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ЭтаКнига"/>
  <xr:revisionPtr revIDLastSave="0" documentId="13_ncr:1_{D9A2092A-B417-45FD-9910-8766B3E3C3C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" i="1" l="1" a="1"/>
  <c r="X5" i="1" s="1"/>
  <c r="X6" i="1" a="1"/>
  <c r="X6" i="1" s="1"/>
  <c r="X7" i="1" a="1"/>
  <c r="X7" i="1" s="1"/>
  <c r="X8" i="1" a="1"/>
  <c r="X8" i="1" s="1"/>
  <c r="X9" i="1" a="1"/>
  <c r="X9" i="1" s="1"/>
  <c r="X10" i="1" a="1"/>
  <c r="X10" i="1"/>
  <c r="X11" i="1" a="1"/>
  <c r="X11" i="1" s="1"/>
  <c r="X12" i="1" a="1"/>
  <c r="X12" i="1" s="1"/>
  <c r="X13" i="1" a="1"/>
  <c r="X13" i="1" s="1"/>
  <c r="X14" i="1" a="1"/>
  <c r="X14" i="1" s="1"/>
  <c r="X15" i="1" a="1"/>
  <c r="X15" i="1" s="1"/>
  <c r="X16" i="1" a="1"/>
  <c r="X16" i="1" s="1"/>
  <c r="X17" i="1" a="1"/>
  <c r="X17" i="1" s="1"/>
  <c r="X18" i="1" a="1"/>
  <c r="X18" i="1" s="1"/>
  <c r="X19" i="1" a="1"/>
  <c r="X19" i="1" s="1"/>
  <c r="X20" i="1" a="1"/>
  <c r="X20" i="1" s="1"/>
  <c r="X21" i="1" a="1"/>
  <c r="X21" i="1" s="1"/>
  <c r="X22" i="1" a="1"/>
  <c r="X22" i="1" s="1"/>
  <c r="X23" i="1" a="1"/>
  <c r="X23" i="1" s="1"/>
  <c r="X24" i="1" a="1"/>
  <c r="X24" i="1" s="1"/>
  <c r="X25" i="1" a="1"/>
  <c r="X25" i="1" s="1"/>
  <c r="X26" i="1" a="1"/>
  <c r="X26" i="1" s="1"/>
  <c r="X27" i="1" a="1"/>
  <c r="X27" i="1" s="1"/>
  <c r="X28" i="1" a="1"/>
  <c r="X28" i="1" s="1"/>
  <c r="X29" i="1" a="1"/>
  <c r="X29" i="1" s="1"/>
  <c r="X30" i="1" a="1"/>
  <c r="X30" i="1" s="1"/>
  <c r="X31" i="1" a="1"/>
  <c r="X31" i="1" s="1"/>
  <c r="X32" i="1" a="1"/>
  <c r="X32" i="1" s="1"/>
  <c r="X33" i="1" a="1"/>
  <c r="X33" i="1" s="1"/>
  <c r="X34" i="1" a="1"/>
  <c r="X34" i="1" s="1"/>
  <c r="X35" i="1" a="1"/>
  <c r="X35" i="1" s="1"/>
  <c r="X36" i="1" a="1"/>
  <c r="X36" i="1" s="1"/>
  <c r="X37" i="1" a="1"/>
  <c r="X37" i="1" s="1"/>
  <c r="X38" i="1" a="1"/>
  <c r="X38" i="1" s="1"/>
  <c r="X39" i="1" a="1"/>
  <c r="X39" i="1" s="1"/>
  <c r="X40" i="1" a="1"/>
  <c r="X40" i="1" s="1"/>
  <c r="X41" i="1" a="1"/>
  <c r="X41" i="1" s="1"/>
  <c r="X42" i="1" a="1"/>
  <c r="X42" i="1" s="1"/>
  <c r="X43" i="1" a="1"/>
  <c r="X43" i="1" s="1"/>
  <c r="X44" i="1" a="1"/>
  <c r="X44" i="1" s="1"/>
  <c r="X45" i="1" a="1"/>
  <c r="X45" i="1" s="1"/>
  <c r="X46" i="1" a="1"/>
  <c r="X46" i="1" s="1"/>
  <c r="X47" i="1" a="1"/>
  <c r="X47" i="1" s="1"/>
  <c r="X48" i="1" a="1"/>
  <c r="X48" i="1" s="1"/>
  <c r="X49" i="1" a="1"/>
  <c r="X49" i="1" s="1"/>
  <c r="X50" i="1" a="1"/>
  <c r="X50" i="1" s="1"/>
  <c r="X51" i="1" a="1"/>
  <c r="X51" i="1" s="1"/>
  <c r="X52" i="1" a="1"/>
  <c r="X52" i="1" s="1"/>
  <c r="X53" i="1" a="1"/>
  <c r="X53" i="1" s="1"/>
  <c r="X54" i="1" a="1"/>
  <c r="X54" i="1" s="1"/>
  <c r="X55" i="1" a="1"/>
  <c r="X55" i="1" s="1"/>
  <c r="X56" i="1" a="1"/>
  <c r="X56" i="1" s="1"/>
  <c r="X57" i="1" a="1"/>
  <c r="X57" i="1" s="1"/>
  <c r="X58" i="1" a="1"/>
  <c r="X58" i="1" s="1"/>
  <c r="X59" i="1" a="1"/>
  <c r="X59" i="1" s="1"/>
  <c r="X60" i="1" a="1"/>
  <c r="X60" i="1" s="1"/>
  <c r="X61" i="1" a="1"/>
  <c r="X61" i="1" s="1"/>
  <c r="X62" i="1" a="1"/>
  <c r="X62" i="1" s="1"/>
  <c r="X63" i="1" a="1"/>
  <c r="X63" i="1" s="1"/>
  <c r="X64" i="1" a="1"/>
  <c r="X64" i="1" s="1"/>
  <c r="X65" i="1" a="1"/>
  <c r="X65" i="1" s="1"/>
  <c r="X66" i="1" a="1"/>
  <c r="X66" i="1" s="1"/>
  <c r="X67" i="1" a="1"/>
  <c r="X67" i="1" s="1"/>
  <c r="X68" i="1" a="1"/>
  <c r="X68" i="1" s="1"/>
  <c r="X69" i="1" a="1"/>
  <c r="X69" i="1" s="1"/>
  <c r="X70" i="1" a="1"/>
  <c r="X70" i="1" s="1"/>
  <c r="X71" i="1" a="1"/>
  <c r="X71" i="1" s="1"/>
  <c r="X72" i="1" a="1"/>
  <c r="X72" i="1" s="1"/>
  <c r="X73" i="1" a="1"/>
  <c r="X73" i="1" s="1"/>
  <c r="X4" i="1" a="1"/>
  <c r="X4" i="1" s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19" i="1"/>
  <c r="O20" i="1"/>
  <c r="O21" i="1"/>
  <c r="O22" i="1"/>
  <c r="O23" i="1"/>
  <c r="O24" i="1"/>
  <c r="O25" i="1"/>
  <c r="O26" i="1"/>
  <c r="O27" i="1"/>
  <c r="O28" i="1"/>
  <c r="O29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4" i="1"/>
  <c r="R9" i="1" l="1" a="1"/>
  <c r="R9" i="1" s="1"/>
  <c r="R14" i="1" a="1"/>
  <c r="R14" i="1" s="1"/>
  <c r="R23" i="1" a="1"/>
  <c r="R23" i="1" s="1"/>
  <c r="R32" i="1" a="1"/>
  <c r="R32" i="1" s="1"/>
  <c r="R41" i="1" a="1"/>
  <c r="R41" i="1" s="1"/>
  <c r="R46" i="1" a="1"/>
  <c r="R46" i="1" s="1"/>
  <c r="R51" i="1" a="1"/>
  <c r="R51" i="1" s="1"/>
  <c r="R60" i="1" a="1"/>
  <c r="R60" i="1" s="1"/>
  <c r="R70" i="1" a="1"/>
  <c r="R70" i="1" s="1"/>
  <c r="R19" i="1" a="1"/>
  <c r="R19" i="1" s="1"/>
  <c r="R28" i="1" a="1"/>
  <c r="R28" i="1" s="1"/>
  <c r="R37" i="1" a="1"/>
  <c r="R37" i="1" s="1"/>
  <c r="R65" i="1" a="1"/>
  <c r="R65" i="1" s="1"/>
  <c r="R15" i="1" a="1"/>
  <c r="R15" i="1" s="1"/>
  <c r="R38" i="1" a="1"/>
  <c r="R38" i="1" s="1"/>
  <c r="R61" i="1" a="1"/>
  <c r="R61" i="1" s="1"/>
  <c r="R5" i="1" a="1"/>
  <c r="R5" i="1" s="1"/>
  <c r="R10" i="1" a="1"/>
  <c r="R10" i="1" s="1"/>
  <c r="R11" i="1" a="1"/>
  <c r="R11" i="1" s="1"/>
  <c r="R20" i="1" a="1"/>
  <c r="R20" i="1" s="1"/>
  <c r="R29" i="1" a="1"/>
  <c r="R29" i="1" s="1"/>
  <c r="R34" i="1" a="1"/>
  <c r="R34" i="1" s="1"/>
  <c r="R43" i="1" a="1"/>
  <c r="R43" i="1" s="1"/>
  <c r="R48" i="1" a="1"/>
  <c r="R48" i="1" s="1"/>
  <c r="R57" i="1" a="1"/>
  <c r="R57" i="1" s="1"/>
  <c r="R62" i="1" a="1"/>
  <c r="R62" i="1" s="1"/>
  <c r="R50" i="1" a="1"/>
  <c r="R50" i="1" s="1"/>
  <c r="R18" i="1" a="1"/>
  <c r="R18" i="1" s="1"/>
  <c r="R45" i="1" a="1"/>
  <c r="R45" i="1" s="1"/>
  <c r="R69" i="1" a="1"/>
  <c r="R69" i="1" s="1"/>
  <c r="R71" i="1" a="1"/>
  <c r="R71" i="1" s="1"/>
  <c r="R24" i="1" a="1"/>
  <c r="R24" i="1" s="1"/>
  <c r="R47" i="1" a="1"/>
  <c r="R47" i="1" s="1"/>
  <c r="R66" i="1" a="1"/>
  <c r="R66" i="1" s="1"/>
  <c r="R7" i="1" a="1"/>
  <c r="R7" i="1" s="1"/>
  <c r="R16" i="1" a="1"/>
  <c r="R16" i="1" s="1"/>
  <c r="R25" i="1" a="1"/>
  <c r="R25" i="1" s="1"/>
  <c r="R30" i="1" a="1"/>
  <c r="R30" i="1" s="1"/>
  <c r="R39" i="1" a="1"/>
  <c r="R39" i="1" s="1"/>
  <c r="R53" i="1" a="1"/>
  <c r="R53" i="1" s="1"/>
  <c r="R58" i="1" a="1"/>
  <c r="R58" i="1" s="1"/>
  <c r="R67" i="1" a="1"/>
  <c r="R67" i="1" s="1"/>
  <c r="R73" i="1" a="1"/>
  <c r="R73" i="1" s="1"/>
  <c r="R22" i="1" a="1"/>
  <c r="R22" i="1" s="1"/>
  <c r="R40" i="1" a="1"/>
  <c r="R40" i="1" s="1"/>
  <c r="R13" i="1" a="1"/>
  <c r="R13" i="1" s="1"/>
  <c r="R36" i="1" a="1"/>
  <c r="R36" i="1" s="1"/>
  <c r="R55" i="1" a="1"/>
  <c r="R55" i="1" s="1"/>
  <c r="R42" i="1" a="1"/>
  <c r="R42" i="1" s="1"/>
  <c r="R6" i="1" a="1"/>
  <c r="R6" i="1" s="1"/>
  <c r="R33" i="1" a="1"/>
  <c r="R33" i="1" s="1"/>
  <c r="R52" i="1" a="1"/>
  <c r="R52" i="1" s="1"/>
  <c r="R72" i="1" a="1"/>
  <c r="R72" i="1" s="1"/>
  <c r="R12" i="1" a="1"/>
  <c r="R12" i="1" s="1"/>
  <c r="R21" i="1" a="1"/>
  <c r="R21" i="1" s="1"/>
  <c r="R26" i="1" a="1"/>
  <c r="R26" i="1" s="1"/>
  <c r="R35" i="1" a="1"/>
  <c r="R35" i="1" s="1"/>
  <c r="R44" i="1" a="1"/>
  <c r="R44" i="1" s="1"/>
  <c r="R49" i="1" a="1"/>
  <c r="R49" i="1" s="1"/>
  <c r="R54" i="1" a="1"/>
  <c r="R54" i="1" s="1"/>
  <c r="R63" i="1" a="1"/>
  <c r="R63" i="1" s="1"/>
  <c r="R68" i="1" a="1"/>
  <c r="R68" i="1" s="1"/>
  <c r="R4" i="1" a="1"/>
  <c r="R4" i="1" s="1"/>
  <c r="R31" i="1" a="1"/>
  <c r="R31" i="1" s="1"/>
  <c r="R59" i="1" a="1"/>
  <c r="R59" i="1" s="1"/>
  <c r="R8" i="1" a="1"/>
  <c r="R8" i="1" s="1"/>
  <c r="R17" i="1" a="1"/>
  <c r="R17" i="1" s="1"/>
  <c r="R27" i="1" a="1"/>
  <c r="R27" i="1" s="1"/>
  <c r="R64" i="1" a="1"/>
  <c r="R64" i="1" s="1"/>
  <c r="R56" i="1" a="1"/>
  <c r="R56" i="1" s="1"/>
</calcChain>
</file>

<file path=xl/sharedStrings.xml><?xml version="1.0" encoding="utf-8"?>
<sst xmlns="http://schemas.openxmlformats.org/spreadsheetml/2006/main" count="45" uniqueCount="18">
  <si>
    <t>rthy</t>
  </si>
  <si>
    <t>f</t>
  </si>
  <si>
    <t>gh</t>
  </si>
  <si>
    <t>h</t>
  </si>
  <si>
    <t>fg</t>
  </si>
  <si>
    <t>fgh</t>
  </si>
  <si>
    <t>hfg</t>
  </si>
  <si>
    <t>gfh</t>
  </si>
  <si>
    <t>ttx456s</t>
  </si>
  <si>
    <t>43,ttx456s(343097845 34dfg fd4,), 09dg(23487v y7 673t2,),</t>
  </si>
  <si>
    <t xml:space="preserve">5 ttx456s </t>
  </si>
  <si>
    <t>fgh(435dfg ttx456s,),ttx456s(343097845 34dfg fd4,),</t>
  </si>
  <si>
    <t>hfg 73 3ttx456s(343097845 34dfg fd4,),</t>
  </si>
  <si>
    <t>ttx456s(343097845 34dfg fd445345,), gfh</t>
  </si>
  <si>
    <t>43,ttx456s(343097845 34dfg fd2,), 09dg(23487v y7 673t2,),</t>
  </si>
  <si>
    <t xml:space="preserve">fm , ttx456s(343097845 34dfg fd3,), hfydd(dfdj ju48457 h748d,), 446d(43sfe,),ttx456s(343097845 34dfg fd7,), </t>
  </si>
  <si>
    <t>Синий столбец - это конечный результат</t>
  </si>
  <si>
    <t>Как сделать то же самое, без промежуточных столбцов, просто указав целевую ячейку и диапазон.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</si>
</sst>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3" borderId="0" xfId="0" applyFill="1"/>
    <xf numFmtId="0" fontId="0" fillId="4" borderId="0" xfId="0" applyFill="1"/>
    <xf numFmtId="0" fontId="0" fillId="0" borderId="0" xfId="0" applyBorder="1" applyAlignment="1">
      <alignment horizontal="left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5</xdr:row>
      <xdr:rowOff>0</xdr:rowOff>
    </xdr:from>
    <xdr:to>
      <xdr:col>13</xdr:col>
      <xdr:colOff>190500</xdr:colOff>
      <xdr:row>7</xdr:row>
      <xdr:rowOff>152400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286250" y="952500"/>
          <a:ext cx="3000375" cy="533400"/>
          <a:chOff x="3286125" y="952500"/>
          <a:chExt cx="3000375" cy="533400"/>
        </a:xfrm>
      </xdr:grpSpPr>
      <xdr:cxnSp macro="">
        <xdr:nvCxnSpPr>
          <xdr:cNvPr id="3" name="Прямая со стрелко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286125" y="14859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Прямая со стрелко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3295650" y="12954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Прямая со стрелко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295650" y="1114425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Прямая со стрелко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3286125" y="9525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Y73"/>
  <sheetViews>
    <sheetView tabSelected="1" workbookViewId="0">
      <selection activeCell="X4" sqref="X4"/>
    </sheetView>
  </sheetViews>
  <sheetFormatPr defaultRowHeight="15" x14ac:dyDescent="0.25"/>
  <cols>
    <col min="1" max="3" width="5" customWidth="1"/>
    <col min="4" max="7" width="9.140625" style="2"/>
    <col min="17" max="17" width="11.7109375" customWidth="1"/>
    <col min="24" max="24" width="24.5703125" bestFit="1" customWidth="1"/>
  </cols>
  <sheetData>
    <row r="2" spans="1:25" x14ac:dyDescent="0.25">
      <c r="R2" t="s">
        <v>16</v>
      </c>
      <c r="Y2" t="s">
        <v>17</v>
      </c>
    </row>
    <row r="3" spans="1:25" x14ac:dyDescent="0.25">
      <c r="N3" s="3" t="s">
        <v>8</v>
      </c>
      <c r="W3" s="3" t="s">
        <v>8</v>
      </c>
    </row>
    <row r="4" spans="1:25" x14ac:dyDescent="0.25">
      <c r="A4">
        <v>1</v>
      </c>
      <c r="B4">
        <v>1</v>
      </c>
      <c r="C4">
        <v>1</v>
      </c>
      <c r="D4" s="4">
        <v>433</v>
      </c>
      <c r="E4" s="4"/>
      <c r="F4" s="7"/>
      <c r="G4" s="7"/>
      <c r="O4" s="1" t="str">
        <f>IFERROR($A4&amp;$B4&amp;$C4&amp;MID($D4&amp;$E4,FIND($N$3&amp;"(",$D4&amp;$E4,1)+LEN($N$3&amp;"(")-1,SEARCH(")",$D4&amp;$E4,FIND($N$3&amp;"(",$D4&amp;$E4,1))-FIND($N$3&amp;"(",$D4&amp;$E4,1)-LEN($N$3&amp;"(")+3),"")</f>
        <v/>
      </c>
      <c r="R4" s="8" t="str">
        <f t="array" ref="R4">IFERROR(INDEX(O:O,SMALL(IF((O$4:O$3000&lt;&gt;0)*(O$4:O$3000&lt;&gt;" ")*(O$4:O$3000&lt;&gt;""),ROW(O$4:O$3000)),ROW(A1))),"")</f>
        <v>111(343097845 34dfg fd4,),</v>
      </c>
      <c r="X4" s="5" t="str">
        <f t="array" ref="X4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1))),"")</f>
        <v>111(343097845 34dfg fd4,),</v>
      </c>
    </row>
    <row r="5" spans="1:25" x14ac:dyDescent="0.25">
      <c r="A5">
        <v>1</v>
      </c>
      <c r="B5">
        <v>1</v>
      </c>
      <c r="C5">
        <v>1</v>
      </c>
      <c r="D5" s="4">
        <v>5434</v>
      </c>
      <c r="E5" s="4"/>
      <c r="F5" s="7"/>
      <c r="G5" s="7"/>
      <c r="O5" s="1" t="str">
        <f t="shared" ref="O5:O68" si="0">IFERROR($A5&amp;$B5&amp;$C5&amp;MID($D5&amp;$E5,FIND($N$3&amp;"(",$D5&amp;$E5,1)+LEN($N$3&amp;"(")-1,SEARCH(")",$D5&amp;$E5,FIND($N$3&amp;"(",$D5&amp;$E5,1))-FIND($N$3&amp;"(",$D5&amp;$E5,1)-LEN($N$3&amp;"(")+3),"")</f>
        <v/>
      </c>
      <c r="R5" s="8" t="str">
        <f t="array" ref="R5">IFERROR(INDEX(O:O,SMALL(IF((O$4:O$3000&lt;&gt;0)*(O$4:O$3000&lt;&gt;" ")*(O$4:O$3000&lt;&gt;""),ROW(O$4:O$3000)),ROW(A2))),"")</f>
        <v>111(343097845 34dfg fd2,),</v>
      </c>
      <c r="X5" s="5" t="str">
        <f t="array" ref="X5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2))),"")</f>
        <v>111(343097845 34dfg fd2,),</v>
      </c>
    </row>
    <row r="6" spans="1:25" x14ac:dyDescent="0.25">
      <c r="A6">
        <v>1</v>
      </c>
      <c r="B6">
        <v>1</v>
      </c>
      <c r="C6">
        <v>1</v>
      </c>
      <c r="D6" s="4" t="s">
        <v>10</v>
      </c>
      <c r="E6" s="4"/>
      <c r="F6" s="7"/>
      <c r="G6" s="7"/>
      <c r="O6" s="1" t="str">
        <f t="shared" si="0"/>
        <v/>
      </c>
      <c r="R6" s="8" t="str">
        <f t="array" ref="R6">IFERROR(INDEX(O:O,SMALL(IF((O$4:O$3000&lt;&gt;0)*(O$4:O$3000&lt;&gt;" ")*(O$4:O$3000&lt;&gt;""),ROW(O$4:O$3000)),ROW(A3))),"")</f>
        <v>111(343097845 34dfg fd3,),</v>
      </c>
      <c r="X6" s="5" t="str">
        <f t="array" ref="X6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3))),"")</f>
        <v>111(343097845 34dfg fd3,),</v>
      </c>
    </row>
    <row r="7" spans="1:25" x14ac:dyDescent="0.25">
      <c r="A7">
        <v>1</v>
      </c>
      <c r="B7">
        <v>1</v>
      </c>
      <c r="C7">
        <v>1</v>
      </c>
      <c r="D7" s="4">
        <v>34</v>
      </c>
      <c r="E7" s="4"/>
      <c r="F7" s="7"/>
      <c r="G7" s="7"/>
      <c r="O7" s="1" t="str">
        <f t="shared" si="0"/>
        <v/>
      </c>
      <c r="R7" s="8" t="str">
        <f t="array" ref="R7">IFERROR(INDEX(O:O,SMALL(IF((O$4:O$3000&lt;&gt;0)*(O$4:O$3000&lt;&gt;" ")*(O$4:O$3000&lt;&gt;""),ROW(O$4:O$3000)),ROW(A4))),"")</f>
        <v>111(343097845 34dfg fd4,),</v>
      </c>
      <c r="X7" s="5" t="str">
        <f t="array" ref="X7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4))),"")</f>
        <v>111(343097845 34dfg fd4,),</v>
      </c>
    </row>
    <row r="8" spans="1:25" x14ac:dyDescent="0.25">
      <c r="A8">
        <v>1</v>
      </c>
      <c r="B8">
        <v>1</v>
      </c>
      <c r="C8">
        <v>1</v>
      </c>
      <c r="D8" s="4">
        <v>5</v>
      </c>
      <c r="E8" s="4"/>
      <c r="F8" s="7"/>
      <c r="G8" s="7"/>
      <c r="O8" s="1" t="str">
        <f t="shared" si="0"/>
        <v/>
      </c>
      <c r="R8" s="8" t="str">
        <f t="array" ref="R8">IFERROR(INDEX(O:O,SMALL(IF((O$4:O$3000&lt;&gt;0)*(O$4:O$3000&lt;&gt;" ")*(O$4:O$3000&lt;&gt;""),ROW(O$4:O$3000)),ROW(A5))),"")</f>
        <v>111(343097845 34dfg fd4,),</v>
      </c>
      <c r="X8" s="5" t="str">
        <f t="array" ref="X8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5))),"")</f>
        <v>111(343097845 34dfg fd4,),</v>
      </c>
    </row>
    <row r="9" spans="1:25" x14ac:dyDescent="0.25">
      <c r="A9">
        <v>1</v>
      </c>
      <c r="B9">
        <v>1</v>
      </c>
      <c r="C9">
        <v>1</v>
      </c>
      <c r="D9" s="4">
        <v>45</v>
      </c>
      <c r="E9" s="4"/>
      <c r="F9" s="7"/>
      <c r="G9" s="7"/>
      <c r="O9" s="1" t="str">
        <f t="shared" si="0"/>
        <v/>
      </c>
      <c r="R9" s="8" t="str">
        <f t="array" ref="R9">IFERROR(INDEX(O:O,SMALL(IF((O$4:O$3000&lt;&gt;0)*(O$4:O$3000&lt;&gt;" ")*(O$4:O$3000&lt;&gt;""),ROW(O$4:O$3000)),ROW(A6))),"")</f>
        <v>111(343097845 34dfg fd445345,),</v>
      </c>
      <c r="X9" s="5" t="str">
        <f t="array" ref="X9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6))),"")</f>
        <v>111(343097845 34dfg fd445345,),</v>
      </c>
    </row>
    <row r="10" spans="1:25" x14ac:dyDescent="0.25">
      <c r="A10">
        <v>1</v>
      </c>
      <c r="B10">
        <v>1</v>
      </c>
      <c r="C10">
        <v>1</v>
      </c>
      <c r="D10" s="4" t="s">
        <v>9</v>
      </c>
      <c r="E10" s="4"/>
      <c r="F10" s="7"/>
      <c r="G10" s="7"/>
      <c r="O10" s="1" t="str">
        <f t="shared" si="0"/>
        <v>111(343097845 34dfg fd4,),</v>
      </c>
      <c r="R10" s="8" t="str">
        <f t="array" ref="R10">IFERROR(INDEX(O:O,SMALL(IF((O$4:O$3000&lt;&gt;0)*(O$4:O$3000&lt;&gt;" ")*(O$4:O$3000&lt;&gt;""),ROW(O$4:O$3000)),ROW(A7))),"")</f>
        <v>111(343097845 34dfg fd445345,),</v>
      </c>
      <c r="X10" s="5" t="str">
        <f t="array" ref="X10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7))),"")</f>
        <v>111(343097845 34dfg fd445345,),</v>
      </c>
    </row>
    <row r="11" spans="1:25" x14ac:dyDescent="0.25">
      <c r="A11">
        <v>1</v>
      </c>
      <c r="B11">
        <v>1</v>
      </c>
      <c r="C11">
        <v>1</v>
      </c>
      <c r="D11" s="4">
        <v>5</v>
      </c>
      <c r="E11" s="4"/>
      <c r="F11" s="7"/>
      <c r="G11" s="7"/>
      <c r="O11" s="1" t="str">
        <f t="shared" si="0"/>
        <v/>
      </c>
      <c r="R11" s="8" t="str">
        <f t="array" ref="R11">IFERROR(INDEX(O:O,SMALL(IF((O$4:O$3000&lt;&gt;0)*(O$4:O$3000&lt;&gt;" ")*(O$4:O$3000&lt;&gt;""),ROW(O$4:O$3000)),ROW(A8))),"")</f>
        <v>111(343097845 34dfg fd445345,),</v>
      </c>
      <c r="X11" s="5" t="str">
        <f t="array" ref="X11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8))),"")</f>
        <v>111(343097845 34dfg fd445345,),</v>
      </c>
    </row>
    <row r="12" spans="1:25" x14ac:dyDescent="0.25">
      <c r="A12">
        <v>1</v>
      </c>
      <c r="B12">
        <v>1</v>
      </c>
      <c r="C12">
        <v>1</v>
      </c>
      <c r="D12" s="4"/>
      <c r="E12" s="4"/>
      <c r="F12" s="7"/>
      <c r="G12" s="7"/>
      <c r="O12" s="1" t="str">
        <f t="shared" si="0"/>
        <v/>
      </c>
      <c r="R12" s="8" t="str">
        <f t="array" ref="R12">IFERROR(INDEX(O:O,SMALL(IF((O$4:O$3000&lt;&gt;0)*(O$4:O$3000&lt;&gt;" ")*(O$4:O$3000&lt;&gt;""),ROW(O$4:O$3000)),ROW(A9))),"")</f>
        <v/>
      </c>
      <c r="X12" s="5" t="str">
        <f t="array" ref="X12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9))),"")</f>
        <v/>
      </c>
    </row>
    <row r="13" spans="1:25" x14ac:dyDescent="0.25">
      <c r="A13">
        <v>1</v>
      </c>
      <c r="B13">
        <v>1</v>
      </c>
      <c r="C13">
        <v>1</v>
      </c>
      <c r="D13" s="4">
        <v>345</v>
      </c>
      <c r="E13" s="4"/>
      <c r="F13" s="7"/>
      <c r="G13" s="7"/>
      <c r="O13" s="1" t="str">
        <f t="shared" si="0"/>
        <v/>
      </c>
      <c r="R13" s="8" t="str">
        <f t="array" ref="R13">IFERROR(INDEX(O:O,SMALL(IF((O$4:O$3000&lt;&gt;0)*(O$4:O$3000&lt;&gt;" ")*(O$4:O$3000&lt;&gt;""),ROW(O$4:O$3000)),ROW(A10))),"")</f>
        <v/>
      </c>
      <c r="X13" s="5" t="str">
        <f t="array" ref="X13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10))),"")</f>
        <v/>
      </c>
    </row>
    <row r="14" spans="1:25" x14ac:dyDescent="0.25">
      <c r="A14">
        <v>1</v>
      </c>
      <c r="B14">
        <v>1</v>
      </c>
      <c r="C14">
        <v>1</v>
      </c>
      <c r="D14" s="4"/>
      <c r="E14" s="4"/>
      <c r="F14" s="7"/>
      <c r="G14" s="7"/>
      <c r="O14" s="1" t="str">
        <f t="shared" si="0"/>
        <v/>
      </c>
      <c r="R14" s="8" t="str">
        <f t="array" ref="R14">IFERROR(INDEX(O:O,SMALL(IF((O$4:O$3000&lt;&gt;0)*(O$4:O$3000&lt;&gt;" ")*(O$4:O$3000&lt;&gt;""),ROW(O$4:O$3000)),ROW(A11))),"")</f>
        <v/>
      </c>
      <c r="X14" s="5" t="str">
        <f t="array" ref="X14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11))),"")</f>
        <v/>
      </c>
    </row>
    <row r="15" spans="1:25" x14ac:dyDescent="0.25">
      <c r="A15">
        <v>1</v>
      </c>
      <c r="B15">
        <v>1</v>
      </c>
      <c r="C15">
        <v>1</v>
      </c>
      <c r="D15" s="4"/>
      <c r="E15" s="4" t="s">
        <v>14</v>
      </c>
      <c r="F15" s="7"/>
      <c r="G15" s="7"/>
      <c r="O15" s="1" t="str">
        <f t="shared" si="0"/>
        <v>111(343097845 34dfg fd2,),</v>
      </c>
      <c r="R15" s="8" t="str">
        <f t="array" ref="R15">IFERROR(INDEX(O:O,SMALL(IF((O$4:O$3000&lt;&gt;0)*(O$4:O$3000&lt;&gt;" ")*(O$4:O$3000&lt;&gt;""),ROW(O$4:O$3000)),ROW(A12))),"")</f>
        <v/>
      </c>
      <c r="X15" s="5" t="str">
        <f t="array" ref="X15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12))),"")</f>
        <v/>
      </c>
    </row>
    <row r="16" spans="1:25" x14ac:dyDescent="0.25">
      <c r="A16">
        <v>1</v>
      </c>
      <c r="B16">
        <v>1</v>
      </c>
      <c r="C16">
        <v>1</v>
      </c>
      <c r="D16" s="4" t="s">
        <v>0</v>
      </c>
      <c r="E16" s="4"/>
      <c r="F16" s="7"/>
      <c r="G16" s="7"/>
      <c r="O16" s="1" t="str">
        <f t="shared" si="0"/>
        <v/>
      </c>
      <c r="R16" s="8" t="str">
        <f t="array" ref="R16">IFERROR(INDEX(O:O,SMALL(IF((O$4:O$3000&lt;&gt;0)*(O$4:O$3000&lt;&gt;" ")*(O$4:O$3000&lt;&gt;""),ROW(O$4:O$3000)),ROW(A13))),"")</f>
        <v/>
      </c>
      <c r="X16" s="5" t="str">
        <f t="array" ref="X16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13))),"")</f>
        <v/>
      </c>
    </row>
    <row r="17" spans="1:24" x14ac:dyDescent="0.25">
      <c r="A17">
        <v>1</v>
      </c>
      <c r="B17">
        <v>1</v>
      </c>
      <c r="C17">
        <v>1</v>
      </c>
      <c r="D17" s="4">
        <v>54</v>
      </c>
      <c r="E17" s="4"/>
      <c r="F17" s="7"/>
      <c r="G17" s="7"/>
      <c r="O17" s="1" t="str">
        <f t="shared" si="0"/>
        <v/>
      </c>
      <c r="R17" s="8" t="str">
        <f t="array" ref="R17">IFERROR(INDEX(O:O,SMALL(IF((O$4:O$3000&lt;&gt;0)*(O$4:O$3000&lt;&gt;" ")*(O$4:O$3000&lt;&gt;""),ROW(O$4:O$3000)),ROW(A14))),"")</f>
        <v/>
      </c>
      <c r="X17" s="5" t="str">
        <f t="array" ref="X17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14))),"")</f>
        <v/>
      </c>
    </row>
    <row r="18" spans="1:24" x14ac:dyDescent="0.25">
      <c r="A18">
        <v>1</v>
      </c>
      <c r="B18">
        <v>1</v>
      </c>
      <c r="C18">
        <v>1</v>
      </c>
      <c r="D18" s="4" t="s">
        <v>15</v>
      </c>
      <c r="E18" s="4"/>
      <c r="F18" s="7"/>
      <c r="G18" s="7"/>
      <c r="O18" s="1" t="str">
        <f t="shared" si="0"/>
        <v>111(343097845 34dfg fd3,),</v>
      </c>
      <c r="R18" s="8" t="str">
        <f t="array" ref="R18">IFERROR(INDEX(O:O,SMALL(IF((O$4:O$3000&lt;&gt;0)*(O$4:O$3000&lt;&gt;" ")*(O$4:O$3000&lt;&gt;""),ROW(O$4:O$3000)),ROW(A15))),"")</f>
        <v/>
      </c>
      <c r="X18" s="5" t="str">
        <f t="array" ref="X18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15))),"")</f>
        <v/>
      </c>
    </row>
    <row r="19" spans="1:24" x14ac:dyDescent="0.25">
      <c r="A19">
        <v>1</v>
      </c>
      <c r="B19">
        <v>1</v>
      </c>
      <c r="C19">
        <v>1</v>
      </c>
      <c r="D19" s="4" t="s">
        <v>2</v>
      </c>
      <c r="E19" s="4"/>
      <c r="F19" s="7"/>
      <c r="G19" s="7"/>
      <c r="O19" s="1" t="str">
        <f>IFERROR($A19&amp;$B19&amp;$C19&amp;MID($D19&amp;$E19,FIND($N$3&amp;"(",$D19&amp;$E19,1)+LEN($N$3&amp;"(")-1,SEARCH(")",$D19&amp;$E19,FIND($N$3&amp;"(",$D19&amp;$E19,1))-FIND($N$3&amp;"(",$D19&amp;$E19,1)-LEN($N$3&amp;"(")+3),"")</f>
        <v/>
      </c>
      <c r="R19" s="8" t="str">
        <f t="array" ref="R19">IFERROR(INDEX(O:O,SMALL(IF((O$4:O$3000&lt;&gt;0)*(O$4:O$3000&lt;&gt;" ")*(O$4:O$3000&lt;&gt;""),ROW(O$4:O$3000)),ROW(A16))),"")</f>
        <v/>
      </c>
      <c r="X19" s="5" t="str">
        <f t="array" ref="X19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16))),"")</f>
        <v/>
      </c>
    </row>
    <row r="20" spans="1:24" x14ac:dyDescent="0.25">
      <c r="A20">
        <v>1</v>
      </c>
      <c r="B20">
        <v>1</v>
      </c>
      <c r="C20">
        <v>1</v>
      </c>
      <c r="D20" s="4" t="s">
        <v>3</v>
      </c>
      <c r="E20" s="4"/>
      <c r="F20" s="7"/>
      <c r="G20" s="7"/>
      <c r="O20" s="1" t="str">
        <f t="shared" si="0"/>
        <v/>
      </c>
      <c r="R20" s="8" t="str">
        <f t="array" ref="R20">IFERROR(INDEX(O:O,SMALL(IF((O$4:O$3000&lt;&gt;0)*(O$4:O$3000&lt;&gt;" ")*(O$4:O$3000&lt;&gt;""),ROW(O$4:O$3000)),ROW(A17))),"")</f>
        <v/>
      </c>
      <c r="X20" s="5" t="str">
        <f t="array" ref="X20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17))),"")</f>
        <v/>
      </c>
    </row>
    <row r="21" spans="1:24" x14ac:dyDescent="0.25">
      <c r="A21">
        <v>1</v>
      </c>
      <c r="B21">
        <v>1</v>
      </c>
      <c r="C21">
        <v>1</v>
      </c>
      <c r="D21" s="4" t="s">
        <v>4</v>
      </c>
      <c r="E21" s="4"/>
      <c r="F21" s="7"/>
      <c r="G21" s="7"/>
      <c r="O21" s="1" t="str">
        <f t="shared" si="0"/>
        <v/>
      </c>
      <c r="R21" s="8" t="str">
        <f t="array" ref="R21">IFERROR(INDEX(O:O,SMALL(IF((O$4:O$3000&lt;&gt;0)*(O$4:O$3000&lt;&gt;" ")*(O$4:O$3000&lt;&gt;""),ROW(O$4:O$3000)),ROW(A18))),"")</f>
        <v/>
      </c>
      <c r="X21" s="5" t="str">
        <f t="array" ref="X21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18))),"")</f>
        <v/>
      </c>
    </row>
    <row r="22" spans="1:24" x14ac:dyDescent="0.25">
      <c r="A22">
        <v>1</v>
      </c>
      <c r="B22">
        <v>1</v>
      </c>
      <c r="C22">
        <v>1</v>
      </c>
      <c r="D22" s="4"/>
      <c r="E22" s="4"/>
      <c r="F22" s="7"/>
      <c r="G22" s="7"/>
      <c r="O22" s="1" t="str">
        <f t="shared" si="0"/>
        <v/>
      </c>
      <c r="R22" s="8" t="str">
        <f t="array" ref="R22">IFERROR(INDEX(O:O,SMALL(IF((O$4:O$3000&lt;&gt;0)*(O$4:O$3000&lt;&gt;" ")*(O$4:O$3000&lt;&gt;""),ROW(O$4:O$3000)),ROW(A19))),"")</f>
        <v/>
      </c>
      <c r="X22" s="5" t="str">
        <f t="array" ref="X22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19))),"")</f>
        <v/>
      </c>
    </row>
    <row r="23" spans="1:24" x14ac:dyDescent="0.25">
      <c r="A23">
        <v>1</v>
      </c>
      <c r="B23">
        <v>1</v>
      </c>
      <c r="C23">
        <v>1</v>
      </c>
      <c r="D23" s="4" t="s">
        <v>5</v>
      </c>
      <c r="E23" s="4"/>
      <c r="F23" s="7"/>
      <c r="G23" s="7"/>
      <c r="O23" s="1" t="str">
        <f t="shared" si="0"/>
        <v/>
      </c>
      <c r="R23" s="8" t="str">
        <f t="array" ref="R23">IFERROR(INDEX(O:O,SMALL(IF((O$4:O$3000&lt;&gt;0)*(O$4:O$3000&lt;&gt;" ")*(O$4:O$3000&lt;&gt;""),ROW(O$4:O$3000)),ROW(A20))),"")</f>
        <v/>
      </c>
      <c r="X23" s="5" t="str">
        <f t="array" ref="X23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20))),"")</f>
        <v/>
      </c>
    </row>
    <row r="24" spans="1:24" x14ac:dyDescent="0.25">
      <c r="A24">
        <v>1</v>
      </c>
      <c r="B24">
        <v>1</v>
      </c>
      <c r="C24">
        <v>1</v>
      </c>
      <c r="D24" s="4" t="s">
        <v>5</v>
      </c>
      <c r="E24" s="4"/>
      <c r="F24" s="7"/>
      <c r="G24" s="7"/>
      <c r="O24" s="1" t="str">
        <f t="shared" si="0"/>
        <v/>
      </c>
      <c r="R24" s="8" t="str">
        <f t="array" ref="R24">IFERROR(INDEX(O:O,SMALL(IF((O$4:O$3000&lt;&gt;0)*(O$4:O$3000&lt;&gt;" ")*(O$4:O$3000&lt;&gt;""),ROW(O$4:O$3000)),ROW(A21))),"")</f>
        <v/>
      </c>
      <c r="X24" s="5" t="str">
        <f t="array" ref="X24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21))),"")</f>
        <v/>
      </c>
    </row>
    <row r="25" spans="1:24" x14ac:dyDescent="0.25">
      <c r="A25">
        <v>1</v>
      </c>
      <c r="B25">
        <v>1</v>
      </c>
      <c r="C25">
        <v>1</v>
      </c>
      <c r="D25" s="4" t="s">
        <v>3</v>
      </c>
      <c r="E25" s="4"/>
      <c r="F25" s="7"/>
      <c r="G25" s="7"/>
      <c r="O25" s="1" t="str">
        <f t="shared" si="0"/>
        <v/>
      </c>
      <c r="R25" s="8" t="str">
        <f t="array" ref="R25">IFERROR(INDEX(O:O,SMALL(IF((O$4:O$3000&lt;&gt;0)*(O$4:O$3000&lt;&gt;" ")*(O$4:O$3000&lt;&gt;""),ROW(O$4:O$3000)),ROW(A22))),"")</f>
        <v/>
      </c>
      <c r="X25" s="5" t="str">
        <f t="array" ref="X25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22))),"")</f>
        <v/>
      </c>
    </row>
    <row r="26" spans="1:24" x14ac:dyDescent="0.25">
      <c r="A26">
        <v>1</v>
      </c>
      <c r="B26">
        <v>1</v>
      </c>
      <c r="C26">
        <v>1</v>
      </c>
      <c r="D26" s="4" t="s">
        <v>5</v>
      </c>
      <c r="E26" s="4"/>
      <c r="F26" s="7"/>
      <c r="G26" s="7"/>
      <c r="O26" s="1" t="str">
        <f t="shared" si="0"/>
        <v/>
      </c>
      <c r="R26" s="8" t="str">
        <f t="array" ref="R26">IFERROR(INDEX(O:O,SMALL(IF((O$4:O$3000&lt;&gt;0)*(O$4:O$3000&lt;&gt;" ")*(O$4:O$3000&lt;&gt;""),ROW(O$4:O$3000)),ROW(A23))),"")</f>
        <v/>
      </c>
      <c r="X26" s="5" t="str">
        <f t="array" ref="X26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23))),"")</f>
        <v/>
      </c>
    </row>
    <row r="27" spans="1:24" x14ac:dyDescent="0.25">
      <c r="A27">
        <v>1</v>
      </c>
      <c r="B27">
        <v>1</v>
      </c>
      <c r="C27">
        <v>1</v>
      </c>
      <c r="D27" s="4" t="s">
        <v>11</v>
      </c>
      <c r="E27" s="4"/>
      <c r="F27" s="7"/>
      <c r="G27" s="7"/>
      <c r="O27" s="1" t="str">
        <f t="shared" si="0"/>
        <v>111(343097845 34dfg fd4,),</v>
      </c>
      <c r="P27" s="6"/>
      <c r="R27" s="8" t="str">
        <f t="array" ref="R27">IFERROR(INDEX(O:O,SMALL(IF((O$4:O$3000&lt;&gt;0)*(O$4:O$3000&lt;&gt;" ")*(O$4:O$3000&lt;&gt;""),ROW(O$4:O$3000)),ROW(A24))),"")</f>
        <v/>
      </c>
      <c r="X27" s="5" t="str">
        <f t="array" ref="X27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24))),"")</f>
        <v/>
      </c>
    </row>
    <row r="28" spans="1:24" x14ac:dyDescent="0.25">
      <c r="A28">
        <v>1</v>
      </c>
      <c r="B28">
        <v>1</v>
      </c>
      <c r="C28">
        <v>1</v>
      </c>
      <c r="D28" s="4" t="s">
        <v>3</v>
      </c>
      <c r="E28" s="4"/>
      <c r="F28" s="7"/>
      <c r="G28" s="7"/>
      <c r="O28" s="1" t="str">
        <f t="shared" si="0"/>
        <v/>
      </c>
      <c r="R28" s="8" t="str">
        <f t="array" ref="R28">IFERROR(INDEX(O:O,SMALL(IF((O$4:O$3000&lt;&gt;0)*(O$4:O$3000&lt;&gt;" ")*(O$4:O$3000&lt;&gt;""),ROW(O$4:O$3000)),ROW(A25))),"")</f>
        <v/>
      </c>
      <c r="X28" s="5" t="str">
        <f t="array" ref="X28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25))),"")</f>
        <v/>
      </c>
    </row>
    <row r="29" spans="1:24" x14ac:dyDescent="0.25">
      <c r="A29">
        <v>1</v>
      </c>
      <c r="B29">
        <v>1</v>
      </c>
      <c r="C29">
        <v>1</v>
      </c>
      <c r="D29" s="4" t="s">
        <v>5</v>
      </c>
      <c r="E29" s="4"/>
      <c r="F29" s="7"/>
      <c r="G29" s="7"/>
      <c r="O29" s="1" t="str">
        <f t="shared" si="0"/>
        <v/>
      </c>
      <c r="R29" s="8" t="str">
        <f t="array" ref="R29">IFERROR(INDEX(O:O,SMALL(IF((O$4:O$3000&lt;&gt;0)*(O$4:O$3000&lt;&gt;" ")*(O$4:O$3000&lt;&gt;""),ROW(O$4:O$3000)),ROW(A26))),"")</f>
        <v/>
      </c>
      <c r="X29" s="5" t="str">
        <f t="array" ref="X29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26))),"")</f>
        <v/>
      </c>
    </row>
    <row r="30" spans="1:24" x14ac:dyDescent="0.25">
      <c r="A30">
        <v>1</v>
      </c>
      <c r="B30">
        <v>1</v>
      </c>
      <c r="C30">
        <v>1</v>
      </c>
      <c r="D30" s="4" t="s">
        <v>5</v>
      </c>
      <c r="E30" s="4"/>
      <c r="F30" s="7"/>
      <c r="G30" s="7"/>
      <c r="O30" s="1" t="str">
        <f t="shared" si="0"/>
        <v/>
      </c>
      <c r="R30" s="8" t="str">
        <f t="array" ref="R30">IFERROR(INDEX(O:O,SMALL(IF((O$4:O$3000&lt;&gt;0)*(O$4:O$3000&lt;&gt;" ")*(O$4:O$3000&lt;&gt;""),ROW(O$4:O$3000)),ROW(A27))),"")</f>
        <v/>
      </c>
      <c r="X30" s="5" t="str">
        <f t="array" ref="X30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27))),"")</f>
        <v/>
      </c>
    </row>
    <row r="31" spans="1:24" x14ac:dyDescent="0.25">
      <c r="A31">
        <v>1</v>
      </c>
      <c r="B31">
        <v>1</v>
      </c>
      <c r="C31">
        <v>1</v>
      </c>
      <c r="D31" s="4" t="s">
        <v>12</v>
      </c>
      <c r="E31" s="4"/>
      <c r="F31" s="7"/>
      <c r="G31" s="7"/>
      <c r="O31" s="1" t="str">
        <f t="shared" si="0"/>
        <v>111(343097845 34dfg fd4,),</v>
      </c>
      <c r="R31" s="8" t="str">
        <f t="array" ref="R31">IFERROR(INDEX(O:O,SMALL(IF((O$4:O$3000&lt;&gt;0)*(O$4:O$3000&lt;&gt;" ")*(O$4:O$3000&lt;&gt;""),ROW(O$4:O$3000)),ROW(A28))),"")</f>
        <v/>
      </c>
      <c r="X31" s="5" t="str">
        <f t="array" ref="X31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28))),"")</f>
        <v/>
      </c>
    </row>
    <row r="32" spans="1:24" x14ac:dyDescent="0.25">
      <c r="A32">
        <v>1</v>
      </c>
      <c r="B32">
        <v>1</v>
      </c>
      <c r="C32">
        <v>1</v>
      </c>
      <c r="D32" s="4" t="s">
        <v>3</v>
      </c>
      <c r="E32" s="4"/>
      <c r="F32" s="7"/>
      <c r="G32" s="7"/>
      <c r="O32" s="1" t="str">
        <f t="shared" si="0"/>
        <v/>
      </c>
      <c r="R32" s="8" t="str">
        <f t="array" ref="R32">IFERROR(INDEX(O:O,SMALL(IF((O$4:O$3000&lt;&gt;0)*(O$4:O$3000&lt;&gt;" ")*(O$4:O$3000&lt;&gt;""),ROW(O$4:O$3000)),ROW(A29))),"")</f>
        <v/>
      </c>
      <c r="X32" s="5" t="str">
        <f t="array" ref="X32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29))),"")</f>
        <v/>
      </c>
    </row>
    <row r="33" spans="1:24" x14ac:dyDescent="0.25">
      <c r="A33">
        <v>1</v>
      </c>
      <c r="B33">
        <v>1</v>
      </c>
      <c r="C33">
        <v>1</v>
      </c>
      <c r="D33" s="4" t="s">
        <v>13</v>
      </c>
      <c r="E33" s="4"/>
      <c r="F33" s="7"/>
      <c r="G33" s="7"/>
      <c r="O33" s="1" t="str">
        <f t="shared" si="0"/>
        <v>111(343097845 34dfg fd445345,),</v>
      </c>
      <c r="R33" s="8" t="str">
        <f t="array" ref="R33">IFERROR(INDEX(O:O,SMALL(IF((O$4:O$3000&lt;&gt;0)*(O$4:O$3000&lt;&gt;" ")*(O$4:O$3000&lt;&gt;""),ROW(O$4:O$3000)),ROW(A30))),"")</f>
        <v/>
      </c>
      <c r="X33" s="5" t="str">
        <f t="array" ref="X33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30))),"")</f>
        <v/>
      </c>
    </row>
    <row r="34" spans="1:24" x14ac:dyDescent="0.25">
      <c r="A34">
        <v>1</v>
      </c>
      <c r="B34">
        <v>1</v>
      </c>
      <c r="C34">
        <v>1</v>
      </c>
      <c r="D34" s="4"/>
      <c r="E34" s="4"/>
      <c r="F34" s="7"/>
      <c r="G34" s="7"/>
      <c r="O34" s="1" t="str">
        <f t="shared" si="0"/>
        <v/>
      </c>
      <c r="R34" s="8" t="str">
        <f t="array" ref="R34">IFERROR(INDEX(O:O,SMALL(IF((O$4:O$3000&lt;&gt;0)*(O$4:O$3000&lt;&gt;" ")*(O$4:O$3000&lt;&gt;""),ROW(O$4:O$3000)),ROW(A31))),"")</f>
        <v/>
      </c>
      <c r="X34" s="5" t="str">
        <f t="array" ref="X34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31))),"")</f>
        <v/>
      </c>
    </row>
    <row r="35" spans="1:24" x14ac:dyDescent="0.25">
      <c r="A35">
        <v>1</v>
      </c>
      <c r="B35">
        <v>1</v>
      </c>
      <c r="C35">
        <v>1</v>
      </c>
      <c r="D35" s="4"/>
      <c r="E35" s="4"/>
      <c r="F35" s="7"/>
      <c r="G35" s="7"/>
      <c r="O35" s="1" t="str">
        <f t="shared" si="0"/>
        <v/>
      </c>
      <c r="R35" s="8" t="str">
        <f t="array" ref="R35">IFERROR(INDEX(O:O,SMALL(IF((O$4:O$3000&lt;&gt;0)*(O$4:O$3000&lt;&gt;" ")*(O$4:O$3000&lt;&gt;""),ROW(O$4:O$3000)),ROW(A32))),"")</f>
        <v/>
      </c>
      <c r="X35" s="5" t="str">
        <f t="array" ref="X35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32))),"")</f>
        <v/>
      </c>
    </row>
    <row r="36" spans="1:24" x14ac:dyDescent="0.25">
      <c r="A36">
        <v>1</v>
      </c>
      <c r="B36">
        <v>1</v>
      </c>
      <c r="C36">
        <v>1</v>
      </c>
      <c r="D36" s="4" t="s">
        <v>5</v>
      </c>
      <c r="E36" s="4"/>
      <c r="F36" s="7"/>
      <c r="G36" s="7"/>
      <c r="O36" s="1" t="str">
        <f t="shared" si="0"/>
        <v/>
      </c>
      <c r="R36" s="8" t="str">
        <f t="array" ref="R36">IFERROR(INDEX(O:O,SMALL(IF((O$4:O$3000&lt;&gt;0)*(O$4:O$3000&lt;&gt;" ")*(O$4:O$3000&lt;&gt;""),ROW(O$4:O$3000)),ROW(A33))),"")</f>
        <v/>
      </c>
      <c r="X36" s="5" t="str">
        <f t="array" ref="X36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33))),"")</f>
        <v/>
      </c>
    </row>
    <row r="37" spans="1:24" x14ac:dyDescent="0.25">
      <c r="A37">
        <v>1</v>
      </c>
      <c r="B37">
        <v>1</v>
      </c>
      <c r="C37">
        <v>1</v>
      </c>
      <c r="D37" s="4"/>
      <c r="E37" s="4"/>
      <c r="F37" s="7"/>
      <c r="G37" s="7"/>
      <c r="O37" s="1" t="str">
        <f t="shared" si="0"/>
        <v/>
      </c>
      <c r="R37" s="8" t="str">
        <f t="array" ref="R37">IFERROR(INDEX(O:O,SMALL(IF((O$4:O$3000&lt;&gt;0)*(O$4:O$3000&lt;&gt;" ")*(O$4:O$3000&lt;&gt;""),ROW(O$4:O$3000)),ROW(A34))),"")</f>
        <v/>
      </c>
      <c r="X37" s="5" t="str">
        <f t="array" ref="X37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34))),"")</f>
        <v/>
      </c>
    </row>
    <row r="38" spans="1:24" x14ac:dyDescent="0.25">
      <c r="A38">
        <v>1</v>
      </c>
      <c r="B38">
        <v>1</v>
      </c>
      <c r="C38">
        <v>1</v>
      </c>
      <c r="D38" s="4" t="s">
        <v>7</v>
      </c>
      <c r="E38" s="4"/>
      <c r="F38" s="7"/>
      <c r="G38" s="7"/>
      <c r="O38" s="1" t="str">
        <f t="shared" si="0"/>
        <v/>
      </c>
      <c r="R38" s="8" t="str">
        <f t="array" ref="R38">IFERROR(INDEX(O:O,SMALL(IF((O$4:O$3000&lt;&gt;0)*(O$4:O$3000&lt;&gt;" ")*(O$4:O$3000&lt;&gt;""),ROW(O$4:O$3000)),ROW(A35))),"")</f>
        <v/>
      </c>
      <c r="X38" s="5" t="str">
        <f t="array" ref="X38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35))),"")</f>
        <v/>
      </c>
    </row>
    <row r="39" spans="1:24" x14ac:dyDescent="0.25">
      <c r="A39">
        <v>1</v>
      </c>
      <c r="B39">
        <v>1</v>
      </c>
      <c r="C39">
        <v>1</v>
      </c>
      <c r="D39" s="4">
        <v>433</v>
      </c>
      <c r="E39" s="4"/>
      <c r="F39" s="7"/>
      <c r="G39" s="7"/>
      <c r="O39" s="1" t="str">
        <f t="shared" si="0"/>
        <v/>
      </c>
      <c r="R39" s="8" t="str">
        <f t="array" ref="R39">IFERROR(INDEX(O:O,SMALL(IF((O$4:O$3000&lt;&gt;0)*(O$4:O$3000&lt;&gt;" ")*(O$4:O$3000&lt;&gt;""),ROW(O$4:O$3000)),ROW(A36))),"")</f>
        <v/>
      </c>
      <c r="X39" s="5" t="str">
        <f t="array" ref="X39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36))),"")</f>
        <v/>
      </c>
    </row>
    <row r="40" spans="1:24" x14ac:dyDescent="0.25">
      <c r="A40">
        <v>1</v>
      </c>
      <c r="B40">
        <v>1</v>
      </c>
      <c r="C40">
        <v>1</v>
      </c>
      <c r="D40" s="4">
        <v>5434</v>
      </c>
      <c r="E40" s="4"/>
      <c r="F40" s="7"/>
      <c r="G40" s="7"/>
      <c r="O40" s="1" t="str">
        <f t="shared" si="0"/>
        <v/>
      </c>
      <c r="R40" s="8" t="str">
        <f t="array" ref="R40">IFERROR(INDEX(O:O,SMALL(IF((O$4:O$3000&lt;&gt;0)*(O$4:O$3000&lt;&gt;" ")*(O$4:O$3000&lt;&gt;""),ROW(O$4:O$3000)),ROW(A37))),"")</f>
        <v/>
      </c>
      <c r="X40" s="5" t="str">
        <f t="array" ref="X40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37))),"")</f>
        <v/>
      </c>
    </row>
    <row r="41" spans="1:24" x14ac:dyDescent="0.25">
      <c r="A41">
        <v>1</v>
      </c>
      <c r="B41">
        <v>1</v>
      </c>
      <c r="C41">
        <v>1</v>
      </c>
      <c r="D41" s="4">
        <v>5</v>
      </c>
      <c r="E41" s="4"/>
      <c r="F41" s="7"/>
      <c r="G41" s="7"/>
      <c r="O41" s="1" t="str">
        <f t="shared" si="0"/>
        <v/>
      </c>
      <c r="R41" s="8" t="str">
        <f t="array" ref="R41">IFERROR(INDEX(O:O,SMALL(IF((O$4:O$3000&lt;&gt;0)*(O$4:O$3000&lt;&gt;" ")*(O$4:O$3000&lt;&gt;""),ROW(O$4:O$3000)),ROW(A38))),"")</f>
        <v/>
      </c>
      <c r="X41" s="5" t="str">
        <f t="array" ref="X41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38))),"")</f>
        <v/>
      </c>
    </row>
    <row r="42" spans="1:24" x14ac:dyDescent="0.25">
      <c r="A42">
        <v>1</v>
      </c>
      <c r="B42">
        <v>1</v>
      </c>
      <c r="C42">
        <v>1</v>
      </c>
      <c r="D42" s="4">
        <v>34</v>
      </c>
      <c r="E42" s="4"/>
      <c r="F42" s="7"/>
      <c r="G42" s="7"/>
      <c r="O42" s="1" t="str">
        <f t="shared" si="0"/>
        <v/>
      </c>
      <c r="R42" s="8" t="str">
        <f t="array" ref="R42">IFERROR(INDEX(O:O,SMALL(IF((O$4:O$3000&lt;&gt;0)*(O$4:O$3000&lt;&gt;" ")*(O$4:O$3000&lt;&gt;""),ROW(O$4:O$3000)),ROW(A39))),"")</f>
        <v/>
      </c>
      <c r="X42" s="5" t="str">
        <f t="array" ref="X42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39))),"")</f>
        <v/>
      </c>
    </row>
    <row r="43" spans="1:24" x14ac:dyDescent="0.25">
      <c r="A43">
        <v>1</v>
      </c>
      <c r="B43">
        <v>1</v>
      </c>
      <c r="C43">
        <v>1</v>
      </c>
      <c r="D43" s="4">
        <v>5</v>
      </c>
      <c r="E43" s="4"/>
      <c r="F43" s="7"/>
      <c r="G43" s="7"/>
      <c r="O43" s="1" t="str">
        <f t="shared" si="0"/>
        <v/>
      </c>
      <c r="R43" s="8" t="str">
        <f t="array" ref="R43">IFERROR(INDEX(O:O,SMALL(IF((O$4:O$3000&lt;&gt;0)*(O$4:O$3000&lt;&gt;" ")*(O$4:O$3000&lt;&gt;""),ROW(O$4:O$3000)),ROW(A40))),"")</f>
        <v/>
      </c>
      <c r="X43" s="5" t="str">
        <f t="array" ref="X43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40))),"")</f>
        <v/>
      </c>
    </row>
    <row r="44" spans="1:24" x14ac:dyDescent="0.25">
      <c r="A44">
        <v>1</v>
      </c>
      <c r="B44">
        <v>1</v>
      </c>
      <c r="C44">
        <v>1</v>
      </c>
      <c r="D44" s="4">
        <v>45</v>
      </c>
      <c r="E44" s="4"/>
      <c r="F44" s="7"/>
      <c r="G44" s="7"/>
      <c r="O44" s="1" t="str">
        <f t="shared" si="0"/>
        <v/>
      </c>
      <c r="R44" s="8" t="str">
        <f t="array" ref="R44">IFERROR(INDEX(O:O,SMALL(IF((O$4:O$3000&lt;&gt;0)*(O$4:O$3000&lt;&gt;" ")*(O$4:O$3000&lt;&gt;""),ROW(O$4:O$3000)),ROW(A41))),"")</f>
        <v/>
      </c>
      <c r="X44" s="5" t="str">
        <f t="array" ref="X44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41))),"")</f>
        <v/>
      </c>
    </row>
    <row r="45" spans="1:24" x14ac:dyDescent="0.25">
      <c r="A45">
        <v>1</v>
      </c>
      <c r="B45">
        <v>1</v>
      </c>
      <c r="C45">
        <v>1</v>
      </c>
      <c r="D45" s="4">
        <v>43</v>
      </c>
      <c r="E45" s="4" t="s">
        <v>13</v>
      </c>
      <c r="F45" s="7"/>
      <c r="G45" s="7"/>
      <c r="O45" s="1" t="str">
        <f t="shared" si="0"/>
        <v>111(343097845 34dfg fd445345,),</v>
      </c>
      <c r="R45" s="8" t="str">
        <f t="array" ref="R45">IFERROR(INDEX(O:O,SMALL(IF((O$4:O$3000&lt;&gt;0)*(O$4:O$3000&lt;&gt;" ")*(O$4:O$3000&lt;&gt;""),ROW(O$4:O$3000)),ROW(A42))),"")</f>
        <v/>
      </c>
      <c r="X45" s="5" t="str">
        <f t="array" ref="X45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42))),"")</f>
        <v/>
      </c>
    </row>
    <row r="46" spans="1:24" x14ac:dyDescent="0.25">
      <c r="A46">
        <v>1</v>
      </c>
      <c r="B46">
        <v>1</v>
      </c>
      <c r="C46">
        <v>1</v>
      </c>
      <c r="D46" s="4">
        <v>5</v>
      </c>
      <c r="E46" s="4"/>
      <c r="F46" s="7"/>
      <c r="G46" s="7"/>
      <c r="O46" s="1" t="str">
        <f t="shared" si="0"/>
        <v/>
      </c>
      <c r="R46" s="8" t="str">
        <f t="array" ref="R46">IFERROR(INDEX(O:O,SMALL(IF((O$4:O$3000&lt;&gt;0)*(O$4:O$3000&lt;&gt;" ")*(O$4:O$3000&lt;&gt;""),ROW(O$4:O$3000)),ROW(A43))),"")</f>
        <v/>
      </c>
      <c r="X46" s="5" t="str">
        <f t="array" ref="X46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43))),"")</f>
        <v/>
      </c>
    </row>
    <row r="47" spans="1:24" x14ac:dyDescent="0.25">
      <c r="A47">
        <v>1</v>
      </c>
      <c r="B47">
        <v>1</v>
      </c>
      <c r="C47">
        <v>1</v>
      </c>
      <c r="D47" s="4"/>
      <c r="E47" s="4"/>
      <c r="F47" s="7"/>
      <c r="G47" s="7"/>
      <c r="O47" s="1" t="str">
        <f t="shared" si="0"/>
        <v/>
      </c>
      <c r="R47" s="8" t="str">
        <f t="array" ref="R47">IFERROR(INDEX(O:O,SMALL(IF((O$4:O$3000&lt;&gt;0)*(O$4:O$3000&lt;&gt;" ")*(O$4:O$3000&lt;&gt;""),ROW(O$4:O$3000)),ROW(A44))),"")</f>
        <v/>
      </c>
      <c r="X47" s="5" t="str">
        <f t="array" ref="X47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44))),"")</f>
        <v/>
      </c>
    </row>
    <row r="48" spans="1:24" x14ac:dyDescent="0.25">
      <c r="A48">
        <v>1</v>
      </c>
      <c r="B48">
        <v>1</v>
      </c>
      <c r="C48">
        <v>1</v>
      </c>
      <c r="D48" s="4">
        <v>345</v>
      </c>
      <c r="E48" s="4"/>
      <c r="F48" s="7"/>
      <c r="G48" s="7"/>
      <c r="O48" s="1" t="str">
        <f t="shared" si="0"/>
        <v/>
      </c>
      <c r="R48" s="8" t="str">
        <f t="array" ref="R48">IFERROR(INDEX(O:O,SMALL(IF((O$4:O$3000&lt;&gt;0)*(O$4:O$3000&lt;&gt;" ")*(O$4:O$3000&lt;&gt;""),ROW(O$4:O$3000)),ROW(A45))),"")</f>
        <v/>
      </c>
      <c r="X48" s="5" t="str">
        <f t="array" ref="X48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45))),"")</f>
        <v/>
      </c>
    </row>
    <row r="49" spans="1:24" x14ac:dyDescent="0.25">
      <c r="A49">
        <v>1</v>
      </c>
      <c r="B49">
        <v>1</v>
      </c>
      <c r="C49">
        <v>1</v>
      </c>
      <c r="D49" s="4"/>
      <c r="E49" s="4"/>
      <c r="F49" s="7"/>
      <c r="G49" s="7"/>
      <c r="O49" s="1" t="str">
        <f t="shared" si="0"/>
        <v/>
      </c>
      <c r="R49" s="8" t="str">
        <f t="array" ref="R49">IFERROR(INDEX(O:O,SMALL(IF((O$4:O$3000&lt;&gt;0)*(O$4:O$3000&lt;&gt;" ")*(O$4:O$3000&lt;&gt;""),ROW(O$4:O$3000)),ROW(A46))),"")</f>
        <v/>
      </c>
      <c r="X49" s="5" t="str">
        <f t="array" ref="X49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46))),"")</f>
        <v/>
      </c>
    </row>
    <row r="50" spans="1:24" x14ac:dyDescent="0.25">
      <c r="A50">
        <v>1</v>
      </c>
      <c r="B50">
        <v>1</v>
      </c>
      <c r="C50">
        <v>1</v>
      </c>
      <c r="D50" s="4"/>
      <c r="E50" s="4"/>
      <c r="F50" s="7"/>
      <c r="G50" s="7"/>
      <c r="O50" s="1" t="str">
        <f t="shared" si="0"/>
        <v/>
      </c>
      <c r="R50" s="8" t="str">
        <f t="array" ref="R50">IFERROR(INDEX(O:O,SMALL(IF((O$4:O$3000&lt;&gt;0)*(O$4:O$3000&lt;&gt;" ")*(O$4:O$3000&lt;&gt;""),ROW(O$4:O$3000)),ROW(A47))),"")</f>
        <v/>
      </c>
      <c r="X50" s="5" t="str">
        <f t="array" ref="X50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47))),"")</f>
        <v/>
      </c>
    </row>
    <row r="51" spans="1:24" x14ac:dyDescent="0.25">
      <c r="A51">
        <v>1</v>
      </c>
      <c r="B51">
        <v>1</v>
      </c>
      <c r="C51">
        <v>1</v>
      </c>
      <c r="D51" s="4" t="s">
        <v>0</v>
      </c>
      <c r="E51" s="4"/>
      <c r="F51" s="7"/>
      <c r="G51" s="7"/>
      <c r="O51" s="1" t="str">
        <f t="shared" si="0"/>
        <v/>
      </c>
      <c r="R51" s="8" t="str">
        <f t="array" ref="R51">IFERROR(INDEX(O:O,SMALL(IF((O$4:O$3000&lt;&gt;0)*(O$4:O$3000&lt;&gt;" ")*(O$4:O$3000&lt;&gt;""),ROW(O$4:O$3000)),ROW(A48))),"")</f>
        <v/>
      </c>
      <c r="X51" s="5" t="str">
        <f t="array" ref="X51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48))),"")</f>
        <v/>
      </c>
    </row>
    <row r="52" spans="1:24" x14ac:dyDescent="0.25">
      <c r="A52">
        <v>1</v>
      </c>
      <c r="B52">
        <v>1</v>
      </c>
      <c r="C52">
        <v>1</v>
      </c>
      <c r="D52" s="4">
        <v>54</v>
      </c>
      <c r="E52" s="4"/>
      <c r="F52" s="7"/>
      <c r="G52" s="7"/>
      <c r="O52" s="1" t="str">
        <f t="shared" si="0"/>
        <v/>
      </c>
      <c r="R52" s="8" t="str">
        <f t="array" ref="R52">IFERROR(INDEX(O:O,SMALL(IF((O$4:O$3000&lt;&gt;0)*(O$4:O$3000&lt;&gt;" ")*(O$4:O$3000&lt;&gt;""),ROW(O$4:O$3000)),ROW(A49))),"")</f>
        <v/>
      </c>
      <c r="X52" s="5" t="str">
        <f t="array" ref="X52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49))),"")</f>
        <v/>
      </c>
    </row>
    <row r="53" spans="1:24" x14ac:dyDescent="0.25">
      <c r="A53">
        <v>1</v>
      </c>
      <c r="B53">
        <v>1</v>
      </c>
      <c r="C53">
        <v>1</v>
      </c>
      <c r="D53" s="4" t="s">
        <v>1</v>
      </c>
      <c r="E53" s="4"/>
      <c r="F53" s="7"/>
      <c r="G53" s="7"/>
      <c r="O53" s="1" t="str">
        <f t="shared" si="0"/>
        <v/>
      </c>
      <c r="R53" s="8" t="str">
        <f t="array" ref="R53">IFERROR(INDEX(O:O,SMALL(IF((O$4:O$3000&lt;&gt;0)*(O$4:O$3000&lt;&gt;" ")*(O$4:O$3000&lt;&gt;""),ROW(O$4:O$3000)),ROW(A50))),"")</f>
        <v/>
      </c>
      <c r="X53" s="5" t="str">
        <f t="array" ref="X53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50))),"")</f>
        <v/>
      </c>
    </row>
    <row r="54" spans="1:24" x14ac:dyDescent="0.25">
      <c r="A54">
        <v>1</v>
      </c>
      <c r="B54">
        <v>1</v>
      </c>
      <c r="C54">
        <v>1</v>
      </c>
      <c r="D54" s="4" t="s">
        <v>2</v>
      </c>
      <c r="E54" s="4"/>
      <c r="F54" s="7"/>
      <c r="G54" s="7"/>
      <c r="O54" s="1" t="str">
        <f t="shared" si="0"/>
        <v/>
      </c>
      <c r="R54" s="8" t="str">
        <f t="array" ref="R54">IFERROR(INDEX(O:O,SMALL(IF((O$4:O$3000&lt;&gt;0)*(O$4:O$3000&lt;&gt;" ")*(O$4:O$3000&lt;&gt;""),ROW(O$4:O$3000)),ROW(A51))),"")</f>
        <v/>
      </c>
      <c r="X54" s="5" t="str">
        <f t="array" ref="X54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51))),"")</f>
        <v/>
      </c>
    </row>
    <row r="55" spans="1:24" x14ac:dyDescent="0.25">
      <c r="A55">
        <v>1</v>
      </c>
      <c r="B55">
        <v>1</v>
      </c>
      <c r="C55">
        <v>1</v>
      </c>
      <c r="D55" s="4" t="s">
        <v>3</v>
      </c>
      <c r="E55" s="4"/>
      <c r="F55" s="7"/>
      <c r="G55" s="7"/>
      <c r="O55" s="1" t="str">
        <f t="shared" si="0"/>
        <v/>
      </c>
      <c r="R55" s="8" t="str">
        <f t="array" ref="R55">IFERROR(INDEX(O:O,SMALL(IF((O$4:O$3000&lt;&gt;0)*(O$4:O$3000&lt;&gt;" ")*(O$4:O$3000&lt;&gt;""),ROW(O$4:O$3000)),ROW(A52))),"")</f>
        <v/>
      </c>
      <c r="X55" s="5" t="str">
        <f t="array" ref="X55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52))),"")</f>
        <v/>
      </c>
    </row>
    <row r="56" spans="1:24" x14ac:dyDescent="0.25">
      <c r="A56">
        <v>1</v>
      </c>
      <c r="B56">
        <v>1</v>
      </c>
      <c r="C56">
        <v>1</v>
      </c>
      <c r="D56" s="4" t="s">
        <v>4</v>
      </c>
      <c r="E56" s="4"/>
      <c r="F56" s="7"/>
      <c r="G56" s="7"/>
      <c r="O56" s="1" t="str">
        <f t="shared" si="0"/>
        <v/>
      </c>
      <c r="R56" s="8" t="str">
        <f t="array" ref="R56">IFERROR(INDEX(O:O,SMALL(IF((O$4:O$3000&lt;&gt;0)*(O$4:O$3000&lt;&gt;" ")*(O$4:O$3000&lt;&gt;""),ROW(O$4:O$3000)),ROW(A53))),"")</f>
        <v/>
      </c>
      <c r="X56" s="5" t="str">
        <f t="array" ref="X56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53))),"")</f>
        <v/>
      </c>
    </row>
    <row r="57" spans="1:24" x14ac:dyDescent="0.25">
      <c r="A57">
        <v>1</v>
      </c>
      <c r="B57">
        <v>1</v>
      </c>
      <c r="C57">
        <v>1</v>
      </c>
      <c r="D57" s="4"/>
      <c r="E57" s="4"/>
      <c r="F57" s="7"/>
      <c r="G57" s="7"/>
      <c r="O57" s="1" t="str">
        <f t="shared" si="0"/>
        <v/>
      </c>
      <c r="R57" s="8" t="str">
        <f t="array" ref="R57">IFERROR(INDEX(O:O,SMALL(IF((O$4:O$3000&lt;&gt;0)*(O$4:O$3000&lt;&gt;" ")*(O$4:O$3000&lt;&gt;""),ROW(O$4:O$3000)),ROW(A54))),"")</f>
        <v/>
      </c>
      <c r="X57" s="5" t="str">
        <f t="array" ref="X57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54))),"")</f>
        <v/>
      </c>
    </row>
    <row r="58" spans="1:24" x14ac:dyDescent="0.25">
      <c r="A58">
        <v>1</v>
      </c>
      <c r="B58">
        <v>1</v>
      </c>
      <c r="C58">
        <v>1</v>
      </c>
      <c r="D58" s="4" t="s">
        <v>5</v>
      </c>
      <c r="E58" s="4"/>
      <c r="F58" s="7"/>
      <c r="G58" s="7"/>
      <c r="O58" s="1" t="str">
        <f t="shared" si="0"/>
        <v/>
      </c>
      <c r="R58" s="8" t="str">
        <f t="array" ref="R58">IFERROR(INDEX(O:O,SMALL(IF((O$4:O$3000&lt;&gt;0)*(O$4:O$3000&lt;&gt;" ")*(O$4:O$3000&lt;&gt;""),ROW(O$4:O$3000)),ROW(A55))),"")</f>
        <v/>
      </c>
      <c r="X58" s="5" t="str">
        <f t="array" ref="X58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55))),"")</f>
        <v/>
      </c>
    </row>
    <row r="59" spans="1:24" x14ac:dyDescent="0.25">
      <c r="A59">
        <v>1</v>
      </c>
      <c r="B59">
        <v>1</v>
      </c>
      <c r="C59">
        <v>1</v>
      </c>
      <c r="D59" s="4" t="s">
        <v>5</v>
      </c>
      <c r="E59" s="4"/>
      <c r="F59" s="7"/>
      <c r="G59" s="7"/>
      <c r="O59" s="1" t="str">
        <f t="shared" si="0"/>
        <v/>
      </c>
      <c r="R59" s="8" t="str">
        <f t="array" ref="R59">IFERROR(INDEX(O:O,SMALL(IF((O$4:O$3000&lt;&gt;0)*(O$4:O$3000&lt;&gt;" ")*(O$4:O$3000&lt;&gt;""),ROW(O$4:O$3000)),ROW(A56))),"")</f>
        <v/>
      </c>
      <c r="X59" s="5" t="str">
        <f t="array" ref="X59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56))),"")</f>
        <v/>
      </c>
    </row>
    <row r="60" spans="1:24" x14ac:dyDescent="0.25">
      <c r="A60">
        <v>1</v>
      </c>
      <c r="B60">
        <v>1</v>
      </c>
      <c r="C60">
        <v>1</v>
      </c>
      <c r="D60" s="4" t="s">
        <v>3</v>
      </c>
      <c r="E60" s="4"/>
      <c r="F60" s="7"/>
      <c r="G60" s="7"/>
      <c r="O60" s="1" t="str">
        <f t="shared" si="0"/>
        <v/>
      </c>
      <c r="R60" s="8" t="str">
        <f t="array" ref="R60">IFERROR(INDEX(O:O,SMALL(IF((O$4:O$3000&lt;&gt;0)*(O$4:O$3000&lt;&gt;" ")*(O$4:O$3000&lt;&gt;""),ROW(O$4:O$3000)),ROW(A57))),"")</f>
        <v/>
      </c>
      <c r="X60" s="5" t="str">
        <f t="array" ref="X60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57))),"")</f>
        <v/>
      </c>
    </row>
    <row r="61" spans="1:24" x14ac:dyDescent="0.25">
      <c r="A61">
        <v>1</v>
      </c>
      <c r="B61">
        <v>1</v>
      </c>
      <c r="C61">
        <v>1</v>
      </c>
      <c r="D61" s="4" t="s">
        <v>5</v>
      </c>
      <c r="E61" s="4"/>
      <c r="F61" s="7"/>
      <c r="G61" s="7"/>
      <c r="O61" s="1" t="str">
        <f t="shared" si="0"/>
        <v/>
      </c>
      <c r="R61" s="8" t="str">
        <f t="array" ref="R61">IFERROR(INDEX(O:O,SMALL(IF((O$4:O$3000&lt;&gt;0)*(O$4:O$3000&lt;&gt;" ")*(O$4:O$3000&lt;&gt;""),ROW(O$4:O$3000)),ROW(A58))),"")</f>
        <v/>
      </c>
      <c r="X61" s="5" t="str">
        <f t="array" ref="X61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58))),"")</f>
        <v/>
      </c>
    </row>
    <row r="62" spans="1:24" x14ac:dyDescent="0.25">
      <c r="A62">
        <v>1</v>
      </c>
      <c r="B62">
        <v>1</v>
      </c>
      <c r="C62">
        <v>1</v>
      </c>
      <c r="D62" s="4" t="s">
        <v>5</v>
      </c>
      <c r="E62" s="4"/>
      <c r="F62" s="7"/>
      <c r="G62" s="7"/>
      <c r="O62" s="1" t="str">
        <f t="shared" si="0"/>
        <v/>
      </c>
      <c r="R62" s="8" t="str">
        <f t="array" ref="R62">IFERROR(INDEX(O:O,SMALL(IF((O$4:O$3000&lt;&gt;0)*(O$4:O$3000&lt;&gt;" ")*(O$4:O$3000&lt;&gt;""),ROW(O$4:O$3000)),ROW(A59))),"")</f>
        <v/>
      </c>
      <c r="X62" s="5" t="str">
        <f t="array" ref="X62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59))),"")</f>
        <v/>
      </c>
    </row>
    <row r="63" spans="1:24" x14ac:dyDescent="0.25">
      <c r="A63">
        <v>1</v>
      </c>
      <c r="B63">
        <v>1</v>
      </c>
      <c r="C63">
        <v>1</v>
      </c>
      <c r="D63" s="4" t="s">
        <v>3</v>
      </c>
      <c r="E63" s="4"/>
      <c r="F63" s="7"/>
      <c r="G63" s="7"/>
      <c r="O63" s="1" t="str">
        <f t="shared" si="0"/>
        <v/>
      </c>
      <c r="R63" s="8" t="str">
        <f t="array" ref="R63">IFERROR(INDEX(O:O,SMALL(IF((O$4:O$3000&lt;&gt;0)*(O$4:O$3000&lt;&gt;" ")*(O$4:O$3000&lt;&gt;""),ROW(O$4:O$3000)),ROW(A60))),"")</f>
        <v/>
      </c>
      <c r="X63" s="5" t="str">
        <f t="array" ref="X63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60))),"")</f>
        <v/>
      </c>
    </row>
    <row r="64" spans="1:24" x14ac:dyDescent="0.25">
      <c r="A64">
        <v>1</v>
      </c>
      <c r="B64">
        <v>1</v>
      </c>
      <c r="C64">
        <v>1</v>
      </c>
      <c r="D64" s="4" t="s">
        <v>5</v>
      </c>
      <c r="E64" s="4"/>
      <c r="F64" s="7"/>
      <c r="G64" s="7"/>
      <c r="O64" s="1" t="str">
        <f t="shared" si="0"/>
        <v/>
      </c>
      <c r="R64" s="8" t="str">
        <f t="array" ref="R64">IFERROR(INDEX(O:O,SMALL(IF((O$4:O$3000&lt;&gt;0)*(O$4:O$3000&lt;&gt;" ")*(O$4:O$3000&lt;&gt;""),ROW(O$4:O$3000)),ROW(A61))),"")</f>
        <v/>
      </c>
      <c r="X64" s="5" t="str">
        <f t="array" ref="X64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61))),"")</f>
        <v/>
      </c>
    </row>
    <row r="65" spans="1:24" x14ac:dyDescent="0.25">
      <c r="A65">
        <v>1</v>
      </c>
      <c r="B65">
        <v>1</v>
      </c>
      <c r="C65">
        <v>1</v>
      </c>
      <c r="D65" s="4" t="s">
        <v>5</v>
      </c>
      <c r="E65" s="4"/>
      <c r="F65" s="7"/>
      <c r="G65" s="7"/>
      <c r="O65" s="1" t="str">
        <f t="shared" si="0"/>
        <v/>
      </c>
      <c r="R65" s="8" t="str">
        <f t="array" ref="R65">IFERROR(INDEX(O:O,SMALL(IF((O$4:O$3000&lt;&gt;0)*(O$4:O$3000&lt;&gt;" ")*(O$4:O$3000&lt;&gt;""),ROW(O$4:O$3000)),ROW(A62))),"")</f>
        <v/>
      </c>
      <c r="X65" s="5" t="str">
        <f t="array" ref="X65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62))),"")</f>
        <v/>
      </c>
    </row>
    <row r="66" spans="1:24" x14ac:dyDescent="0.25">
      <c r="A66">
        <v>1</v>
      </c>
      <c r="B66">
        <v>1</v>
      </c>
      <c r="C66">
        <v>1</v>
      </c>
      <c r="D66" s="4" t="s">
        <v>6</v>
      </c>
      <c r="E66" s="4"/>
      <c r="F66" s="7"/>
      <c r="G66" s="7"/>
      <c r="O66" s="1" t="str">
        <f t="shared" si="0"/>
        <v/>
      </c>
      <c r="R66" s="8" t="str">
        <f t="array" ref="R66">IFERROR(INDEX(O:O,SMALL(IF((O$4:O$3000&lt;&gt;0)*(O$4:O$3000&lt;&gt;" ")*(O$4:O$3000&lt;&gt;""),ROW(O$4:O$3000)),ROW(A63))),"")</f>
        <v/>
      </c>
      <c r="X66" s="5" t="str">
        <f t="array" ref="X66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63))),"")</f>
        <v/>
      </c>
    </row>
    <row r="67" spans="1:24" x14ac:dyDescent="0.25">
      <c r="A67">
        <v>1</v>
      </c>
      <c r="B67">
        <v>1</v>
      </c>
      <c r="C67">
        <v>1</v>
      </c>
      <c r="D67" s="4" t="s">
        <v>3</v>
      </c>
      <c r="E67" s="4"/>
      <c r="F67" s="7"/>
      <c r="G67" s="7"/>
      <c r="O67" s="1" t="str">
        <f t="shared" si="0"/>
        <v/>
      </c>
      <c r="R67" s="8" t="str">
        <f t="array" ref="R67">IFERROR(INDEX(O:O,SMALL(IF((O$4:O$3000&lt;&gt;0)*(O$4:O$3000&lt;&gt;" ")*(O$4:O$3000&lt;&gt;""),ROW(O$4:O$3000)),ROW(A64))),"")</f>
        <v/>
      </c>
      <c r="X67" s="5" t="str">
        <f t="array" ref="X67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64))),"")</f>
        <v/>
      </c>
    </row>
    <row r="68" spans="1:24" x14ac:dyDescent="0.25">
      <c r="A68">
        <v>1</v>
      </c>
      <c r="B68">
        <v>1</v>
      </c>
      <c r="C68">
        <v>1</v>
      </c>
      <c r="D68" s="4" t="s">
        <v>7</v>
      </c>
      <c r="E68" s="4"/>
      <c r="F68" s="7"/>
      <c r="G68" s="7"/>
      <c r="O68" s="1" t="str">
        <f t="shared" si="0"/>
        <v/>
      </c>
      <c r="R68" s="8" t="str">
        <f t="array" ref="R68">IFERROR(INDEX(O:O,SMALL(IF((O$4:O$3000&lt;&gt;0)*(O$4:O$3000&lt;&gt;" ")*(O$4:O$3000&lt;&gt;""),ROW(O$4:O$3000)),ROW(A65))),"")</f>
        <v/>
      </c>
      <c r="X68" s="5" t="str">
        <f t="array" ref="X68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65))),"")</f>
        <v/>
      </c>
    </row>
    <row r="69" spans="1:24" x14ac:dyDescent="0.25">
      <c r="A69">
        <v>1</v>
      </c>
      <c r="B69">
        <v>1</v>
      </c>
      <c r="C69">
        <v>1</v>
      </c>
      <c r="D69" s="4"/>
      <c r="E69" s="4" t="s">
        <v>13</v>
      </c>
      <c r="F69" s="7"/>
      <c r="G69" s="7"/>
      <c r="O69" s="1" t="str">
        <f t="shared" ref="O69:O73" si="1">IFERROR($A69&amp;$B69&amp;$C69&amp;MID($D69&amp;$E69,FIND($N$3&amp;"(",$D69&amp;$E69,1)+LEN($N$3&amp;"(")-1,SEARCH(")",$D69&amp;$E69,FIND($N$3&amp;"(",$D69&amp;$E69,1))-FIND($N$3&amp;"(",$D69&amp;$E69,1)-LEN($N$3&amp;"(")+3),"")</f>
        <v>111(343097845 34dfg fd445345,),</v>
      </c>
      <c r="R69" s="8" t="str">
        <f t="array" ref="R69">IFERROR(INDEX(O:O,SMALL(IF((O$4:O$3000&lt;&gt;0)*(O$4:O$3000&lt;&gt;" ")*(O$4:O$3000&lt;&gt;""),ROW(O$4:O$3000)),ROW(A66))),"")</f>
        <v/>
      </c>
      <c r="X69" s="5" t="str">
        <f t="array" ref="X69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66))),"")</f>
        <v/>
      </c>
    </row>
    <row r="70" spans="1:24" x14ac:dyDescent="0.25">
      <c r="A70">
        <v>1</v>
      </c>
      <c r="B70">
        <v>1</v>
      </c>
      <c r="C70">
        <v>1</v>
      </c>
      <c r="D70" s="4"/>
      <c r="E70" s="4"/>
      <c r="F70" s="7"/>
      <c r="G70" s="7"/>
      <c r="O70" s="1" t="str">
        <f t="shared" si="1"/>
        <v/>
      </c>
      <c r="R70" s="8" t="str">
        <f t="array" ref="R70">IFERROR(INDEX(O:O,SMALL(IF((O$4:O$3000&lt;&gt;0)*(O$4:O$3000&lt;&gt;" ")*(O$4:O$3000&lt;&gt;""),ROW(O$4:O$3000)),ROW(A67))),"")</f>
        <v/>
      </c>
      <c r="X70" s="5" t="str">
        <f t="array" ref="X70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67))),"")</f>
        <v/>
      </c>
    </row>
    <row r="71" spans="1:24" x14ac:dyDescent="0.25">
      <c r="A71">
        <v>1</v>
      </c>
      <c r="B71">
        <v>1</v>
      </c>
      <c r="C71">
        <v>1</v>
      </c>
      <c r="D71" s="4" t="s">
        <v>5</v>
      </c>
      <c r="E71" s="4"/>
      <c r="F71" s="7"/>
      <c r="G71" s="7"/>
      <c r="O71" s="1" t="str">
        <f t="shared" si="1"/>
        <v/>
      </c>
      <c r="R71" s="8" t="str">
        <f t="array" ref="R71">IFERROR(INDEX(O:O,SMALL(IF((O$4:O$3000&lt;&gt;0)*(O$4:O$3000&lt;&gt;" ")*(O$4:O$3000&lt;&gt;""),ROW(O$4:O$3000)),ROW(A68))),"")</f>
        <v/>
      </c>
      <c r="X71" s="5" t="str">
        <f t="array" ref="X71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68))),"")</f>
        <v/>
      </c>
    </row>
    <row r="72" spans="1:24" x14ac:dyDescent="0.25">
      <c r="A72">
        <v>1</v>
      </c>
      <c r="B72">
        <v>1</v>
      </c>
      <c r="C72">
        <v>1</v>
      </c>
      <c r="D72" s="4"/>
      <c r="E72" s="4"/>
      <c r="F72" s="7"/>
      <c r="G72" s="7"/>
      <c r="O72" s="1" t="str">
        <f t="shared" si="1"/>
        <v/>
      </c>
      <c r="R72" s="8" t="str">
        <f t="array" ref="R72">IFERROR(INDEX(O:O,SMALL(IF((O$4:O$3000&lt;&gt;0)*(O$4:O$3000&lt;&gt;" ")*(O$4:O$3000&lt;&gt;""),ROW(O$4:O$3000)),ROW(A69))),"")</f>
        <v/>
      </c>
      <c r="X72" s="5" t="str">
        <f t="array" ref="X72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69))),"")</f>
        <v/>
      </c>
    </row>
    <row r="73" spans="1:24" x14ac:dyDescent="0.25">
      <c r="A73">
        <v>1</v>
      </c>
      <c r="B73">
        <v>1</v>
      </c>
      <c r="C73">
        <v>1</v>
      </c>
      <c r="D73" s="4" t="s">
        <v>7</v>
      </c>
      <c r="E73" s="4"/>
      <c r="F73" s="7"/>
      <c r="G73" s="7"/>
      <c r="O73" s="1" t="str">
        <f t="shared" si="1"/>
        <v/>
      </c>
      <c r="R73" s="8" t="str">
        <f t="array" ref="R73">IFERROR(INDEX(O:O,SMALL(IF((O$4:O$3000&lt;&gt;0)*(O$4:O$3000&lt;&gt;" ")*(O$4:O$3000&lt;&gt;""),ROW(O$4:O$3000)),ROW(A70))),"")</f>
        <v/>
      </c>
      <c r="X73" s="5" t="str">
        <f t="array" ref="X73">IFERROR(INDEX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,SMALL(IF(IFERROR($A$4:$A$2000&amp;$B$4:$B$2000&amp;$C$4:$C$2000&amp;MID($D$4:$D$2000&amp;$E$4:$E$2000,FIND($N$3&amp;"(",$D$4:$D$2000&amp;$E$4:$E$2000,1)+LEN($N$3&amp;"(")-1,SEARCH(")",$D$4:$D$2000&amp;$E$4:$E$2000,FIND($N$3&amp;"(",$D$4:$D$2000&amp;$E$4:$E$2000,1))-FIND($N$3&amp;"(",$D$4:$D$2000&amp;$E$4:$E$2000,1)-LEN($N$3&amp;"(")+3),"")&lt;&gt;"",ROW($A$4:$A$2000)-3),ROW(A70))),"")</f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2021-08-08T04:54:22Z</dcterms:modified>
</cp:coreProperties>
</file>