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-90" windowWidth="21840" windowHeight="125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D4" i="1"/>
  <c r="E4" i="1"/>
  <c r="F4" i="1"/>
  <c r="G4" i="1"/>
</calcChain>
</file>

<file path=xl/sharedStrings.xml><?xml version="1.0" encoding="utf-8"?>
<sst xmlns="http://schemas.openxmlformats.org/spreadsheetml/2006/main" count="72" uniqueCount="24">
  <si>
    <t>2020 год</t>
  </si>
  <si>
    <t>36 неделя</t>
  </si>
  <si>
    <t>37 неделя</t>
  </si>
  <si>
    <t>38 неделя</t>
  </si>
  <si>
    <t>39 неделя</t>
  </si>
  <si>
    <t>40 неделя</t>
  </si>
  <si>
    <t>31.08.20 - 06.09.20</t>
  </si>
  <si>
    <t>07.09.20 - 13.09.20</t>
  </si>
  <si>
    <t>14.09.20 - 20.09.20</t>
  </si>
  <si>
    <t>21.09.20 - 27.09.20</t>
  </si>
  <si>
    <t>28.09.20 - 04.10.10</t>
  </si>
  <si>
    <t>Понедельник</t>
  </si>
  <si>
    <t>Вторник</t>
  </si>
  <si>
    <t>Среда</t>
  </si>
  <si>
    <t>Четверг</t>
  </si>
  <si>
    <t>Пятница</t>
  </si>
  <si>
    <t>Неделя</t>
  </si>
  <si>
    <t>Дата</t>
  </si>
  <si>
    <t>День недели</t>
  </si>
  <si>
    <t>Занятия
(группы)</t>
  </si>
  <si>
    <t>Посетители 
(группы)</t>
  </si>
  <si>
    <t>Стоимость
(группы)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</si>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</sst>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5" formatCode="[$-FC19]dd\ mmmm\ yyyy\ \г\.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0" borderId="4" xfId="0" applyBorder="1"/>
    <xf numFmtId="0" fontId="0" fillId="0" borderId="0" xfId="0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165" fontId="0" fillId="0" borderId="4" xfId="0" applyNumberFormat="1" applyBorder="1"/>
    <xf numFmtId="44" fontId="0" fillId="0" borderId="4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C4" sqref="C4"/>
    </sheetView>
  </sheetViews>
  <sheetFormatPr defaultRowHeight="15" x14ac:dyDescent="0.25"/>
  <cols>
    <col min="1" max="1" width="11.28515625" customWidth="1"/>
    <col min="2" max="2" width="15.28515625" customWidth="1"/>
    <col min="3" max="3" width="9.140625" bestFit="1" customWidth="1"/>
    <col min="4" max="4" width="12" bestFit="1" customWidth="1"/>
    <col min="5" max="6" width="11.140625" bestFit="1" customWidth="1"/>
    <col min="7" max="7" width="12.140625" customWidth="1"/>
    <col min="10" max="10" width="10.85546875" customWidth="1"/>
    <col min="11" max="11" width="18.85546875" customWidth="1"/>
    <col min="12" max="12" width="12.5703125" customWidth="1"/>
    <col min="13" max="13" width="11.28515625" customWidth="1"/>
    <col min="14" max="14" width="11.85546875" customWidth="1"/>
    <col min="15" max="15" width="14.42578125" customWidth="1"/>
  </cols>
  <sheetData>
    <row r="1" spans="1:15" ht="30.75" thickBot="1" x14ac:dyDescent="0.3">
      <c r="A1" s="14" t="s">
        <v>0</v>
      </c>
      <c r="B1" s="15"/>
      <c r="C1" s="15"/>
      <c r="D1" s="15"/>
      <c r="E1" s="15"/>
      <c r="F1" s="15"/>
      <c r="G1" s="16"/>
      <c r="J1" s="7" t="s">
        <v>16</v>
      </c>
      <c r="K1" s="8" t="s">
        <v>17</v>
      </c>
      <c r="L1" s="9" t="s">
        <v>18</v>
      </c>
      <c r="M1" s="10" t="s">
        <v>19</v>
      </c>
      <c r="N1" s="10" t="s">
        <v>20</v>
      </c>
      <c r="O1" s="11" t="s">
        <v>21</v>
      </c>
    </row>
    <row r="2" spans="1:15" ht="15.75" thickBot="1" x14ac:dyDescent="0.3">
      <c r="A2" s="1"/>
      <c r="B2" s="2"/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J2" s="19" t="s">
        <v>1</v>
      </c>
      <c r="K2" s="12">
        <v>44075</v>
      </c>
      <c r="L2" s="6" t="s">
        <v>12</v>
      </c>
      <c r="M2" s="6">
        <v>12</v>
      </c>
      <c r="N2" s="6">
        <v>54</v>
      </c>
      <c r="O2" s="13">
        <v>-713.70999999999913</v>
      </c>
    </row>
    <row r="3" spans="1:15" ht="30" x14ac:dyDescent="0.25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J3" s="20"/>
      <c r="K3" s="12">
        <v>44076</v>
      </c>
      <c r="L3" s="6" t="s">
        <v>13</v>
      </c>
      <c r="M3" s="6">
        <v>20</v>
      </c>
      <c r="N3" s="6">
        <v>114</v>
      </c>
      <c r="O3" s="13">
        <v>29417.550000000003</v>
      </c>
    </row>
    <row r="4" spans="1:15" x14ac:dyDescent="0.25">
      <c r="A4" s="17" t="s">
        <v>21</v>
      </c>
      <c r="B4" s="6" t="s">
        <v>11</v>
      </c>
      <c r="C4" s="6" t="str">
        <f>IFERROR(INDEX($M:$O,MATCH($B4,INDEX($L:$L,MATCH(C$2,$J:$J,)):INDEX($L:$L,IFERROR(MATCH(D$2,$J:$J,)-1,MATCH("我",$L:$L))),)+MATCH(C$2,$J:$J,)-1,4-ROW(A1)/7),"")</f>
        <v/>
      </c>
      <c r="D4" s="6">
        <f>IFERROR(INDEX($M:$O,MATCH($B4,INDEX($L:$L,MATCH(D$2,$J:$J,)):INDEX($L:$L,IFERROR(MATCH(E$2,$J:$J,)-1,MATCH("我",$L:$L))),)+MATCH(D$2,$J:$J,)-1,4-ROW(B1)/7),"")</f>
        <v>45406</v>
      </c>
      <c r="E4" s="6">
        <f>IFERROR(INDEX($M:$O,MATCH($B4,INDEX($L:$L,MATCH(E$2,$J:$J,)):INDEX($L:$L,IFERROR(MATCH(F$2,$J:$J,)-1,MATCH("我",$L:$L))),)+MATCH(E$2,$J:$J,)-1,4-ROW(C1)/7),"")</f>
        <v>59299.19</v>
      </c>
      <c r="F4" s="6">
        <f>IFERROR(INDEX($M:$O,MATCH($B4,INDEX($L:$L,MATCH(F$2,$J:$J,)):INDEX($L:$L,IFERROR(MATCH(G$2,$J:$J,)-1,MATCH("我",$L:$L))),)+MATCH(F$2,$J:$J,)-1,4-ROW(D1)/7),"")</f>
        <v>67298.19</v>
      </c>
      <c r="G4" s="6" t="str">
        <f>IFERROR(INDEX($M:$O,MATCH($B4,INDEX($L:$L,MATCH(G$2,$J:$J,)):INDEX($L:$L,IFERROR(MATCH(H$2,$J:$J,)-1,MATCH("我",$L:$L))),)+MATCH(G$2,$J:$J,)-1,4-ROW(E1)/7),"")</f>
        <v/>
      </c>
      <c r="J4" s="20"/>
      <c r="K4" s="12">
        <v>44077</v>
      </c>
      <c r="L4" s="6" t="s">
        <v>14</v>
      </c>
      <c r="M4" s="6">
        <v>17</v>
      </c>
      <c r="N4" s="6">
        <v>83</v>
      </c>
      <c r="O4" s="13">
        <v>14472.46</v>
      </c>
    </row>
    <row r="5" spans="1:15" x14ac:dyDescent="0.25">
      <c r="A5" s="18"/>
      <c r="B5" s="6" t="s">
        <v>12</v>
      </c>
      <c r="C5" s="6">
        <f>IFERROR(INDEX($M:$O,MATCH($B5,INDEX($L:$L,MATCH(C$2,$J:$J,)):INDEX($L:$L,IFERROR(MATCH(D$2,$J:$J,)-1,MATCH("我",$L:$L))),)+MATCH(C$2,$J:$J,)-1,4-ROW(A2)/7),"")</f>
        <v>-713.70999999999913</v>
      </c>
      <c r="D5" s="6">
        <f>IFERROR(INDEX($M:$O,MATCH($B5,INDEX($L:$L,MATCH(D$2,$J:$J,)):INDEX($L:$L,IFERROR(MATCH(E$2,$J:$J,)-1,MATCH("我",$L:$L))),)+MATCH(D$2,$J:$J,)-1,4-ROW(B2)/7),"")</f>
        <v>23764.089999999997</v>
      </c>
      <c r="E5" s="6">
        <f>IFERROR(INDEX($M:$O,MATCH($B5,INDEX($L:$L,MATCH(E$2,$J:$J,)):INDEX($L:$L,IFERROR(MATCH(F$2,$J:$J,)-1,MATCH("我",$L:$L))),)+MATCH(E$2,$J:$J,)-1,4-ROW(C2)/7),"")</f>
        <v>43080.009999999995</v>
      </c>
      <c r="F5" s="6">
        <f>IFERROR(INDEX($M:$O,MATCH($B5,INDEX($L:$L,MATCH(F$2,$J:$J,)):INDEX($L:$L,IFERROR(MATCH(G$2,$J:$J,)-1,MATCH("我",$L:$L))),)+MATCH(F$2,$J:$J,)-1,4-ROW(D2)/7),"")</f>
        <v>57297.89</v>
      </c>
      <c r="G5" s="6" t="str">
        <f>IFERROR(INDEX($M:$O,MATCH($B5,INDEX($L:$L,MATCH(G$2,$J:$J,)):INDEX($L:$L,IFERROR(MATCH(H$2,$J:$J,)-1,MATCH("我",$L:$L))),)+MATCH(G$2,$J:$J,)-1,4-ROW(E2)/7),"")</f>
        <v/>
      </c>
      <c r="J5" s="20"/>
      <c r="K5" s="12">
        <v>44078</v>
      </c>
      <c r="L5" s="6" t="s">
        <v>15</v>
      </c>
      <c r="M5" s="6">
        <v>13</v>
      </c>
      <c r="N5" s="6">
        <v>129</v>
      </c>
      <c r="O5" s="13">
        <v>29853.190000000002</v>
      </c>
    </row>
    <row r="6" spans="1:15" x14ac:dyDescent="0.25">
      <c r="A6" s="18"/>
      <c r="B6" s="6" t="s">
        <v>13</v>
      </c>
      <c r="C6" s="6">
        <f>IFERROR(INDEX($M:$O,MATCH($B6,INDEX($L:$L,MATCH(C$2,$J:$J,)):INDEX($L:$L,IFERROR(MATCH(D$2,$J:$J,)-1,MATCH("我",$L:$L))),)+MATCH(C$2,$J:$J,)-1,4-ROW(A3)/7),"")</f>
        <v>29417.550000000003</v>
      </c>
      <c r="D6" s="6">
        <f>IFERROR(INDEX($M:$O,MATCH($B6,INDEX($L:$L,MATCH(D$2,$J:$J,)):INDEX($L:$L,IFERROR(MATCH(E$2,$J:$J,)-1,MATCH("我",$L:$L))),)+MATCH(D$2,$J:$J,)-1,4-ROW(B3)/7),"")</f>
        <v>53184.03</v>
      </c>
      <c r="E6" s="6">
        <f>IFERROR(INDEX($M:$O,MATCH($B6,INDEX($L:$L,MATCH(E$2,$J:$J,)):INDEX($L:$L,IFERROR(MATCH(F$2,$J:$J,)-1,MATCH("我",$L:$L))),)+MATCH(E$2,$J:$J,)-1,4-ROW(C3)/7),"")</f>
        <v>62343.740000000005</v>
      </c>
      <c r="F6" s="6">
        <f>IFERROR(INDEX($M:$O,MATCH($B6,INDEX($L:$L,MATCH(F$2,$J:$J,)):INDEX($L:$L,IFERROR(MATCH(G$2,$J:$J,)-1,MATCH("我",$L:$L))),)+MATCH(F$2,$J:$J,)-1,4-ROW(D3)/7),"")</f>
        <v>69763.78</v>
      </c>
      <c r="G6" s="6" t="str">
        <f>IFERROR(INDEX($M:$O,MATCH($B6,INDEX($L:$L,MATCH(G$2,$J:$J,)):INDEX($L:$L,IFERROR(MATCH(H$2,$J:$J,)-1,MATCH("我",$L:$L))),)+MATCH(G$2,$J:$J,)-1,4-ROW(E3)/7),"")</f>
        <v/>
      </c>
      <c r="J6" s="20"/>
      <c r="K6" s="12">
        <v>44079</v>
      </c>
      <c r="L6" s="6" t="s">
        <v>22</v>
      </c>
      <c r="M6" s="6">
        <v>14</v>
      </c>
      <c r="N6" s="6">
        <v>76</v>
      </c>
      <c r="O6" s="13">
        <v>3259.5</v>
      </c>
    </row>
    <row r="7" spans="1:15" x14ac:dyDescent="0.25">
      <c r="A7" s="18"/>
      <c r="B7" s="6" t="s">
        <v>14</v>
      </c>
      <c r="C7" s="6">
        <f>IFERROR(INDEX($M:$O,MATCH($B7,INDEX($L:$L,MATCH(C$2,$J:$J,)):INDEX($L:$L,IFERROR(MATCH(D$2,$J:$J,)-1,MATCH("我",$L:$L))),)+MATCH(C$2,$J:$J,)-1,4-ROW(A4)/7),"")</f>
        <v>14472.46</v>
      </c>
      <c r="D7" s="6">
        <f>IFERROR(INDEX($M:$O,MATCH($B7,INDEX($L:$L,MATCH(D$2,$J:$J,)):INDEX($L:$L,IFERROR(MATCH(E$2,$J:$J,)-1,MATCH("我",$L:$L))),)+MATCH(D$2,$J:$J,)-1,4-ROW(B4)/7),"")</f>
        <v>29235.269999999997</v>
      </c>
      <c r="E7" s="6">
        <f>IFERROR(INDEX($M:$O,MATCH($B7,INDEX($L:$L,MATCH(E$2,$J:$J,)):INDEX($L:$L,IFERROR(MATCH(F$2,$J:$J,)-1,MATCH("我",$L:$L))),)+MATCH(E$2,$J:$J,)-1,4-ROW(C4)/7),"")</f>
        <v>46608.009999999995</v>
      </c>
      <c r="F7" s="6">
        <f>IFERROR(INDEX($M:$O,MATCH($B7,INDEX($L:$L,MATCH(F$2,$J:$J,)):INDEX($L:$L,IFERROR(MATCH(G$2,$J:$J,)-1,MATCH("我",$L:$L))),)+MATCH(F$2,$J:$J,)-1,4-ROW(D4)/7),"")</f>
        <v>57051.509999999995</v>
      </c>
      <c r="G7" s="6" t="str">
        <f>IFERROR(INDEX($M:$O,MATCH($B7,INDEX($L:$L,MATCH(G$2,$J:$J,)):INDEX($L:$L,IFERROR(MATCH(H$2,$J:$J,)-1,MATCH("我",$L:$L))),)+MATCH(G$2,$J:$J,)-1,4-ROW(E4)/7),"")</f>
        <v/>
      </c>
      <c r="J7" s="21"/>
      <c r="K7" s="12">
        <v>44080</v>
      </c>
      <c r="L7" s="6" t="s">
        <v>23</v>
      </c>
      <c r="M7" s="6">
        <v>0</v>
      </c>
      <c r="N7" s="6">
        <v>0</v>
      </c>
      <c r="O7" s="13">
        <v>-30000</v>
      </c>
    </row>
    <row r="8" spans="1:15" x14ac:dyDescent="0.25">
      <c r="A8" s="18"/>
      <c r="B8" s="6" t="s">
        <v>15</v>
      </c>
      <c r="C8" s="6">
        <f>IFERROR(INDEX($M:$O,MATCH($B8,INDEX($L:$L,MATCH(C$2,$J:$J,)):INDEX($L:$L,IFERROR(MATCH(D$2,$J:$J,)-1,MATCH("我",$L:$L))),)+MATCH(C$2,$J:$J,)-1,4-ROW(A5)/7),"")</f>
        <v>29853.190000000002</v>
      </c>
      <c r="D8" s="6">
        <f>IFERROR(INDEX($M:$O,MATCH($B8,INDEX($L:$L,MATCH(D$2,$J:$J,)):INDEX($L:$L,IFERROR(MATCH(E$2,$J:$J,)-1,MATCH("我",$L:$L))),)+MATCH(D$2,$J:$J,)-1,4-ROW(B5)/7),"")</f>
        <v>51224.979999999996</v>
      </c>
      <c r="E8" s="6">
        <f>IFERROR(INDEX($M:$O,MATCH($B8,INDEX($L:$L,MATCH(E$2,$J:$J,)):INDEX($L:$L,IFERROR(MATCH(F$2,$J:$J,)-1,MATCH("我",$L:$L))),)+MATCH(E$2,$J:$J,)-1,4-ROW(C5)/7),"")</f>
        <v>67977.23</v>
      </c>
      <c r="F8" s="6">
        <f>IFERROR(INDEX($M:$O,MATCH($B8,INDEX($L:$L,MATCH(F$2,$J:$J,)):INDEX($L:$L,IFERROR(MATCH(G$2,$J:$J,)-1,MATCH("我",$L:$L))),)+MATCH(F$2,$J:$J,)-1,4-ROW(D5)/7),"")</f>
        <v>71351.02</v>
      </c>
      <c r="G8" s="6" t="str">
        <f>IFERROR(INDEX($M:$O,MATCH($B8,INDEX($L:$L,MATCH(G$2,$J:$J,)):INDEX($L:$L,IFERROR(MATCH(H$2,$J:$J,)-1,MATCH("我",$L:$L))),)+MATCH(G$2,$J:$J,)-1,4-ROW(E5)/7),"")</f>
        <v/>
      </c>
      <c r="J8" s="19" t="s">
        <v>2</v>
      </c>
      <c r="K8" s="8">
        <v>44081</v>
      </c>
      <c r="L8" s="6" t="s">
        <v>11</v>
      </c>
      <c r="M8" s="6">
        <v>21</v>
      </c>
      <c r="N8" s="6">
        <v>147</v>
      </c>
      <c r="O8" s="13">
        <v>45406</v>
      </c>
    </row>
    <row r="9" spans="1:15" x14ac:dyDescent="0.25">
      <c r="A9" s="18"/>
      <c r="B9" s="6" t="s">
        <v>22</v>
      </c>
      <c r="C9" s="6">
        <f>IFERROR(INDEX($M:$O,MATCH($B9,INDEX($L:$L,MATCH(C$2,$J:$J,)):INDEX($L:$L,IFERROR(MATCH(D$2,$J:$J,)-1,MATCH("我",$L:$L))),)+MATCH(C$2,$J:$J,)-1,4-ROW(A6)/7),"")</f>
        <v>3259.5</v>
      </c>
      <c r="D9" s="6">
        <f>IFERROR(INDEX($M:$O,MATCH($B9,INDEX($L:$L,MATCH(D$2,$J:$J,)):INDEX($L:$L,IFERROR(MATCH(E$2,$J:$J,)-1,MATCH("我",$L:$L))),)+MATCH(D$2,$J:$J,)-1,4-ROW(B6)/7),"")</f>
        <v>6903.25</v>
      </c>
      <c r="E9" s="6">
        <f>IFERROR(INDEX($M:$O,MATCH($B9,INDEX($L:$L,MATCH(E$2,$J:$J,)):INDEX($L:$L,IFERROR(MATCH(F$2,$J:$J,)-1,MATCH("我",$L:$L))),)+MATCH(E$2,$J:$J,)-1,4-ROW(C6)/7),"")</f>
        <v>16261.379999999997</v>
      </c>
      <c r="F9" s="6">
        <f>IFERROR(INDEX($M:$O,MATCH($B9,INDEX($L:$L,MATCH(F$2,$J:$J,)):INDEX($L:$L,IFERROR(MATCH(G$2,$J:$J,)-1,MATCH("我",$L:$L))),)+MATCH(F$2,$J:$J,)-1,4-ROW(D6)/7),"")</f>
        <v>16858.25</v>
      </c>
      <c r="G9" s="6" t="str">
        <f>IFERROR(INDEX($M:$O,MATCH($B9,INDEX($L:$L,MATCH(G$2,$J:$J,)):INDEX($L:$L,IFERROR(MATCH(H$2,$J:$J,)-1,MATCH("我",$L:$L))),)+MATCH(G$2,$J:$J,)-1,4-ROW(E6)/7),"")</f>
        <v/>
      </c>
      <c r="J9" s="20"/>
      <c r="K9" s="12">
        <v>44082</v>
      </c>
      <c r="L9" s="6" t="s">
        <v>12</v>
      </c>
      <c r="M9" s="6">
        <v>20</v>
      </c>
      <c r="N9" s="6">
        <v>96</v>
      </c>
      <c r="O9" s="13">
        <v>23764.089999999997</v>
      </c>
    </row>
    <row r="10" spans="1:15" x14ac:dyDescent="0.25">
      <c r="A10" s="18"/>
      <c r="B10" s="6" t="s">
        <v>23</v>
      </c>
      <c r="C10" s="6">
        <f>IFERROR(INDEX($M:$O,MATCH($B10,INDEX($L:$L,MATCH(C$2,$J:$J,)):INDEX($L:$L,IFERROR(MATCH(D$2,$J:$J,)-1,MATCH("我",$L:$L))),)+MATCH(C$2,$J:$J,)-1,4-ROW(A7)/7),"")</f>
        <v>-30000</v>
      </c>
      <c r="D10" s="6">
        <f>IFERROR(INDEX($M:$O,MATCH($B10,INDEX($L:$L,MATCH(D$2,$J:$J,)):INDEX($L:$L,IFERROR(MATCH(E$2,$J:$J,)-1,MATCH("我",$L:$L))),)+MATCH(D$2,$J:$J,)-1,4-ROW(B7)/7),"")</f>
        <v>-30000</v>
      </c>
      <c r="E10" s="6">
        <f>IFERROR(INDEX($M:$O,MATCH($B10,INDEX($L:$L,MATCH(E$2,$J:$J,)):INDEX($L:$L,IFERROR(MATCH(F$2,$J:$J,)-1,MATCH("我",$L:$L))),)+MATCH(E$2,$J:$J,)-1,4-ROW(C7)/7),"")</f>
        <v>-28050</v>
      </c>
      <c r="F10" s="6">
        <f>IFERROR(INDEX($M:$O,MATCH($B10,INDEX($L:$L,MATCH(F$2,$J:$J,)):INDEX($L:$L,IFERROR(MATCH(G$2,$J:$J,)-1,MATCH("我",$L:$L))),)+MATCH(F$2,$J:$J,)-1,4-ROW(D7)/7),"")</f>
        <v>-28050</v>
      </c>
      <c r="G10" s="6" t="str">
        <f>IFERROR(INDEX($M:$O,MATCH($B10,INDEX($L:$L,MATCH(G$2,$J:$J,)):INDEX($L:$L,IFERROR(MATCH(H$2,$J:$J,)-1,MATCH("我",$L:$L))),)+MATCH(G$2,$J:$J,)-1,4-ROW(E7)/7),"")</f>
        <v/>
      </c>
      <c r="J10" s="20"/>
      <c r="K10" s="12">
        <v>44083</v>
      </c>
      <c r="L10" s="6" t="s">
        <v>13</v>
      </c>
      <c r="M10" s="6">
        <v>24</v>
      </c>
      <c r="N10" s="6">
        <v>163</v>
      </c>
      <c r="O10" s="13">
        <v>53184.03</v>
      </c>
    </row>
    <row r="11" spans="1:15" x14ac:dyDescent="0.25">
      <c r="A11" s="17" t="s">
        <v>20</v>
      </c>
      <c r="B11" s="6" t="s">
        <v>11</v>
      </c>
      <c r="C11" s="6" t="str">
        <f>IFERROR(INDEX($M:$O,MATCH($B11,INDEX($L:$L,MATCH(C$2,$J:$J,)):INDEX($L:$L,IFERROR(MATCH(D$2,$J:$J,)-1,MATCH("我",$L:$L))),)+MATCH(C$2,$J:$J,)-1,4-ROW(A8)/7),"")</f>
        <v/>
      </c>
      <c r="D11" s="6">
        <f>IFERROR(INDEX($M:$O,MATCH($B11,INDEX($L:$L,MATCH(D$2,$J:$J,)):INDEX($L:$L,IFERROR(MATCH(E$2,$J:$J,)-1,MATCH("我",$L:$L))),)+MATCH(D$2,$J:$J,)-1,4-ROW(B8)/7),"")</f>
        <v>147</v>
      </c>
      <c r="E11" s="6">
        <f>IFERROR(INDEX($M:$O,MATCH($B11,INDEX($L:$L,MATCH(E$2,$J:$J,)):INDEX($L:$L,IFERROR(MATCH(F$2,$J:$J,)-1,MATCH("我",$L:$L))),)+MATCH(E$2,$J:$J,)-1,4-ROW(C8)/7),"")</f>
        <v>175</v>
      </c>
      <c r="F11" s="6">
        <f>IFERROR(INDEX($M:$O,MATCH($B11,INDEX($L:$L,MATCH(F$2,$J:$J,)):INDEX($L:$L,IFERROR(MATCH(G$2,$J:$J,)-1,MATCH("我",$L:$L))),)+MATCH(F$2,$J:$J,)-1,4-ROW(D8)/7),"")</f>
        <v>185</v>
      </c>
      <c r="G11" s="6" t="str">
        <f>IFERROR(INDEX($M:$O,MATCH($B11,INDEX($L:$L,MATCH(G$2,$J:$J,)):INDEX($L:$L,IFERROR(MATCH(H$2,$J:$J,)-1,MATCH("我",$L:$L))),)+MATCH(G$2,$J:$J,)-1,4-ROW(E8)/7),"")</f>
        <v/>
      </c>
      <c r="J11" s="20"/>
      <c r="K11" s="12">
        <v>44084</v>
      </c>
      <c r="L11" s="6" t="s">
        <v>14</v>
      </c>
      <c r="M11" s="6">
        <v>19</v>
      </c>
      <c r="N11" s="6">
        <v>105</v>
      </c>
      <c r="O11" s="13">
        <v>29235.269999999997</v>
      </c>
    </row>
    <row r="12" spans="1:15" x14ac:dyDescent="0.25">
      <c r="A12" s="17"/>
      <c r="B12" s="6" t="s">
        <v>12</v>
      </c>
      <c r="C12" s="6">
        <f>IFERROR(INDEX($M:$O,MATCH($B12,INDEX($L:$L,MATCH(C$2,$J:$J,)):INDEX($L:$L,IFERROR(MATCH(D$2,$J:$J,)-1,MATCH("我",$L:$L))),)+MATCH(C$2,$J:$J,)-1,4-ROW(A9)/7),"")</f>
        <v>54</v>
      </c>
      <c r="D12" s="6">
        <f>IFERROR(INDEX($M:$O,MATCH($B12,INDEX($L:$L,MATCH(D$2,$J:$J,)):INDEX($L:$L,IFERROR(MATCH(E$2,$J:$J,)-1,MATCH("我",$L:$L))),)+MATCH(D$2,$J:$J,)-1,4-ROW(B9)/7),"")</f>
        <v>96</v>
      </c>
      <c r="E12" s="6">
        <f>IFERROR(INDEX($M:$O,MATCH($B12,INDEX($L:$L,MATCH(E$2,$J:$J,)):INDEX($L:$L,IFERROR(MATCH(F$2,$J:$J,)-1,MATCH("我",$L:$L))),)+MATCH(E$2,$J:$J,)-1,4-ROW(C9)/7),"")</f>
        <v>132</v>
      </c>
      <c r="F12" s="6">
        <f>IFERROR(INDEX($M:$O,MATCH($B12,INDEX($L:$L,MATCH(F$2,$J:$J,)):INDEX($L:$L,IFERROR(MATCH(G$2,$J:$J,)-1,MATCH("我",$L:$L))),)+MATCH(F$2,$J:$J,)-1,4-ROW(D9)/7),"")</f>
        <v>152</v>
      </c>
      <c r="G12" s="6" t="str">
        <f>IFERROR(INDEX($M:$O,MATCH($B12,INDEX($L:$L,MATCH(G$2,$J:$J,)):INDEX($L:$L,IFERROR(MATCH(H$2,$J:$J,)-1,MATCH("我",$L:$L))),)+MATCH(G$2,$J:$J,)-1,4-ROW(E9)/7),"")</f>
        <v/>
      </c>
      <c r="J12" s="20"/>
      <c r="K12" s="12">
        <v>44085</v>
      </c>
      <c r="L12" s="6" t="s">
        <v>15</v>
      </c>
      <c r="M12" s="6">
        <v>15</v>
      </c>
      <c r="N12" s="6">
        <v>173</v>
      </c>
      <c r="O12" s="13">
        <v>51224.979999999996</v>
      </c>
    </row>
    <row r="13" spans="1:15" x14ac:dyDescent="0.25">
      <c r="A13" s="17"/>
      <c r="B13" s="6" t="s">
        <v>13</v>
      </c>
      <c r="C13" s="6">
        <f>IFERROR(INDEX($M:$O,MATCH($B13,INDEX($L:$L,MATCH(C$2,$J:$J,)):INDEX($L:$L,IFERROR(MATCH(D$2,$J:$J,)-1,MATCH("我",$L:$L))),)+MATCH(C$2,$J:$J,)-1,4-ROW(A10)/7),"")</f>
        <v>114</v>
      </c>
      <c r="D13" s="6">
        <f>IFERROR(INDEX($M:$O,MATCH($B13,INDEX($L:$L,MATCH(D$2,$J:$J,)):INDEX($L:$L,IFERROR(MATCH(E$2,$J:$J,)-1,MATCH("我",$L:$L))),)+MATCH(D$2,$J:$J,)-1,4-ROW(B10)/7),"")</f>
        <v>163</v>
      </c>
      <c r="E13" s="6">
        <f>IFERROR(INDEX($M:$O,MATCH($B13,INDEX($L:$L,MATCH(E$2,$J:$J,)):INDEX($L:$L,IFERROR(MATCH(F$2,$J:$J,)-1,MATCH("我",$L:$L))),)+MATCH(E$2,$J:$J,)-1,4-ROW(C10)/7),"")</f>
        <v>181</v>
      </c>
      <c r="F13" s="6">
        <f>IFERROR(INDEX($M:$O,MATCH($B13,INDEX($L:$L,MATCH(F$2,$J:$J,)):INDEX($L:$L,IFERROR(MATCH(G$2,$J:$J,)-1,MATCH("我",$L:$L))),)+MATCH(F$2,$J:$J,)-1,4-ROW(D10)/7),"")</f>
        <v>191</v>
      </c>
      <c r="G13" s="6" t="str">
        <f>IFERROR(INDEX($M:$O,MATCH($B13,INDEX($L:$L,MATCH(G$2,$J:$J,)):INDEX($L:$L,IFERROR(MATCH(H$2,$J:$J,)-1,MATCH("我",$L:$L))),)+MATCH(G$2,$J:$J,)-1,4-ROW(E10)/7),"")</f>
        <v/>
      </c>
      <c r="J13" s="20"/>
      <c r="K13" s="12">
        <v>44086</v>
      </c>
      <c r="L13" s="6" t="s">
        <v>22</v>
      </c>
      <c r="M13" s="6">
        <v>16</v>
      </c>
      <c r="N13" s="6">
        <v>82</v>
      </c>
      <c r="O13" s="13">
        <v>6903.25</v>
      </c>
    </row>
    <row r="14" spans="1:15" x14ac:dyDescent="0.25">
      <c r="A14" s="17"/>
      <c r="B14" s="6" t="s">
        <v>14</v>
      </c>
      <c r="C14" s="6">
        <f>IFERROR(INDEX($M:$O,MATCH($B14,INDEX($L:$L,MATCH(C$2,$J:$J,)):INDEX($L:$L,IFERROR(MATCH(D$2,$J:$J,)-1,MATCH("我",$L:$L))),)+MATCH(C$2,$J:$J,)-1,4-ROW(A11)/7),"")</f>
        <v>83</v>
      </c>
      <c r="D14" s="6">
        <f>IFERROR(INDEX($M:$O,MATCH($B14,INDEX($L:$L,MATCH(D$2,$J:$J,)):INDEX($L:$L,IFERROR(MATCH(E$2,$J:$J,)-1,MATCH("我",$L:$L))),)+MATCH(D$2,$J:$J,)-1,4-ROW(B11)/7),"")</f>
        <v>105</v>
      </c>
      <c r="E14" s="6">
        <f>IFERROR(INDEX($M:$O,MATCH($B14,INDEX($L:$L,MATCH(E$2,$J:$J,)):INDEX($L:$L,IFERROR(MATCH(F$2,$J:$J,)-1,MATCH("我",$L:$L))),)+MATCH(E$2,$J:$J,)-1,4-ROW(C11)/7),"")</f>
        <v>135</v>
      </c>
      <c r="F14" s="6">
        <f>IFERROR(INDEX($M:$O,MATCH($B14,INDEX($L:$L,MATCH(F$2,$J:$J,)):INDEX($L:$L,IFERROR(MATCH(G$2,$J:$J,)-1,MATCH("我",$L:$L))),)+MATCH(F$2,$J:$J,)-1,4-ROW(D11)/7),"")</f>
        <v>151</v>
      </c>
      <c r="G14" s="6" t="str">
        <f>IFERROR(INDEX($M:$O,MATCH($B14,INDEX($L:$L,MATCH(G$2,$J:$J,)):INDEX($L:$L,IFERROR(MATCH(H$2,$J:$J,)-1,MATCH("我",$L:$L))),)+MATCH(G$2,$J:$J,)-1,4-ROW(E11)/7),"")</f>
        <v/>
      </c>
      <c r="J14" s="21"/>
      <c r="K14" s="12">
        <v>44087</v>
      </c>
      <c r="L14" s="6" t="s">
        <v>23</v>
      </c>
      <c r="M14" s="6">
        <v>0</v>
      </c>
      <c r="N14" s="6">
        <v>0</v>
      </c>
      <c r="O14" s="13">
        <v>-30000</v>
      </c>
    </row>
    <row r="15" spans="1:15" x14ac:dyDescent="0.25">
      <c r="A15" s="17"/>
      <c r="B15" s="6" t="s">
        <v>15</v>
      </c>
      <c r="C15" s="6">
        <f>IFERROR(INDEX($M:$O,MATCH($B15,INDEX($L:$L,MATCH(C$2,$J:$J,)):INDEX($L:$L,IFERROR(MATCH(D$2,$J:$J,)-1,MATCH("我",$L:$L))),)+MATCH(C$2,$J:$J,)-1,4-ROW(A12)/7),"")</f>
        <v>129</v>
      </c>
      <c r="D15" s="6">
        <f>IFERROR(INDEX($M:$O,MATCH($B15,INDEX($L:$L,MATCH(D$2,$J:$J,)):INDEX($L:$L,IFERROR(MATCH(E$2,$J:$J,)-1,MATCH("我",$L:$L))),)+MATCH(D$2,$J:$J,)-1,4-ROW(B12)/7),"")</f>
        <v>173</v>
      </c>
      <c r="E15" s="6">
        <f>IFERROR(INDEX($M:$O,MATCH($B15,INDEX($L:$L,MATCH(E$2,$J:$J,)):INDEX($L:$L,IFERROR(MATCH(F$2,$J:$J,)-1,MATCH("我",$L:$L))),)+MATCH(E$2,$J:$J,)-1,4-ROW(C12)/7),"")</f>
        <v>206</v>
      </c>
      <c r="F15" s="6">
        <f>IFERROR(INDEX($M:$O,MATCH($B15,INDEX($L:$L,MATCH(F$2,$J:$J,)):INDEX($L:$L,IFERROR(MATCH(G$2,$J:$J,)-1,MATCH("我",$L:$L))),)+MATCH(F$2,$J:$J,)-1,4-ROW(D12)/7),"")</f>
        <v>217</v>
      </c>
      <c r="G15" s="6" t="str">
        <f>IFERROR(INDEX($M:$O,MATCH($B15,INDEX($L:$L,MATCH(G$2,$J:$J,)):INDEX($L:$L,IFERROR(MATCH(H$2,$J:$J,)-1,MATCH("我",$L:$L))),)+MATCH(G$2,$J:$J,)-1,4-ROW(E12)/7),"")</f>
        <v/>
      </c>
      <c r="J15" s="19" t="s">
        <v>3</v>
      </c>
      <c r="K15" s="8">
        <v>44088</v>
      </c>
      <c r="L15" s="6" t="s">
        <v>11</v>
      </c>
      <c r="M15" s="6">
        <v>24</v>
      </c>
      <c r="N15" s="6">
        <v>175</v>
      </c>
      <c r="O15" s="13">
        <v>59299.19</v>
      </c>
    </row>
    <row r="16" spans="1:15" x14ac:dyDescent="0.25">
      <c r="A16" s="17"/>
      <c r="B16" s="6" t="s">
        <v>22</v>
      </c>
      <c r="C16" s="6">
        <f>IFERROR(INDEX($M:$O,MATCH($B16,INDEX($L:$L,MATCH(C$2,$J:$J,)):INDEX($L:$L,IFERROR(MATCH(D$2,$J:$J,)-1,MATCH("我",$L:$L))),)+MATCH(C$2,$J:$J,)-1,4-ROW(A13)/7),"")</f>
        <v>76</v>
      </c>
      <c r="D16" s="6">
        <f>IFERROR(INDEX($M:$O,MATCH($B16,INDEX($L:$L,MATCH(D$2,$J:$J,)):INDEX($L:$L,IFERROR(MATCH(E$2,$J:$J,)-1,MATCH("我",$L:$L))),)+MATCH(D$2,$J:$J,)-1,4-ROW(B13)/7),"")</f>
        <v>82</v>
      </c>
      <c r="E16" s="6">
        <f>IFERROR(INDEX($M:$O,MATCH($B16,INDEX($L:$L,MATCH(E$2,$J:$J,)):INDEX($L:$L,IFERROR(MATCH(F$2,$J:$J,)-1,MATCH("我",$L:$L))),)+MATCH(E$2,$J:$J,)-1,4-ROW(C13)/7),"")</f>
        <v>102</v>
      </c>
      <c r="F16" s="6">
        <f>IFERROR(INDEX($M:$O,MATCH($B16,INDEX($L:$L,MATCH(F$2,$J:$J,)):INDEX($L:$L,IFERROR(MATCH(G$2,$J:$J,)-1,MATCH("我",$L:$L))),)+MATCH(F$2,$J:$J,)-1,4-ROW(D13)/7),"")</f>
        <v>103</v>
      </c>
      <c r="G16" s="6" t="str">
        <f>IFERROR(INDEX($M:$O,MATCH($B16,INDEX($L:$L,MATCH(G$2,$J:$J,)):INDEX($L:$L,IFERROR(MATCH(H$2,$J:$J,)-1,MATCH("我",$L:$L))),)+MATCH(G$2,$J:$J,)-1,4-ROW(E13)/7),"")</f>
        <v/>
      </c>
      <c r="J16" s="20"/>
      <c r="K16" s="12">
        <v>44089</v>
      </c>
      <c r="L16" s="6" t="s">
        <v>12</v>
      </c>
      <c r="M16" s="6">
        <v>25</v>
      </c>
      <c r="N16" s="6">
        <v>132</v>
      </c>
      <c r="O16" s="13">
        <v>43080.009999999995</v>
      </c>
    </row>
    <row r="17" spans="1:15" x14ac:dyDescent="0.25">
      <c r="A17" s="17"/>
      <c r="B17" s="6" t="s">
        <v>23</v>
      </c>
      <c r="C17" s="6">
        <f>IFERROR(INDEX($M:$O,MATCH($B17,INDEX($L:$L,MATCH(C$2,$J:$J,)):INDEX($L:$L,IFERROR(MATCH(D$2,$J:$J,)-1,MATCH("我",$L:$L))),)+MATCH(C$2,$J:$J,)-1,4-ROW(A14)/7),"")</f>
        <v>0</v>
      </c>
      <c r="D17" s="6">
        <f>IFERROR(INDEX($M:$O,MATCH($B17,INDEX($L:$L,MATCH(D$2,$J:$J,)):INDEX($L:$L,IFERROR(MATCH(E$2,$J:$J,)-1,MATCH("我",$L:$L))),)+MATCH(D$2,$J:$J,)-1,4-ROW(B14)/7),"")</f>
        <v>0</v>
      </c>
      <c r="E17" s="6">
        <f>IFERROR(INDEX($M:$O,MATCH($B17,INDEX($L:$L,MATCH(E$2,$J:$J,)):INDEX($L:$L,IFERROR(MATCH(F$2,$J:$J,)-1,MATCH("我",$L:$L))),)+MATCH(E$2,$J:$J,)-1,4-ROW(C14)/7),"")</f>
        <v>3</v>
      </c>
      <c r="F17" s="6">
        <f>IFERROR(INDEX($M:$O,MATCH($B17,INDEX($L:$L,MATCH(F$2,$J:$J,)):INDEX($L:$L,IFERROR(MATCH(G$2,$J:$J,)-1,MATCH("我",$L:$L))),)+MATCH(F$2,$J:$J,)-1,4-ROW(D14)/7),"")</f>
        <v>3</v>
      </c>
      <c r="G17" s="6" t="str">
        <f>IFERROR(INDEX($M:$O,MATCH($B17,INDEX($L:$L,MATCH(G$2,$J:$J,)):INDEX($L:$L,IFERROR(MATCH(H$2,$J:$J,)-1,MATCH("我",$L:$L))),)+MATCH(G$2,$J:$J,)-1,4-ROW(E14)/7),"")</f>
        <v/>
      </c>
      <c r="J17" s="20"/>
      <c r="K17" s="12">
        <v>44090</v>
      </c>
      <c r="L17" s="6" t="s">
        <v>13</v>
      </c>
      <c r="M17" s="6">
        <v>26</v>
      </c>
      <c r="N17" s="6">
        <v>181</v>
      </c>
      <c r="O17" s="13">
        <v>62343.740000000005</v>
      </c>
    </row>
    <row r="18" spans="1:15" x14ac:dyDescent="0.25">
      <c r="A18" s="17" t="s">
        <v>19</v>
      </c>
      <c r="B18" s="6" t="s">
        <v>11</v>
      </c>
      <c r="C18" s="6" t="str">
        <f>IFERROR(INDEX($M:$O,MATCH($B18,INDEX($L:$L,MATCH(C$2,$J:$J,)):INDEX($L:$L,IFERROR(MATCH(D$2,$J:$J,)-1,MATCH("我",$L:$L))),)+MATCH(C$2,$J:$J,)-1,4-ROW(A15)/7),"")</f>
        <v/>
      </c>
      <c r="D18" s="6">
        <f>IFERROR(INDEX($M:$O,MATCH($B18,INDEX($L:$L,MATCH(D$2,$J:$J,)):INDEX($L:$L,IFERROR(MATCH(E$2,$J:$J,)-1,MATCH("我",$L:$L))),)+MATCH(D$2,$J:$J,)-1,4-ROW(B15)/7),"")</f>
        <v>21</v>
      </c>
      <c r="E18" s="6">
        <f>IFERROR(INDEX($M:$O,MATCH($B18,INDEX($L:$L,MATCH(E$2,$J:$J,)):INDEX($L:$L,IFERROR(MATCH(F$2,$J:$J,)-1,MATCH("我",$L:$L))),)+MATCH(E$2,$J:$J,)-1,4-ROW(C15)/7),"")</f>
        <v>24</v>
      </c>
      <c r="F18" s="6">
        <f>IFERROR(INDEX($M:$O,MATCH($B18,INDEX($L:$L,MATCH(F$2,$J:$J,)):INDEX($L:$L,IFERROR(MATCH(G$2,$J:$J,)-1,MATCH("我",$L:$L))),)+MATCH(F$2,$J:$J,)-1,4-ROW(D15)/7),"")</f>
        <v>24</v>
      </c>
      <c r="G18" s="6" t="str">
        <f>IFERROR(INDEX($M:$O,MATCH($B18,INDEX($L:$L,MATCH(G$2,$J:$J,)):INDEX($L:$L,IFERROR(MATCH(H$2,$J:$J,)-1,MATCH("我",$L:$L))),)+MATCH(G$2,$J:$J,)-1,4-ROW(E15)/7),"")</f>
        <v/>
      </c>
      <c r="J18" s="20"/>
      <c r="K18" s="12">
        <v>44091</v>
      </c>
      <c r="L18" s="6" t="s">
        <v>14</v>
      </c>
      <c r="M18" s="6">
        <v>25</v>
      </c>
      <c r="N18" s="6">
        <v>135</v>
      </c>
      <c r="O18" s="13">
        <v>46608.009999999995</v>
      </c>
    </row>
    <row r="19" spans="1:15" x14ac:dyDescent="0.25">
      <c r="A19" s="17"/>
      <c r="B19" s="6" t="s">
        <v>12</v>
      </c>
      <c r="C19" s="6">
        <f>IFERROR(INDEX($M:$O,MATCH($B19,INDEX($L:$L,MATCH(C$2,$J:$J,)):INDEX($L:$L,IFERROR(MATCH(D$2,$J:$J,)-1,MATCH("我",$L:$L))),)+MATCH(C$2,$J:$J,)-1,4-ROW(A16)/7),"")</f>
        <v>12</v>
      </c>
      <c r="D19" s="6">
        <f>IFERROR(INDEX($M:$O,MATCH($B19,INDEX($L:$L,MATCH(D$2,$J:$J,)):INDEX($L:$L,IFERROR(MATCH(E$2,$J:$J,)-1,MATCH("我",$L:$L))),)+MATCH(D$2,$J:$J,)-1,4-ROW(B16)/7),"")</f>
        <v>20</v>
      </c>
      <c r="E19" s="6">
        <f>IFERROR(INDEX($M:$O,MATCH($B19,INDEX($L:$L,MATCH(E$2,$J:$J,)):INDEX($L:$L,IFERROR(MATCH(F$2,$J:$J,)-1,MATCH("我",$L:$L))),)+MATCH(E$2,$J:$J,)-1,4-ROW(C16)/7),"")</f>
        <v>25</v>
      </c>
      <c r="F19" s="6">
        <f>IFERROR(INDEX($M:$O,MATCH($B19,INDEX($L:$L,MATCH(F$2,$J:$J,)):INDEX($L:$L,IFERROR(MATCH(G$2,$J:$J,)-1,MATCH("我",$L:$L))),)+MATCH(F$2,$J:$J,)-1,4-ROW(D16)/7),"")</f>
        <v>26</v>
      </c>
      <c r="G19" s="6" t="str">
        <f>IFERROR(INDEX($M:$O,MATCH($B19,INDEX($L:$L,MATCH(G$2,$J:$J,)):INDEX($L:$L,IFERROR(MATCH(H$2,$J:$J,)-1,MATCH("我",$L:$L))),)+MATCH(G$2,$J:$J,)-1,4-ROW(E16)/7),"")</f>
        <v/>
      </c>
      <c r="J19" s="20"/>
      <c r="K19" s="12">
        <v>44092</v>
      </c>
      <c r="L19" s="6" t="s">
        <v>15</v>
      </c>
      <c r="M19" s="6">
        <v>17</v>
      </c>
      <c r="N19" s="6">
        <v>206</v>
      </c>
      <c r="O19" s="13">
        <v>67977.23</v>
      </c>
    </row>
    <row r="20" spans="1:15" x14ac:dyDescent="0.25">
      <c r="A20" s="17"/>
      <c r="B20" s="6" t="s">
        <v>13</v>
      </c>
      <c r="C20" s="6">
        <f>IFERROR(INDEX($M:$O,MATCH($B20,INDEX($L:$L,MATCH(C$2,$J:$J,)):INDEX($L:$L,IFERROR(MATCH(D$2,$J:$J,)-1,MATCH("我",$L:$L))),)+MATCH(C$2,$J:$J,)-1,4-ROW(A17)/7),"")</f>
        <v>20</v>
      </c>
      <c r="D20" s="6">
        <f>IFERROR(INDEX($M:$O,MATCH($B20,INDEX($L:$L,MATCH(D$2,$J:$J,)):INDEX($L:$L,IFERROR(MATCH(E$2,$J:$J,)-1,MATCH("我",$L:$L))),)+MATCH(D$2,$J:$J,)-1,4-ROW(B17)/7),"")</f>
        <v>24</v>
      </c>
      <c r="E20" s="6">
        <f>IFERROR(INDEX($M:$O,MATCH($B20,INDEX($L:$L,MATCH(E$2,$J:$J,)):INDEX($L:$L,IFERROR(MATCH(F$2,$J:$J,)-1,MATCH("我",$L:$L))),)+MATCH(E$2,$J:$J,)-1,4-ROW(C17)/7),"")</f>
        <v>26</v>
      </c>
      <c r="F20" s="6">
        <f>IFERROR(INDEX($M:$O,MATCH($B20,INDEX($L:$L,MATCH(F$2,$J:$J,)):INDEX($L:$L,IFERROR(MATCH(G$2,$J:$J,)-1,MATCH("我",$L:$L))),)+MATCH(F$2,$J:$J,)-1,4-ROW(D17)/7),"")</f>
        <v>24</v>
      </c>
      <c r="G20" s="6" t="str">
        <f>IFERROR(INDEX($M:$O,MATCH($B20,INDEX($L:$L,MATCH(G$2,$J:$J,)):INDEX($L:$L,IFERROR(MATCH(H$2,$J:$J,)-1,MATCH("我",$L:$L))),)+MATCH(G$2,$J:$J,)-1,4-ROW(E17)/7),"")</f>
        <v/>
      </c>
      <c r="J20" s="20"/>
      <c r="K20" s="12">
        <v>44093</v>
      </c>
      <c r="L20" s="6" t="s">
        <v>22</v>
      </c>
      <c r="M20" s="6">
        <v>18</v>
      </c>
      <c r="N20" s="6">
        <v>102</v>
      </c>
      <c r="O20" s="13">
        <v>16261.379999999997</v>
      </c>
    </row>
    <row r="21" spans="1:15" x14ac:dyDescent="0.25">
      <c r="A21" s="17"/>
      <c r="B21" s="6" t="s">
        <v>14</v>
      </c>
      <c r="C21" s="6">
        <f>IFERROR(INDEX($M:$O,MATCH($B21,INDEX($L:$L,MATCH(C$2,$J:$J,)):INDEX($L:$L,IFERROR(MATCH(D$2,$J:$J,)-1,MATCH("我",$L:$L))),)+MATCH(C$2,$J:$J,)-1,4-ROW(A18)/7),"")</f>
        <v>17</v>
      </c>
      <c r="D21" s="6">
        <f>IFERROR(INDEX($M:$O,MATCH($B21,INDEX($L:$L,MATCH(D$2,$J:$J,)):INDEX($L:$L,IFERROR(MATCH(E$2,$J:$J,)-1,MATCH("我",$L:$L))),)+MATCH(D$2,$J:$J,)-1,4-ROW(B18)/7),"")</f>
        <v>19</v>
      </c>
      <c r="E21" s="6">
        <f>IFERROR(INDEX($M:$O,MATCH($B21,INDEX($L:$L,MATCH(E$2,$J:$J,)):INDEX($L:$L,IFERROR(MATCH(F$2,$J:$J,)-1,MATCH("我",$L:$L))),)+MATCH(E$2,$J:$J,)-1,4-ROW(C18)/7),"")</f>
        <v>25</v>
      </c>
      <c r="F21" s="6">
        <f>IFERROR(INDEX($M:$O,MATCH($B21,INDEX($L:$L,MATCH(F$2,$J:$J,)):INDEX($L:$L,IFERROR(MATCH(G$2,$J:$J,)-1,MATCH("我",$L:$L))),)+MATCH(F$2,$J:$J,)-1,4-ROW(D18)/7),"")</f>
        <v>26</v>
      </c>
      <c r="G21" s="6" t="str">
        <f>IFERROR(INDEX($M:$O,MATCH($B21,INDEX($L:$L,MATCH(G$2,$J:$J,)):INDEX($L:$L,IFERROR(MATCH(H$2,$J:$J,)-1,MATCH("我",$L:$L))),)+MATCH(G$2,$J:$J,)-1,4-ROW(E18)/7),"")</f>
        <v/>
      </c>
      <c r="J21" s="21"/>
      <c r="K21" s="12">
        <v>44094</v>
      </c>
      <c r="L21" s="6" t="s">
        <v>23</v>
      </c>
      <c r="M21" s="6">
        <v>1</v>
      </c>
      <c r="N21" s="6">
        <v>3</v>
      </c>
      <c r="O21" s="13">
        <v>-28050</v>
      </c>
    </row>
    <row r="22" spans="1:15" x14ac:dyDescent="0.25">
      <c r="A22" s="17"/>
      <c r="B22" s="6" t="s">
        <v>15</v>
      </c>
      <c r="C22" s="6">
        <f>IFERROR(INDEX($M:$O,MATCH($B22,INDEX($L:$L,MATCH(C$2,$J:$J,)):INDEX($L:$L,IFERROR(MATCH(D$2,$J:$J,)-1,MATCH("我",$L:$L))),)+MATCH(C$2,$J:$J,)-1,4-ROW(A19)/7),"")</f>
        <v>13</v>
      </c>
      <c r="D22" s="6">
        <f>IFERROR(INDEX($M:$O,MATCH($B22,INDEX($L:$L,MATCH(D$2,$J:$J,)):INDEX($L:$L,IFERROR(MATCH(E$2,$J:$J,)-1,MATCH("我",$L:$L))),)+MATCH(D$2,$J:$J,)-1,4-ROW(B19)/7),"")</f>
        <v>15</v>
      </c>
      <c r="E22" s="6">
        <f>IFERROR(INDEX($M:$O,MATCH($B22,INDEX($L:$L,MATCH(E$2,$J:$J,)):INDEX($L:$L,IFERROR(MATCH(F$2,$J:$J,)-1,MATCH("我",$L:$L))),)+MATCH(E$2,$J:$J,)-1,4-ROW(C19)/7),"")</f>
        <v>17</v>
      </c>
      <c r="F22" s="6">
        <f>IFERROR(INDEX($M:$O,MATCH($B22,INDEX($L:$L,MATCH(F$2,$J:$J,)):INDEX($L:$L,IFERROR(MATCH(G$2,$J:$J,)-1,MATCH("我",$L:$L))),)+MATCH(F$2,$J:$J,)-1,4-ROW(D19)/7),"")</f>
        <v>17</v>
      </c>
      <c r="G22" s="6" t="str">
        <f>IFERROR(INDEX($M:$O,MATCH($B22,INDEX($L:$L,MATCH(G$2,$J:$J,)):INDEX($L:$L,IFERROR(MATCH(H$2,$J:$J,)-1,MATCH("我",$L:$L))),)+MATCH(G$2,$J:$J,)-1,4-ROW(E19)/7),"")</f>
        <v/>
      </c>
      <c r="J22" s="18" t="s">
        <v>4</v>
      </c>
      <c r="K22" s="8">
        <v>44095</v>
      </c>
      <c r="L22" s="6" t="s">
        <v>11</v>
      </c>
      <c r="M22" s="6">
        <v>24</v>
      </c>
      <c r="N22" s="6">
        <v>185</v>
      </c>
      <c r="O22" s="13">
        <v>67298.19</v>
      </c>
    </row>
    <row r="23" spans="1:15" x14ac:dyDescent="0.25">
      <c r="A23" s="17"/>
      <c r="B23" s="6" t="s">
        <v>22</v>
      </c>
      <c r="C23" s="6">
        <f>IFERROR(INDEX($M:$O,MATCH($B23,INDEX($L:$L,MATCH(C$2,$J:$J,)):INDEX($L:$L,IFERROR(MATCH(D$2,$J:$J,)-1,MATCH("我",$L:$L))),)+MATCH(C$2,$J:$J,)-1,4-ROW(A20)/7),"")</f>
        <v>14</v>
      </c>
      <c r="D23" s="6">
        <f>IFERROR(INDEX($M:$O,MATCH($B23,INDEX($L:$L,MATCH(D$2,$J:$J,)):INDEX($L:$L,IFERROR(MATCH(E$2,$J:$J,)-1,MATCH("我",$L:$L))),)+MATCH(D$2,$J:$J,)-1,4-ROW(B20)/7),"")</f>
        <v>16</v>
      </c>
      <c r="E23" s="6">
        <f>IFERROR(INDEX($M:$O,MATCH($B23,INDEX($L:$L,MATCH(E$2,$J:$J,)):INDEX($L:$L,IFERROR(MATCH(F$2,$J:$J,)-1,MATCH("我",$L:$L))),)+MATCH(E$2,$J:$J,)-1,4-ROW(C20)/7),"")</f>
        <v>18</v>
      </c>
      <c r="F23" s="6">
        <f>IFERROR(INDEX($M:$O,MATCH($B23,INDEX($L:$L,MATCH(F$2,$J:$J,)):INDEX($L:$L,IFERROR(MATCH(G$2,$J:$J,)-1,MATCH("我",$L:$L))),)+MATCH(F$2,$J:$J,)-1,4-ROW(D20)/7),"")</f>
        <v>18</v>
      </c>
      <c r="G23" s="6" t="str">
        <f>IFERROR(INDEX($M:$O,MATCH($B23,INDEX($L:$L,MATCH(G$2,$J:$J,)):INDEX($L:$L,IFERROR(MATCH(H$2,$J:$J,)-1,MATCH("我",$L:$L))),)+MATCH(G$2,$J:$J,)-1,4-ROW(E20)/7),"")</f>
        <v/>
      </c>
      <c r="J23" s="18"/>
      <c r="K23" s="12">
        <v>44096</v>
      </c>
      <c r="L23" s="6" t="s">
        <v>12</v>
      </c>
      <c r="M23" s="6">
        <v>26</v>
      </c>
      <c r="N23" s="6">
        <v>152</v>
      </c>
      <c r="O23" s="13">
        <v>57297.89</v>
      </c>
    </row>
    <row r="24" spans="1:15" x14ac:dyDescent="0.25">
      <c r="A24" s="17"/>
      <c r="B24" s="6" t="s">
        <v>23</v>
      </c>
      <c r="C24" s="6">
        <f>IFERROR(INDEX($M:$O,MATCH($B24,INDEX($L:$L,MATCH(C$2,$J:$J,)):INDEX($L:$L,IFERROR(MATCH(D$2,$J:$J,)-1,MATCH("我",$L:$L))),)+MATCH(C$2,$J:$J,)-1,4-ROW(A21)/7),"")</f>
        <v>0</v>
      </c>
      <c r="D24" s="6">
        <f>IFERROR(INDEX($M:$O,MATCH($B24,INDEX($L:$L,MATCH(D$2,$J:$J,)):INDEX($L:$L,IFERROR(MATCH(E$2,$J:$J,)-1,MATCH("我",$L:$L))),)+MATCH(D$2,$J:$J,)-1,4-ROW(B21)/7),"")</f>
        <v>0</v>
      </c>
      <c r="E24" s="6">
        <f>IFERROR(INDEX($M:$O,MATCH($B24,INDEX($L:$L,MATCH(E$2,$J:$J,)):INDEX($L:$L,IFERROR(MATCH(F$2,$J:$J,)-1,MATCH("我",$L:$L))),)+MATCH(E$2,$J:$J,)-1,4-ROW(C21)/7),"")</f>
        <v>1</v>
      </c>
      <c r="F24" s="6">
        <f>IFERROR(INDEX($M:$O,MATCH($B24,INDEX($L:$L,MATCH(F$2,$J:$J,)):INDEX($L:$L,IFERROR(MATCH(G$2,$J:$J,)-1,MATCH("我",$L:$L))),)+MATCH(F$2,$J:$J,)-1,4-ROW(D21)/7),"")</f>
        <v>1</v>
      </c>
      <c r="G24" s="6" t="str">
        <f>IFERROR(INDEX($M:$O,MATCH($B24,INDEX($L:$L,MATCH(G$2,$J:$J,)):INDEX($L:$L,IFERROR(MATCH(H$2,$J:$J,)-1,MATCH("我",$L:$L))),)+MATCH(G$2,$J:$J,)-1,4-ROW(E21)/7),"")</f>
        <v/>
      </c>
      <c r="J24" s="18"/>
      <c r="K24" s="12">
        <v>44097</v>
      </c>
      <c r="L24" s="6" t="s">
        <v>13</v>
      </c>
      <c r="M24" s="6">
        <v>24</v>
      </c>
      <c r="N24" s="6">
        <v>191</v>
      </c>
      <c r="O24" s="13">
        <v>69763.78</v>
      </c>
    </row>
    <row r="25" spans="1:15" x14ac:dyDescent="0.25">
      <c r="J25" s="18"/>
      <c r="K25" s="12">
        <v>44098</v>
      </c>
      <c r="L25" s="6" t="s">
        <v>14</v>
      </c>
      <c r="M25" s="6">
        <v>26</v>
      </c>
      <c r="N25" s="6">
        <v>151</v>
      </c>
      <c r="O25" s="13">
        <v>57051.509999999995</v>
      </c>
    </row>
    <row r="26" spans="1:15" x14ac:dyDescent="0.25">
      <c r="J26" s="18"/>
      <c r="K26" s="12">
        <v>44099</v>
      </c>
      <c r="L26" s="6" t="s">
        <v>15</v>
      </c>
      <c r="M26" s="6">
        <v>17</v>
      </c>
      <c r="N26" s="6">
        <v>217</v>
      </c>
      <c r="O26" s="13">
        <v>71351.02</v>
      </c>
    </row>
    <row r="27" spans="1:15" x14ac:dyDescent="0.25">
      <c r="J27" s="18"/>
      <c r="K27" s="12">
        <v>44100</v>
      </c>
      <c r="L27" s="6" t="s">
        <v>22</v>
      </c>
      <c r="M27" s="6">
        <v>18</v>
      </c>
      <c r="N27" s="6">
        <v>103</v>
      </c>
      <c r="O27" s="13">
        <v>16858.25</v>
      </c>
    </row>
    <row r="28" spans="1:15" x14ac:dyDescent="0.25">
      <c r="J28" s="18"/>
      <c r="K28" s="12">
        <v>44101</v>
      </c>
      <c r="L28" s="6" t="s">
        <v>23</v>
      </c>
      <c r="M28" s="6">
        <v>1</v>
      </c>
      <c r="N28" s="6">
        <v>3</v>
      </c>
      <c r="O28" s="13">
        <v>-28050</v>
      </c>
    </row>
  </sheetData>
  <mergeCells count="8">
    <mergeCell ref="J22:J28"/>
    <mergeCell ref="A11:A17"/>
    <mergeCell ref="A18:A24"/>
    <mergeCell ref="A1:G1"/>
    <mergeCell ref="A4:A10"/>
    <mergeCell ref="J2:J7"/>
    <mergeCell ref="J8:J14"/>
    <mergeCell ref="J15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 Karasev</dc:creator>
  <cp:lastModifiedBy>Коля</cp:lastModifiedBy>
  <dcterms:created xsi:type="dcterms:W3CDTF">2015-06-05T18:19:34Z</dcterms:created>
  <dcterms:modified xsi:type="dcterms:W3CDTF">2021-09-20T05:36:12Z</dcterms:modified>
</cp:coreProperties>
</file>