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a\Downloads\"/>
    </mc:Choice>
  </mc:AlternateContent>
  <bookViews>
    <workbookView xWindow="0" yWindow="0" windowWidth="20490" windowHeight="7605"/>
  </bookViews>
  <sheets>
    <sheet name="Лист1" sheetId="1" r:id="rId1"/>
    <sheet name="ПРОИЗОДСТВО" sheetId="4" r:id="rId2"/>
    <sheet name="СОСТ" sheetId="2" r:id="rId3"/>
  </sheets>
  <definedNames>
    <definedName name="_xlnm._FilterDatabase" localSheetId="1" hidden="1">ПРОИЗОДСТВО!$A$1:$O$16</definedName>
    <definedName name="_xlnm._FilterDatabase" localSheetId="2" hidden="1">СОСТ!$A$1:$O$16</definedName>
  </definedNames>
  <calcPr calcId="152511" iterateDelta="1E-4"/>
</workbook>
</file>

<file path=xl/calcChain.xml><?xml version="1.0" encoding="utf-8"?>
<calcChain xmlns="http://schemas.openxmlformats.org/spreadsheetml/2006/main">
  <c r="C3" i="1" l="1"/>
  <c r="D3" i="1"/>
  <c r="E3" i="1"/>
  <c r="F3" i="1"/>
  <c r="G3" i="1"/>
  <c r="H3" i="1"/>
  <c r="I3" i="1"/>
  <c r="J3" i="1"/>
  <c r="K3" i="1"/>
  <c r="L3" i="1"/>
  <c r="M3" i="1"/>
  <c r="C4" i="1" l="1"/>
  <c r="D4" i="1"/>
  <c r="E4" i="1"/>
  <c r="F4" i="1"/>
  <c r="G4" i="1"/>
  <c r="H4" i="1"/>
  <c r="I4" i="1"/>
  <c r="J4" i="1"/>
  <c r="K4" i="1"/>
  <c r="L4" i="1"/>
  <c r="M4" i="1"/>
  <c r="B4" i="1"/>
  <c r="B3" i="1" l="1"/>
  <c r="B2" i="1"/>
  <c r="C2" i="1" l="1"/>
  <c r="D2" i="1"/>
  <c r="E2" i="1"/>
  <c r="F2" i="1"/>
  <c r="G2" i="1"/>
  <c r="H2" i="1"/>
  <c r="I2" i="1"/>
  <c r="J2" i="1"/>
  <c r="K2" i="1"/>
  <c r="L2" i="1"/>
  <c r="M2" i="1"/>
  <c r="C16" i="2"/>
  <c r="B16" i="2"/>
  <c r="A16" i="2"/>
  <c r="C15" i="2"/>
  <c r="B15" i="2"/>
  <c r="A15" i="2"/>
  <c r="C14" i="2"/>
  <c r="B14" i="2"/>
  <c r="A14" i="2"/>
  <c r="C13" i="2"/>
  <c r="B13" i="2"/>
  <c r="A13" i="2"/>
  <c r="C12" i="2"/>
  <c r="B12" i="2"/>
  <c r="A12" i="2"/>
  <c r="C11" i="2"/>
  <c r="B11" i="2"/>
  <c r="A11" i="2"/>
  <c r="C10" i="2"/>
  <c r="B10" i="2"/>
  <c r="A10" i="2"/>
  <c r="C9" i="2"/>
  <c r="B9" i="2"/>
  <c r="A9" i="2"/>
  <c r="C8" i="2"/>
  <c r="B8" i="2"/>
  <c r="A8" i="2"/>
  <c r="C7" i="2"/>
  <c r="B7" i="2"/>
  <c r="A7" i="2"/>
  <c r="C6" i="2"/>
  <c r="B6" i="2"/>
  <c r="A6" i="2"/>
  <c r="C5" i="2"/>
  <c r="B5" i="2"/>
  <c r="A5" i="2"/>
  <c r="C4" i="2"/>
  <c r="B4" i="2"/>
  <c r="A4" i="2"/>
  <c r="C3" i="2"/>
  <c r="B3" i="2"/>
  <c r="A3" i="2"/>
  <c r="C2" i="2"/>
  <c r="B2" i="2"/>
  <c r="A2" i="2"/>
  <c r="E1" i="4"/>
  <c r="F1" i="4" s="1"/>
  <c r="G1" i="4" s="1"/>
  <c r="H1" i="4" s="1"/>
  <c r="I1" i="4" s="1"/>
  <c r="J1" i="4" s="1"/>
  <c r="K1" i="4" s="1"/>
  <c r="L1" i="4" s="1"/>
  <c r="M1" i="4" s="1"/>
  <c r="N1" i="4" s="1"/>
  <c r="O1" i="4" s="1"/>
  <c r="E1" i="2"/>
  <c r="F1" i="2" s="1"/>
  <c r="G1" i="2" s="1"/>
  <c r="H1" i="2" s="1"/>
  <c r="I1" i="2" s="1"/>
  <c r="J1" i="2" s="1"/>
  <c r="K1" i="2" s="1"/>
  <c r="L1" i="2" s="1"/>
  <c r="M1" i="2" s="1"/>
  <c r="N1" i="2" s="1"/>
  <c r="O1" i="2" s="1"/>
</calcChain>
</file>

<file path=xl/sharedStrings.xml><?xml version="1.0" encoding="utf-8"?>
<sst xmlns="http://schemas.openxmlformats.org/spreadsheetml/2006/main" count="197" uniqueCount="18">
  <si>
    <t>Вид</t>
  </si>
  <si>
    <t>Категория</t>
  </si>
  <si>
    <t>Дата запуска</t>
  </si>
  <si>
    <t>Детали</t>
  </si>
  <si>
    <t>Нефтесервис</t>
  </si>
  <si>
    <t>Газ</t>
  </si>
  <si>
    <t>КВ</t>
  </si>
  <si>
    <t>ОПЕКС</t>
  </si>
  <si>
    <t>КС</t>
  </si>
  <si>
    <t>КАПЕКС</t>
  </si>
  <si>
    <t>раб</t>
  </si>
  <si>
    <t>ПР-ВО ФИЛЬТР</t>
  </si>
  <si>
    <t>Объёмы</t>
  </si>
  <si>
    <t>Кол-во работающих</t>
  </si>
  <si>
    <t>Как должно быть фильтр не стоит</t>
  </si>
  <si>
    <t>&lt;--- Нужна формула</t>
  </si>
  <si>
    <t>Как должно быть фильтр ТОЛЬКО! на листе производство столбец категория значение - нефтесервис</t>
  </si>
  <si>
    <t>В т.ч. КВ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</si>
</sst>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\-yyyy"/>
    <numFmt numFmtId="165" formatCode="0;\-0;\-;@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0" fontId="0" fillId="2" borderId="0" xfId="0" applyFill="1"/>
    <xf numFmtId="164" fontId="0" fillId="2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right"/>
    </xf>
    <xf numFmtId="0" fontId="0" fillId="0" borderId="0" xfId="0" applyAlignment="1">
      <alignment horizontal="center" vertical="center"/>
    </xf>
    <xf numFmtId="165" fontId="0" fillId="0" borderId="0" xfId="0" applyNumberFormat="1" applyFill="1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65" fontId="0" fillId="3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A5" sqref="A5"/>
    </sheetView>
  </sheetViews>
  <sheetFormatPr defaultRowHeight="15" x14ac:dyDescent="0.25"/>
  <cols>
    <col min="1" max="1" width="19.5703125" bestFit="1" customWidth="1"/>
    <col min="2" max="3" width="9.28515625" bestFit="1" customWidth="1"/>
    <col min="4" max="4" width="10" bestFit="1" customWidth="1"/>
    <col min="5" max="6" width="9.28515625" bestFit="1" customWidth="1"/>
    <col min="7" max="8" width="9.5703125" bestFit="1" customWidth="1"/>
    <col min="9" max="13" width="9.28515625" bestFit="1" customWidth="1"/>
  </cols>
  <sheetData>
    <row r="1" spans="1:14" x14ac:dyDescent="0.25">
      <c r="A1" s="5" t="s">
        <v>11</v>
      </c>
      <c r="B1" s="6">
        <v>43831</v>
      </c>
      <c r="C1" s="6">
        <v>43862</v>
      </c>
      <c r="D1" s="6">
        <v>43891</v>
      </c>
      <c r="E1" s="6">
        <v>43922</v>
      </c>
      <c r="F1" s="6">
        <v>43952</v>
      </c>
      <c r="G1" s="6">
        <v>43983</v>
      </c>
      <c r="H1" s="6">
        <v>44013</v>
      </c>
      <c r="I1" s="6">
        <v>44044</v>
      </c>
      <c r="J1" s="6">
        <v>44075</v>
      </c>
      <c r="K1" s="6">
        <v>44105</v>
      </c>
      <c r="L1" s="6">
        <v>44136</v>
      </c>
      <c r="M1" s="6">
        <v>44166</v>
      </c>
    </row>
    <row r="2" spans="1:14" x14ac:dyDescent="0.25">
      <c r="A2" t="s">
        <v>12</v>
      </c>
      <c r="B2" s="1">
        <f ca="1">SUMPRODUCT(SUBTOTAL(9,OFFSET(ПРОИЗОДСТВО!D1,ROW(ПРОИЗОДСТВО!D2:D16)-1,)))</f>
        <v>2052</v>
      </c>
      <c r="C2" s="1">
        <f ca="1">SUMPRODUCT(SUBTOTAL(9,OFFSET(ПРОИЗОДСТВО!E1,ROW(ПРОИЗОДСТВО!E2:E16)-1,)))</f>
        <v>3737</v>
      </c>
      <c r="D2" s="1">
        <f ca="1">SUMPRODUCT(SUBTOTAL(9,OFFSET(ПРОИЗОДСТВО!F1,ROW(ПРОИЗОДСТВО!F2:F16)-1,)))</f>
        <v>4058</v>
      </c>
      <c r="E2" s="1">
        <f ca="1">SUMPRODUCT(SUBTOTAL(9,OFFSET(ПРОИЗОДСТВО!G1,ROW(ПРОИЗОДСТВО!G2:G16)-1,)))</f>
        <v>6223</v>
      </c>
      <c r="F2" s="1">
        <f ca="1">SUMPRODUCT(SUBTOTAL(9,OFFSET(ПРОИЗОДСТВО!H1,ROW(ПРОИЗОДСТВО!H2:H16)-1,)))</f>
        <v>6824</v>
      </c>
      <c r="G2" s="1">
        <f ca="1">SUMPRODUCT(SUBTOTAL(9,OFFSET(ПРОИЗОДСТВО!I1,ROW(ПРОИЗОДСТВО!I2:I16)-1,)))</f>
        <v>7195</v>
      </c>
      <c r="H2" s="1">
        <f ca="1">SUMPRODUCT(SUBTOTAL(9,OFFSET(ПРОИЗОДСТВО!J1,ROW(ПРОИЗОДСТВО!J2:J16)-1,)))</f>
        <v>7766</v>
      </c>
      <c r="I2" s="1">
        <f ca="1">SUMPRODUCT(SUBTOTAL(9,OFFSET(ПРОИЗОДСТВО!K1,ROW(ПРОИЗОДСТВО!K2:K16)-1,)))</f>
        <v>8862</v>
      </c>
      <c r="J2" s="1">
        <f ca="1">SUMPRODUCT(SUBTOTAL(9,OFFSET(ПРОИЗОДСТВО!L1,ROW(ПРОИЗОДСТВО!L2:L16)-1,)))</f>
        <v>5060</v>
      </c>
      <c r="K2" s="1">
        <f ca="1">SUMPRODUCT(SUBTOTAL(9,OFFSET(ПРОИЗОДСТВО!M1,ROW(ПРОИЗОДСТВО!M2:M16)-1,)))</f>
        <v>8946</v>
      </c>
      <c r="L2" s="1">
        <f ca="1">SUMPRODUCT(SUBTOTAL(9,OFFSET(ПРОИЗОДСТВО!N1,ROW(ПРОИЗОДСТВО!N2:N16)-1,)))</f>
        <v>9146</v>
      </c>
      <c r="M2" s="1">
        <f ca="1">SUMPRODUCT(SUBTOTAL(9,OFFSET(ПРОИЗОДСТВО!O1,ROW(ПРОИЗОДСТВО!O2:O16)-1,)))</f>
        <v>8405</v>
      </c>
    </row>
    <row r="3" spans="1:14" x14ac:dyDescent="0.25">
      <c r="A3" s="9" t="s">
        <v>17</v>
      </c>
      <c r="B3" s="14">
        <f ca="1">SUMPRODUCT(SUBTOTAL(9,OFFSET(ПРОИЗОДСТВО!D$1,ROW($D$2:$D$16)-1,))*(ПРОИЗОДСТВО!$A$2:$A$16=RIGHTB($A3,2)))</f>
        <v>613</v>
      </c>
      <c r="C3" s="14">
        <f ca="1">SUMPRODUCT(SUBTOTAL(9,OFFSET(ПРОИЗОДСТВО!E$1,ROW($D$2:$D$16)-1,))*(ПРОИЗОДСТВО!$A$2:$A$16=RIGHTB($A3,2)))</f>
        <v>2137</v>
      </c>
      <c r="D3" s="14">
        <f ca="1">SUMPRODUCT(SUBTOTAL(9,OFFSET(ПРОИЗОДСТВО!F$1,ROW($D$2:$D$16)-1,))*(ПРОИЗОДСТВО!$A$2:$A$16=RIGHTB($A3,2)))</f>
        <v>1353</v>
      </c>
      <c r="E3" s="14">
        <f ca="1">SUMPRODUCT(SUBTOTAL(9,OFFSET(ПРОИЗОДСТВО!G$1,ROW($D$2:$D$16)-1,))*(ПРОИЗОДСТВО!$A$2:$A$16=RIGHTB($A3,2)))</f>
        <v>1974</v>
      </c>
      <c r="F3" s="14">
        <f ca="1">SUMPRODUCT(SUBTOTAL(9,OFFSET(ПРОИЗОДСТВО!H$1,ROW($D$2:$D$16)-1,))*(ПРОИЗОДСТВО!$A$2:$A$16=RIGHTB($A3,2)))</f>
        <v>2514</v>
      </c>
      <c r="G3" s="14">
        <f ca="1">SUMPRODUCT(SUBTOTAL(9,OFFSET(ПРОИЗОДСТВО!I$1,ROW($D$2:$D$16)-1,))*(ПРОИЗОДСТВО!$A$2:$A$16=RIGHTB($A3,2)))</f>
        <v>3171</v>
      </c>
      <c r="H3" s="14">
        <f ca="1">SUMPRODUCT(SUBTOTAL(9,OFFSET(ПРОИЗОДСТВО!J$1,ROW($D$2:$D$16)-1,))*(ПРОИЗОДСТВО!$A$2:$A$16=RIGHTB($A3,2)))</f>
        <v>3347</v>
      </c>
      <c r="I3" s="14">
        <f ca="1">SUMPRODUCT(SUBTOTAL(9,OFFSET(ПРОИЗОДСТВО!K$1,ROW($D$2:$D$16)-1,))*(ПРОИЗОДСТВО!$A$2:$A$16=RIGHTB($A3,2)))</f>
        <v>4036</v>
      </c>
      <c r="J3" s="14">
        <f ca="1">SUMPRODUCT(SUBTOTAL(9,OFFSET(ПРОИЗОДСТВО!L$1,ROW($D$2:$D$16)-1,))*(ПРОИЗОДСТВО!$A$2:$A$16=RIGHTB($A3,2)))</f>
        <v>1517</v>
      </c>
      <c r="K3" s="14">
        <f ca="1">SUMPRODUCT(SUBTOTAL(9,OFFSET(ПРОИЗОДСТВО!M$1,ROW($D$2:$D$16)-1,))*(ПРОИЗОДСТВО!$A$2:$A$16=RIGHTB($A3,2)))</f>
        <v>3380</v>
      </c>
      <c r="L3" s="14">
        <f ca="1">SUMPRODUCT(SUBTOTAL(9,OFFSET(ПРОИЗОДСТВО!N$1,ROW($D$2:$D$16)-1,))*(ПРОИЗОДСТВО!$A$2:$A$16=RIGHTB($A3,2)))</f>
        <v>3412</v>
      </c>
      <c r="M3" s="14">
        <f ca="1">SUMPRODUCT(SUBTOTAL(9,OFFSET(ПРОИЗОДСТВО!O$1,ROW($D$2:$D$16)-1,))*(ПРОИЗОДСТВО!$A$2:$A$16=RIGHTB($A3,2)))</f>
        <v>3146</v>
      </c>
      <c r="N3" t="s">
        <v>15</v>
      </c>
    </row>
    <row r="4" spans="1:14" x14ac:dyDescent="0.25">
      <c r="A4" t="s">
        <v>13</v>
      </c>
      <c r="B4" s="7">
        <f ca="1">SUMPRODUCT(SUBTOTAL(3,OFFSET(ПРОИЗОДСТВО!D$1,ROW($D$2:$D$16)-1,))*(СОСТ!D$2:D$16="раб"))</f>
        <v>3</v>
      </c>
      <c r="C4" s="7">
        <f ca="1">SUMPRODUCT(SUBTOTAL(3,OFFSET(ПРОИЗОДСТВО!E$1,ROW($D$2:$D$16)-1,))*(СОСТ!E$2:E$16="раб"))</f>
        <v>5</v>
      </c>
      <c r="D4" s="7">
        <f ca="1">SUMPRODUCT(SUBTOTAL(3,OFFSET(ПРОИЗОДСТВО!F$1,ROW($D$2:$D$16)-1,))*(СОСТ!F$2:F$16="раб"))</f>
        <v>8</v>
      </c>
      <c r="E4" s="7">
        <f ca="1">SUMPRODUCT(SUBTOTAL(3,OFFSET(ПРОИЗОДСТВО!G$1,ROW($D$2:$D$16)-1,))*(СОСТ!G$2:G$16="раб"))</f>
        <v>11</v>
      </c>
      <c r="F4" s="7">
        <f ca="1">SUMPRODUCT(SUBTOTAL(3,OFFSET(ПРОИЗОДСТВО!H$1,ROW($D$2:$D$16)-1,))*(СОСТ!H$2:H$16="раб"))</f>
        <v>14</v>
      </c>
      <c r="G4" s="7">
        <f ca="1">SUMPRODUCT(SUBTOTAL(3,OFFSET(ПРОИЗОДСТВО!I$1,ROW($D$2:$D$16)-1,))*(СОСТ!I$2:I$16="раб"))</f>
        <v>14</v>
      </c>
      <c r="H4" s="7">
        <f ca="1">SUMPRODUCT(SUBTOTAL(3,OFFSET(ПРОИЗОДСТВО!J$1,ROW($D$2:$D$16)-1,))*(СОСТ!J$2:J$16="раб"))</f>
        <v>15</v>
      </c>
      <c r="I4" s="7">
        <f ca="1">SUMPRODUCT(SUBTOTAL(3,OFFSET(ПРОИЗОДСТВО!K$1,ROW($D$2:$D$16)-1,))*(СОСТ!K$2:K$16="раб"))</f>
        <v>15</v>
      </c>
      <c r="J4" s="7">
        <f ca="1">SUMPRODUCT(SUBTOTAL(3,OFFSET(ПРОИЗОДСТВО!L$1,ROW($D$2:$D$16)-1,))*(СОСТ!L$2:L$16="раб"))</f>
        <v>15</v>
      </c>
      <c r="K4" s="7">
        <f ca="1">SUMPRODUCT(SUBTOTAL(3,OFFSET(ПРОИЗОДСТВО!M$1,ROW($D$2:$D$16)-1,))*(СОСТ!M$2:M$16="раб"))</f>
        <v>15</v>
      </c>
      <c r="L4" s="7">
        <f ca="1">SUMPRODUCT(SUBTOTAL(3,OFFSET(ПРОИЗОДСТВО!N$1,ROW($D$2:$D$16)-1,))*(СОСТ!N$2:N$16="раб"))</f>
        <v>15</v>
      </c>
      <c r="M4" s="7">
        <f ca="1">SUMPRODUCT(SUBTOTAL(3,OFFSET(ПРОИЗОДСТВО!O$1,ROW($D$2:$D$16)-1,))*(СОСТ!O$2:O$16="раб"))</f>
        <v>15</v>
      </c>
      <c r="N4" t="s">
        <v>15</v>
      </c>
    </row>
    <row r="10" spans="1:14" x14ac:dyDescent="0.25">
      <c r="A10" s="13" t="s">
        <v>14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</row>
    <row r="11" spans="1:14" x14ac:dyDescent="0.25">
      <c r="A11" s="5" t="s">
        <v>11</v>
      </c>
      <c r="B11" s="6">
        <v>43831</v>
      </c>
      <c r="C11" s="6">
        <v>43862</v>
      </c>
      <c r="D11" s="6">
        <v>43891</v>
      </c>
      <c r="E11" s="6">
        <v>43922</v>
      </c>
      <c r="F11" s="6">
        <v>43952</v>
      </c>
      <c r="G11" s="6">
        <v>43983</v>
      </c>
      <c r="H11" s="6">
        <v>44013</v>
      </c>
      <c r="I11" s="6">
        <v>44044</v>
      </c>
      <c r="J11" s="6">
        <v>44075</v>
      </c>
      <c r="K11" s="6">
        <v>44105</v>
      </c>
      <c r="L11" s="6">
        <v>44136</v>
      </c>
      <c r="M11" s="6">
        <v>44166</v>
      </c>
    </row>
    <row r="12" spans="1:14" x14ac:dyDescent="0.25">
      <c r="A12" t="s">
        <v>12</v>
      </c>
      <c r="B12" s="1">
        <v>2052</v>
      </c>
      <c r="C12" s="1">
        <v>3737</v>
      </c>
      <c r="D12" s="1">
        <v>4058</v>
      </c>
      <c r="E12" s="1">
        <v>6223</v>
      </c>
      <c r="F12" s="1">
        <v>6824</v>
      </c>
      <c r="G12" s="1">
        <v>7195</v>
      </c>
      <c r="H12" s="1">
        <v>7766</v>
      </c>
      <c r="I12" s="1">
        <v>8862</v>
      </c>
      <c r="J12" s="1">
        <v>5060</v>
      </c>
      <c r="K12" s="1">
        <v>8946</v>
      </c>
      <c r="L12" s="1">
        <v>9146</v>
      </c>
      <c r="M12" s="1">
        <v>8405</v>
      </c>
    </row>
    <row r="13" spans="1:14" x14ac:dyDescent="0.25">
      <c r="A13" s="12" t="s">
        <v>17</v>
      </c>
      <c r="B13" s="10">
        <v>613</v>
      </c>
      <c r="C13" s="10">
        <v>2137</v>
      </c>
      <c r="D13" s="10">
        <v>1353</v>
      </c>
      <c r="E13" s="10">
        <v>1974</v>
      </c>
      <c r="F13" s="10">
        <v>2514</v>
      </c>
      <c r="G13" s="10">
        <v>3171</v>
      </c>
      <c r="H13" s="10">
        <v>3347</v>
      </c>
      <c r="I13" s="10">
        <v>4036</v>
      </c>
      <c r="J13" s="10">
        <v>1517</v>
      </c>
      <c r="K13" s="10">
        <v>3380</v>
      </c>
      <c r="L13" s="10">
        <v>3412</v>
      </c>
      <c r="M13" s="10">
        <v>3146</v>
      </c>
    </row>
    <row r="14" spans="1:14" x14ac:dyDescent="0.25">
      <c r="A14" t="s">
        <v>13</v>
      </c>
      <c r="B14" s="8">
        <v>3</v>
      </c>
      <c r="C14" s="8">
        <v>5</v>
      </c>
      <c r="D14" s="8">
        <v>8</v>
      </c>
      <c r="E14" s="8">
        <v>11</v>
      </c>
      <c r="F14" s="8">
        <v>14</v>
      </c>
      <c r="G14" s="8">
        <v>14</v>
      </c>
      <c r="H14" s="8">
        <v>15</v>
      </c>
      <c r="I14" s="8">
        <v>15</v>
      </c>
      <c r="J14" s="8">
        <v>15</v>
      </c>
      <c r="K14" s="8">
        <v>15</v>
      </c>
      <c r="L14" s="8">
        <v>15</v>
      </c>
      <c r="M14" s="8">
        <v>15</v>
      </c>
    </row>
    <row r="16" spans="1:14" x14ac:dyDescent="0.25">
      <c r="A16" s="13" t="s">
        <v>16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</row>
    <row r="17" spans="1:13" x14ac:dyDescent="0.25">
      <c r="A17" s="5" t="s">
        <v>11</v>
      </c>
      <c r="B17" s="6">
        <v>43831</v>
      </c>
      <c r="C17" s="6">
        <v>43862</v>
      </c>
      <c r="D17" s="6">
        <v>43891</v>
      </c>
      <c r="E17" s="6">
        <v>43922</v>
      </c>
      <c r="F17" s="6">
        <v>43952</v>
      </c>
      <c r="G17" s="6">
        <v>43983</v>
      </c>
      <c r="H17" s="6">
        <v>44013</v>
      </c>
      <c r="I17" s="6">
        <v>44044</v>
      </c>
      <c r="J17" s="6">
        <v>44075</v>
      </c>
      <c r="K17" s="6">
        <v>44105</v>
      </c>
      <c r="L17" s="6">
        <v>44136</v>
      </c>
      <c r="M17" s="6">
        <v>44166</v>
      </c>
    </row>
    <row r="18" spans="1:13" x14ac:dyDescent="0.25">
      <c r="A18" t="s">
        <v>12</v>
      </c>
      <c r="B18" s="4">
        <v>1439</v>
      </c>
      <c r="C18" s="4">
        <v>1600</v>
      </c>
      <c r="D18" s="4">
        <v>1755</v>
      </c>
      <c r="E18" s="4">
        <v>1347</v>
      </c>
      <c r="F18" s="4">
        <v>2758</v>
      </c>
      <c r="G18" s="4">
        <v>2422</v>
      </c>
      <c r="H18" s="4">
        <v>2710</v>
      </c>
      <c r="I18" s="4">
        <v>3635</v>
      </c>
      <c r="J18" s="4">
        <v>1289</v>
      </c>
      <c r="K18" s="4">
        <v>3467</v>
      </c>
      <c r="L18" s="4">
        <v>2783</v>
      </c>
      <c r="M18" s="4">
        <v>3035</v>
      </c>
    </row>
    <row r="19" spans="1:13" x14ac:dyDescent="0.25">
      <c r="A19" s="12" t="s">
        <v>17</v>
      </c>
      <c r="B19" s="4">
        <v>0</v>
      </c>
      <c r="C19" s="4">
        <v>0</v>
      </c>
      <c r="D19" s="4">
        <v>0</v>
      </c>
      <c r="E19" s="4">
        <v>0</v>
      </c>
      <c r="F19" s="4">
        <v>380</v>
      </c>
      <c r="G19" s="4">
        <v>397</v>
      </c>
      <c r="H19" s="4">
        <v>542</v>
      </c>
      <c r="I19" s="4">
        <v>938</v>
      </c>
      <c r="J19" s="4">
        <v>5</v>
      </c>
      <c r="K19" s="4">
        <v>881</v>
      </c>
      <c r="L19" s="4">
        <v>548</v>
      </c>
      <c r="M19" s="4">
        <v>969</v>
      </c>
    </row>
    <row r="20" spans="1:13" x14ac:dyDescent="0.25">
      <c r="A20" t="s">
        <v>13</v>
      </c>
      <c r="B20" s="11">
        <v>2</v>
      </c>
      <c r="C20" s="11">
        <v>2</v>
      </c>
      <c r="D20" s="11">
        <v>3</v>
      </c>
      <c r="E20" s="11">
        <v>3</v>
      </c>
      <c r="F20" s="11">
        <v>5</v>
      </c>
      <c r="G20" s="11">
        <v>5</v>
      </c>
      <c r="H20" s="11">
        <v>5</v>
      </c>
      <c r="I20" s="11">
        <v>5</v>
      </c>
      <c r="J20" s="11">
        <v>5</v>
      </c>
      <c r="K20" s="11">
        <v>5</v>
      </c>
      <c r="L20" s="11">
        <v>5</v>
      </c>
      <c r="M20" s="11">
        <v>5</v>
      </c>
    </row>
  </sheetData>
  <mergeCells count="2">
    <mergeCell ref="A10:M10"/>
    <mergeCell ref="A16:M1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"/>
  <sheetViews>
    <sheetView workbookViewId="0">
      <selection activeCell="D2" sqref="D2:D4"/>
    </sheetView>
  </sheetViews>
  <sheetFormatPr defaultRowHeight="15" x14ac:dyDescent="0.25"/>
  <cols>
    <col min="2" max="2" width="14.85546875" bestFit="1" customWidth="1"/>
    <col min="3" max="3" width="12.5703125" bestFit="1" customWidth="1"/>
    <col min="4" max="4" width="10.28515625" bestFit="1" customWidth="1"/>
    <col min="5" max="5" width="9.28515625" bestFit="1" customWidth="1"/>
    <col min="6" max="6" width="14.5703125" bestFit="1" customWidth="1"/>
    <col min="7" max="8" width="9.28515625" bestFit="1" customWidth="1"/>
    <col min="9" max="10" width="9.5703125" bestFit="1" customWidth="1"/>
    <col min="11" max="11" width="14.28515625" bestFit="1" customWidth="1"/>
    <col min="12" max="15" width="9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2">
        <v>43831</v>
      </c>
      <c r="E1" s="2">
        <f>EDATE(D1,1)</f>
        <v>43862</v>
      </c>
      <c r="F1" s="2">
        <f t="shared" ref="F1:O1" si="0">EDATE(E1,1)</f>
        <v>43891</v>
      </c>
      <c r="G1" s="2">
        <f t="shared" si="0"/>
        <v>43922</v>
      </c>
      <c r="H1" s="2">
        <f t="shared" si="0"/>
        <v>43952</v>
      </c>
      <c r="I1" s="2">
        <f t="shared" si="0"/>
        <v>43983</v>
      </c>
      <c r="J1" s="2">
        <f t="shared" si="0"/>
        <v>44013</v>
      </c>
      <c r="K1" s="2">
        <f t="shared" si="0"/>
        <v>44044</v>
      </c>
      <c r="L1" s="2">
        <f t="shared" si="0"/>
        <v>44075</v>
      </c>
      <c r="M1" s="2">
        <f t="shared" si="0"/>
        <v>44105</v>
      </c>
      <c r="N1" s="2">
        <f t="shared" si="0"/>
        <v>44136</v>
      </c>
      <c r="O1" s="2">
        <f t="shared" si="0"/>
        <v>44166</v>
      </c>
    </row>
    <row r="2" spans="1:21" x14ac:dyDescent="0.25">
      <c r="A2" s="1" t="s">
        <v>3</v>
      </c>
      <c r="B2" s="1" t="s">
        <v>4</v>
      </c>
      <c r="C2" s="3">
        <v>43831</v>
      </c>
      <c r="D2" s="4">
        <v>658</v>
      </c>
      <c r="E2" s="4">
        <v>850</v>
      </c>
      <c r="F2" s="4">
        <v>704</v>
      </c>
      <c r="G2" s="4">
        <v>425</v>
      </c>
      <c r="H2" s="4">
        <v>724</v>
      </c>
      <c r="I2" s="4">
        <v>856</v>
      </c>
      <c r="J2" s="4">
        <v>15</v>
      </c>
      <c r="K2" s="4">
        <v>991</v>
      </c>
      <c r="L2" s="4">
        <v>149</v>
      </c>
      <c r="M2" s="4">
        <v>534</v>
      </c>
      <c r="N2" s="4">
        <v>728</v>
      </c>
      <c r="O2" s="4">
        <v>322</v>
      </c>
    </row>
    <row r="3" spans="1:21" x14ac:dyDescent="0.25">
      <c r="A3" s="1" t="s">
        <v>3</v>
      </c>
      <c r="B3" s="1" t="s">
        <v>4</v>
      </c>
      <c r="C3" s="3">
        <v>43891</v>
      </c>
      <c r="D3" s="4">
        <v>0</v>
      </c>
      <c r="E3" s="4">
        <v>0</v>
      </c>
      <c r="F3" s="4">
        <v>989</v>
      </c>
      <c r="G3" s="4">
        <v>849</v>
      </c>
      <c r="H3" s="4">
        <v>421</v>
      </c>
      <c r="I3" s="4">
        <v>869</v>
      </c>
      <c r="J3" s="4">
        <v>357</v>
      </c>
      <c r="K3" s="4">
        <v>587</v>
      </c>
      <c r="L3" s="4">
        <v>170</v>
      </c>
      <c r="M3" s="4">
        <v>743</v>
      </c>
      <c r="N3" s="4">
        <v>559</v>
      </c>
      <c r="O3" s="4">
        <v>438</v>
      </c>
    </row>
    <row r="4" spans="1:21" x14ac:dyDescent="0.25">
      <c r="A4" s="1" t="s">
        <v>3</v>
      </c>
      <c r="B4" s="1" t="s">
        <v>4</v>
      </c>
      <c r="C4" s="3">
        <v>43831</v>
      </c>
      <c r="D4" s="4">
        <v>781</v>
      </c>
      <c r="E4" s="4">
        <v>750</v>
      </c>
      <c r="F4" s="4">
        <v>62</v>
      </c>
      <c r="G4" s="4">
        <v>73</v>
      </c>
      <c r="H4" s="4">
        <v>965</v>
      </c>
      <c r="I4" s="4">
        <v>29</v>
      </c>
      <c r="J4" s="4">
        <v>991</v>
      </c>
      <c r="K4" s="4">
        <v>122</v>
      </c>
      <c r="L4" s="4">
        <v>751</v>
      </c>
      <c r="M4" s="4">
        <v>900</v>
      </c>
      <c r="N4" s="4">
        <v>849</v>
      </c>
      <c r="O4" s="4">
        <v>520</v>
      </c>
    </row>
    <row r="5" spans="1:21" x14ac:dyDescent="0.25">
      <c r="A5" s="1" t="s">
        <v>3</v>
      </c>
      <c r="B5" s="1" t="s">
        <v>4</v>
      </c>
      <c r="C5" s="3">
        <v>43956</v>
      </c>
      <c r="D5" s="4">
        <v>0</v>
      </c>
      <c r="E5" s="4">
        <v>0</v>
      </c>
      <c r="F5" s="4">
        <v>0</v>
      </c>
      <c r="G5" s="4">
        <v>0</v>
      </c>
      <c r="H5" s="4">
        <v>268</v>
      </c>
      <c r="I5" s="4">
        <v>271</v>
      </c>
      <c r="J5" s="4">
        <v>805</v>
      </c>
      <c r="K5" s="4">
        <v>997</v>
      </c>
      <c r="L5" s="4">
        <v>214</v>
      </c>
      <c r="M5" s="4">
        <v>409</v>
      </c>
      <c r="N5" s="4">
        <v>99</v>
      </c>
      <c r="O5" s="4">
        <v>786</v>
      </c>
      <c r="P5" s="1"/>
      <c r="Q5" s="1"/>
      <c r="R5" s="1"/>
      <c r="S5" s="1"/>
    </row>
    <row r="6" spans="1:21" x14ac:dyDescent="0.25">
      <c r="A6" s="1" t="s">
        <v>6</v>
      </c>
      <c r="B6" s="1" t="s">
        <v>4</v>
      </c>
      <c r="C6" s="3">
        <v>43956</v>
      </c>
      <c r="D6" s="4">
        <v>0</v>
      </c>
      <c r="E6" s="4">
        <v>0</v>
      </c>
      <c r="F6" s="4">
        <v>0</v>
      </c>
      <c r="G6" s="4">
        <v>0</v>
      </c>
      <c r="H6" s="4">
        <v>380</v>
      </c>
      <c r="I6" s="4">
        <v>397</v>
      </c>
      <c r="J6" s="4">
        <v>542</v>
      </c>
      <c r="K6" s="4">
        <v>938</v>
      </c>
      <c r="L6" s="4">
        <v>5</v>
      </c>
      <c r="M6" s="4">
        <v>881</v>
      </c>
      <c r="N6" s="4">
        <v>548</v>
      </c>
      <c r="O6" s="4">
        <v>969</v>
      </c>
      <c r="P6" s="1"/>
      <c r="Q6" s="1"/>
      <c r="R6" s="1"/>
      <c r="S6" s="1"/>
    </row>
    <row r="7" spans="1:21" x14ac:dyDescent="0.25">
      <c r="A7" s="1" t="s">
        <v>6</v>
      </c>
      <c r="B7" s="1" t="s">
        <v>5</v>
      </c>
      <c r="C7" s="3">
        <v>44023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671</v>
      </c>
      <c r="K7" s="4">
        <v>650</v>
      </c>
      <c r="L7" s="4">
        <v>202</v>
      </c>
      <c r="M7" s="4">
        <v>991</v>
      </c>
      <c r="N7" s="4">
        <v>530</v>
      </c>
      <c r="O7" s="4">
        <v>555</v>
      </c>
      <c r="P7" s="1"/>
      <c r="Q7" s="1"/>
      <c r="R7" s="1"/>
      <c r="S7" s="1"/>
      <c r="T7" s="1"/>
      <c r="U7" s="1"/>
    </row>
    <row r="8" spans="1:21" x14ac:dyDescent="0.25">
      <c r="A8" s="1" t="s">
        <v>6</v>
      </c>
      <c r="B8" s="1" t="s">
        <v>5</v>
      </c>
      <c r="C8" s="3">
        <v>43831</v>
      </c>
      <c r="D8" s="4">
        <v>613</v>
      </c>
      <c r="E8" s="4">
        <v>864</v>
      </c>
      <c r="F8" s="4">
        <v>93</v>
      </c>
      <c r="G8" s="4">
        <v>295</v>
      </c>
      <c r="H8" s="4">
        <v>106</v>
      </c>
      <c r="I8" s="4">
        <v>303</v>
      </c>
      <c r="J8" s="4">
        <v>143</v>
      </c>
      <c r="K8" s="4">
        <v>810</v>
      </c>
      <c r="L8" s="4">
        <v>168</v>
      </c>
      <c r="M8" s="4">
        <v>727</v>
      </c>
      <c r="N8" s="4">
        <v>689</v>
      </c>
      <c r="O8" s="4">
        <v>252</v>
      </c>
    </row>
    <row r="9" spans="1:21" x14ac:dyDescent="0.25">
      <c r="A9" s="1" t="s">
        <v>6</v>
      </c>
      <c r="B9" s="1" t="s">
        <v>5</v>
      </c>
      <c r="C9" s="3">
        <v>43862</v>
      </c>
      <c r="D9" s="4">
        <v>0</v>
      </c>
      <c r="E9" s="4">
        <v>358</v>
      </c>
      <c r="F9" s="4">
        <v>808</v>
      </c>
      <c r="G9" s="4">
        <v>662</v>
      </c>
      <c r="H9" s="4">
        <v>646</v>
      </c>
      <c r="I9" s="4">
        <v>562</v>
      </c>
      <c r="J9" s="4">
        <v>146</v>
      </c>
      <c r="K9" s="4">
        <v>484</v>
      </c>
      <c r="L9" s="4">
        <v>697</v>
      </c>
      <c r="M9" s="4">
        <v>479</v>
      </c>
      <c r="N9" s="4">
        <v>589</v>
      </c>
      <c r="O9" s="4">
        <v>961</v>
      </c>
      <c r="P9" s="1"/>
    </row>
    <row r="10" spans="1:21" x14ac:dyDescent="0.25">
      <c r="A10" s="1" t="s">
        <v>6</v>
      </c>
      <c r="B10" s="1" t="s">
        <v>5</v>
      </c>
      <c r="C10" s="3">
        <v>43922</v>
      </c>
      <c r="D10" s="4">
        <v>0</v>
      </c>
      <c r="E10" s="4">
        <v>0</v>
      </c>
      <c r="F10" s="4">
        <v>0</v>
      </c>
      <c r="G10" s="4">
        <v>827</v>
      </c>
      <c r="H10" s="4">
        <v>845</v>
      </c>
      <c r="I10" s="4">
        <v>937</v>
      </c>
      <c r="J10" s="4">
        <v>956</v>
      </c>
      <c r="K10" s="4">
        <v>657</v>
      </c>
      <c r="L10" s="4">
        <v>71</v>
      </c>
      <c r="M10" s="4">
        <v>153</v>
      </c>
      <c r="N10" s="4">
        <v>894</v>
      </c>
      <c r="O10" s="4">
        <v>271</v>
      </c>
      <c r="P10" s="1"/>
      <c r="Q10" s="1"/>
      <c r="R10" s="1"/>
    </row>
    <row r="11" spans="1:21" x14ac:dyDescent="0.25">
      <c r="A11" s="1" t="s">
        <v>6</v>
      </c>
      <c r="B11" s="1" t="s">
        <v>5</v>
      </c>
      <c r="C11" s="3">
        <v>43876</v>
      </c>
      <c r="D11" s="4">
        <v>0</v>
      </c>
      <c r="E11" s="4">
        <v>915</v>
      </c>
      <c r="F11" s="4">
        <v>452</v>
      </c>
      <c r="G11" s="4">
        <v>190</v>
      </c>
      <c r="H11" s="4">
        <v>537</v>
      </c>
      <c r="I11" s="4">
        <v>972</v>
      </c>
      <c r="J11" s="4">
        <v>889</v>
      </c>
      <c r="K11" s="4">
        <v>497</v>
      </c>
      <c r="L11" s="4">
        <v>374</v>
      </c>
      <c r="M11" s="4">
        <v>149</v>
      </c>
      <c r="N11" s="4">
        <v>162</v>
      </c>
      <c r="O11" s="4">
        <v>138</v>
      </c>
      <c r="P11" s="1"/>
    </row>
    <row r="12" spans="1:21" x14ac:dyDescent="0.25">
      <c r="A12" s="1" t="s">
        <v>3</v>
      </c>
      <c r="B12" s="1" t="s">
        <v>7</v>
      </c>
      <c r="C12" s="3">
        <v>43905</v>
      </c>
      <c r="D12" s="4">
        <v>0</v>
      </c>
      <c r="E12" s="4">
        <v>0</v>
      </c>
      <c r="F12" s="4">
        <v>67</v>
      </c>
      <c r="G12" s="4">
        <v>935</v>
      </c>
      <c r="H12" s="4">
        <v>269</v>
      </c>
      <c r="I12" s="4">
        <v>213</v>
      </c>
      <c r="J12" s="4">
        <v>369</v>
      </c>
      <c r="K12" s="4">
        <v>400</v>
      </c>
      <c r="L12" s="4">
        <v>1000</v>
      </c>
      <c r="M12" s="4">
        <v>453</v>
      </c>
      <c r="N12" s="4">
        <v>982</v>
      </c>
      <c r="O12" s="4">
        <v>804</v>
      </c>
      <c r="P12" s="1"/>
      <c r="Q12" s="1"/>
    </row>
    <row r="13" spans="1:21" x14ac:dyDescent="0.25">
      <c r="A13" s="1" t="s">
        <v>8</v>
      </c>
      <c r="B13" s="1" t="s">
        <v>7</v>
      </c>
      <c r="C13" s="3">
        <v>43917</v>
      </c>
      <c r="D13" s="4">
        <v>0</v>
      </c>
      <c r="E13" s="4">
        <v>0</v>
      </c>
      <c r="F13" s="4">
        <v>883</v>
      </c>
      <c r="G13" s="4">
        <v>827</v>
      </c>
      <c r="H13" s="4">
        <v>160</v>
      </c>
      <c r="I13" s="4">
        <v>768</v>
      </c>
      <c r="J13" s="4">
        <v>91</v>
      </c>
      <c r="K13" s="4">
        <v>378</v>
      </c>
      <c r="L13" s="4">
        <v>122</v>
      </c>
      <c r="M13" s="4">
        <v>988</v>
      </c>
      <c r="N13" s="4">
        <v>570</v>
      </c>
      <c r="O13" s="4">
        <v>241</v>
      </c>
      <c r="P13" s="1"/>
      <c r="Q13" s="1"/>
    </row>
    <row r="14" spans="1:21" x14ac:dyDescent="0.25">
      <c r="A14" s="1" t="s">
        <v>8</v>
      </c>
      <c r="B14" s="1" t="s">
        <v>7</v>
      </c>
      <c r="C14" s="3">
        <v>43929</v>
      </c>
      <c r="D14" s="4">
        <v>0</v>
      </c>
      <c r="E14" s="4">
        <v>0</v>
      </c>
      <c r="F14" s="4">
        <v>0</v>
      </c>
      <c r="G14" s="4">
        <v>648</v>
      </c>
      <c r="H14" s="4">
        <v>120</v>
      </c>
      <c r="I14" s="4">
        <v>7</v>
      </c>
      <c r="J14" s="4">
        <v>728</v>
      </c>
      <c r="K14" s="4">
        <v>28</v>
      </c>
      <c r="L14" s="4">
        <v>782</v>
      </c>
      <c r="M14" s="4">
        <v>66</v>
      </c>
      <c r="N14" s="4">
        <v>815</v>
      </c>
      <c r="O14" s="4">
        <v>993</v>
      </c>
      <c r="P14" s="1"/>
      <c r="Q14" s="1"/>
      <c r="R14" s="1"/>
    </row>
    <row r="15" spans="1:21" x14ac:dyDescent="0.25">
      <c r="A15" s="1" t="s">
        <v>8</v>
      </c>
      <c r="B15" s="1" t="s">
        <v>7</v>
      </c>
      <c r="C15" s="3">
        <v>43941</v>
      </c>
      <c r="D15" s="4">
        <v>0</v>
      </c>
      <c r="E15" s="4">
        <v>0</v>
      </c>
      <c r="F15" s="4">
        <v>0</v>
      </c>
      <c r="G15" s="4">
        <v>492</v>
      </c>
      <c r="H15" s="4">
        <v>494</v>
      </c>
      <c r="I15" s="4">
        <v>513</v>
      </c>
      <c r="J15" s="4">
        <v>742</v>
      </c>
      <c r="K15" s="4">
        <v>919</v>
      </c>
      <c r="L15" s="4">
        <v>327</v>
      </c>
      <c r="M15" s="4">
        <v>899</v>
      </c>
      <c r="N15" s="4">
        <v>324</v>
      </c>
      <c r="O15" s="4">
        <v>356</v>
      </c>
      <c r="P15" s="1"/>
      <c r="Q15" s="1"/>
      <c r="R15" s="1"/>
    </row>
    <row r="16" spans="1:21" x14ac:dyDescent="0.25">
      <c r="A16" s="1" t="s">
        <v>8</v>
      </c>
      <c r="B16" s="1" t="s">
        <v>9</v>
      </c>
      <c r="C16" s="3">
        <v>43953</v>
      </c>
      <c r="D16" s="4">
        <v>0</v>
      </c>
      <c r="E16" s="4">
        <v>0</v>
      </c>
      <c r="F16" s="4">
        <v>0</v>
      </c>
      <c r="G16" s="4">
        <v>0</v>
      </c>
      <c r="H16" s="4">
        <v>889</v>
      </c>
      <c r="I16" s="4">
        <v>498</v>
      </c>
      <c r="J16" s="4">
        <v>321</v>
      </c>
      <c r="K16" s="4">
        <v>404</v>
      </c>
      <c r="L16" s="4">
        <v>28</v>
      </c>
      <c r="M16" s="4">
        <v>574</v>
      </c>
      <c r="N16" s="4">
        <v>808</v>
      </c>
      <c r="O16" s="4">
        <v>799</v>
      </c>
      <c r="P16" s="1"/>
      <c r="Q16" s="1"/>
      <c r="R16" s="1"/>
      <c r="S16" s="1"/>
    </row>
  </sheetData>
  <autoFilter ref="A1:O1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"/>
  <sheetViews>
    <sheetView workbookViewId="0">
      <selection activeCell="D2" sqref="D2"/>
    </sheetView>
  </sheetViews>
  <sheetFormatPr defaultRowHeight="15" x14ac:dyDescent="0.25"/>
  <cols>
    <col min="2" max="2" width="14.85546875" bestFit="1" customWidth="1"/>
    <col min="3" max="3" width="12.5703125" bestFit="1" customWidth="1"/>
    <col min="4" max="4" width="10.28515625" bestFit="1" customWidth="1"/>
    <col min="5" max="8" width="9.28515625" bestFit="1" customWidth="1"/>
    <col min="9" max="10" width="9.5703125" bestFit="1" customWidth="1"/>
    <col min="11" max="15" width="9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2">
        <v>43831</v>
      </c>
      <c r="E1" s="2">
        <f>EDATE(D1,1)</f>
        <v>43862</v>
      </c>
      <c r="F1" s="2">
        <f t="shared" ref="F1:O1" si="0">EDATE(E1,1)</f>
        <v>43891</v>
      </c>
      <c r="G1" s="2">
        <f t="shared" si="0"/>
        <v>43922</v>
      </c>
      <c r="H1" s="2">
        <f t="shared" si="0"/>
        <v>43952</v>
      </c>
      <c r="I1" s="2">
        <f t="shared" si="0"/>
        <v>43983</v>
      </c>
      <c r="J1" s="2">
        <f t="shared" si="0"/>
        <v>44013</v>
      </c>
      <c r="K1" s="2">
        <f t="shared" si="0"/>
        <v>44044</v>
      </c>
      <c r="L1" s="2">
        <f t="shared" si="0"/>
        <v>44075</v>
      </c>
      <c r="M1" s="2">
        <f t="shared" si="0"/>
        <v>44105</v>
      </c>
      <c r="N1" s="2">
        <f t="shared" si="0"/>
        <v>44136</v>
      </c>
      <c r="O1" s="2">
        <f t="shared" si="0"/>
        <v>44166</v>
      </c>
    </row>
    <row r="2" spans="1:21" x14ac:dyDescent="0.25">
      <c r="A2" s="1" t="str">
        <f>ПРОИЗОДСТВО!A2</f>
        <v>Детали</v>
      </c>
      <c r="B2" s="1" t="str">
        <f>ПРОИЗОДСТВО!B2</f>
        <v>Нефтесервис</v>
      </c>
      <c r="C2" s="3">
        <f>ПРОИЗОДСТВО!C2</f>
        <v>43831</v>
      </c>
      <c r="D2" s="4" t="s">
        <v>10</v>
      </c>
      <c r="E2" s="4" t="s">
        <v>10</v>
      </c>
      <c r="F2" s="4" t="s">
        <v>10</v>
      </c>
      <c r="G2" s="4" t="s">
        <v>10</v>
      </c>
      <c r="H2" s="4" t="s">
        <v>10</v>
      </c>
      <c r="I2" s="4" t="s">
        <v>10</v>
      </c>
      <c r="J2" s="4" t="s">
        <v>10</v>
      </c>
      <c r="K2" s="4" t="s">
        <v>10</v>
      </c>
      <c r="L2" s="4" t="s">
        <v>10</v>
      </c>
      <c r="M2" s="4" t="s">
        <v>10</v>
      </c>
      <c r="N2" s="4" t="s">
        <v>10</v>
      </c>
      <c r="O2" s="4" t="s">
        <v>10</v>
      </c>
    </row>
    <row r="3" spans="1:21" x14ac:dyDescent="0.25">
      <c r="A3" s="1" t="str">
        <f>ПРОИЗОДСТВО!A3</f>
        <v>Детали</v>
      </c>
      <c r="B3" s="1" t="str">
        <f>ПРОИЗОДСТВО!B3</f>
        <v>Нефтесервис</v>
      </c>
      <c r="C3" s="3">
        <f>ПРОИЗОДСТВО!C3</f>
        <v>43891</v>
      </c>
      <c r="D3" s="4">
        <v>0</v>
      </c>
      <c r="E3" s="4">
        <v>0</v>
      </c>
      <c r="F3" s="4" t="s">
        <v>10</v>
      </c>
      <c r="G3" s="4" t="s">
        <v>10</v>
      </c>
      <c r="H3" s="4" t="s">
        <v>10</v>
      </c>
      <c r="I3" s="4" t="s">
        <v>10</v>
      </c>
      <c r="J3" s="4" t="s">
        <v>10</v>
      </c>
      <c r="K3" s="4" t="s">
        <v>10</v>
      </c>
      <c r="L3" s="4" t="s">
        <v>10</v>
      </c>
      <c r="M3" s="4" t="s">
        <v>10</v>
      </c>
      <c r="N3" s="4" t="s">
        <v>10</v>
      </c>
      <c r="O3" s="4" t="s">
        <v>10</v>
      </c>
    </row>
    <row r="4" spans="1:21" x14ac:dyDescent="0.25">
      <c r="A4" s="1" t="str">
        <f>ПРОИЗОДСТВО!A4</f>
        <v>Детали</v>
      </c>
      <c r="B4" s="1" t="str">
        <f>ПРОИЗОДСТВО!B4</f>
        <v>Нефтесервис</v>
      </c>
      <c r="C4" s="3">
        <f>ПРОИЗОДСТВО!C4</f>
        <v>43831</v>
      </c>
      <c r="D4" s="4" t="s">
        <v>10</v>
      </c>
      <c r="E4" s="4" t="s">
        <v>10</v>
      </c>
      <c r="F4" s="4" t="s">
        <v>10</v>
      </c>
      <c r="G4" s="4" t="s">
        <v>10</v>
      </c>
      <c r="H4" s="4" t="s">
        <v>10</v>
      </c>
      <c r="I4" s="4" t="s">
        <v>10</v>
      </c>
      <c r="J4" s="4" t="s">
        <v>10</v>
      </c>
      <c r="K4" s="4" t="s">
        <v>10</v>
      </c>
      <c r="L4" s="4" t="s">
        <v>10</v>
      </c>
      <c r="M4" s="4" t="s">
        <v>10</v>
      </c>
      <c r="N4" s="4" t="s">
        <v>10</v>
      </c>
      <c r="O4" s="4" t="s">
        <v>10</v>
      </c>
    </row>
    <row r="5" spans="1:21" x14ac:dyDescent="0.25">
      <c r="A5" s="1" t="str">
        <f>ПРОИЗОДСТВО!A5</f>
        <v>Детали</v>
      </c>
      <c r="B5" s="1" t="str">
        <f>ПРОИЗОДСТВО!B5</f>
        <v>Нефтесервис</v>
      </c>
      <c r="C5" s="3">
        <f>ПРОИЗОДСТВО!C5</f>
        <v>43956</v>
      </c>
      <c r="D5" s="4">
        <v>0</v>
      </c>
      <c r="E5" s="4">
        <v>0</v>
      </c>
      <c r="F5" s="4">
        <v>0</v>
      </c>
      <c r="G5" s="4">
        <v>0</v>
      </c>
      <c r="H5" s="4" t="s">
        <v>10</v>
      </c>
      <c r="I5" s="4" t="s">
        <v>10</v>
      </c>
      <c r="J5" s="4" t="s">
        <v>10</v>
      </c>
      <c r="K5" s="4" t="s">
        <v>10</v>
      </c>
      <c r="L5" s="4" t="s">
        <v>10</v>
      </c>
      <c r="M5" s="4" t="s">
        <v>10</v>
      </c>
      <c r="N5" s="4" t="s">
        <v>10</v>
      </c>
      <c r="O5" s="4" t="s">
        <v>10</v>
      </c>
      <c r="P5" s="1"/>
      <c r="Q5" s="1"/>
      <c r="R5" s="1"/>
      <c r="S5" s="1"/>
    </row>
    <row r="6" spans="1:21" x14ac:dyDescent="0.25">
      <c r="A6" s="1" t="str">
        <f>ПРОИЗОДСТВО!A6</f>
        <v>КВ</v>
      </c>
      <c r="B6" s="1" t="str">
        <f>ПРОИЗОДСТВО!B6</f>
        <v>Нефтесервис</v>
      </c>
      <c r="C6" s="3">
        <f>ПРОИЗОДСТВО!C6</f>
        <v>43956</v>
      </c>
      <c r="D6" s="4">
        <v>0</v>
      </c>
      <c r="E6" s="4">
        <v>0</v>
      </c>
      <c r="F6" s="4">
        <v>0</v>
      </c>
      <c r="G6" s="4">
        <v>0</v>
      </c>
      <c r="H6" s="4" t="s">
        <v>10</v>
      </c>
      <c r="I6" s="4" t="s">
        <v>10</v>
      </c>
      <c r="J6" s="4" t="s">
        <v>10</v>
      </c>
      <c r="K6" s="4" t="s">
        <v>10</v>
      </c>
      <c r="L6" s="4" t="s">
        <v>10</v>
      </c>
      <c r="M6" s="4" t="s">
        <v>10</v>
      </c>
      <c r="N6" s="4" t="s">
        <v>10</v>
      </c>
      <c r="O6" s="4" t="s">
        <v>10</v>
      </c>
      <c r="P6" s="1"/>
      <c r="Q6" s="1"/>
      <c r="R6" s="1"/>
      <c r="S6" s="1"/>
    </row>
    <row r="7" spans="1:21" x14ac:dyDescent="0.25">
      <c r="A7" s="1" t="str">
        <f>ПРОИЗОДСТВО!A7</f>
        <v>КВ</v>
      </c>
      <c r="B7" s="1" t="str">
        <f>ПРОИЗОДСТВО!B7</f>
        <v>Газ</v>
      </c>
      <c r="C7" s="3">
        <f>ПРОИЗОДСТВО!C7</f>
        <v>44023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 t="s">
        <v>10</v>
      </c>
      <c r="K7" s="4" t="s">
        <v>10</v>
      </c>
      <c r="L7" s="4" t="s">
        <v>10</v>
      </c>
      <c r="M7" s="4" t="s">
        <v>10</v>
      </c>
      <c r="N7" s="4" t="s">
        <v>10</v>
      </c>
      <c r="O7" s="4" t="s">
        <v>10</v>
      </c>
      <c r="P7" s="1"/>
      <c r="Q7" s="1"/>
      <c r="R7" s="1"/>
      <c r="S7" s="1"/>
      <c r="T7" s="1"/>
      <c r="U7" s="1"/>
    </row>
    <row r="8" spans="1:21" x14ac:dyDescent="0.25">
      <c r="A8" s="1" t="str">
        <f>ПРОИЗОДСТВО!A8</f>
        <v>КВ</v>
      </c>
      <c r="B8" s="1" t="str">
        <f>ПРОИЗОДСТВО!B8</f>
        <v>Газ</v>
      </c>
      <c r="C8" s="3">
        <f>ПРОИЗОДСТВО!C8</f>
        <v>43831</v>
      </c>
      <c r="D8" s="4" t="s">
        <v>10</v>
      </c>
      <c r="E8" s="4" t="s">
        <v>10</v>
      </c>
      <c r="F8" s="4" t="s">
        <v>10</v>
      </c>
      <c r="G8" s="4" t="s">
        <v>10</v>
      </c>
      <c r="H8" s="4" t="s">
        <v>10</v>
      </c>
      <c r="I8" s="4" t="s">
        <v>10</v>
      </c>
      <c r="J8" s="4" t="s">
        <v>10</v>
      </c>
      <c r="K8" s="4" t="s">
        <v>10</v>
      </c>
      <c r="L8" s="4" t="s">
        <v>10</v>
      </c>
      <c r="M8" s="4" t="s">
        <v>10</v>
      </c>
      <c r="N8" s="4" t="s">
        <v>10</v>
      </c>
      <c r="O8" s="4" t="s">
        <v>10</v>
      </c>
    </row>
    <row r="9" spans="1:21" x14ac:dyDescent="0.25">
      <c r="A9" s="1" t="str">
        <f>ПРОИЗОДСТВО!A9</f>
        <v>КВ</v>
      </c>
      <c r="B9" s="1" t="str">
        <f>ПРОИЗОДСТВО!B9</f>
        <v>Газ</v>
      </c>
      <c r="C9" s="3">
        <f>ПРОИЗОДСТВО!C9</f>
        <v>43862</v>
      </c>
      <c r="D9" s="4">
        <v>0</v>
      </c>
      <c r="E9" s="4" t="s">
        <v>10</v>
      </c>
      <c r="F9" s="4" t="s">
        <v>10</v>
      </c>
      <c r="G9" s="4" t="s">
        <v>10</v>
      </c>
      <c r="H9" s="4" t="s">
        <v>10</v>
      </c>
      <c r="I9" s="4" t="s">
        <v>10</v>
      </c>
      <c r="J9" s="4" t="s">
        <v>10</v>
      </c>
      <c r="K9" s="4" t="s">
        <v>10</v>
      </c>
      <c r="L9" s="4" t="s">
        <v>10</v>
      </c>
      <c r="M9" s="4" t="s">
        <v>10</v>
      </c>
      <c r="N9" s="4" t="s">
        <v>10</v>
      </c>
      <c r="O9" s="4" t="s">
        <v>10</v>
      </c>
      <c r="P9" s="1"/>
    </row>
    <row r="10" spans="1:21" x14ac:dyDescent="0.25">
      <c r="A10" s="1" t="str">
        <f>ПРОИЗОДСТВО!A10</f>
        <v>КВ</v>
      </c>
      <c r="B10" s="1" t="str">
        <f>ПРОИЗОДСТВО!B10</f>
        <v>Газ</v>
      </c>
      <c r="C10" s="3">
        <f>ПРОИЗОДСТВО!C10</f>
        <v>43922</v>
      </c>
      <c r="D10" s="4">
        <v>0</v>
      </c>
      <c r="E10" s="4">
        <v>0</v>
      </c>
      <c r="F10" s="4">
        <v>0</v>
      </c>
      <c r="G10" s="4" t="s">
        <v>10</v>
      </c>
      <c r="H10" s="4" t="s">
        <v>10</v>
      </c>
      <c r="I10" s="4" t="s">
        <v>10</v>
      </c>
      <c r="J10" s="4" t="s">
        <v>10</v>
      </c>
      <c r="K10" s="4" t="s">
        <v>10</v>
      </c>
      <c r="L10" s="4" t="s">
        <v>10</v>
      </c>
      <c r="M10" s="4" t="s">
        <v>10</v>
      </c>
      <c r="N10" s="4" t="s">
        <v>10</v>
      </c>
      <c r="O10" s="4" t="s">
        <v>10</v>
      </c>
      <c r="P10" s="1"/>
      <c r="Q10" s="1"/>
      <c r="R10" s="1"/>
    </row>
    <row r="11" spans="1:21" x14ac:dyDescent="0.25">
      <c r="A11" s="1" t="str">
        <f>ПРОИЗОДСТВО!A11</f>
        <v>КВ</v>
      </c>
      <c r="B11" s="1" t="str">
        <f>ПРОИЗОДСТВО!B11</f>
        <v>Газ</v>
      </c>
      <c r="C11" s="3">
        <f>ПРОИЗОДСТВО!C11</f>
        <v>43876</v>
      </c>
      <c r="D11" s="4">
        <v>0</v>
      </c>
      <c r="E11" s="4" t="s">
        <v>10</v>
      </c>
      <c r="F11" s="4" t="s">
        <v>10</v>
      </c>
      <c r="G11" s="4" t="s">
        <v>10</v>
      </c>
      <c r="H11" s="4" t="s">
        <v>10</v>
      </c>
      <c r="I11" s="4" t="s">
        <v>10</v>
      </c>
      <c r="J11" s="4" t="s">
        <v>10</v>
      </c>
      <c r="K11" s="4" t="s">
        <v>10</v>
      </c>
      <c r="L11" s="4" t="s">
        <v>10</v>
      </c>
      <c r="M11" s="4" t="s">
        <v>10</v>
      </c>
      <c r="N11" s="4" t="s">
        <v>10</v>
      </c>
      <c r="O11" s="4" t="s">
        <v>10</v>
      </c>
      <c r="P11" s="1"/>
    </row>
    <row r="12" spans="1:21" x14ac:dyDescent="0.25">
      <c r="A12" s="1" t="str">
        <f>ПРОИЗОДСТВО!A12</f>
        <v>Детали</v>
      </c>
      <c r="B12" s="1" t="str">
        <f>ПРОИЗОДСТВО!B12</f>
        <v>ОПЕКС</v>
      </c>
      <c r="C12" s="3">
        <f>ПРОИЗОДСТВО!C12</f>
        <v>43905</v>
      </c>
      <c r="D12" s="4">
        <v>0</v>
      </c>
      <c r="E12" s="4">
        <v>0</v>
      </c>
      <c r="F12" s="4" t="s">
        <v>10</v>
      </c>
      <c r="G12" s="4" t="s">
        <v>10</v>
      </c>
      <c r="H12" s="4" t="s">
        <v>10</v>
      </c>
      <c r="I12" s="4" t="s">
        <v>10</v>
      </c>
      <c r="J12" s="4" t="s">
        <v>10</v>
      </c>
      <c r="K12" s="4" t="s">
        <v>10</v>
      </c>
      <c r="L12" s="4" t="s">
        <v>10</v>
      </c>
      <c r="M12" s="4" t="s">
        <v>10</v>
      </c>
      <c r="N12" s="4" t="s">
        <v>10</v>
      </c>
      <c r="O12" s="4" t="s">
        <v>10</v>
      </c>
      <c r="P12" s="1"/>
      <c r="Q12" s="1"/>
    </row>
    <row r="13" spans="1:21" x14ac:dyDescent="0.25">
      <c r="A13" s="1" t="str">
        <f>ПРОИЗОДСТВО!A13</f>
        <v>КС</v>
      </c>
      <c r="B13" s="1" t="str">
        <f>ПРОИЗОДСТВО!B13</f>
        <v>ОПЕКС</v>
      </c>
      <c r="C13" s="3">
        <f>ПРОИЗОДСТВО!C13</f>
        <v>43917</v>
      </c>
      <c r="D13" s="4">
        <v>0</v>
      </c>
      <c r="E13" s="4">
        <v>0</v>
      </c>
      <c r="F13" s="4" t="s">
        <v>10</v>
      </c>
      <c r="G13" s="4" t="s">
        <v>10</v>
      </c>
      <c r="H13" s="4" t="s">
        <v>10</v>
      </c>
      <c r="I13" s="4" t="s">
        <v>10</v>
      </c>
      <c r="J13" s="4" t="s">
        <v>10</v>
      </c>
      <c r="K13" s="4" t="s">
        <v>10</v>
      </c>
      <c r="L13" s="4" t="s">
        <v>10</v>
      </c>
      <c r="M13" s="4" t="s">
        <v>10</v>
      </c>
      <c r="N13" s="4" t="s">
        <v>10</v>
      </c>
      <c r="O13" s="4" t="s">
        <v>10</v>
      </c>
      <c r="P13" s="1"/>
      <c r="Q13" s="1"/>
    </row>
    <row r="14" spans="1:21" x14ac:dyDescent="0.25">
      <c r="A14" s="1" t="str">
        <f>ПРОИЗОДСТВО!A14</f>
        <v>КС</v>
      </c>
      <c r="B14" s="1" t="str">
        <f>ПРОИЗОДСТВО!B14</f>
        <v>ОПЕКС</v>
      </c>
      <c r="C14" s="3">
        <f>ПРОИЗОДСТВО!C14</f>
        <v>43929</v>
      </c>
      <c r="D14" s="4">
        <v>0</v>
      </c>
      <c r="E14" s="4">
        <v>0</v>
      </c>
      <c r="F14" s="4">
        <v>0</v>
      </c>
      <c r="G14" s="4" t="s">
        <v>10</v>
      </c>
      <c r="H14" s="4" t="s">
        <v>10</v>
      </c>
      <c r="I14" s="4" t="s">
        <v>10</v>
      </c>
      <c r="J14" s="4" t="s">
        <v>10</v>
      </c>
      <c r="K14" s="4" t="s">
        <v>10</v>
      </c>
      <c r="L14" s="4" t="s">
        <v>10</v>
      </c>
      <c r="M14" s="4" t="s">
        <v>10</v>
      </c>
      <c r="N14" s="4" t="s">
        <v>10</v>
      </c>
      <c r="O14" s="4" t="s">
        <v>10</v>
      </c>
      <c r="P14" s="1"/>
      <c r="Q14" s="1"/>
      <c r="R14" s="1"/>
    </row>
    <row r="15" spans="1:21" x14ac:dyDescent="0.25">
      <c r="A15" s="1" t="str">
        <f>ПРОИЗОДСТВО!A15</f>
        <v>КС</v>
      </c>
      <c r="B15" s="1" t="str">
        <f>ПРОИЗОДСТВО!B15</f>
        <v>ОПЕКС</v>
      </c>
      <c r="C15" s="3">
        <f>ПРОИЗОДСТВО!C15</f>
        <v>43941</v>
      </c>
      <c r="D15" s="4">
        <v>0</v>
      </c>
      <c r="E15" s="4">
        <v>0</v>
      </c>
      <c r="F15" s="4">
        <v>0</v>
      </c>
      <c r="G15" s="4" t="s">
        <v>10</v>
      </c>
      <c r="H15" s="4" t="s">
        <v>10</v>
      </c>
      <c r="I15" s="4" t="s">
        <v>10</v>
      </c>
      <c r="J15" s="4" t="s">
        <v>10</v>
      </c>
      <c r="K15" s="4" t="s">
        <v>10</v>
      </c>
      <c r="L15" s="4" t="s">
        <v>10</v>
      </c>
      <c r="M15" s="4" t="s">
        <v>10</v>
      </c>
      <c r="N15" s="4" t="s">
        <v>10</v>
      </c>
      <c r="O15" s="4" t="s">
        <v>10</v>
      </c>
      <c r="P15" s="1"/>
      <c r="Q15" s="1"/>
      <c r="R15" s="1"/>
    </row>
    <row r="16" spans="1:21" x14ac:dyDescent="0.25">
      <c r="A16" s="1" t="str">
        <f>ПРОИЗОДСТВО!A16</f>
        <v>КС</v>
      </c>
      <c r="B16" s="1" t="str">
        <f>ПРОИЗОДСТВО!B16</f>
        <v>КАПЕКС</v>
      </c>
      <c r="C16" s="3">
        <f>ПРОИЗОДСТВО!C16</f>
        <v>43953</v>
      </c>
      <c r="D16" s="4">
        <v>0</v>
      </c>
      <c r="E16" s="4">
        <v>0</v>
      </c>
      <c r="F16" s="4">
        <v>0</v>
      </c>
      <c r="G16" s="4">
        <v>0</v>
      </c>
      <c r="H16" s="4" t="s">
        <v>10</v>
      </c>
      <c r="I16" s="4" t="s">
        <v>10</v>
      </c>
      <c r="J16" s="4" t="s">
        <v>10</v>
      </c>
      <c r="K16" s="4" t="s">
        <v>10</v>
      </c>
      <c r="L16" s="4" t="s">
        <v>10</v>
      </c>
      <c r="M16" s="4" t="s">
        <v>10</v>
      </c>
      <c r="N16" s="4" t="s">
        <v>10</v>
      </c>
      <c r="O16" s="4" t="s">
        <v>10</v>
      </c>
      <c r="P16" s="1"/>
      <c r="Q16" s="1"/>
      <c r="R16" s="1"/>
      <c r="S16" s="1"/>
    </row>
    <row r="18" spans="4:15" x14ac:dyDescent="0.25"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</sheetData>
  <autoFilter ref="A1:O1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ПРОИЗОДСТВО</vt:lpstr>
      <vt:lpstr>СОСТ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Jolly</dc:creator>
  <cp:lastModifiedBy>Eka Tugulashvili</cp:lastModifiedBy>
  <dcterms:created xsi:type="dcterms:W3CDTF">2021-09-18T02:03:05Z</dcterms:created>
  <dcterms:modified xsi:type="dcterms:W3CDTF">2021-09-18T04:48:51Z</dcterms:modified>
</cp:coreProperties>
</file>