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4D1C537B-E38A-612A-F078-A93A15B4B7F4}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mikae\Desktop\"/>
    </mc:Choice>
  </mc:AlternateContent>
  <xr:revisionPtr revIDLastSave="0" documentId="13_ncr:1_{D79D1E56-8701-4924-B593-0201230ACB19}" xr6:coauthVersionLast="47" xr6:coauthVersionMax="47" xr10:uidLastSave="{00000000-0000-0000-0000-000000000000}"/>
  <bookViews>
    <workbookView xWindow="-110" yWindow="-110" windowWidth="19420" windowHeight="10420" xr2:uid="{1536327D-335A-49A3-948D-44153FAC2679}"/>
  </bookViews>
  <sheets>
    <sheet name="Бланк" sheetId="1" r:id="rId1"/>
    <sheet name="БД" sheetId="3" r:id="rId2"/>
  </sheets>
  <definedNames>
    <definedName name="ExternalData_1" localSheetId="1" hidden="1">БД!$A$1:$N$13</definedName>
    <definedName name="_xlnm.Print_Area" localSheetId="0">Бланк!$A$1:$GI$65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T3" i="1" l="1"/>
  <c r="HU8" i="1" l="1"/>
  <c r="HT8" i="1" s="1"/>
  <c r="EG10" i="1" l="1"/>
  <c r="L38" i="1" l="1"/>
  <c r="BU21" i="1"/>
  <c r="ED21" i="1"/>
  <c r="Q41" i="1"/>
  <c r="DC58" i="1"/>
  <c r="AA63" i="1"/>
  <c r="CX10" i="1"/>
  <c r="CO34" i="1"/>
  <c r="EL34" i="1"/>
  <c r="FI2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1E84A7A-E1A7-4B4E-8609-F5667DEB4058}" keepAlive="1" name="Запрос — Реестр" description="Соединение с запросом &quot;Реестр&quot; в книге." type="5" refreshedVersion="7" background="1" saveData="1">
    <dbPr connection="Provider=Microsoft.Mashup.OleDb.1;Data Source=$Workbook$;Location=Реестр;Extended Properties=&quot;&quot;" command="SELECT * FROM [Реестр]"/>
  </connection>
</connections>
</file>

<file path=xl/sharedStrings.xml><?xml version="1.0" encoding="utf-8"?>
<sst xmlns="http://schemas.openxmlformats.org/spreadsheetml/2006/main" count="218" uniqueCount="137">
  <si>
    <t>Поставщик:</t>
  </si>
  <si>
    <t>Грузоотправитель:</t>
  </si>
  <si>
    <t>МБМ -</t>
  </si>
  <si>
    <t>ТОВАРНО-ТРАНСПОРТНАЯ НАКЛАДНАЯ</t>
  </si>
  <si>
    <t>Дата составления</t>
  </si>
  <si>
    <t>Грузополучатель</t>
  </si>
  <si>
    <t>Плательщик</t>
  </si>
  <si>
    <t>(полное наименование организации, адрес, номер телефона)</t>
  </si>
  <si>
    <t>(полное наименование организации, адрес, банковские реквизиты)</t>
  </si>
  <si>
    <t>1. ТОВАРНЫЙ РАЗДЕЛ (заполняется грузоотправителем)</t>
  </si>
  <si>
    <t>Код
продукции
(номенкла-
турный
номер)</t>
  </si>
  <si>
    <t>Номер
прейскуранта и
дополнения к нему</t>
  </si>
  <si>
    <t>Артикул или
номер по
прейскуранту</t>
  </si>
  <si>
    <t>Количество</t>
  </si>
  <si>
    <t>Цена,
руб. коп.</t>
  </si>
  <si>
    <t>Наименование
продукции, товара (груза),
ТУ, марка, размер, сорт</t>
  </si>
  <si>
    <t>Единица измерения</t>
  </si>
  <si>
    <t>Вид упаковки</t>
  </si>
  <si>
    <t>Масса,
т</t>
  </si>
  <si>
    <t>Сумма,
руб. коп.</t>
  </si>
  <si>
    <t>Порядковый номер
записи по склад-
ской картотеке
(грузоотправителю,
грузополучателю)</t>
  </si>
  <si>
    <t>1</t>
  </si>
  <si>
    <t>м3</t>
  </si>
  <si>
    <t>Отпуск груза разрешил</t>
  </si>
  <si>
    <t>(подпись)</t>
  </si>
  <si>
    <t>(расшифровка подписи)</t>
  </si>
  <si>
    <t>Груз к перевозке принял</t>
  </si>
  <si>
    <t>Отпуск груза произвел</t>
  </si>
  <si>
    <t>Груз получил грузополучатель</t>
  </si>
  <si>
    <t>(должность)</t>
  </si>
  <si>
    <t>Организация</t>
  </si>
  <si>
    <t>Автомобиль</t>
  </si>
  <si>
    <t>Государственный номерной знак</t>
  </si>
  <si>
    <t>К путевому</t>
  </si>
  <si>
    <t>листу №</t>
  </si>
  <si>
    <t>(наименование, адрес, номер телефона, банковские реквизиты)</t>
  </si>
  <si>
    <t>(марка)</t>
  </si>
  <si>
    <t>Водитель</t>
  </si>
  <si>
    <t>Удостоверение №</t>
  </si>
  <si>
    <t>(фамилия, имя, отчество)</t>
  </si>
  <si>
    <t>Пункт погрузки</t>
  </si>
  <si>
    <t>Пункт разгрузки</t>
  </si>
  <si>
    <t>Маршрут</t>
  </si>
  <si>
    <t>(адрес, номер телефона)</t>
  </si>
  <si>
    <t>Переадресовка</t>
  </si>
  <si>
    <t>1. Прицеп</t>
  </si>
  <si>
    <t>Гаражный номер</t>
  </si>
  <si>
    <t>(наименование и адрес нового грузополучателя, номер распоряжения)</t>
  </si>
  <si>
    <t>2. Прицеп</t>
  </si>
  <si>
    <t>(подпись ответственного лица)</t>
  </si>
  <si>
    <t>С В Е Д Е Н И Я   О   Г Р У З Е</t>
  </si>
  <si>
    <t>Краткое наименование груза</t>
  </si>
  <si>
    <t>С грузом следуют документы</t>
  </si>
  <si>
    <t>Количество мест</t>
  </si>
  <si>
    <t>Способ определения массы</t>
  </si>
  <si>
    <t>Код груза</t>
  </si>
  <si>
    <t>Номер кон- тейнера</t>
  </si>
  <si>
    <t>Класс груза</t>
  </si>
  <si>
    <t>Масса брутто,
т</t>
  </si>
  <si>
    <t>1.</t>
  </si>
  <si>
    <t>2.</t>
  </si>
  <si>
    <t>3.</t>
  </si>
  <si>
    <t>Указанный груз с исправной</t>
  </si>
  <si>
    <t>Кол-во</t>
  </si>
  <si>
    <t>Итого: масса брутто, т</t>
  </si>
  <si>
    <t>пломбой, тарой и упаковкой</t>
  </si>
  <si>
    <t>мест</t>
  </si>
  <si>
    <t>ездок, заездов</t>
  </si>
  <si>
    <t>(оттиск)</t>
  </si>
  <si>
    <t>(прописью)</t>
  </si>
  <si>
    <t>Массой брутто</t>
  </si>
  <si>
    <t>т</t>
  </si>
  <si>
    <t>к перевозке</t>
  </si>
  <si>
    <t xml:space="preserve"> Отметки о составленных актах</t>
  </si>
  <si>
    <t>Сдал</t>
  </si>
  <si>
    <t>сдал водитель-экспедитор</t>
  </si>
  <si>
    <t xml:space="preserve"> Транспортные услуги</t>
  </si>
  <si>
    <t>Принял водитель-</t>
  </si>
  <si>
    <t>место для штампа</t>
  </si>
  <si>
    <t>экспедитор</t>
  </si>
  <si>
    <t>Принял</t>
  </si>
  <si>
    <t>BD_NUMS</t>
  </si>
  <si>
    <t>Дата ТН</t>
  </si>
  <si>
    <t xml:space="preserve"> № ТН</t>
  </si>
  <si>
    <t>Наименование товара</t>
  </si>
  <si>
    <t>кол-во, м3</t>
  </si>
  <si>
    <t>ГРЗ</t>
  </si>
  <si>
    <t>Перевозчик</t>
  </si>
  <si>
    <t>Карьер</t>
  </si>
  <si>
    <t>BD_control_num_TN</t>
  </si>
  <si>
    <t>УПД_ПД_№</t>
  </si>
  <si>
    <t>УПД_ПД_Дата</t>
  </si>
  <si>
    <t>УПД_статус</t>
  </si>
  <si>
    <t>NF-47171</t>
  </si>
  <si>
    <t>Песок карьерный</t>
  </si>
  <si>
    <t>Машогло В.</t>
  </si>
  <si>
    <t>МЕРСЕДЕС</t>
  </si>
  <si>
    <t>NF-200393</t>
  </si>
  <si>
    <t>Голобородько К</t>
  </si>
  <si>
    <t>NF-47198</t>
  </si>
  <si>
    <t>Есир П.</t>
  </si>
  <si>
    <t>ИВЕКО</t>
  </si>
  <si>
    <t>NF-47197</t>
  </si>
  <si>
    <t>Бабаин В.</t>
  </si>
  <si>
    <t>NF-47196</t>
  </si>
  <si>
    <t>NF-47122</t>
  </si>
  <si>
    <t>Осипов С</t>
  </si>
  <si>
    <t>NF-44273</t>
  </si>
  <si>
    <t xml:space="preserve">Стефу Дмитрий </t>
  </si>
  <si>
    <t>NF-206465</t>
  </si>
  <si>
    <t>Манол В.</t>
  </si>
  <si>
    <t>NF-47164</t>
  </si>
  <si>
    <t>Станбеков К.</t>
  </si>
  <si>
    <t>Р903ХЕ750</t>
  </si>
  <si>
    <t>NF-47192</t>
  </si>
  <si>
    <t>Топал П.</t>
  </si>
  <si>
    <t>NF-204166</t>
  </si>
  <si>
    <t>NF-47124</t>
  </si>
  <si>
    <t>Номер строки</t>
  </si>
  <si>
    <t>страниц</t>
  </si>
  <si>
    <t>копий</t>
  </si>
  <si>
    <t xml:space="preserve">Москва </t>
  </si>
  <si>
    <t>Петеребург</t>
  </si>
  <si>
    <t>Тверь</t>
  </si>
  <si>
    <t>Новгород</t>
  </si>
  <si>
    <t>К577КТ</t>
  </si>
  <si>
    <t>К423ОЕ</t>
  </si>
  <si>
    <t>К179КТ</t>
  </si>
  <si>
    <t>Е801ТВ</t>
  </si>
  <si>
    <t>В989ЕВ</t>
  </si>
  <si>
    <t>К206ОЕ</t>
  </si>
  <si>
    <t>У421НМ</t>
  </si>
  <si>
    <t>в952ок</t>
  </si>
  <si>
    <t>Вода</t>
  </si>
  <si>
    <t>Щебень</t>
  </si>
  <si>
    <t>ЩПС</t>
  </si>
  <si>
    <t>Кремль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</si>
</sst>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5.5"/>
      <name val="Times New Roman"/>
      <family val="1"/>
      <charset val="204"/>
    </font>
    <font>
      <sz val="5"/>
      <name val="Times New Roman"/>
      <family val="1"/>
      <charset val="204"/>
    </font>
    <font>
      <sz val="6.5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7.5"/>
      <name val="Arial Cyr"/>
      <charset val="204"/>
    </font>
    <font>
      <sz val="8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7">
    <xf numFmtId="0" fontId="0" fillId="0" borderId="0" xfId="0"/>
    <xf numFmtId="0" fontId="3" fillId="0" borderId="0" xfId="2" applyFont="1"/>
    <xf numFmtId="0" fontId="3" fillId="0" borderId="1" xfId="2" applyFont="1" applyBorder="1"/>
    <xf numFmtId="0" fontId="4" fillId="0" borderId="0" xfId="2" applyFont="1"/>
    <xf numFmtId="0" fontId="2" fillId="0" borderId="0" xfId="2" applyAlignment="1">
      <alignment vertical="center"/>
    </xf>
    <xf numFmtId="0" fontId="2" fillId="0" borderId="0" xfId="2" applyAlignment="1">
      <alignment horizontal="left"/>
    </xf>
    <xf numFmtId="0" fontId="5" fillId="0" borderId="0" xfId="2" applyFont="1"/>
    <xf numFmtId="0" fontId="6" fillId="0" borderId="0" xfId="2" applyFont="1"/>
    <xf numFmtId="49" fontId="3" fillId="0" borderId="0" xfId="2" applyNumberFormat="1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2" xfId="2" applyFont="1" applyBorder="1"/>
    <xf numFmtId="0" fontId="3" fillId="0" borderId="3" xfId="2" applyFont="1" applyBorder="1"/>
    <xf numFmtId="0" fontId="3" fillId="0" borderId="3" xfId="2" applyFont="1" applyBorder="1" applyAlignment="1">
      <alignment vertical="center"/>
    </xf>
    <xf numFmtId="49" fontId="3" fillId="0" borderId="3" xfId="2" applyNumberFormat="1" applyFont="1" applyBorder="1" applyAlignment="1">
      <alignment vertical="center"/>
    </xf>
    <xf numFmtId="0" fontId="3" fillId="0" borderId="4" xfId="2" applyFont="1" applyBorder="1"/>
    <xf numFmtId="0" fontId="3" fillId="0" borderId="4" xfId="2" applyFont="1" applyBorder="1" applyAlignment="1">
      <alignment vertical="center"/>
    </xf>
    <xf numFmtId="49" fontId="3" fillId="0" borderId="4" xfId="2" applyNumberFormat="1" applyFont="1" applyBorder="1" applyAlignment="1">
      <alignment vertical="center"/>
    </xf>
    <xf numFmtId="0" fontId="9" fillId="0" borderId="0" xfId="2" applyFont="1"/>
    <xf numFmtId="0" fontId="3" fillId="0" borderId="0" xfId="2" applyFont="1" applyAlignment="1">
      <alignment horizontal="right"/>
    </xf>
    <xf numFmtId="49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49" fontId="16" fillId="0" borderId="0" xfId="2" applyNumberFormat="1" applyFont="1" applyAlignment="1">
      <alignment horizontal="left" wrapText="1"/>
    </xf>
    <xf numFmtId="49" fontId="16" fillId="0" borderId="1" xfId="2" applyNumberFormat="1" applyFont="1" applyBorder="1" applyAlignment="1">
      <alignment horizontal="left" wrapText="1"/>
    </xf>
    <xf numFmtId="0" fontId="12" fillId="0" borderId="6" xfId="2" applyFont="1" applyBorder="1"/>
    <xf numFmtId="0" fontId="12" fillId="0" borderId="0" xfId="2" applyFont="1"/>
    <xf numFmtId="0" fontId="17" fillId="0" borderId="0" xfId="2" applyFont="1"/>
    <xf numFmtId="0" fontId="12" fillId="0" borderId="3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1" xfId="2" applyFont="1" applyBorder="1" applyAlignment="1">
      <alignment horizontal="left"/>
    </xf>
    <xf numFmtId="0" fontId="12" fillId="0" borderId="3" xfId="2" applyFont="1" applyBorder="1"/>
    <xf numFmtId="0" fontId="19" fillId="0" borderId="0" xfId="2" applyFont="1" applyAlignment="1">
      <alignment horizontal="center" vertical="top"/>
    </xf>
    <xf numFmtId="0" fontId="18" fillId="0" borderId="6" xfId="2" applyFont="1" applyBorder="1" applyAlignment="1">
      <alignment vertical="top"/>
    </xf>
    <xf numFmtId="0" fontId="10" fillId="0" borderId="6" xfId="2" applyFont="1" applyBorder="1" applyAlignment="1">
      <alignment horizontal="center"/>
    </xf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>
      <alignment horizontal="center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vertical="top"/>
    </xf>
    <xf numFmtId="0" fontId="18" fillId="0" borderId="0" xfId="2" applyFont="1" applyAlignment="1">
      <alignment vertical="top"/>
    </xf>
    <xf numFmtId="0" fontId="20" fillId="0" borderId="0" xfId="2" applyFont="1" applyAlignment="1">
      <alignment horizontal="left" vertical="top" wrapText="1"/>
    </xf>
    <xf numFmtId="0" fontId="10" fillId="0" borderId="0" xfId="2" applyFont="1" applyAlignment="1">
      <alignment vertical="top" wrapText="1"/>
    </xf>
    <xf numFmtId="49" fontId="12" fillId="0" borderId="12" xfId="2" applyNumberFormat="1" applyFont="1" applyBorder="1" applyAlignment="1">
      <alignment vertical="top"/>
    </xf>
    <xf numFmtId="49" fontId="12" fillId="0" borderId="6" xfId="2" applyNumberFormat="1" applyFont="1" applyBorder="1" applyAlignment="1">
      <alignment vertical="top"/>
    </xf>
    <xf numFmtId="49" fontId="12" fillId="0" borderId="13" xfId="2" applyNumberFormat="1" applyFont="1" applyBorder="1" applyAlignment="1">
      <alignment vertical="top"/>
    </xf>
    <xf numFmtId="0" fontId="2" fillId="0" borderId="0" xfId="2"/>
    <xf numFmtId="49" fontId="12" fillId="0" borderId="14" xfId="2" applyNumberFormat="1" applyFont="1" applyBorder="1" applyAlignment="1">
      <alignment vertical="top"/>
    </xf>
    <xf numFmtId="49" fontId="12" fillId="0" borderId="3" xfId="2" applyNumberFormat="1" applyFont="1" applyBorder="1" applyAlignment="1">
      <alignment vertical="top"/>
    </xf>
    <xf numFmtId="49" fontId="12" fillId="0" borderId="15" xfId="2" applyNumberFormat="1" applyFont="1" applyBorder="1" applyAlignment="1">
      <alignment vertical="top"/>
    </xf>
    <xf numFmtId="0" fontId="18" fillId="0" borderId="0" xfId="2" applyFont="1"/>
    <xf numFmtId="0" fontId="18" fillId="0" borderId="0" xfId="2" applyFont="1" applyAlignment="1">
      <alignment horizontal="center" vertical="top"/>
    </xf>
    <xf numFmtId="0" fontId="18" fillId="0" borderId="0" xfId="2" applyFont="1" applyAlignment="1">
      <alignment horizontal="left" vertical="top" indent="10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left" vertical="center" indent="10"/>
    </xf>
    <xf numFmtId="49" fontId="12" fillId="0" borderId="16" xfId="2" applyNumberFormat="1" applyFont="1" applyBorder="1"/>
    <xf numFmtId="49" fontId="12" fillId="0" borderId="0" xfId="2" applyNumberFormat="1" applyFont="1"/>
    <xf numFmtId="49" fontId="12" fillId="0" borderId="17" xfId="2" applyNumberFormat="1" applyFont="1" applyBorder="1"/>
    <xf numFmtId="0" fontId="12" fillId="0" borderId="0" xfId="2" applyFont="1" applyAlignment="1">
      <alignment horizontal="right" vertical="top" wrapText="1"/>
    </xf>
    <xf numFmtId="49" fontId="12" fillId="0" borderId="16" xfId="2" applyNumberFormat="1" applyFont="1" applyBorder="1" applyAlignment="1">
      <alignment horizontal="center"/>
    </xf>
    <xf numFmtId="49" fontId="12" fillId="0" borderId="17" xfId="2" applyNumberFormat="1" applyFont="1" applyBorder="1" applyAlignment="1">
      <alignment horizontal="center"/>
    </xf>
    <xf numFmtId="0" fontId="12" fillId="0" borderId="0" xfId="2" applyFont="1" applyAlignment="1">
      <alignment horizontal="left"/>
    </xf>
    <xf numFmtId="0" fontId="23" fillId="0" borderId="0" xfId="2" applyFont="1"/>
    <xf numFmtId="49" fontId="12" fillId="0" borderId="0" xfId="2" applyNumberFormat="1" applyFont="1" applyAlignment="1">
      <alignment horizontal="left"/>
    </xf>
    <xf numFmtId="0" fontId="12" fillId="0" borderId="0" xfId="2" applyFont="1" applyAlignment="1">
      <alignment horizontal="right"/>
    </xf>
    <xf numFmtId="49" fontId="12" fillId="0" borderId="14" xfId="2" applyNumberFormat="1" applyFont="1" applyBorder="1"/>
    <xf numFmtId="49" fontId="12" fillId="0" borderId="3" xfId="2" applyNumberFormat="1" applyFont="1" applyBorder="1"/>
    <xf numFmtId="49" fontId="12" fillId="0" borderId="15" xfId="2" applyNumberFormat="1" applyFont="1" applyBorder="1"/>
    <xf numFmtId="49" fontId="12" fillId="0" borderId="12" xfId="2" applyNumberFormat="1" applyFont="1" applyBorder="1"/>
    <xf numFmtId="49" fontId="12" fillId="0" borderId="6" xfId="2" applyNumberFormat="1" applyFont="1" applyBorder="1"/>
    <xf numFmtId="49" fontId="12" fillId="0" borderId="13" xfId="2" applyNumberFormat="1" applyFont="1" applyBorder="1"/>
    <xf numFmtId="49" fontId="12" fillId="0" borderId="0" xfId="2" applyNumberFormat="1" applyFont="1" applyAlignment="1">
      <alignment horizontal="left" vertical="center"/>
    </xf>
    <xf numFmtId="49" fontId="12" fillId="0" borderId="0" xfId="2" applyNumberFormat="1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49" fontId="12" fillId="0" borderId="18" xfId="2" applyNumberFormat="1" applyFont="1" applyBorder="1"/>
    <xf numFmtId="49" fontId="12" fillId="0" borderId="19" xfId="2" applyNumberFormat="1" applyFont="1" applyBorder="1"/>
    <xf numFmtId="49" fontId="12" fillId="0" borderId="20" xfId="2" applyNumberFormat="1" applyFont="1" applyBorder="1"/>
    <xf numFmtId="0" fontId="12" fillId="0" borderId="48" xfId="2" applyFont="1" applyBorder="1"/>
    <xf numFmtId="0" fontId="12" fillId="0" borderId="49" xfId="2" applyFont="1" applyBorder="1"/>
    <xf numFmtId="0" fontId="12" fillId="0" borderId="50" xfId="2" applyFont="1" applyBorder="1" applyAlignment="1">
      <alignment horizontal="left" vertical="center"/>
    </xf>
    <xf numFmtId="0" fontId="18" fillId="0" borderId="0" xfId="2" applyFont="1" applyAlignment="1">
      <alignment horizontal="center"/>
    </xf>
    <xf numFmtId="0" fontId="18" fillId="0" borderId="50" xfId="2" applyFont="1" applyBorder="1" applyAlignment="1">
      <alignment horizontal="center" vertical="top"/>
    </xf>
    <xf numFmtId="0" fontId="12" fillId="0" borderId="50" xfId="2" applyFont="1" applyBorder="1"/>
    <xf numFmtId="0" fontId="12" fillId="0" borderId="1" xfId="2" applyFont="1" applyBorder="1"/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/>
    </xf>
    <xf numFmtId="0" fontId="0" fillId="0" borderId="0" xfId="0" applyNumberFormat="1"/>
    <xf numFmtId="14" fontId="0" fillId="0" borderId="0" xfId="0" applyNumberFormat="1"/>
    <xf numFmtId="0" fontId="3" fillId="0" borderId="51" xfId="2" applyFont="1" applyBorder="1" applyProtection="1">
      <protection locked="0"/>
    </xf>
    <xf numFmtId="14" fontId="8" fillId="0" borderId="0" xfId="2" applyNumberFormat="1" applyFont="1" applyBorder="1" applyAlignment="1">
      <alignment vertical="center"/>
    </xf>
    <xf numFmtId="0" fontId="3" fillId="0" borderId="0" xfId="2" applyFont="1" applyBorder="1"/>
    <xf numFmtId="0" fontId="28" fillId="0" borderId="51" xfId="2" applyFont="1" applyBorder="1" applyAlignment="1" applyProtection="1">
      <alignment horizontal="center"/>
    </xf>
    <xf numFmtId="14" fontId="8" fillId="0" borderId="1" xfId="2" applyNumberFormat="1" applyFont="1" applyBorder="1" applyAlignment="1" applyProtection="1">
      <alignment vertical="center"/>
    </xf>
    <xf numFmtId="14" fontId="8" fillId="0" borderId="0" xfId="2" applyNumberFormat="1" applyFont="1" applyBorder="1" applyAlignment="1" applyProtection="1">
      <alignment vertical="center"/>
    </xf>
    <xf numFmtId="0" fontId="29" fillId="0" borderId="0" xfId="0" applyFont="1" applyAlignment="1">
      <alignment horizontal="right"/>
    </xf>
    <xf numFmtId="43" fontId="8" fillId="0" borderId="53" xfId="1" applyFont="1" applyBorder="1" applyAlignment="1" applyProtection="1">
      <alignment vertical="center"/>
    </xf>
    <xf numFmtId="43" fontId="31" fillId="0" borderId="52" xfId="1" applyFont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0" fontId="30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8" fillId="0" borderId="6" xfId="2" applyFont="1" applyBorder="1" applyAlignment="1">
      <alignment horizontal="center" vertical="top"/>
    </xf>
    <xf numFmtId="0" fontId="18" fillId="0" borderId="0" xfId="2" applyFont="1" applyAlignment="1">
      <alignment horizontal="center" vertical="top"/>
    </xf>
    <xf numFmtId="0" fontId="19" fillId="0" borderId="6" xfId="2" applyFont="1" applyBorder="1" applyAlignment="1">
      <alignment horizontal="center" vertical="top"/>
    </xf>
    <xf numFmtId="0" fontId="19" fillId="0" borderId="0" xfId="2" applyFont="1" applyAlignment="1">
      <alignment horizontal="center" vertical="top"/>
    </xf>
    <xf numFmtId="0" fontId="12" fillId="0" borderId="0" xfId="2" applyFont="1"/>
    <xf numFmtId="0" fontId="12" fillId="0" borderId="3" xfId="2" applyFont="1" applyBorder="1"/>
    <xf numFmtId="0" fontId="10" fillId="0" borderId="0" xfId="2" applyFont="1" applyAlignment="1">
      <alignment horizontal="center" vertical="top" wrapText="1"/>
    </xf>
    <xf numFmtId="0" fontId="12" fillId="0" borderId="3" xfId="2" applyFont="1" applyBorder="1" applyAlignment="1">
      <alignment horizontal="center"/>
    </xf>
    <xf numFmtId="0" fontId="12" fillId="0" borderId="6" xfId="2" applyFont="1" applyBorder="1"/>
    <xf numFmtId="0" fontId="12" fillId="0" borderId="0" xfId="2" applyFont="1" applyAlignment="1">
      <alignment horizontal="center"/>
    </xf>
    <xf numFmtId="0" fontId="12" fillId="0" borderId="1" xfId="2" applyFont="1" applyBorder="1"/>
    <xf numFmtId="0" fontId="18" fillId="0" borderId="6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2" fillId="0" borderId="3" xfId="2" applyFont="1" applyBorder="1" applyAlignment="1">
      <alignment horizontal="left"/>
    </xf>
    <xf numFmtId="0" fontId="18" fillId="0" borderId="6" xfId="2" applyFont="1" applyBorder="1" applyAlignment="1">
      <alignment horizontal="center"/>
    </xf>
    <xf numFmtId="49" fontId="12" fillId="0" borderId="3" xfId="2" applyNumberFormat="1" applyFont="1" applyBorder="1" applyAlignment="1">
      <alignment horizontal="center" vertical="center"/>
    </xf>
    <xf numFmtId="0" fontId="12" fillId="0" borderId="0" xfId="2" applyFont="1" applyAlignment="1">
      <alignment horizontal="left"/>
    </xf>
    <xf numFmtId="0" fontId="12" fillId="0" borderId="3" xfId="2" applyFont="1" applyBorder="1" applyAlignment="1">
      <alignment horizontal="center" vertical="center"/>
    </xf>
    <xf numFmtId="49" fontId="24" fillId="0" borderId="43" xfId="2" applyNumberFormat="1" applyFont="1" applyBorder="1" applyAlignment="1">
      <alignment horizontal="center"/>
    </xf>
    <xf numFmtId="49" fontId="24" fillId="0" borderId="4" xfId="2" applyNumberFormat="1" applyFont="1" applyBorder="1" applyAlignment="1">
      <alignment horizontal="center"/>
    </xf>
    <xf numFmtId="49" fontId="24" fillId="0" borderId="41" xfId="2" applyNumberFormat="1" applyFont="1" applyBorder="1" applyAlignment="1">
      <alignment horizontal="center"/>
    </xf>
    <xf numFmtId="49" fontId="24" fillId="0" borderId="30" xfId="2" applyNumberFormat="1" applyFont="1" applyBorder="1" applyAlignment="1">
      <alignment horizontal="center"/>
    </xf>
    <xf numFmtId="49" fontId="24" fillId="0" borderId="29" xfId="2" applyNumberFormat="1" applyFont="1" applyBorder="1" applyAlignment="1">
      <alignment horizontal="center"/>
    </xf>
    <xf numFmtId="49" fontId="24" fillId="0" borderId="31" xfId="2" applyNumberFormat="1" applyFont="1" applyBorder="1" applyAlignment="1">
      <alignment horizontal="center"/>
    </xf>
    <xf numFmtId="0" fontId="24" fillId="0" borderId="40" xfId="2" applyFont="1" applyBorder="1" applyAlignment="1">
      <alignment horizontal="center"/>
    </xf>
    <xf numFmtId="0" fontId="24" fillId="0" borderId="4" xfId="2" applyFont="1" applyBorder="1" applyAlignment="1">
      <alignment horizontal="center"/>
    </xf>
    <xf numFmtId="0" fontId="24" fillId="0" borderId="42" xfId="2" applyFont="1" applyBorder="1" applyAlignment="1">
      <alignment horizontal="center"/>
    </xf>
    <xf numFmtId="0" fontId="12" fillId="0" borderId="12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49" fontId="24" fillId="0" borderId="40" xfId="2" applyNumberFormat="1" applyFont="1" applyBorder="1" applyAlignment="1">
      <alignment horizontal="center"/>
    </xf>
    <xf numFmtId="49" fontId="24" fillId="0" borderId="26" xfId="2" applyNumberFormat="1" applyFont="1" applyBorder="1" applyAlignment="1">
      <alignment horizontal="center" wrapText="1"/>
    </xf>
    <xf numFmtId="49" fontId="24" fillId="0" borderId="27" xfId="2" applyNumberFormat="1" applyFont="1" applyBorder="1" applyAlignment="1">
      <alignment horizontal="center" wrapText="1"/>
    </xf>
    <xf numFmtId="49" fontId="24" fillId="0" borderId="27" xfId="2" applyNumberFormat="1" applyFont="1" applyBorder="1" applyAlignment="1">
      <alignment horizontal="left" wrapText="1"/>
    </xf>
    <xf numFmtId="49" fontId="24" fillId="0" borderId="28" xfId="2" applyNumberFormat="1" applyFont="1" applyBorder="1" applyAlignment="1">
      <alignment horizontal="left" wrapText="1"/>
    </xf>
    <xf numFmtId="49" fontId="24" fillId="0" borderId="26" xfId="2" applyNumberFormat="1" applyFont="1" applyBorder="1" applyAlignment="1">
      <alignment horizontal="center"/>
    </xf>
    <xf numFmtId="49" fontId="24" fillId="0" borderId="27" xfId="2" applyNumberFormat="1" applyFont="1" applyBorder="1" applyAlignment="1">
      <alignment horizontal="center"/>
    </xf>
    <xf numFmtId="49" fontId="24" fillId="0" borderId="28" xfId="2" applyNumberFormat="1" applyFont="1" applyBorder="1" applyAlignment="1">
      <alignment horizontal="center"/>
    </xf>
    <xf numFmtId="49" fontId="24" fillId="0" borderId="44" xfId="2" applyNumberFormat="1" applyFont="1" applyBorder="1" applyAlignment="1">
      <alignment horizontal="center"/>
    </xf>
    <xf numFmtId="0" fontId="24" fillId="0" borderId="45" xfId="2" applyFont="1" applyBorder="1" applyAlignment="1">
      <alignment horizontal="center"/>
    </xf>
    <xf numFmtId="0" fontId="24" fillId="0" borderId="30" xfId="2" applyFont="1" applyBorder="1" applyAlignment="1">
      <alignment horizontal="center"/>
    </xf>
    <xf numFmtId="0" fontId="24" fillId="0" borderId="46" xfId="2" applyFont="1" applyBorder="1" applyAlignment="1">
      <alignment horizontal="center"/>
    </xf>
    <xf numFmtId="49" fontId="24" fillId="0" borderId="47" xfId="2" applyNumberFormat="1" applyFont="1" applyBorder="1" applyAlignment="1">
      <alignment horizontal="left" wrapText="1"/>
    </xf>
    <xf numFmtId="49" fontId="24" fillId="0" borderId="44" xfId="2" applyNumberFormat="1" applyFont="1" applyBorder="1" applyAlignment="1">
      <alignment horizontal="left" wrapText="1"/>
    </xf>
    <xf numFmtId="49" fontId="24" fillId="0" borderId="34" xfId="2" applyNumberFormat="1" applyFont="1" applyBorder="1" applyAlignment="1">
      <alignment horizontal="center"/>
    </xf>
    <xf numFmtId="49" fontId="24" fillId="0" borderId="35" xfId="2" applyNumberFormat="1" applyFont="1" applyBorder="1" applyAlignment="1">
      <alignment horizontal="center"/>
    </xf>
    <xf numFmtId="49" fontId="24" fillId="0" borderId="38" xfId="2" applyNumberFormat="1" applyFont="1" applyBorder="1" applyAlignment="1">
      <alignment horizontal="center"/>
    </xf>
    <xf numFmtId="49" fontId="24" fillId="0" borderId="39" xfId="2" applyNumberFormat="1" applyFont="1" applyBorder="1" applyAlignment="1">
      <alignment horizontal="center"/>
    </xf>
    <xf numFmtId="0" fontId="24" fillId="0" borderId="39" xfId="2" applyFont="1" applyBorder="1" applyAlignment="1">
      <alignment horizontal="center"/>
    </xf>
    <xf numFmtId="0" fontId="24" fillId="0" borderId="35" xfId="2" applyFont="1" applyBorder="1" applyAlignment="1">
      <alignment horizontal="center"/>
    </xf>
    <xf numFmtId="0" fontId="24" fillId="0" borderId="36" xfId="2" applyFont="1" applyBorder="1" applyAlignment="1">
      <alignment horizontal="center"/>
    </xf>
    <xf numFmtId="49" fontId="24" fillId="0" borderId="40" xfId="2" applyNumberFormat="1" applyFont="1" applyBorder="1" applyAlignment="1">
      <alignment horizontal="center" wrapText="1"/>
    </xf>
    <xf numFmtId="49" fontId="24" fillId="0" borderId="4" xfId="2" applyNumberFormat="1" applyFont="1" applyBorder="1" applyAlignment="1">
      <alignment horizontal="center" wrapText="1"/>
    </xf>
    <xf numFmtId="49" fontId="24" fillId="0" borderId="4" xfId="2" applyNumberFormat="1" applyFont="1" applyBorder="1" applyAlignment="1">
      <alignment horizontal="left" wrapText="1"/>
    </xf>
    <xf numFmtId="49" fontId="24" fillId="0" borderId="41" xfId="2" applyNumberFormat="1" applyFont="1" applyBorder="1" applyAlignment="1">
      <alignment horizontal="left" wrapText="1"/>
    </xf>
    <xf numFmtId="49" fontId="24" fillId="0" borderId="42" xfId="2" applyNumberFormat="1" applyFont="1" applyBorder="1" applyAlignment="1">
      <alignment horizontal="center"/>
    </xf>
    <xf numFmtId="0" fontId="24" fillId="0" borderId="43" xfId="2" applyFont="1" applyBorder="1" applyAlignment="1">
      <alignment horizontal="center"/>
    </xf>
    <xf numFmtId="49" fontId="24" fillId="0" borderId="43" xfId="2" applyNumberFormat="1" applyFont="1" applyBorder="1" applyAlignment="1">
      <alignment horizontal="left" wrapText="1"/>
    </xf>
    <xf numFmtId="49" fontId="24" fillId="0" borderId="42" xfId="2" applyNumberFormat="1" applyFont="1" applyBorder="1" applyAlignment="1">
      <alignment horizontal="left" wrapText="1"/>
    </xf>
    <xf numFmtId="0" fontId="25" fillId="0" borderId="32" xfId="2" applyFont="1" applyBorder="1" applyAlignment="1">
      <alignment horizontal="center" vertical="center"/>
    </xf>
    <xf numFmtId="0" fontId="25" fillId="0" borderId="29" xfId="2" applyFont="1" applyBorder="1" applyAlignment="1">
      <alignment horizontal="center" vertical="center"/>
    </xf>
    <xf numFmtId="0" fontId="25" fillId="0" borderId="30" xfId="2" applyFont="1" applyBorder="1" applyAlignment="1">
      <alignment horizontal="center" vertical="center"/>
    </xf>
    <xf numFmtId="0" fontId="25" fillId="0" borderId="31" xfId="2" applyFont="1" applyBorder="1" applyAlignment="1">
      <alignment horizontal="center" vertical="center"/>
    </xf>
    <xf numFmtId="49" fontId="24" fillId="0" borderId="22" xfId="2" applyNumberFormat="1" applyFont="1" applyBorder="1" applyAlignment="1">
      <alignment horizontal="center" wrapText="1"/>
    </xf>
    <xf numFmtId="49" fontId="24" fillId="0" borderId="23" xfId="2" applyNumberFormat="1" applyFont="1" applyBorder="1" applyAlignment="1">
      <alignment horizontal="center" wrapText="1"/>
    </xf>
    <xf numFmtId="49" fontId="24" fillId="0" borderId="23" xfId="2" applyNumberFormat="1" applyFont="1" applyBorder="1" applyAlignment="1">
      <alignment horizontal="left" wrapText="1"/>
    </xf>
    <xf numFmtId="49" fontId="24" fillId="0" borderId="24" xfId="2" applyNumberFormat="1" applyFont="1" applyBorder="1" applyAlignment="1">
      <alignment horizontal="left" wrapText="1"/>
    </xf>
    <xf numFmtId="49" fontId="24" fillId="0" borderId="22" xfId="2" applyNumberFormat="1" applyFont="1" applyBorder="1" applyAlignment="1">
      <alignment horizontal="center"/>
    </xf>
    <xf numFmtId="49" fontId="24" fillId="0" borderId="23" xfId="2" applyNumberFormat="1" applyFont="1" applyBorder="1" applyAlignment="1">
      <alignment horizontal="center"/>
    </xf>
    <xf numFmtId="49" fontId="24" fillId="0" borderId="24" xfId="2" applyNumberFormat="1" applyFont="1" applyBorder="1" applyAlignment="1">
      <alignment horizontal="center"/>
    </xf>
    <xf numFmtId="49" fontId="24" fillId="0" borderId="33" xfId="2" applyNumberFormat="1" applyFont="1" applyBorder="1" applyAlignment="1">
      <alignment horizontal="center"/>
    </xf>
    <xf numFmtId="0" fontId="24" fillId="0" borderId="34" xfId="2" applyFont="1" applyBorder="1" applyAlignment="1">
      <alignment horizontal="center"/>
    </xf>
    <xf numFmtId="49" fontId="24" fillId="0" borderId="37" xfId="2" applyNumberFormat="1" applyFont="1" applyBorder="1" applyAlignment="1">
      <alignment horizontal="left" wrapText="1"/>
    </xf>
    <xf numFmtId="49" fontId="24" fillId="0" borderId="33" xfId="2" applyNumberFormat="1" applyFont="1" applyBorder="1" applyAlignment="1">
      <alignment horizontal="left" wrapText="1"/>
    </xf>
    <xf numFmtId="0" fontId="24" fillId="0" borderId="22" xfId="2" applyFont="1" applyBorder="1" applyAlignment="1">
      <alignment horizontal="center" vertical="center"/>
    </xf>
    <xf numFmtId="0" fontId="24" fillId="0" borderId="23" xfId="2" applyFont="1" applyBorder="1" applyAlignment="1">
      <alignment horizontal="center" vertical="center"/>
    </xf>
    <xf numFmtId="0" fontId="24" fillId="0" borderId="24" xfId="2" applyFont="1" applyBorder="1" applyAlignment="1">
      <alignment horizontal="center" vertical="center"/>
    </xf>
    <xf numFmtId="0" fontId="24" fillId="0" borderId="25" xfId="2" applyFont="1" applyBorder="1" applyAlignment="1">
      <alignment horizontal="center" vertical="center"/>
    </xf>
    <xf numFmtId="0" fontId="24" fillId="0" borderId="25" xfId="2" applyFont="1" applyBorder="1" applyAlignment="1">
      <alignment horizontal="center" vertical="center" wrapText="1"/>
    </xf>
    <xf numFmtId="0" fontId="24" fillId="0" borderId="22" xfId="2" applyFont="1" applyBorder="1" applyAlignment="1">
      <alignment horizontal="center" vertical="center" wrapText="1"/>
    </xf>
    <xf numFmtId="0" fontId="24" fillId="0" borderId="23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6" fillId="0" borderId="27" xfId="2" applyFont="1" applyBorder="1"/>
    <xf numFmtId="0" fontId="26" fillId="0" borderId="28" xfId="2" applyFont="1" applyBorder="1"/>
    <xf numFmtId="0" fontId="25" fillId="0" borderId="27" xfId="2" applyFont="1" applyBorder="1" applyAlignment="1">
      <alignment horizontal="center" vertical="center"/>
    </xf>
    <xf numFmtId="0" fontId="25" fillId="0" borderId="28" xfId="2" applyFont="1" applyBorder="1" applyAlignment="1">
      <alignment horizontal="center" vertical="center"/>
    </xf>
    <xf numFmtId="0" fontId="12" fillId="0" borderId="0" xfId="2" applyFont="1" applyAlignment="1">
      <alignment vertical="top"/>
    </xf>
    <xf numFmtId="0" fontId="12" fillId="0" borderId="21" xfId="2" applyFont="1" applyBorder="1" applyAlignment="1">
      <alignment vertical="top"/>
    </xf>
    <xf numFmtId="0" fontId="7" fillId="0" borderId="3" xfId="2" applyFont="1" applyBorder="1" applyAlignment="1">
      <alignment horizontal="center" vertical="center"/>
    </xf>
    <xf numFmtId="49" fontId="12" fillId="0" borderId="3" xfId="2" applyNumberFormat="1" applyFont="1" applyBorder="1" applyAlignment="1">
      <alignment horizontal="center"/>
    </xf>
    <xf numFmtId="0" fontId="2" fillId="0" borderId="3" xfId="2" applyBorder="1" applyAlignment="1">
      <alignment horizontal="center"/>
    </xf>
    <xf numFmtId="0" fontId="16" fillId="0" borderId="3" xfId="2" applyFont="1" applyBorder="1" applyAlignment="1">
      <alignment horizontal="center" wrapText="1"/>
    </xf>
    <xf numFmtId="0" fontId="22" fillId="0" borderId="0" xfId="2" applyFont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right"/>
    </xf>
    <xf numFmtId="0" fontId="12" fillId="0" borderId="0" xfId="2" applyFont="1" applyAlignment="1">
      <alignment horizontal="right" vertical="top" wrapText="1"/>
    </xf>
    <xf numFmtId="0" fontId="10" fillId="0" borderId="6" xfId="2" applyFont="1" applyBorder="1" applyAlignment="1">
      <alignment horizontal="center"/>
    </xf>
    <xf numFmtId="49" fontId="21" fillId="0" borderId="0" xfId="2" applyNumberFormat="1" applyFont="1" applyAlignment="1">
      <alignment horizontal="center"/>
    </xf>
    <xf numFmtId="49" fontId="21" fillId="0" borderId="3" xfId="2" applyNumberFormat="1" applyFont="1" applyBorder="1" applyAlignment="1">
      <alignment horizontal="center"/>
    </xf>
    <xf numFmtId="49" fontId="11" fillId="0" borderId="0" xfId="2" applyNumberFormat="1" applyFont="1" applyAlignment="1">
      <alignment horizontal="center"/>
    </xf>
    <xf numFmtId="0" fontId="14" fillId="0" borderId="9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/>
    </xf>
    <xf numFmtId="0" fontId="15" fillId="0" borderId="10" xfId="2" applyFont="1" applyBorder="1" applyAlignment="1">
      <alignment horizontal="center"/>
    </xf>
    <xf numFmtId="0" fontId="15" fillId="0" borderId="4" xfId="2" applyFont="1" applyBorder="1" applyAlignment="1">
      <alignment horizontal="center"/>
    </xf>
    <xf numFmtId="0" fontId="15" fillId="0" borderId="11" xfId="2" applyFont="1" applyBorder="1" applyAlignment="1">
      <alignment horizontal="center"/>
    </xf>
    <xf numFmtId="49" fontId="12" fillId="0" borderId="9" xfId="2" applyNumberFormat="1" applyFont="1" applyBorder="1" applyAlignment="1">
      <alignment horizontal="center"/>
    </xf>
    <xf numFmtId="0" fontId="13" fillId="0" borderId="9" xfId="2" applyFont="1" applyBorder="1" applyAlignment="1">
      <alignment horizontal="left" vertical="center" wrapText="1"/>
    </xf>
    <xf numFmtId="0" fontId="12" fillId="0" borderId="9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3" fillId="0" borderId="0" xfId="2" applyFont="1"/>
    <xf numFmtId="0" fontId="3" fillId="0" borderId="0" xfId="2" applyFont="1" applyAlignment="1">
      <alignment horizontal="center" vertical="center"/>
    </xf>
    <xf numFmtId="0" fontId="11" fillId="0" borderId="3" xfId="2" applyFont="1" applyBorder="1" applyAlignment="1">
      <alignment horizontal="left" wrapText="1"/>
    </xf>
    <xf numFmtId="0" fontId="10" fillId="0" borderId="6" xfId="2" applyFont="1" applyBorder="1" applyAlignment="1">
      <alignment horizontal="center" vertical="top"/>
    </xf>
    <xf numFmtId="0" fontId="4" fillId="0" borderId="0" xfId="2" applyFont="1" applyAlignment="1">
      <alignment horizontal="center"/>
    </xf>
    <xf numFmtId="49" fontId="7" fillId="0" borderId="0" xfId="2" applyNumberFormat="1" applyFont="1" applyAlignment="1">
      <alignment horizontal="center" vertical="center"/>
    </xf>
    <xf numFmtId="49" fontId="7" fillId="0" borderId="3" xfId="2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14" fontId="8" fillId="0" borderId="5" xfId="2" applyNumberFormat="1" applyFont="1" applyBorder="1" applyAlignment="1">
      <alignment horizontal="center" vertical="center"/>
    </xf>
    <xf numFmtId="14" fontId="8" fillId="0" borderId="6" xfId="2" applyNumberFormat="1" applyFont="1" applyBorder="1" applyAlignment="1">
      <alignment horizontal="center" vertical="center"/>
    </xf>
    <xf numFmtId="14" fontId="8" fillId="0" borderId="7" xfId="2" applyNumberFormat="1" applyFont="1" applyBorder="1" applyAlignment="1">
      <alignment horizontal="center" vertical="center"/>
    </xf>
    <xf numFmtId="14" fontId="8" fillId="0" borderId="2" xfId="2" applyNumberFormat="1" applyFont="1" applyBorder="1" applyAlignment="1">
      <alignment horizontal="center" vertical="center"/>
    </xf>
    <xf numFmtId="14" fontId="8" fillId="0" borderId="3" xfId="2" applyNumberFormat="1" applyFont="1" applyBorder="1" applyAlignment="1">
      <alignment horizontal="center" vertical="center"/>
    </xf>
    <xf numFmtId="14" fontId="8" fillId="0" borderId="8" xfId="2" applyNumberFormat="1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0" xfId="2" applyFont="1" applyAlignment="1">
      <alignment horizontal="center"/>
    </xf>
    <xf numFmtId="0" fontId="3" fillId="0" borderId="3" xfId="2" applyFont="1" applyBorder="1" applyAlignment="1">
      <alignment horizontal="left" vertical="center" wrapText="1"/>
    </xf>
  </cellXfs>
  <cellStyles count="3">
    <cellStyle name="Обычный" xfId="0" builtinId="0"/>
    <cellStyle name="Обычный 3" xfId="2" xr:uid="{4BB21DB2-8B07-4626-846E-2269628F20FD}"/>
    <cellStyle name="Финансовый" xfId="1" builtinId="3"/>
  </cellStyles>
  <dxfs count="9"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202</xdr:col>
          <xdr:colOff>95250</xdr:colOff>
          <xdr:row>2</xdr:row>
          <xdr:rowOff>50800</xdr:rowOff>
        </xdr:from>
        <xdr:to>
          <xdr:col>217</xdr:col>
          <xdr:colOff>38100</xdr:colOff>
          <xdr:row>3</xdr:row>
          <xdr:rowOff>241300</xdr:rowOff>
        </xdr:to>
        <xdr:sp macro="" textlink="">
          <xdr:nvSpPr>
            <xdr:cNvPr id="1031" name="CommandButton1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201</xdr:col>
          <xdr:colOff>152400</xdr:colOff>
          <xdr:row>10</xdr:row>
          <xdr:rowOff>114300</xdr:rowOff>
        </xdr:from>
        <xdr:to>
          <xdr:col>222</xdr:col>
          <xdr:colOff>31750</xdr:colOff>
          <xdr:row>22</xdr:row>
          <xdr:rowOff>203200</xdr:rowOff>
        </xdr:to>
        <xdr:sp macro="" textlink="">
          <xdr:nvSpPr>
            <xdr:cNvPr id="1032" name="CommandButton2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1ACA2821-42F0-413E-BF96-09FC9DC2081A}" autoFormatId="16" applyNumberFormats="0" applyBorderFormats="0" applyFontFormats="0" applyPatternFormats="0" applyAlignmentFormats="0" applyWidthHeightFormats="0">
  <queryTableRefresh nextId="15">
    <queryTableFields count="14">
      <queryTableField id="1" name="BD_NUMS" tableColumnId="15"/>
      <queryTableField id="2" name="Дата ТН" tableColumnId="2"/>
      <queryTableField id="3" name=" № ТН" tableColumnId="3"/>
      <queryTableField id="4" name="Наименование товара" tableColumnId="4"/>
      <queryTableField id="5" name="кол-во, м3" tableColumnId="5"/>
      <queryTableField id="6" name="Водитель" tableColumnId="6"/>
      <queryTableField id="7" name="ГРЗ" tableColumnId="7"/>
      <queryTableField id="8" name="Автомобиль" tableColumnId="8"/>
      <queryTableField id="9" name="Перевозчик" tableColumnId="9"/>
      <queryTableField id="10" name="Карьер" tableColumnId="10"/>
      <queryTableField id="11" name="BD_control_num_TN" tableColumnId="11"/>
      <queryTableField id="12" name="УПД_ПД_№" tableColumnId="12"/>
      <queryTableField id="13" name="УПД_ПД_Дата" tableColumnId="13"/>
      <queryTableField id="14" name="УПД_статус" tableColumnId="1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E6C992-0908-4955-BC84-3B8176717309}" name="Реестр" displayName="Реестр" ref="A1:N13" tableType="queryTable" totalsRowShown="0">
  <autoFilter ref="A1:N13" xr:uid="{4DE6C992-0908-4955-BC84-3B8176717309}"/>
  <tableColumns count="14">
    <tableColumn id="15" xr3:uid="{981BF06C-CDD2-487F-8391-26A07786C097}" uniqueName="15" name="BD_NUMS" queryTableFieldId="1"/>
    <tableColumn id="2" xr3:uid="{49D921B7-2561-4290-A888-C36FA122F40D}" uniqueName="2" name="Дата ТН" queryTableFieldId="2" dataDxfId="8"/>
    <tableColumn id="3" xr3:uid="{34470200-7DB8-459D-81FB-03D4599025FD}" uniqueName="3" name=" № ТН" queryTableFieldId="3" dataDxfId="7"/>
    <tableColumn id="4" xr3:uid="{7DAC1263-5695-454E-BB1F-67C268F0FBDA}" uniqueName="4" name="Наименование товара" queryTableFieldId="4" dataDxfId="6"/>
    <tableColumn id="5" xr3:uid="{6E756958-D662-4329-98AE-610DB1E06C28}" uniqueName="5" name="кол-во, м3" queryTableFieldId="5"/>
    <tableColumn id="6" xr3:uid="{B2E0C742-7B83-4662-ACBE-7CE1BF971999}" uniqueName="6" name="Водитель" queryTableFieldId="6" dataDxfId="5"/>
    <tableColumn id="7" xr3:uid="{24FCA7B2-563F-473E-B706-225E2A4A338E}" uniqueName="7" name="ГРЗ" queryTableFieldId="7" dataDxfId="4"/>
    <tableColumn id="8" xr3:uid="{1D5B16ED-FDE5-45FC-BF11-FFD6629DCC29}" uniqueName="8" name="Автомобиль" queryTableFieldId="8" dataDxfId="3"/>
    <tableColumn id="9" xr3:uid="{4DCD3CE0-00B9-4F36-9CBF-FB5CCF6DE1D6}" uniqueName="9" name="Перевозчик" queryTableFieldId="9" dataDxfId="2"/>
    <tableColumn id="10" xr3:uid="{5697AB85-EC55-4F7C-B4B8-353ABADA83C5}" uniqueName="10" name="Карьер" queryTableFieldId="10" dataDxfId="1"/>
    <tableColumn id="11" xr3:uid="{F2AB261E-4961-452B-B21D-662CF8C47B5B}" uniqueName="11" name="BD_control_num_TN" queryTableFieldId="11"/>
    <tableColumn id="12" xr3:uid="{693D762C-5566-45C1-87F2-C635B3D2D8D2}" uniqueName="12" name="УПД_ПД_№" queryTableFieldId="12"/>
    <tableColumn id="13" xr3:uid="{81EBECA2-5733-4993-8C6E-4C7C727998EA}" uniqueName="13" name="УПД_ПД_Дата" queryTableFieldId="13" dataDxfId="0"/>
    <tableColumn id="14" xr3:uid="{1CE265C8-E339-48C6-90AE-A3AC4873B475}" uniqueName="14" name="УПД_статус" queryTableFieldId="1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48E47-9B7D-48E5-AA34-2EAF715B757C}">
  <sheetPr codeName="Лист1"/>
  <dimension ref="A1:IQ65"/>
  <sheetViews>
    <sheetView showGridLines="0" tabSelected="1" view="pageBreakPreview" zoomScale="70" zoomScaleNormal="100" zoomScaleSheetLayoutView="70" workbookViewId="0">
      <selection activeCell="GT3" sqref="GT3"/>
    </sheetView>
  </sheetViews>
  <sheetFormatPr defaultColWidth="0.7265625" defaultRowHeight="12.5" x14ac:dyDescent="0.25"/>
  <cols>
    <col min="1" max="201" width="0.7265625" style="44"/>
    <col min="202" max="202" width="11.08984375" style="44" customWidth="1"/>
    <col min="203" max="203" width="4.453125" style="44" customWidth="1"/>
    <col min="204" max="227" width="0.7265625" style="44"/>
    <col min="228" max="228" width="9.54296875" style="44" customWidth="1"/>
    <col min="229" max="229" width="10.1796875" style="44" customWidth="1"/>
    <col min="230" max="16384" width="0.7265625" style="44"/>
  </cols>
  <sheetData>
    <row r="1" spans="1:251" s="1" customFormat="1" ht="20" customHeight="1" x14ac:dyDescent="0.3">
      <c r="BR1" s="2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223"/>
      <c r="FH1" s="223"/>
      <c r="FI1" s="223"/>
      <c r="FJ1" s="223"/>
      <c r="FK1" s="223"/>
      <c r="FL1" s="223"/>
      <c r="FM1" s="223"/>
      <c r="FN1" s="223"/>
      <c r="FO1" s="223"/>
      <c r="FP1" s="223"/>
      <c r="FQ1" s="223"/>
      <c r="FR1" s="223"/>
      <c r="FS1" s="223"/>
      <c r="FT1" s="223"/>
      <c r="FU1" s="223"/>
      <c r="FV1" s="223"/>
      <c r="FW1" s="223"/>
      <c r="FX1" s="223"/>
      <c r="FY1" s="223"/>
      <c r="FZ1" s="223"/>
      <c r="GA1" s="223"/>
    </row>
    <row r="2" spans="1:251" s="1" customFormat="1" ht="23.5" customHeight="1" x14ac:dyDescent="0.35">
      <c r="BR2" s="2"/>
      <c r="BS2" s="1" t="s">
        <v>0</v>
      </c>
      <c r="BX2" s="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</row>
    <row r="3" spans="1:251" s="1" customFormat="1" ht="19.5" customHeight="1" x14ac:dyDescent="0.35">
      <c r="BR3" s="2"/>
      <c r="BX3" s="4"/>
      <c r="CJ3" s="5"/>
      <c r="GS3" s="93" t="s">
        <v>119</v>
      </c>
      <c r="GT3" s="97">
        <f>ROUNDUP((((GN3-32)/41)+1),0)</f>
        <v>1</v>
      </c>
      <c r="HG3" s="89"/>
      <c r="HH3" s="89"/>
      <c r="HI3" s="89"/>
      <c r="HJ3" s="89"/>
      <c r="HK3" s="89"/>
      <c r="HL3" s="89"/>
    </row>
    <row r="4" spans="1:251" s="1" customFormat="1" ht="19.5" customHeight="1" x14ac:dyDescent="0.35">
      <c r="D4" s="6"/>
      <c r="BR4" s="2"/>
      <c r="BX4" s="5"/>
      <c r="CJ4" s="4"/>
      <c r="GS4" s="93" t="s">
        <v>120</v>
      </c>
      <c r="GT4" s="98">
        <v>1</v>
      </c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9"/>
    </row>
    <row r="5" spans="1:251" s="1" customFormat="1" ht="19.5" customHeight="1" x14ac:dyDescent="0.3">
      <c r="D5" s="7"/>
      <c r="BR5" s="2"/>
      <c r="BX5" s="4"/>
      <c r="CJ5" s="4"/>
      <c r="GD5" s="8"/>
      <c r="GE5" s="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9"/>
    </row>
    <row r="6" spans="1:251" s="1" customFormat="1" ht="13.5" customHeight="1" x14ac:dyDescent="0.3">
      <c r="D6" s="7"/>
      <c r="BR6" s="2"/>
      <c r="BX6" s="4"/>
      <c r="ES6" s="9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</row>
    <row r="7" spans="1:251" s="1" customFormat="1" ht="13.5" customHeight="1" thickBot="1" x14ac:dyDescent="0.35">
      <c r="D7" s="7"/>
      <c r="BR7" s="2"/>
      <c r="BS7" s="1" t="s">
        <v>1</v>
      </c>
      <c r="ES7" s="9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T7" s="1" t="s">
        <v>118</v>
      </c>
      <c r="HG7" s="89"/>
      <c r="HH7" s="89"/>
      <c r="HI7" s="89"/>
      <c r="HJ7" s="89"/>
      <c r="HK7" s="89"/>
      <c r="HL7" s="89"/>
      <c r="HM7" s="89"/>
      <c r="HN7" s="89"/>
      <c r="HO7" s="89"/>
    </row>
    <row r="8" spans="1:251" s="1" customFormat="1" ht="13.5" customHeight="1" thickBot="1" x14ac:dyDescent="0.35">
      <c r="D8" s="7"/>
      <c r="BR8" s="10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2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8"/>
      <c r="GT8" s="87">
        <v>2</v>
      </c>
      <c r="GU8" s="91"/>
      <c r="HT8" s="90">
        <f>IF(HU8&gt;0,GT8,0)</f>
        <v>2</v>
      </c>
      <c r="HU8" s="95">
        <f>VLOOKUP($GT$8,Реестр[],5,FALSE)</f>
        <v>38</v>
      </c>
      <c r="HV8" s="94"/>
      <c r="HW8" s="94"/>
      <c r="HX8" s="96"/>
      <c r="HY8" s="96"/>
      <c r="HZ8" s="96"/>
      <c r="IA8" s="96"/>
      <c r="IB8" s="96"/>
      <c r="IC8" s="96"/>
      <c r="ID8" s="96"/>
      <c r="IE8" s="96"/>
      <c r="IF8" s="96"/>
      <c r="IG8" s="89"/>
    </row>
    <row r="9" spans="1:251" s="1" customFormat="1" ht="13.5" customHeight="1" x14ac:dyDescent="0.3">
      <c r="D9" s="7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5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8"/>
      <c r="GD9" s="8"/>
      <c r="GE9" s="8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</row>
    <row r="10" spans="1:251" s="1" customFormat="1" ht="13.5" customHeight="1" x14ac:dyDescent="0.3">
      <c r="D10" s="7"/>
      <c r="CJ10" s="224" t="s">
        <v>2</v>
      </c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6" t="str">
        <f>VLOOKUP($HT$8,Реестр[],3,FALSE)</f>
        <v>NF-200393</v>
      </c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EG10" s="228">
        <f>VLOOKUP($HT$8,Реестр[],2,FALSE)</f>
        <v>44351</v>
      </c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30"/>
      <c r="GC10" s="8"/>
      <c r="GD10" s="8"/>
      <c r="GE10" s="8"/>
    </row>
    <row r="11" spans="1:251" s="1" customFormat="1" ht="13.5" customHeight="1" x14ac:dyDescent="0.3">
      <c r="D11" s="7"/>
      <c r="V11" s="17" t="s">
        <v>3</v>
      </c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EG11" s="231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  <c r="FF11" s="232"/>
      <c r="FG11" s="232"/>
      <c r="FH11" s="232"/>
      <c r="FI11" s="232"/>
      <c r="FJ11" s="232"/>
      <c r="FK11" s="232"/>
      <c r="FL11" s="232"/>
      <c r="FM11" s="232"/>
      <c r="FN11" s="232"/>
      <c r="FO11" s="232"/>
      <c r="FP11" s="232"/>
      <c r="FQ11" s="232"/>
      <c r="FR11" s="232"/>
      <c r="FS11" s="232"/>
      <c r="FT11" s="232"/>
      <c r="FU11" s="232"/>
      <c r="FV11" s="232"/>
      <c r="FW11" s="232"/>
      <c r="FX11" s="232"/>
      <c r="FY11" s="232"/>
      <c r="FZ11" s="232"/>
      <c r="GA11" s="232"/>
      <c r="GB11" s="233"/>
      <c r="GC11" s="8"/>
      <c r="GD11" s="8"/>
      <c r="GE11" s="8"/>
    </row>
    <row r="12" spans="1:251" s="1" customFormat="1" ht="14.25" customHeight="1" x14ac:dyDescent="0.3"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FM12" s="8"/>
      <c r="FN12" s="18" t="s">
        <v>4</v>
      </c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</row>
    <row r="13" spans="1:251" s="1" customFormat="1" ht="7.5" customHeight="1" x14ac:dyDescent="0.3">
      <c r="A13" s="219" t="s">
        <v>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20"/>
      <c r="FB13" s="220"/>
      <c r="FC13" s="220"/>
      <c r="FD13" s="220"/>
      <c r="FE13" s="220"/>
      <c r="FF13" s="220"/>
      <c r="FG13" s="220"/>
      <c r="FH13" s="220"/>
      <c r="FI13" s="220"/>
      <c r="FJ13" s="220"/>
      <c r="FK13" s="220"/>
      <c r="FL13" s="220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</row>
    <row r="14" spans="1:251" s="1" customFormat="1" ht="15" customHeight="1" x14ac:dyDescent="0.3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0"/>
      <c r="FL14" s="220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</row>
    <row r="15" spans="1:251" s="1" customFormat="1" ht="7.5" customHeight="1" x14ac:dyDescent="0.3">
      <c r="A15" s="219" t="s">
        <v>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V15" s="200" t="s">
        <v>7</v>
      </c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0"/>
      <c r="EZ15" s="20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  <c r="FL15" s="220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</row>
    <row r="16" spans="1:251" s="1" customFormat="1" ht="32" customHeight="1" x14ac:dyDescent="0.3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0"/>
      <c r="FL16" s="220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</row>
    <row r="17" spans="1:187" s="1" customFormat="1" ht="9.75" customHeight="1" x14ac:dyDescent="0.3">
      <c r="V17" s="222" t="s">
        <v>8</v>
      </c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</row>
    <row r="18" spans="1:187" s="1" customFormat="1" ht="15" customHeight="1" x14ac:dyDescent="0.3">
      <c r="A18" s="220" t="s">
        <v>9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0"/>
      <c r="FT18" s="220"/>
      <c r="FU18" s="220"/>
      <c r="FV18" s="220"/>
      <c r="FW18" s="220"/>
      <c r="FX18" s="220"/>
      <c r="FY18" s="220"/>
      <c r="FZ18" s="220"/>
      <c r="GA18" s="220"/>
      <c r="GB18" s="220"/>
      <c r="GC18" s="220"/>
      <c r="GD18" s="220"/>
      <c r="GE18" s="220"/>
    </row>
    <row r="19" spans="1:187" s="1" customFormat="1" ht="54.75" customHeight="1" x14ac:dyDescent="0.3">
      <c r="A19" s="215" t="s">
        <v>10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 t="s">
        <v>11</v>
      </c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 t="s">
        <v>12</v>
      </c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 t="s">
        <v>13</v>
      </c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 t="s">
        <v>14</v>
      </c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 t="s">
        <v>15</v>
      </c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 t="s">
        <v>16</v>
      </c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 t="s">
        <v>17</v>
      </c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6" t="s">
        <v>13</v>
      </c>
      <c r="EE19" s="217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7"/>
      <c r="ET19" s="217"/>
      <c r="EU19" s="217"/>
      <c r="EV19" s="218"/>
      <c r="EW19" s="216" t="s">
        <v>18</v>
      </c>
      <c r="EX19" s="217"/>
      <c r="EY19" s="217"/>
      <c r="EZ19" s="217"/>
      <c r="FA19" s="217"/>
      <c r="FB19" s="217"/>
      <c r="FC19" s="217"/>
      <c r="FD19" s="217"/>
      <c r="FE19" s="217"/>
      <c r="FF19" s="218"/>
      <c r="FG19" s="215" t="s">
        <v>19</v>
      </c>
      <c r="FH19" s="215"/>
      <c r="FI19" s="215"/>
      <c r="FJ19" s="215"/>
      <c r="FK19" s="215"/>
      <c r="FL19" s="215"/>
      <c r="FM19" s="215"/>
      <c r="FN19" s="215" t="s">
        <v>20</v>
      </c>
      <c r="FO19" s="215"/>
      <c r="FP19" s="215"/>
      <c r="FQ19" s="215"/>
      <c r="FR19" s="215"/>
      <c r="FS19" s="215"/>
      <c r="FT19" s="215"/>
      <c r="FU19" s="215"/>
      <c r="FV19" s="215"/>
      <c r="FW19" s="215"/>
      <c r="FX19" s="215"/>
      <c r="FY19" s="215"/>
      <c r="FZ19" s="215"/>
      <c r="GA19" s="215"/>
      <c r="GB19" s="215"/>
      <c r="GC19" s="215"/>
      <c r="GD19" s="215"/>
      <c r="GE19" s="215"/>
    </row>
    <row r="20" spans="1:187" s="1" customFormat="1" ht="13" x14ac:dyDescent="0.3">
      <c r="A20" s="211">
        <v>1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>
        <v>2</v>
      </c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>
        <v>3</v>
      </c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>
        <v>4</v>
      </c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>
        <v>5</v>
      </c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>
        <v>6</v>
      </c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>
        <v>7</v>
      </c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>
        <v>8</v>
      </c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2">
        <v>9</v>
      </c>
      <c r="EE20" s="213"/>
      <c r="EF20" s="213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4"/>
      <c r="EW20" s="211">
        <v>10</v>
      </c>
      <c r="EX20" s="211"/>
      <c r="EY20" s="211"/>
      <c r="EZ20" s="211"/>
      <c r="FA20" s="211"/>
      <c r="FB20" s="211"/>
      <c r="FC20" s="211"/>
      <c r="FD20" s="211"/>
      <c r="FE20" s="211"/>
      <c r="FF20" s="211"/>
      <c r="FG20" s="211">
        <v>11</v>
      </c>
      <c r="FH20" s="211"/>
      <c r="FI20" s="211"/>
      <c r="FJ20" s="211"/>
      <c r="FK20" s="211"/>
      <c r="FL20" s="211"/>
      <c r="FM20" s="211"/>
      <c r="FN20" s="211">
        <v>12</v>
      </c>
      <c r="FO20" s="211"/>
      <c r="FP20" s="211"/>
      <c r="FQ20" s="211"/>
      <c r="FR20" s="211"/>
      <c r="FS20" s="211"/>
      <c r="FT20" s="211"/>
      <c r="FU20" s="211"/>
      <c r="FV20" s="211"/>
      <c r="FW20" s="211"/>
      <c r="FX20" s="211"/>
      <c r="FY20" s="211"/>
      <c r="FZ20" s="211"/>
      <c r="GA20" s="211"/>
      <c r="GB20" s="211"/>
      <c r="GC20" s="211"/>
      <c r="GD20" s="211"/>
      <c r="GE20" s="211"/>
    </row>
    <row r="21" spans="1:187" s="1" customFormat="1" ht="38.5" customHeight="1" x14ac:dyDescent="0.6">
      <c r="A21" s="209" t="s">
        <v>21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10" t="str">
        <f>VLOOKUP($HT$8,Реестр[],4,FALSE)</f>
        <v>Вода</v>
      </c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04" t="s">
        <v>22</v>
      </c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6">
        <f>VLOOKUP($HT$8,Реестр[],5,FALSE)</f>
        <v>38</v>
      </c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8"/>
      <c r="EW21" s="205"/>
      <c r="EX21" s="205"/>
      <c r="EY21" s="205"/>
      <c r="EZ21" s="205"/>
      <c r="FA21" s="205"/>
      <c r="FB21" s="205"/>
      <c r="FC21" s="205"/>
      <c r="FD21" s="205"/>
      <c r="FE21" s="205"/>
      <c r="FF21" s="205"/>
      <c r="FG21" s="205"/>
      <c r="FH21" s="205"/>
      <c r="FI21" s="205"/>
      <c r="FJ21" s="205"/>
      <c r="FK21" s="205"/>
      <c r="FL21" s="205"/>
      <c r="FM21" s="205"/>
      <c r="FN21" s="209"/>
      <c r="FO21" s="209"/>
      <c r="FP21" s="209"/>
      <c r="FQ21" s="209"/>
      <c r="FR21" s="209"/>
      <c r="FS21" s="209"/>
      <c r="FT21" s="209"/>
      <c r="FU21" s="209"/>
      <c r="FV21" s="209"/>
      <c r="FW21" s="209"/>
      <c r="FX21" s="209"/>
      <c r="FY21" s="209"/>
      <c r="FZ21" s="209"/>
      <c r="GA21" s="209"/>
      <c r="GB21" s="209"/>
      <c r="GC21" s="209"/>
      <c r="GD21" s="209"/>
      <c r="GE21" s="209"/>
    </row>
    <row r="22" spans="1:187" s="1" customFormat="1" ht="20.5" customHeight="1" x14ac:dyDescent="0.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2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0"/>
      <c r="FM22" s="20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</row>
    <row r="23" spans="1:187" s="1" customFormat="1" ht="19.5" customHeight="1" x14ac:dyDescent="0.3">
      <c r="A23" s="19"/>
      <c r="B23" s="25" t="s">
        <v>23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21"/>
      <c r="CT23" s="21"/>
      <c r="CU23" s="21"/>
      <c r="CV23" s="21"/>
      <c r="CW23" s="21"/>
      <c r="CX23" s="22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GE23" s="19"/>
    </row>
    <row r="24" spans="1:187" s="1" customFormat="1" ht="11.5" customHeight="1" x14ac:dyDescent="0.3"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BB24" s="200" t="s">
        <v>24</v>
      </c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7"/>
      <c r="BQ24" s="27"/>
      <c r="BR24" s="200" t="s">
        <v>25</v>
      </c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X24" s="28"/>
      <c r="CY24" s="24"/>
      <c r="CZ24" s="24" t="s">
        <v>26</v>
      </c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I24" s="106" t="str">
        <f>VLOOKUP($HT$8,Реестр[],6,FALSE)</f>
        <v>Голобородько К</v>
      </c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</row>
    <row r="25" spans="1:187" s="1" customFormat="1" ht="8.15" customHeight="1" x14ac:dyDescent="0.3">
      <c r="CX25" s="2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30"/>
      <c r="DX25" s="30"/>
      <c r="DY25" s="31"/>
      <c r="DZ25" s="31"/>
      <c r="EA25" s="31"/>
      <c r="EB25" s="31"/>
      <c r="EC25" s="31"/>
      <c r="ED25" s="31"/>
      <c r="EE25" s="32"/>
      <c r="EI25" s="32" t="s">
        <v>24</v>
      </c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K25" s="32"/>
      <c r="FL25" s="32"/>
      <c r="FM25" s="32"/>
      <c r="FN25" s="32"/>
      <c r="FO25" s="32"/>
      <c r="FP25" s="32"/>
      <c r="FS25" s="32" t="s">
        <v>25</v>
      </c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24"/>
    </row>
    <row r="26" spans="1:187" s="1" customFormat="1" ht="12" customHeight="1" x14ac:dyDescent="0.3"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203"/>
      <c r="BF26" s="203"/>
      <c r="BG26" s="203"/>
      <c r="BH26" s="203"/>
      <c r="BI26" s="203"/>
      <c r="BJ26" s="34"/>
      <c r="BK26" s="34"/>
      <c r="BL26" s="34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35"/>
      <c r="CF26" s="35"/>
      <c r="CG26" s="203"/>
      <c r="CH26" s="203"/>
      <c r="CI26" s="203"/>
      <c r="CJ26" s="203"/>
      <c r="CK26" s="203"/>
      <c r="CL26" s="203"/>
      <c r="CM26" s="203"/>
      <c r="CN26" s="35"/>
      <c r="CO26" s="33"/>
      <c r="CP26" s="36"/>
      <c r="CX26" s="2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37"/>
      <c r="DX26" s="37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24"/>
      <c r="EV26" s="24"/>
      <c r="EW26" s="24"/>
      <c r="EX26" s="24"/>
      <c r="EY26" s="24"/>
      <c r="EZ26" s="24"/>
      <c r="FA26" s="39"/>
      <c r="FB26" s="39"/>
      <c r="FC26" s="40"/>
      <c r="FD26" s="40"/>
      <c r="FE26" s="40"/>
      <c r="FF26" s="40"/>
      <c r="FG26" s="40"/>
      <c r="FH26" s="40"/>
      <c r="FI26" s="40"/>
      <c r="FJ26" s="40"/>
      <c r="FK26" s="40"/>
      <c r="GE26" s="27"/>
    </row>
    <row r="27" spans="1:187" s="1" customFormat="1" ht="34.5" customHeight="1" x14ac:dyDescent="0.3">
      <c r="B27" s="25" t="s">
        <v>27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33"/>
      <c r="CX27" s="2"/>
      <c r="CY27" s="33" t="s">
        <v>28</v>
      </c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</row>
    <row r="28" spans="1:187" s="1" customFormat="1" ht="7.5" customHeight="1" x14ac:dyDescent="0.3"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BB28" s="200" t="s">
        <v>24</v>
      </c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7"/>
      <c r="BQ28" s="27"/>
      <c r="BR28" s="200" t="s">
        <v>25</v>
      </c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S28" s="33"/>
      <c r="EN28" s="32" t="s">
        <v>29</v>
      </c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F28" s="32" t="s">
        <v>24</v>
      </c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S28" s="32" t="s">
        <v>25</v>
      </c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</row>
    <row r="29" spans="1:187" s="1" customFormat="1" ht="7.5" customHeight="1" x14ac:dyDescent="0.3"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R29" s="33"/>
      <c r="CS29" s="33"/>
    </row>
    <row r="30" spans="1:187" s="1" customFormat="1" ht="7.5" customHeight="1" x14ac:dyDescent="0.3"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R30" s="33"/>
      <c r="CS30" s="33"/>
    </row>
    <row r="31" spans="1:187" s="1" customFormat="1" ht="7.5" customHeight="1" x14ac:dyDescent="0.3"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R31" s="33"/>
      <c r="CS31" s="33"/>
    </row>
    <row r="32" spans="1:187" s="1" customFormat="1" ht="7.5" customHeight="1" x14ac:dyDescent="0.3"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R32" s="33"/>
      <c r="CS32" s="33"/>
    </row>
    <row r="33" spans="1:190" s="1" customFormat="1" ht="7.5" customHeight="1" x14ac:dyDescent="0.3"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R33" s="33"/>
      <c r="CS33" s="33"/>
    </row>
    <row r="34" spans="1:190" x14ac:dyDescent="0.25">
      <c r="A34" s="103" t="s">
        <v>30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4"/>
      <c r="CC34" s="115" t="s">
        <v>31</v>
      </c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96" t="str">
        <f>VLOOKUP($HT$8,Реестр[],8,FALSE)</f>
        <v>МЕРСЕДЕС</v>
      </c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24"/>
      <c r="DH34" s="115" t="s">
        <v>32</v>
      </c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96" t="str">
        <f>VLOOKUP($HT$8,Реестр[],7,FALSE)</f>
        <v>К423ОЕ</v>
      </c>
      <c r="EM34" s="196"/>
      <c r="EN34" s="196"/>
      <c r="EO34" s="196"/>
      <c r="EP34" s="196"/>
      <c r="EQ34" s="196"/>
      <c r="ER34" s="196"/>
      <c r="ES34" s="196"/>
      <c r="ET34" s="196"/>
      <c r="EU34" s="196"/>
      <c r="EV34" s="196"/>
      <c r="EW34" s="196"/>
      <c r="EX34" s="196"/>
      <c r="EY34" s="196"/>
      <c r="EZ34" s="196"/>
      <c r="FA34" s="196"/>
      <c r="FB34" s="198" t="s">
        <v>33</v>
      </c>
      <c r="FC34" s="198"/>
      <c r="FD34" s="198"/>
      <c r="FE34" s="198"/>
      <c r="FF34" s="198"/>
      <c r="FG34" s="198"/>
      <c r="FH34" s="198"/>
      <c r="FI34" s="198"/>
      <c r="FJ34" s="198"/>
      <c r="FK34" s="198"/>
      <c r="FL34" s="198"/>
      <c r="FM34" s="198"/>
      <c r="FN34" s="198"/>
      <c r="FO34" s="24"/>
      <c r="FP34" s="41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3"/>
    </row>
    <row r="35" spans="1:190" x14ac:dyDescent="0.2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4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24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97"/>
      <c r="EM35" s="197"/>
      <c r="EN35" s="197"/>
      <c r="EO35" s="197"/>
      <c r="EP35" s="197"/>
      <c r="EQ35" s="197"/>
      <c r="ER35" s="197"/>
      <c r="ES35" s="197"/>
      <c r="ET35" s="197"/>
      <c r="EU35" s="197"/>
      <c r="EV35" s="197"/>
      <c r="EW35" s="197"/>
      <c r="EX35" s="197"/>
      <c r="EY35" s="197"/>
      <c r="EZ35" s="197"/>
      <c r="FA35" s="197"/>
      <c r="FB35" s="199" t="s">
        <v>34</v>
      </c>
      <c r="FC35" s="199"/>
      <c r="FD35" s="199"/>
      <c r="FE35" s="199"/>
      <c r="FF35" s="199"/>
      <c r="FG35" s="199"/>
      <c r="FH35" s="199"/>
      <c r="FI35" s="199"/>
      <c r="FJ35" s="199"/>
      <c r="FK35" s="199"/>
      <c r="FL35" s="199"/>
      <c r="FM35" s="199"/>
      <c r="FN35" s="199"/>
      <c r="FO35" s="24"/>
      <c r="FP35" s="45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7"/>
    </row>
    <row r="36" spans="1:190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99" t="s">
        <v>35</v>
      </c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49"/>
      <c r="CC36" s="49"/>
      <c r="CD36" s="49"/>
      <c r="CE36" s="49"/>
      <c r="CF36" s="49"/>
      <c r="CG36" s="49"/>
      <c r="CH36" s="50"/>
      <c r="CI36" s="50"/>
      <c r="CJ36" s="50"/>
      <c r="CK36" s="50"/>
      <c r="CL36" s="50"/>
      <c r="CM36" s="50"/>
      <c r="CN36" s="48"/>
      <c r="CO36" s="100" t="s">
        <v>36</v>
      </c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48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48"/>
      <c r="EY36" s="48"/>
      <c r="EZ36" s="48"/>
      <c r="FA36" s="48"/>
      <c r="FB36" s="199"/>
      <c r="FC36" s="199"/>
      <c r="FD36" s="199"/>
      <c r="FE36" s="199"/>
      <c r="FF36" s="199"/>
      <c r="FG36" s="199"/>
      <c r="FH36" s="199"/>
      <c r="FI36" s="199"/>
      <c r="FJ36" s="199"/>
      <c r="FK36" s="199"/>
      <c r="FL36" s="199"/>
      <c r="FM36" s="199"/>
      <c r="FN36" s="199"/>
      <c r="FO36" s="48"/>
      <c r="FP36" s="53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5"/>
    </row>
    <row r="37" spans="1:190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50"/>
      <c r="CI37" s="50"/>
      <c r="CJ37" s="50"/>
      <c r="CK37" s="50"/>
      <c r="CL37" s="50"/>
      <c r="CM37" s="50"/>
      <c r="CN37" s="48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48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48"/>
      <c r="EY37" s="48"/>
      <c r="EZ37" s="48"/>
      <c r="FA37" s="48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48"/>
      <c r="FP37" s="57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58"/>
    </row>
    <row r="38" spans="1:190" ht="15.5" x14ac:dyDescent="0.25">
      <c r="A38" s="24" t="s">
        <v>37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192" t="str">
        <f>VLOOKUP($HT$8,Реестр[],6,FALSE)</f>
        <v>Голобородько К</v>
      </c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59"/>
      <c r="CB38" s="59"/>
      <c r="CC38" s="60" t="s">
        <v>38</v>
      </c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24"/>
      <c r="FM38" s="24"/>
      <c r="FN38" s="24"/>
      <c r="FO38" s="24"/>
      <c r="FP38" s="53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5"/>
    </row>
    <row r="39" spans="1:190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10" t="s">
        <v>39</v>
      </c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51"/>
      <c r="CB39" s="51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53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5"/>
    </row>
    <row r="40" spans="1:190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57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58"/>
    </row>
    <row r="41" spans="1:190" ht="26.5" customHeight="1" x14ac:dyDescent="0.3">
      <c r="A41" s="24" t="s">
        <v>40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94" t="str">
        <f>CONCATENATE("к-р ",(VLOOKUP($HT$8,Реестр[],10,FALSE)))</f>
        <v>к-р Петеребург</v>
      </c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24"/>
      <c r="CD41" s="24" t="s">
        <v>41</v>
      </c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  <c r="DO41" s="195"/>
      <c r="DP41" s="195"/>
      <c r="DQ41" s="195"/>
      <c r="DR41" s="195"/>
      <c r="DS41" s="195"/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5"/>
      <c r="EK41" s="195"/>
      <c r="EL41" s="195"/>
      <c r="EM41" s="195"/>
      <c r="EN41" s="195"/>
      <c r="EO41" s="195"/>
      <c r="EP41" s="195"/>
      <c r="EQ41" s="195"/>
      <c r="ER41" s="195"/>
      <c r="ES41" s="195"/>
      <c r="ET41" s="195"/>
      <c r="EU41" s="195"/>
      <c r="EV41" s="195"/>
      <c r="EW41" s="195"/>
      <c r="EX41" s="195"/>
      <c r="EY41" s="195"/>
      <c r="EZ41" s="195"/>
      <c r="FA41" s="195"/>
      <c r="FB41" s="195"/>
      <c r="FC41" s="195"/>
      <c r="FD41" s="195"/>
      <c r="FE41" s="195"/>
      <c r="FF41" s="24"/>
      <c r="FG41" s="24"/>
      <c r="FH41" s="24"/>
      <c r="FI41" s="24"/>
      <c r="FJ41" s="24"/>
      <c r="FK41" s="24"/>
      <c r="FL41" s="24"/>
      <c r="FM41" s="24"/>
      <c r="FN41" s="62" t="s">
        <v>42</v>
      </c>
      <c r="FO41" s="24"/>
      <c r="FP41" s="63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5"/>
    </row>
    <row r="42" spans="1:190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10" t="s">
        <v>43</v>
      </c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110" t="s">
        <v>43</v>
      </c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66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8"/>
    </row>
    <row r="43" spans="1:190" x14ac:dyDescent="0.25">
      <c r="A43" s="24" t="s">
        <v>44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24"/>
      <c r="BW43" s="24" t="s">
        <v>45</v>
      </c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24"/>
      <c r="DA43" s="69" t="s">
        <v>32</v>
      </c>
      <c r="DB43" s="24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2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62" t="s">
        <v>46</v>
      </c>
      <c r="FO43" s="24"/>
      <c r="FP43" s="63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5"/>
    </row>
    <row r="44" spans="1:190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110" t="s">
        <v>47</v>
      </c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110" t="s">
        <v>36</v>
      </c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24"/>
      <c r="FP44" s="66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8"/>
    </row>
    <row r="45" spans="1:190" ht="13" thickBot="1" x14ac:dyDescent="0.3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24"/>
      <c r="BS45" s="24"/>
      <c r="BT45" s="24"/>
      <c r="BU45" s="24"/>
      <c r="BV45" s="24"/>
      <c r="BW45" s="71" t="s">
        <v>48</v>
      </c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24"/>
      <c r="DA45" s="69" t="s">
        <v>32</v>
      </c>
      <c r="DB45" s="24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 t="s">
        <v>46</v>
      </c>
      <c r="FO45" s="24"/>
      <c r="FP45" s="73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5"/>
    </row>
    <row r="46" spans="1:190" x14ac:dyDescent="0.25">
      <c r="A46" s="110" t="s">
        <v>49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24"/>
      <c r="AH46" s="24"/>
      <c r="AI46" s="24"/>
      <c r="AJ46" s="24"/>
      <c r="AK46" s="24"/>
      <c r="AL46" s="24"/>
      <c r="AM46" s="24"/>
      <c r="AN46" s="24"/>
      <c r="AO46" s="190" t="s">
        <v>50</v>
      </c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110" t="s">
        <v>36</v>
      </c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</row>
    <row r="47" spans="1:190" ht="13" thickBot="1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</row>
    <row r="48" spans="1:190" ht="13" customHeight="1" thickTop="1" x14ac:dyDescent="0.25">
      <c r="A48" s="177" t="s">
        <v>51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9"/>
      <c r="AI48" s="177" t="s">
        <v>52</v>
      </c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9"/>
      <c r="BU48" s="177" t="s">
        <v>17</v>
      </c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9"/>
      <c r="CM48" s="177" t="s">
        <v>53</v>
      </c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9"/>
      <c r="DC48" s="177" t="s">
        <v>54</v>
      </c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9"/>
      <c r="EJ48" s="180" t="s">
        <v>55</v>
      </c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1" t="s">
        <v>56</v>
      </c>
      <c r="EV48" s="181"/>
      <c r="EW48" s="181"/>
      <c r="EX48" s="181"/>
      <c r="EY48" s="181"/>
      <c r="EZ48" s="181"/>
      <c r="FA48" s="181"/>
      <c r="FB48" s="181"/>
      <c r="FC48" s="181"/>
      <c r="FD48" s="181"/>
      <c r="FE48" s="181"/>
      <c r="FF48" s="181"/>
      <c r="FG48" s="181"/>
      <c r="FH48" s="180" t="s">
        <v>57</v>
      </c>
      <c r="FI48" s="180"/>
      <c r="FJ48" s="180"/>
      <c r="FK48" s="180"/>
      <c r="FL48" s="180"/>
      <c r="FM48" s="180"/>
      <c r="FN48" s="180"/>
      <c r="FO48" s="180"/>
      <c r="FP48" s="180"/>
      <c r="FQ48" s="180"/>
      <c r="FR48" s="180"/>
      <c r="FS48" s="180"/>
      <c r="FT48" s="180"/>
      <c r="FU48" s="182" t="s">
        <v>58</v>
      </c>
      <c r="FV48" s="183"/>
      <c r="FW48" s="183"/>
      <c r="FX48" s="183"/>
      <c r="FY48" s="183"/>
      <c r="FZ48" s="183"/>
      <c r="GA48" s="183"/>
      <c r="GB48" s="183"/>
      <c r="GC48" s="183"/>
      <c r="GD48" s="183"/>
      <c r="GE48" s="183"/>
      <c r="GF48" s="183"/>
      <c r="GG48" s="183"/>
      <c r="GH48" s="184"/>
    </row>
    <row r="49" spans="1:190" ht="13" thickBot="1" x14ac:dyDescent="0.3">
      <c r="A49" s="185">
        <v>1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7"/>
      <c r="AI49" s="185">
        <v>2</v>
      </c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9"/>
      <c r="BU49" s="185">
        <v>3</v>
      </c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9"/>
      <c r="CM49" s="163">
        <v>4</v>
      </c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5"/>
      <c r="DC49" s="185">
        <v>5</v>
      </c>
      <c r="DD49" s="188"/>
      <c r="DE49" s="188"/>
      <c r="DF49" s="188"/>
      <c r="DG49" s="188"/>
      <c r="DH49" s="188"/>
      <c r="DI49" s="188"/>
      <c r="DJ49" s="188"/>
      <c r="DK49" s="188"/>
      <c r="DL49" s="188"/>
      <c r="DM49" s="188"/>
      <c r="DN49" s="188"/>
      <c r="DO49" s="188"/>
      <c r="DP49" s="188"/>
      <c r="DQ49" s="188"/>
      <c r="DR49" s="188"/>
      <c r="DS49" s="188"/>
      <c r="DT49" s="188"/>
      <c r="DU49" s="188"/>
      <c r="DV49" s="188"/>
      <c r="DW49" s="188"/>
      <c r="DX49" s="188"/>
      <c r="DY49" s="188"/>
      <c r="DZ49" s="188"/>
      <c r="EA49" s="188"/>
      <c r="EB49" s="188"/>
      <c r="EC49" s="188"/>
      <c r="ED49" s="188"/>
      <c r="EE49" s="188"/>
      <c r="EF49" s="188"/>
      <c r="EG49" s="188"/>
      <c r="EH49" s="188"/>
      <c r="EI49" s="189"/>
      <c r="EJ49" s="162">
        <v>6</v>
      </c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>
        <v>7</v>
      </c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>
        <v>8</v>
      </c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3">
        <v>9</v>
      </c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5"/>
    </row>
    <row r="50" spans="1:190" ht="13" thickTop="1" x14ac:dyDescent="0.25">
      <c r="A50" s="166" t="s">
        <v>59</v>
      </c>
      <c r="B50" s="167"/>
      <c r="C50" s="167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9"/>
      <c r="AI50" s="170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2"/>
      <c r="BU50" s="170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3"/>
      <c r="CM50" s="174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3"/>
      <c r="DC50" s="175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8"/>
      <c r="DP50" s="168"/>
      <c r="DQ50" s="168"/>
      <c r="DR50" s="168"/>
      <c r="DS50" s="168"/>
      <c r="DT50" s="168"/>
      <c r="DU50" s="168"/>
      <c r="DV50" s="168"/>
      <c r="DW50" s="168"/>
      <c r="DX50" s="168"/>
      <c r="DY50" s="168"/>
      <c r="DZ50" s="168"/>
      <c r="EA50" s="168"/>
      <c r="EB50" s="168"/>
      <c r="EC50" s="168"/>
      <c r="ED50" s="168"/>
      <c r="EE50" s="168"/>
      <c r="EF50" s="168"/>
      <c r="EG50" s="168"/>
      <c r="EH50" s="168"/>
      <c r="EI50" s="176"/>
      <c r="EJ50" s="147"/>
      <c r="EK50" s="148"/>
      <c r="EL50" s="148"/>
      <c r="EM50" s="148"/>
      <c r="EN50" s="148"/>
      <c r="EO50" s="148"/>
      <c r="EP50" s="148"/>
      <c r="EQ50" s="148"/>
      <c r="ER50" s="148"/>
      <c r="ES50" s="148"/>
      <c r="ET50" s="149"/>
      <c r="EU50" s="148"/>
      <c r="EV50" s="148"/>
      <c r="EW50" s="148"/>
      <c r="EX50" s="148"/>
      <c r="EY50" s="148"/>
      <c r="EZ50" s="148"/>
      <c r="FA50" s="148"/>
      <c r="FB50" s="148"/>
      <c r="FC50" s="148"/>
      <c r="FD50" s="148"/>
      <c r="FE50" s="148"/>
      <c r="FF50" s="148"/>
      <c r="FG50" s="148"/>
      <c r="FH50" s="150"/>
      <c r="FI50" s="148"/>
      <c r="FJ50" s="148"/>
      <c r="FK50" s="148"/>
      <c r="FL50" s="148"/>
      <c r="FM50" s="148"/>
      <c r="FN50" s="148"/>
      <c r="FO50" s="148"/>
      <c r="FP50" s="148"/>
      <c r="FQ50" s="148"/>
      <c r="FR50" s="148"/>
      <c r="FS50" s="148"/>
      <c r="FT50" s="149"/>
      <c r="FU50" s="151"/>
      <c r="FV50" s="152"/>
      <c r="FW50" s="152"/>
      <c r="FX50" s="152"/>
      <c r="FY50" s="152"/>
      <c r="FZ50" s="152"/>
      <c r="GA50" s="152"/>
      <c r="GB50" s="152"/>
      <c r="GC50" s="152"/>
      <c r="GD50" s="152"/>
      <c r="GE50" s="152"/>
      <c r="GF50" s="152"/>
      <c r="GG50" s="152"/>
      <c r="GH50" s="153"/>
    </row>
    <row r="51" spans="1:190" x14ac:dyDescent="0.25">
      <c r="A51" s="154" t="s">
        <v>60</v>
      </c>
      <c r="B51" s="155"/>
      <c r="C51" s="155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7"/>
      <c r="AI51" s="133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9"/>
      <c r="BU51" s="133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58"/>
      <c r="CM51" s="159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5"/>
      <c r="DC51" s="160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56"/>
      <c r="DV51" s="156"/>
      <c r="DW51" s="156"/>
      <c r="DX51" s="156"/>
      <c r="DY51" s="156"/>
      <c r="DZ51" s="156"/>
      <c r="EA51" s="156"/>
      <c r="EB51" s="156"/>
      <c r="EC51" s="156"/>
      <c r="ED51" s="156"/>
      <c r="EE51" s="156"/>
      <c r="EF51" s="156"/>
      <c r="EG51" s="156"/>
      <c r="EH51" s="156"/>
      <c r="EI51" s="161"/>
      <c r="EJ51" s="117"/>
      <c r="EK51" s="118"/>
      <c r="EL51" s="118"/>
      <c r="EM51" s="118"/>
      <c r="EN51" s="118"/>
      <c r="EO51" s="118"/>
      <c r="EP51" s="118"/>
      <c r="EQ51" s="118"/>
      <c r="ER51" s="118"/>
      <c r="ES51" s="118"/>
      <c r="ET51" s="119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33"/>
      <c r="FI51" s="118"/>
      <c r="FJ51" s="118"/>
      <c r="FK51" s="118"/>
      <c r="FL51" s="118"/>
      <c r="FM51" s="118"/>
      <c r="FN51" s="118"/>
      <c r="FO51" s="118"/>
      <c r="FP51" s="118"/>
      <c r="FQ51" s="118"/>
      <c r="FR51" s="118"/>
      <c r="FS51" s="118"/>
      <c r="FT51" s="119"/>
      <c r="FU51" s="123"/>
      <c r="FV51" s="124"/>
      <c r="FW51" s="124"/>
      <c r="FX51" s="124"/>
      <c r="FY51" s="124"/>
      <c r="FZ51" s="124"/>
      <c r="GA51" s="124"/>
      <c r="GB51" s="124"/>
      <c r="GC51" s="124"/>
      <c r="GD51" s="124"/>
      <c r="GE51" s="124"/>
      <c r="GF51" s="124"/>
      <c r="GG51" s="124"/>
      <c r="GH51" s="125"/>
    </row>
    <row r="52" spans="1:190" ht="13" thickBot="1" x14ac:dyDescent="0.3">
      <c r="A52" s="134" t="s">
        <v>61</v>
      </c>
      <c r="B52" s="135"/>
      <c r="C52" s="135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7"/>
      <c r="AI52" s="138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40"/>
      <c r="BU52" s="138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41"/>
      <c r="CM52" s="142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4"/>
      <c r="DC52" s="145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46"/>
      <c r="EJ52" s="117"/>
      <c r="EK52" s="118"/>
      <c r="EL52" s="118"/>
      <c r="EM52" s="118"/>
      <c r="EN52" s="118"/>
      <c r="EO52" s="118"/>
      <c r="EP52" s="118"/>
      <c r="EQ52" s="118"/>
      <c r="ER52" s="118"/>
      <c r="ES52" s="118"/>
      <c r="ET52" s="119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1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2"/>
      <c r="FU52" s="123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5"/>
    </row>
    <row r="53" spans="1:190" ht="13" thickTop="1" x14ac:dyDescent="0.25">
      <c r="A53" s="71" t="s">
        <v>62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71" t="s">
        <v>63</v>
      </c>
      <c r="AU53" s="24"/>
      <c r="AV53" s="71"/>
      <c r="AW53" s="71"/>
      <c r="AX53" s="71"/>
      <c r="AY53" s="71"/>
      <c r="AZ53" s="71"/>
      <c r="BA53" s="71"/>
      <c r="BB53" s="71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76"/>
      <c r="BO53" s="77"/>
      <c r="BP53" s="71" t="s">
        <v>62</v>
      </c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24"/>
      <c r="CT53" s="24"/>
      <c r="CU53" s="24"/>
      <c r="CV53" s="24"/>
      <c r="CW53" s="24"/>
      <c r="CX53" s="24"/>
      <c r="CY53" s="24"/>
      <c r="CZ53" s="24"/>
      <c r="DA53" s="24"/>
      <c r="DB53" s="71"/>
      <c r="DC53" s="71" t="s">
        <v>63</v>
      </c>
      <c r="DD53" s="71"/>
      <c r="DE53" s="71"/>
      <c r="DF53" s="71"/>
      <c r="DG53" s="71"/>
      <c r="DH53" s="71"/>
      <c r="DI53" s="71"/>
      <c r="DJ53" s="71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71"/>
      <c r="DV53" s="71" t="s">
        <v>13</v>
      </c>
      <c r="DW53" s="24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126"/>
      <c r="EK53" s="127"/>
      <c r="EL53" s="127"/>
      <c r="EM53" s="127"/>
      <c r="EN53" s="127"/>
      <c r="EO53" s="127"/>
      <c r="EP53" s="127"/>
      <c r="EQ53" s="127"/>
      <c r="ER53" s="127"/>
      <c r="ES53" s="127"/>
      <c r="ET53" s="128"/>
      <c r="EU53" s="132" t="s">
        <v>64</v>
      </c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26"/>
      <c r="FV53" s="127"/>
      <c r="FW53" s="127"/>
      <c r="FX53" s="127"/>
      <c r="FY53" s="127"/>
      <c r="FZ53" s="127"/>
      <c r="GA53" s="127"/>
      <c r="GB53" s="127"/>
      <c r="GC53" s="127"/>
      <c r="GD53" s="127"/>
      <c r="GE53" s="127"/>
      <c r="GF53" s="127"/>
      <c r="GG53" s="127"/>
      <c r="GH53" s="128"/>
    </row>
    <row r="54" spans="1:190" ht="13" thickBot="1" x14ac:dyDescent="0.3">
      <c r="A54" s="24" t="s">
        <v>65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24"/>
      <c r="AT54" s="59" t="s">
        <v>66</v>
      </c>
      <c r="AU54" s="24"/>
      <c r="AV54" s="59"/>
      <c r="AW54" s="59"/>
      <c r="AX54" s="59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78"/>
      <c r="BO54" s="24"/>
      <c r="BP54" s="24" t="s">
        <v>65</v>
      </c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114"/>
      <c r="CT54" s="114"/>
      <c r="CU54" s="114"/>
      <c r="CV54" s="114"/>
      <c r="CW54" s="114"/>
      <c r="CX54" s="114"/>
      <c r="CY54" s="114"/>
      <c r="CZ54" s="114"/>
      <c r="DA54" s="114"/>
      <c r="DB54" s="24"/>
      <c r="DC54" s="115" t="s">
        <v>66</v>
      </c>
      <c r="DD54" s="115"/>
      <c r="DE54" s="115"/>
      <c r="DF54" s="115"/>
      <c r="DG54" s="115"/>
      <c r="DH54" s="115"/>
      <c r="DI54" s="115"/>
      <c r="DJ54" s="24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24"/>
      <c r="DV54" s="24" t="s">
        <v>67</v>
      </c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129"/>
      <c r="EK54" s="130"/>
      <c r="EL54" s="130"/>
      <c r="EM54" s="130"/>
      <c r="EN54" s="130"/>
      <c r="EO54" s="130"/>
      <c r="EP54" s="130"/>
      <c r="EQ54" s="130"/>
      <c r="ER54" s="130"/>
      <c r="ES54" s="130"/>
      <c r="ET54" s="131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129"/>
      <c r="FV54" s="130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1"/>
    </row>
    <row r="55" spans="1:190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113" t="s">
        <v>68</v>
      </c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48"/>
      <c r="AT55" s="48"/>
      <c r="AU55" s="79"/>
      <c r="AV55" s="79"/>
      <c r="AW55" s="79"/>
      <c r="AX55" s="79"/>
      <c r="AY55" s="113" t="s">
        <v>69</v>
      </c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80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113" t="s">
        <v>68</v>
      </c>
      <c r="CT55" s="113"/>
      <c r="CU55" s="113"/>
      <c r="CV55" s="113"/>
      <c r="CW55" s="113"/>
      <c r="CX55" s="113"/>
      <c r="CY55" s="113"/>
      <c r="CZ55" s="113"/>
      <c r="DA55" s="113"/>
      <c r="DB55" s="48"/>
      <c r="DC55" s="79"/>
      <c r="DD55" s="79"/>
      <c r="DE55" s="79"/>
      <c r="DF55" s="79"/>
      <c r="DG55" s="79"/>
      <c r="DH55" s="79"/>
      <c r="DI55" s="79"/>
      <c r="DJ55" s="48"/>
      <c r="DK55" s="113" t="s">
        <v>69</v>
      </c>
      <c r="DL55" s="113"/>
      <c r="DM55" s="113"/>
      <c r="DN55" s="113"/>
      <c r="DO55" s="113"/>
      <c r="DP55" s="113"/>
      <c r="DQ55" s="113"/>
      <c r="DR55" s="113"/>
      <c r="DS55" s="113"/>
      <c r="DT55" s="113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</row>
    <row r="56" spans="1:190" x14ac:dyDescent="0.25">
      <c r="A56" s="24" t="s">
        <v>70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24" t="s">
        <v>71</v>
      </c>
      <c r="AU56" s="24"/>
      <c r="AV56" s="24"/>
      <c r="AW56" s="24"/>
      <c r="AX56" s="24"/>
      <c r="AY56" s="24"/>
      <c r="AZ56" s="24"/>
      <c r="BA56" s="24"/>
      <c r="BB56" s="24" t="s">
        <v>72</v>
      </c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81"/>
      <c r="BO56" s="24"/>
      <c r="BP56" s="24" t="s">
        <v>70</v>
      </c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24" t="s">
        <v>71</v>
      </c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82" t="s">
        <v>73</v>
      </c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</row>
    <row r="57" spans="1:190" x14ac:dyDescent="0.25">
      <c r="A57" s="103" t="s">
        <v>74</v>
      </c>
      <c r="B57" s="103"/>
      <c r="C57" s="103"/>
      <c r="D57" s="103"/>
      <c r="E57" s="103"/>
      <c r="F57" s="103"/>
      <c r="G57" s="103"/>
      <c r="H57" s="24"/>
      <c r="I57" s="24"/>
      <c r="J57" s="24"/>
      <c r="K57" s="24"/>
      <c r="L57" s="24"/>
      <c r="M57" s="24"/>
      <c r="N57" s="24"/>
      <c r="O57" s="24"/>
      <c r="P57" s="24"/>
      <c r="Q57" s="113" t="s">
        <v>69</v>
      </c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81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110" t="s">
        <v>69</v>
      </c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82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</row>
    <row r="58" spans="1:190" x14ac:dyDescent="0.25">
      <c r="A58" s="103"/>
      <c r="B58" s="103"/>
      <c r="C58" s="103"/>
      <c r="D58" s="103"/>
      <c r="E58" s="103"/>
      <c r="F58" s="103"/>
      <c r="G58" s="103"/>
      <c r="H58" s="24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24"/>
      <c r="T58" s="24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24"/>
      <c r="AG58" s="24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81"/>
      <c r="BO58" s="24"/>
      <c r="BP58" s="103" t="s">
        <v>75</v>
      </c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24"/>
      <c r="DB58" s="24"/>
      <c r="DC58" s="108" t="str">
        <f>VLOOKUP($HT$8,Реестр[],6,FALSE)</f>
        <v>Голобородько К</v>
      </c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20"/>
      <c r="DZ58" s="24"/>
      <c r="EA58" s="24"/>
      <c r="EB58" s="109" t="s">
        <v>76</v>
      </c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24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  <c r="FX58" s="103"/>
      <c r="FY58" s="103"/>
      <c r="FZ58" s="103"/>
      <c r="GA58" s="103"/>
      <c r="GB58" s="103"/>
      <c r="GC58" s="103"/>
      <c r="GD58" s="103"/>
      <c r="GE58" s="103"/>
      <c r="GF58" s="103"/>
      <c r="GG58" s="103"/>
      <c r="GH58" s="103"/>
    </row>
    <row r="59" spans="1:190" x14ac:dyDescent="0.25">
      <c r="A59" s="24"/>
      <c r="B59" s="24"/>
      <c r="C59" s="24"/>
      <c r="D59" s="24"/>
      <c r="E59" s="24"/>
      <c r="F59" s="24"/>
      <c r="G59" s="24"/>
      <c r="H59" s="24"/>
      <c r="I59" s="110" t="s">
        <v>29</v>
      </c>
      <c r="J59" s="110"/>
      <c r="K59" s="110"/>
      <c r="L59" s="110"/>
      <c r="M59" s="110"/>
      <c r="N59" s="110"/>
      <c r="O59" s="110"/>
      <c r="P59" s="110"/>
      <c r="Q59" s="110"/>
      <c r="R59" s="110"/>
      <c r="S59" s="83"/>
      <c r="T59" s="83"/>
      <c r="U59" s="110" t="s">
        <v>24</v>
      </c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83"/>
      <c r="AG59" s="83"/>
      <c r="AH59" s="110" t="s">
        <v>25</v>
      </c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81"/>
      <c r="BO59" s="24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30"/>
      <c r="DB59" s="30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49"/>
      <c r="DZ59" s="24"/>
      <c r="EA59" s="24"/>
      <c r="EB59" s="109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24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  <c r="FY59" s="103"/>
      <c r="FZ59" s="103"/>
      <c r="GA59" s="103"/>
      <c r="GB59" s="103"/>
      <c r="GC59" s="103"/>
      <c r="GD59" s="103"/>
      <c r="GE59" s="103"/>
      <c r="GF59" s="103"/>
      <c r="GG59" s="103"/>
      <c r="GH59" s="103"/>
    </row>
    <row r="60" spans="1:190" x14ac:dyDescent="0.25">
      <c r="A60" s="24"/>
      <c r="B60" s="24"/>
      <c r="C60" s="24"/>
      <c r="D60" s="24"/>
      <c r="E60" s="24"/>
      <c r="F60" s="24"/>
      <c r="G60" s="24"/>
      <c r="H60" s="24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71"/>
      <c r="T60" s="7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71"/>
      <c r="AG60" s="7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81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49"/>
      <c r="CM60" s="49"/>
      <c r="CN60" s="49"/>
      <c r="CO60" s="49"/>
      <c r="CP60" s="110" t="s">
        <v>24</v>
      </c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71"/>
      <c r="DB60" s="71"/>
      <c r="DC60" s="110" t="s">
        <v>25</v>
      </c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49"/>
      <c r="DZ60" s="24"/>
      <c r="EA60" s="24"/>
      <c r="EB60" s="109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2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</row>
    <row r="61" spans="1:190" x14ac:dyDescent="0.25">
      <c r="A61" s="103" t="s">
        <v>77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81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71"/>
      <c r="DB61" s="7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24"/>
      <c r="DZ61" s="24"/>
      <c r="EA61" s="24"/>
      <c r="EB61" s="82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3"/>
      <c r="FK61" s="103"/>
      <c r="FL61" s="103"/>
      <c r="FM61" s="103"/>
      <c r="FN61" s="103"/>
      <c r="FO61" s="103"/>
      <c r="FP61" s="103"/>
      <c r="FQ61" s="103"/>
      <c r="FR61" s="103"/>
      <c r="FS61" s="103"/>
      <c r="FT61" s="103"/>
      <c r="FU61" s="103"/>
      <c r="FV61" s="103"/>
      <c r="FW61" s="103"/>
      <c r="FX61" s="103"/>
      <c r="FY61" s="103"/>
      <c r="FZ61" s="103"/>
      <c r="GA61" s="103"/>
      <c r="GB61" s="103"/>
      <c r="GC61" s="103"/>
      <c r="GD61" s="103"/>
      <c r="GE61" s="103"/>
      <c r="GF61" s="103"/>
      <c r="GG61" s="103"/>
      <c r="GH61" s="103"/>
    </row>
    <row r="62" spans="1:190" x14ac:dyDescent="0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39"/>
      <c r="BD62" s="39"/>
      <c r="BE62" s="105" t="s">
        <v>78</v>
      </c>
      <c r="BF62" s="105"/>
      <c r="BG62" s="105"/>
      <c r="BH62" s="105"/>
      <c r="BI62" s="105"/>
      <c r="BJ62" s="105"/>
      <c r="BK62" s="105"/>
      <c r="BL62" s="105"/>
      <c r="BM62" s="105"/>
      <c r="BN62" s="81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105" t="s">
        <v>78</v>
      </c>
      <c r="DS62" s="105"/>
      <c r="DT62" s="105"/>
      <c r="DU62" s="105"/>
      <c r="DV62" s="105"/>
      <c r="DW62" s="105"/>
      <c r="DX62" s="105"/>
      <c r="DY62" s="105"/>
      <c r="DZ62" s="105"/>
      <c r="EA62" s="24"/>
      <c r="EB62" s="82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</row>
    <row r="63" spans="1:190" x14ac:dyDescent="0.25">
      <c r="A63" s="24" t="s">
        <v>79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24"/>
      <c r="Z63" s="24"/>
      <c r="AA63" s="106" t="str">
        <f>VLOOKUP($HT$8,Реестр[],6,FALSE)</f>
        <v>Голобородько К</v>
      </c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24"/>
      <c r="AX63" s="24"/>
      <c r="AY63" s="24"/>
      <c r="AZ63" s="24"/>
      <c r="BA63" s="24"/>
      <c r="BB63" s="24"/>
      <c r="BC63" s="39"/>
      <c r="BD63" s="39"/>
      <c r="BE63" s="105"/>
      <c r="BF63" s="105"/>
      <c r="BG63" s="105"/>
      <c r="BH63" s="105"/>
      <c r="BI63" s="105"/>
      <c r="BJ63" s="105"/>
      <c r="BK63" s="105"/>
      <c r="BL63" s="105"/>
      <c r="BM63" s="105"/>
      <c r="BN63" s="81"/>
      <c r="BO63" s="24"/>
      <c r="BP63" s="24" t="s">
        <v>80</v>
      </c>
      <c r="BQ63" s="24"/>
      <c r="BR63" s="24"/>
      <c r="BS63" s="24"/>
      <c r="BT63" s="24"/>
      <c r="BU63" s="24"/>
      <c r="BV63" s="24"/>
      <c r="BW63" s="24"/>
      <c r="BX63" s="24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24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24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84"/>
      <c r="DR63" s="105"/>
      <c r="DS63" s="105"/>
      <c r="DT63" s="105"/>
      <c r="DU63" s="105"/>
      <c r="DV63" s="105"/>
      <c r="DW63" s="105"/>
      <c r="DX63" s="105"/>
      <c r="DY63" s="105"/>
      <c r="DZ63" s="105"/>
      <c r="EA63" s="84"/>
      <c r="EB63" s="82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</row>
    <row r="64" spans="1:190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99" t="s">
        <v>24</v>
      </c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30"/>
      <c r="Z64" s="30"/>
      <c r="AA64" s="99" t="s">
        <v>25</v>
      </c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24"/>
      <c r="AX64" s="24"/>
      <c r="AY64" s="24"/>
      <c r="AZ64" s="24"/>
      <c r="BA64" s="24"/>
      <c r="BB64" s="24"/>
      <c r="BC64" s="39"/>
      <c r="BD64" s="39"/>
      <c r="BE64" s="105"/>
      <c r="BF64" s="105"/>
      <c r="BG64" s="105"/>
      <c r="BH64" s="105"/>
      <c r="BI64" s="105"/>
      <c r="BJ64" s="105"/>
      <c r="BK64" s="105"/>
      <c r="BL64" s="105"/>
      <c r="BM64" s="105"/>
      <c r="BN64" s="81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101" t="s">
        <v>29</v>
      </c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30"/>
      <c r="CM64" s="101" t="s">
        <v>24</v>
      </c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30"/>
      <c r="CZ64" s="101" t="s">
        <v>25</v>
      </c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84"/>
      <c r="DR64" s="105"/>
      <c r="DS64" s="105"/>
      <c r="DT64" s="105"/>
      <c r="DU64" s="105"/>
      <c r="DV64" s="105"/>
      <c r="DW64" s="105"/>
      <c r="DX64" s="105"/>
      <c r="DY64" s="105"/>
      <c r="DZ64" s="105"/>
      <c r="EA64" s="84"/>
      <c r="EB64" s="82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</row>
    <row r="65" spans="1:190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37"/>
      <c r="Z65" s="37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24"/>
      <c r="AX65" s="24"/>
      <c r="AY65" s="24"/>
      <c r="AZ65" s="24"/>
      <c r="BA65" s="24"/>
      <c r="BB65" s="24"/>
      <c r="BC65" s="39"/>
      <c r="BD65" s="39"/>
      <c r="BE65" s="105"/>
      <c r="BF65" s="105"/>
      <c r="BG65" s="105"/>
      <c r="BH65" s="105"/>
      <c r="BI65" s="105"/>
      <c r="BJ65" s="105"/>
      <c r="BK65" s="105"/>
      <c r="BL65" s="105"/>
      <c r="BM65" s="105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37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37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84"/>
      <c r="DR65" s="105"/>
      <c r="DS65" s="105"/>
      <c r="DT65" s="105"/>
      <c r="DU65" s="105"/>
      <c r="DV65" s="105"/>
      <c r="DW65" s="105"/>
      <c r="DX65" s="105"/>
      <c r="DY65" s="105"/>
      <c r="DZ65" s="105"/>
      <c r="EA65" s="84"/>
      <c r="EB65" s="82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</row>
  </sheetData>
  <sheetProtection sheet="1" objects="1" scenarios="1" selectLockedCells="1"/>
  <mergeCells count="186">
    <mergeCell ref="A15:O16"/>
    <mergeCell ref="V15:EZ15"/>
    <mergeCell ref="FA15:FL16"/>
    <mergeCell ref="V16:EZ16"/>
    <mergeCell ref="V17:EZ17"/>
    <mergeCell ref="A18:GE18"/>
    <mergeCell ref="CJ1:GA2"/>
    <mergeCell ref="CJ10:CW11"/>
    <mergeCell ref="CX10:DY11"/>
    <mergeCell ref="EG10:GB11"/>
    <mergeCell ref="CJ12:DY12"/>
    <mergeCell ref="A13:T14"/>
    <mergeCell ref="V13:EZ13"/>
    <mergeCell ref="FA13:FL14"/>
    <mergeCell ref="V14:EZ14"/>
    <mergeCell ref="DH19:DR19"/>
    <mergeCell ref="DS19:EC19"/>
    <mergeCell ref="ED19:EV19"/>
    <mergeCell ref="EW19:FF19"/>
    <mergeCell ref="FG19:FM19"/>
    <mergeCell ref="FN19:GE19"/>
    <mergeCell ref="A19:K19"/>
    <mergeCell ref="L19:AE19"/>
    <mergeCell ref="AF19:AR19"/>
    <mergeCell ref="AS19:BD19"/>
    <mergeCell ref="BE19:BT19"/>
    <mergeCell ref="BU19:DG19"/>
    <mergeCell ref="DH20:DR20"/>
    <mergeCell ref="DS20:EC20"/>
    <mergeCell ref="ED20:EV20"/>
    <mergeCell ref="EW20:FF20"/>
    <mergeCell ref="FG20:FM20"/>
    <mergeCell ref="FN20:GE20"/>
    <mergeCell ref="A20:K20"/>
    <mergeCell ref="L20:AE20"/>
    <mergeCell ref="AF20:AR20"/>
    <mergeCell ref="AS20:BD20"/>
    <mergeCell ref="BE20:BT20"/>
    <mergeCell ref="BU20:DG20"/>
    <mergeCell ref="DH21:DR21"/>
    <mergeCell ref="DS21:EC21"/>
    <mergeCell ref="ED21:EV21"/>
    <mergeCell ref="EW21:FF21"/>
    <mergeCell ref="FG21:FM21"/>
    <mergeCell ref="FN21:GE21"/>
    <mergeCell ref="A21:K21"/>
    <mergeCell ref="L21:AE21"/>
    <mergeCell ref="AF21:AR21"/>
    <mergeCell ref="AS21:BD21"/>
    <mergeCell ref="BE21:BT21"/>
    <mergeCell ref="BU21:DG21"/>
    <mergeCell ref="A34:M35"/>
    <mergeCell ref="N34:CA35"/>
    <mergeCell ref="CC34:CN35"/>
    <mergeCell ref="CO34:DF35"/>
    <mergeCell ref="BR23:CR23"/>
    <mergeCell ref="AB24:AY24"/>
    <mergeCell ref="BB24:BO24"/>
    <mergeCell ref="BR24:CQ24"/>
    <mergeCell ref="FI24:GD24"/>
    <mergeCell ref="DL25:DV26"/>
    <mergeCell ref="BE26:BI26"/>
    <mergeCell ref="BM26:CD26"/>
    <mergeCell ref="CG26:CM26"/>
    <mergeCell ref="DH34:EK35"/>
    <mergeCell ref="EL34:FA35"/>
    <mergeCell ref="FB34:FN34"/>
    <mergeCell ref="FB35:FN36"/>
    <mergeCell ref="N36:CA36"/>
    <mergeCell ref="CO36:DF36"/>
    <mergeCell ref="BR27:CR27"/>
    <mergeCell ref="AB28:AY28"/>
    <mergeCell ref="BB28:BO28"/>
    <mergeCell ref="BR28:CQ28"/>
    <mergeCell ref="EF43:EW43"/>
    <mergeCell ref="Q44:BU44"/>
    <mergeCell ref="CH44:CY44"/>
    <mergeCell ref="A45:AF45"/>
    <mergeCell ref="CH45:CY45"/>
    <mergeCell ref="EF45:EW45"/>
    <mergeCell ref="L38:BZ38"/>
    <mergeCell ref="CU38:FA38"/>
    <mergeCell ref="L39:BZ39"/>
    <mergeCell ref="Q41:CB41"/>
    <mergeCell ref="CT41:FE41"/>
    <mergeCell ref="Q42:CB42"/>
    <mergeCell ref="CT42:FC42"/>
    <mergeCell ref="A46:AF46"/>
    <mergeCell ref="AO46:BT47"/>
    <mergeCell ref="CH46:CY46"/>
    <mergeCell ref="A48:AH48"/>
    <mergeCell ref="AI48:BT48"/>
    <mergeCell ref="BU48:CL48"/>
    <mergeCell ref="CM48:DB48"/>
    <mergeCell ref="Q43:BU43"/>
    <mergeCell ref="CH43:CY43"/>
    <mergeCell ref="DC48:EI48"/>
    <mergeCell ref="EJ48:ET48"/>
    <mergeCell ref="EU48:FG48"/>
    <mergeCell ref="FH48:FT48"/>
    <mergeCell ref="FU48:GH48"/>
    <mergeCell ref="A49:AH49"/>
    <mergeCell ref="AI49:BT49"/>
    <mergeCell ref="BU49:CL49"/>
    <mergeCell ref="CM49:DB49"/>
    <mergeCell ref="DC49:EI49"/>
    <mergeCell ref="FU50:GH50"/>
    <mergeCell ref="A51:C51"/>
    <mergeCell ref="D51:AH51"/>
    <mergeCell ref="AI51:BT51"/>
    <mergeCell ref="BU51:CL51"/>
    <mergeCell ref="CM51:DB51"/>
    <mergeCell ref="DC51:EI51"/>
    <mergeCell ref="EJ49:ET49"/>
    <mergeCell ref="EU49:FG49"/>
    <mergeCell ref="FH49:FT49"/>
    <mergeCell ref="FU49:GH49"/>
    <mergeCell ref="A50:C50"/>
    <mergeCell ref="D50:AH50"/>
    <mergeCell ref="AI50:BT50"/>
    <mergeCell ref="BU50:CL50"/>
    <mergeCell ref="CM50:DB50"/>
    <mergeCell ref="DC50:EI50"/>
    <mergeCell ref="A52:C52"/>
    <mergeCell ref="D52:AH52"/>
    <mergeCell ref="AI52:BT52"/>
    <mergeCell ref="BU52:CL52"/>
    <mergeCell ref="CM52:DB52"/>
    <mergeCell ref="DC52:EI52"/>
    <mergeCell ref="EJ50:ET50"/>
    <mergeCell ref="EU50:FG50"/>
    <mergeCell ref="FH50:FT50"/>
    <mergeCell ref="EJ52:ET52"/>
    <mergeCell ref="EU52:FG52"/>
    <mergeCell ref="FH52:FT52"/>
    <mergeCell ref="FU52:GH52"/>
    <mergeCell ref="EJ53:ET54"/>
    <mergeCell ref="EU53:FT53"/>
    <mergeCell ref="FU53:GH54"/>
    <mergeCell ref="EJ51:ET51"/>
    <mergeCell ref="EU51:FG51"/>
    <mergeCell ref="FH51:FT51"/>
    <mergeCell ref="FU51:GH51"/>
    <mergeCell ref="AA54:AR54"/>
    <mergeCell ref="AY54:BM54"/>
    <mergeCell ref="CS54:DA54"/>
    <mergeCell ref="DC54:DI54"/>
    <mergeCell ref="DK54:DT54"/>
    <mergeCell ref="AA55:AR55"/>
    <mergeCell ref="AY55:BM55"/>
    <mergeCell ref="CS55:DA55"/>
    <mergeCell ref="DK55:DT55"/>
    <mergeCell ref="Q56:AS56"/>
    <mergeCell ref="CF56:DB56"/>
    <mergeCell ref="FE56:GH56"/>
    <mergeCell ref="A57:G58"/>
    <mergeCell ref="Q57:AS57"/>
    <mergeCell ref="CF57:DB57"/>
    <mergeCell ref="I58:R58"/>
    <mergeCell ref="U58:AE58"/>
    <mergeCell ref="AH58:AX58"/>
    <mergeCell ref="BP58:CO59"/>
    <mergeCell ref="CP58:CZ59"/>
    <mergeCell ref="DC58:DX59"/>
    <mergeCell ref="EB58:EV60"/>
    <mergeCell ref="EX58:GH60"/>
    <mergeCell ref="I59:R60"/>
    <mergeCell ref="U59:AE60"/>
    <mergeCell ref="AH59:AX60"/>
    <mergeCell ref="CP60:CZ61"/>
    <mergeCell ref="DC60:DX61"/>
    <mergeCell ref="A61:S62"/>
    <mergeCell ref="AA64:AV65"/>
    <mergeCell ref="BY64:CK65"/>
    <mergeCell ref="CM64:CX65"/>
    <mergeCell ref="CZ64:DP65"/>
    <mergeCell ref="EC61:GH62"/>
    <mergeCell ref="BE62:BM65"/>
    <mergeCell ref="DR62:DZ65"/>
    <mergeCell ref="N63:X63"/>
    <mergeCell ref="AA63:AV63"/>
    <mergeCell ref="BY63:CK63"/>
    <mergeCell ref="CM63:CX63"/>
    <mergeCell ref="CZ63:DP63"/>
    <mergeCell ref="EC63:GH65"/>
    <mergeCell ref="N64:X65"/>
  </mergeCells>
  <pageMargins left="0.54" right="0.11" top="0.38" bottom="0.27559055118110237" header="0.19685039370078741" footer="0.19685039370078741"/>
  <pageSetup paperSize="9" scale="64" orientation="portrait" r:id="rId1"/>
  <headerFooter alignWithMargins="0"/>
  <rowBreaks count="1" manualBreakCount="1">
    <brk id="65" max="186" man="1"/>
  </rowBreaks>
  <drawing r:id="rId2"/>
  <legacyDrawing r:id="rId3"/>
  <controls>
    <mc:AlternateContent xmlns:mc="http://schemas.openxmlformats.org/markup-compatibility/2006">
      <mc:Choice Requires="x14">
        <control shapeId="1031" r:id="rId4" name="CommandButton1">
          <controlPr defaultSize="0" autoLine="0" r:id="rId5">
            <anchor moveWithCells="1">
              <from>
                <xdr:col>202</xdr:col>
                <xdr:colOff>95250</xdr:colOff>
                <xdr:row>2</xdr:row>
                <xdr:rowOff>50800</xdr:rowOff>
              </from>
              <to>
                <xdr:col>217</xdr:col>
                <xdr:colOff>38100</xdr:colOff>
                <xdr:row>3</xdr:row>
                <xdr:rowOff>241300</xdr:rowOff>
              </to>
            </anchor>
          </controlPr>
        </control>
      </mc:Choice>
      <mc:Fallback>
        <control shapeId="1031" r:id="rId4" name="CommandButton1"/>
      </mc:Fallback>
    </mc:AlternateContent>
    <mc:AlternateContent xmlns:mc="http://schemas.openxmlformats.org/markup-compatibility/2006">
      <mc:Choice Requires="x14">
        <control shapeId="1032" r:id="rId6" name="CommandButton2">
          <controlPr defaultSize="0" autoLine="0" r:id="rId7">
            <anchor moveWithCells="1">
              <from>
                <xdr:col>201</xdr:col>
                <xdr:colOff>152400</xdr:colOff>
                <xdr:row>10</xdr:row>
                <xdr:rowOff>114300</xdr:rowOff>
              </from>
              <to>
                <xdr:col>222</xdr:col>
                <xdr:colOff>31750</xdr:colOff>
                <xdr:row>22</xdr:row>
                <xdr:rowOff>203200</xdr:rowOff>
              </to>
            </anchor>
          </controlPr>
        </control>
      </mc:Choice>
      <mc:Fallback>
        <control shapeId="1032" r:id="rId6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B81F0-EBA8-40BD-8991-D888A1281645}">
  <sheetPr codeName="Лист2"/>
  <dimension ref="A1:N14"/>
  <sheetViews>
    <sheetView workbookViewId="0">
      <selection activeCell="I2" sqref="I2:I13"/>
    </sheetView>
  </sheetViews>
  <sheetFormatPr defaultRowHeight="14.5" x14ac:dyDescent="0.35"/>
  <cols>
    <col min="1" max="1" width="11.6328125" bestFit="1" customWidth="1"/>
    <col min="2" max="2" width="10" bestFit="1" customWidth="1"/>
    <col min="3" max="3" width="14" bestFit="1" customWidth="1"/>
    <col min="4" max="4" width="22.90625" bestFit="1" customWidth="1"/>
    <col min="5" max="5" width="12.453125" bestFit="1" customWidth="1"/>
    <col min="6" max="6" width="28.08984375" bestFit="1" customWidth="1"/>
    <col min="7" max="7" width="12.453125" bestFit="1" customWidth="1"/>
    <col min="8" max="8" width="14" bestFit="1" customWidth="1"/>
    <col min="9" max="9" width="13.453125" bestFit="1" customWidth="1"/>
    <col min="10" max="10" width="14.08984375" bestFit="1" customWidth="1"/>
    <col min="11" max="11" width="20.7265625" bestFit="1" customWidth="1"/>
    <col min="12" max="12" width="13.54296875" bestFit="1" customWidth="1"/>
    <col min="13" max="13" width="15.7265625" bestFit="1" customWidth="1"/>
    <col min="14" max="14" width="13" bestFit="1" customWidth="1"/>
  </cols>
  <sheetData>
    <row r="1" spans="1:14" x14ac:dyDescent="0.35">
      <c r="A1" s="85" t="s">
        <v>81</v>
      </c>
      <c r="B1" s="85" t="s">
        <v>82</v>
      </c>
      <c r="C1" s="85" t="s">
        <v>83</v>
      </c>
      <c r="D1" s="85" t="s">
        <v>84</v>
      </c>
      <c r="E1" s="85" t="s">
        <v>85</v>
      </c>
      <c r="F1" s="85" t="s">
        <v>37</v>
      </c>
      <c r="G1" s="85" t="s">
        <v>86</v>
      </c>
      <c r="H1" s="85" t="s">
        <v>31</v>
      </c>
      <c r="I1" s="85" t="s">
        <v>87</v>
      </c>
      <c r="J1" s="85" t="s">
        <v>88</v>
      </c>
      <c r="K1" s="85" t="s">
        <v>89</v>
      </c>
      <c r="L1" s="85" t="s">
        <v>90</v>
      </c>
      <c r="M1" s="85" t="s">
        <v>91</v>
      </c>
      <c r="N1" s="85" t="s">
        <v>92</v>
      </c>
    </row>
    <row r="2" spans="1:14" x14ac:dyDescent="0.35">
      <c r="A2" s="85">
        <v>1</v>
      </c>
      <c r="B2" s="86">
        <v>44341</v>
      </c>
      <c r="C2" s="85" t="s">
        <v>93</v>
      </c>
      <c r="D2" s="85" t="s">
        <v>94</v>
      </c>
      <c r="E2" s="85">
        <v>57</v>
      </c>
      <c r="F2" s="85" t="s">
        <v>95</v>
      </c>
      <c r="G2" s="85" t="s">
        <v>125</v>
      </c>
      <c r="H2" s="85" t="s">
        <v>96</v>
      </c>
      <c r="I2" s="85" t="s">
        <v>136</v>
      </c>
      <c r="J2" s="85" t="s">
        <v>121</v>
      </c>
      <c r="K2" s="85" t="b">
        <v>1</v>
      </c>
      <c r="L2" s="85">
        <v>238</v>
      </c>
      <c r="M2" s="86">
        <v>44341</v>
      </c>
      <c r="N2" s="85"/>
    </row>
    <row r="3" spans="1:14" x14ac:dyDescent="0.35">
      <c r="A3" s="85">
        <v>2</v>
      </c>
      <c r="B3" s="86">
        <v>44351</v>
      </c>
      <c r="C3" s="85" t="s">
        <v>97</v>
      </c>
      <c r="D3" s="85" t="s">
        <v>133</v>
      </c>
      <c r="E3" s="85">
        <v>38</v>
      </c>
      <c r="F3" s="85" t="s">
        <v>98</v>
      </c>
      <c r="G3" s="85" t="s">
        <v>126</v>
      </c>
      <c r="H3" s="85" t="s">
        <v>96</v>
      </c>
      <c r="I3" s="85" t="s">
        <v>136</v>
      </c>
      <c r="J3" s="85" t="s">
        <v>122</v>
      </c>
      <c r="K3" s="85" t="b">
        <v>1</v>
      </c>
      <c r="L3" s="85">
        <v>238</v>
      </c>
      <c r="M3" s="86">
        <v>44341</v>
      </c>
      <c r="N3" s="85"/>
    </row>
    <row r="4" spans="1:14" x14ac:dyDescent="0.35">
      <c r="A4" s="85">
        <v>3</v>
      </c>
      <c r="B4" s="86">
        <v>44361</v>
      </c>
      <c r="C4" s="85" t="s">
        <v>99</v>
      </c>
      <c r="D4" s="85" t="s">
        <v>134</v>
      </c>
      <c r="E4" s="85">
        <v>19</v>
      </c>
      <c r="F4" s="85" t="s">
        <v>100</v>
      </c>
      <c r="G4" s="85" t="s">
        <v>131</v>
      </c>
      <c r="H4" s="85" t="s">
        <v>101</v>
      </c>
      <c r="I4" s="85" t="s">
        <v>136</v>
      </c>
      <c r="J4" s="85" t="s">
        <v>123</v>
      </c>
      <c r="K4" s="85" t="b">
        <v>1</v>
      </c>
      <c r="L4" s="85">
        <v>238</v>
      </c>
      <c r="M4" s="86">
        <v>44341</v>
      </c>
      <c r="N4" s="85"/>
    </row>
    <row r="5" spans="1:14" x14ac:dyDescent="0.35">
      <c r="A5" s="85">
        <v>4</v>
      </c>
      <c r="B5" s="86">
        <v>44371</v>
      </c>
      <c r="C5" s="85" t="s">
        <v>102</v>
      </c>
      <c r="D5" s="85" t="s">
        <v>135</v>
      </c>
      <c r="E5" s="85">
        <v>19</v>
      </c>
      <c r="F5" s="85" t="s">
        <v>103</v>
      </c>
      <c r="G5" s="85" t="s">
        <v>127</v>
      </c>
      <c r="H5" s="85" t="s">
        <v>96</v>
      </c>
      <c r="I5" s="85" t="s">
        <v>136</v>
      </c>
      <c r="J5" s="85" t="s">
        <v>124</v>
      </c>
      <c r="K5" s="85" t="b">
        <v>1</v>
      </c>
      <c r="L5" s="85">
        <v>238</v>
      </c>
      <c r="M5" s="86">
        <v>44341</v>
      </c>
      <c r="N5" s="85"/>
    </row>
    <row r="6" spans="1:14" x14ac:dyDescent="0.35">
      <c r="A6" s="85">
        <v>5</v>
      </c>
      <c r="B6" s="86">
        <v>44381</v>
      </c>
      <c r="C6" s="85" t="s">
        <v>104</v>
      </c>
      <c r="D6" s="85" t="s">
        <v>94</v>
      </c>
      <c r="E6" s="85">
        <v>19</v>
      </c>
      <c r="F6" s="85" t="s">
        <v>103</v>
      </c>
      <c r="G6" s="85" t="s">
        <v>127</v>
      </c>
      <c r="H6" s="85" t="s">
        <v>96</v>
      </c>
      <c r="I6" s="85" t="s">
        <v>136</v>
      </c>
      <c r="J6" s="85" t="s">
        <v>121</v>
      </c>
      <c r="K6" s="85" t="b">
        <v>1</v>
      </c>
      <c r="L6" s="85">
        <v>238</v>
      </c>
      <c r="M6" s="86">
        <v>44341</v>
      </c>
      <c r="N6" s="85"/>
    </row>
    <row r="7" spans="1:14" x14ac:dyDescent="0.35">
      <c r="A7" s="85">
        <v>6</v>
      </c>
      <c r="B7" s="86">
        <v>44391</v>
      </c>
      <c r="C7" s="85" t="s">
        <v>105</v>
      </c>
      <c r="D7" s="85" t="s">
        <v>133</v>
      </c>
      <c r="E7" s="85">
        <v>38</v>
      </c>
      <c r="F7" s="85" t="s">
        <v>106</v>
      </c>
      <c r="G7" s="85" t="s">
        <v>128</v>
      </c>
      <c r="H7" s="85" t="s">
        <v>96</v>
      </c>
      <c r="I7" s="85" t="s">
        <v>136</v>
      </c>
      <c r="J7" s="85" t="s">
        <v>122</v>
      </c>
      <c r="K7" s="85" t="b">
        <v>1</v>
      </c>
      <c r="L7" s="85">
        <v>238</v>
      </c>
      <c r="M7" s="86">
        <v>44341</v>
      </c>
      <c r="N7" s="85"/>
    </row>
    <row r="8" spans="1:14" x14ac:dyDescent="0.35">
      <c r="A8" s="85">
        <v>7</v>
      </c>
      <c r="B8" s="86">
        <v>44401</v>
      </c>
      <c r="C8" s="85" t="s">
        <v>107</v>
      </c>
      <c r="D8" s="85" t="s">
        <v>134</v>
      </c>
      <c r="E8" s="85">
        <v>76</v>
      </c>
      <c r="F8" s="85" t="s">
        <v>108</v>
      </c>
      <c r="G8" s="85" t="s">
        <v>129</v>
      </c>
      <c r="H8" s="85" t="s">
        <v>101</v>
      </c>
      <c r="I8" s="85" t="s">
        <v>136</v>
      </c>
      <c r="J8" s="85" t="s">
        <v>123</v>
      </c>
      <c r="K8" s="85" t="b">
        <v>1</v>
      </c>
      <c r="L8" s="85">
        <v>238</v>
      </c>
      <c r="M8" s="86">
        <v>44341</v>
      </c>
      <c r="N8" s="85"/>
    </row>
    <row r="9" spans="1:14" x14ac:dyDescent="0.35">
      <c r="A9" s="85">
        <v>8</v>
      </c>
      <c r="B9" s="86">
        <v>44411</v>
      </c>
      <c r="C9" s="85" t="s">
        <v>109</v>
      </c>
      <c r="D9" s="85" t="s">
        <v>135</v>
      </c>
      <c r="E9" s="85">
        <v>77</v>
      </c>
      <c r="F9" s="85" t="s">
        <v>110</v>
      </c>
      <c r="G9" s="85" t="s">
        <v>130</v>
      </c>
      <c r="H9" s="85" t="s">
        <v>96</v>
      </c>
      <c r="I9" s="85" t="s">
        <v>136</v>
      </c>
      <c r="J9" s="85" t="s">
        <v>124</v>
      </c>
      <c r="K9" s="85" t="b">
        <v>1</v>
      </c>
      <c r="L9" s="85">
        <v>238</v>
      </c>
      <c r="M9" s="86">
        <v>44341</v>
      </c>
      <c r="N9" s="85"/>
    </row>
    <row r="10" spans="1:14" x14ac:dyDescent="0.35">
      <c r="A10" s="85">
        <v>9</v>
      </c>
      <c r="B10" s="86">
        <v>44421</v>
      </c>
      <c r="C10" s="85" t="s">
        <v>111</v>
      </c>
      <c r="D10" s="85" t="s">
        <v>94</v>
      </c>
      <c r="E10" s="85">
        <v>38</v>
      </c>
      <c r="F10" s="85" t="s">
        <v>112</v>
      </c>
      <c r="G10" s="85" t="s">
        <v>113</v>
      </c>
      <c r="H10" s="85" t="s">
        <v>96</v>
      </c>
      <c r="I10" s="85" t="s">
        <v>136</v>
      </c>
      <c r="J10" s="85" t="s">
        <v>121</v>
      </c>
      <c r="K10" s="85" t="b">
        <v>1</v>
      </c>
      <c r="L10" s="85">
        <v>238</v>
      </c>
      <c r="M10" s="86">
        <v>44341</v>
      </c>
      <c r="N10" s="85"/>
    </row>
    <row r="11" spans="1:14" x14ac:dyDescent="0.35">
      <c r="A11" s="85">
        <v>10</v>
      </c>
      <c r="B11" s="86">
        <v>44431</v>
      </c>
      <c r="C11" s="85" t="s">
        <v>114</v>
      </c>
      <c r="D11" s="85" t="s">
        <v>133</v>
      </c>
      <c r="E11" s="85">
        <v>57</v>
      </c>
      <c r="F11" s="85" t="s">
        <v>115</v>
      </c>
      <c r="G11" s="85" t="s">
        <v>132</v>
      </c>
      <c r="H11" s="85" t="s">
        <v>101</v>
      </c>
      <c r="I11" s="85" t="s">
        <v>136</v>
      </c>
      <c r="J11" s="85" t="s">
        <v>122</v>
      </c>
      <c r="K11" s="85" t="b">
        <v>1</v>
      </c>
      <c r="L11" s="85">
        <v>238</v>
      </c>
      <c r="M11" s="86">
        <v>44341</v>
      </c>
      <c r="N11" s="85"/>
    </row>
    <row r="12" spans="1:14" x14ac:dyDescent="0.35">
      <c r="A12" s="85">
        <v>11</v>
      </c>
      <c r="B12" s="86">
        <v>44441</v>
      </c>
      <c r="C12" s="85" t="s">
        <v>116</v>
      </c>
      <c r="D12" s="85" t="s">
        <v>134</v>
      </c>
      <c r="E12" s="85">
        <v>19</v>
      </c>
      <c r="F12" s="85" t="s">
        <v>110</v>
      </c>
      <c r="G12" s="85" t="s">
        <v>130</v>
      </c>
      <c r="H12" s="85" t="s">
        <v>96</v>
      </c>
      <c r="I12" s="85" t="s">
        <v>136</v>
      </c>
      <c r="J12" s="85" t="s">
        <v>123</v>
      </c>
      <c r="K12" s="85" t="b">
        <v>1</v>
      </c>
      <c r="L12" s="85">
        <v>239</v>
      </c>
      <c r="M12" s="86">
        <v>44343</v>
      </c>
      <c r="N12" s="85"/>
    </row>
    <row r="13" spans="1:14" x14ac:dyDescent="0.35">
      <c r="A13" s="85">
        <v>12</v>
      </c>
      <c r="B13" s="86">
        <v>44451</v>
      </c>
      <c r="C13" s="85" t="s">
        <v>117</v>
      </c>
      <c r="D13" s="85" t="s">
        <v>135</v>
      </c>
      <c r="E13" s="85">
        <v>19</v>
      </c>
      <c r="F13" s="85" t="s">
        <v>106</v>
      </c>
      <c r="G13" s="85" t="s">
        <v>128</v>
      </c>
      <c r="H13" s="85" t="s">
        <v>96</v>
      </c>
      <c r="I13" s="85" t="s">
        <v>136</v>
      </c>
      <c r="J13" s="85" t="s">
        <v>124</v>
      </c>
      <c r="K13" s="85" t="b">
        <v>1</v>
      </c>
      <c r="L13" s="85">
        <v>240</v>
      </c>
      <c r="M13" s="86">
        <v>44345</v>
      </c>
      <c r="N13" s="85"/>
    </row>
    <row r="14" spans="1:14" x14ac:dyDescent="0.35">
      <c r="B14" s="86"/>
      <c r="C14" s="85"/>
      <c r="D14" s="85"/>
      <c r="F14" s="85"/>
      <c r="G14" s="85"/>
      <c r="H14" s="85"/>
      <c r="I14" s="85"/>
      <c r="J14" s="85"/>
      <c r="M14" s="86"/>
    </row>
  </sheetData>
  <phoneticPr fontId="2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o G A A B Q S w M E F A A C A A g A e b s 3 U 8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e b s 3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m 7 N 1 P K B k H Q J A M A A O k J A A A T A B w A R m 9 y b X V s Y X M v U 2 V j d G l v b j E u b S C i G A A o o B Q A A A A A A A A A A A A A A A A A A A A A A A A A A A D N V N 1 K G 0 E Y v Q / k H Y b t T Y Q 1 V F t 6 U c l F / S m V o p Q m p V A r y 5 q M N b g / M j s p E R E 0 i h Y U W l p p p V Q s t Q 8 Q t c E Y T X y F m V f o k / S b S d Z s d m d T h V 4 0 k I j z n f l + z n z n e D h P i 6 6 D s u 2 / Q y P J R D L h L Z g E F x D 7 z m q s x t d 5 h a + h D L I w T S Y Q f N i + O G M t v s 2 a r M 4 a E J s o 5 7 G V f u m S x T n X X U w 9 L l o 4 P e Y 6 F D v U S 2 m v H r 6 e G p 0 y C M Y e o Y a D S a k w O H x 3 e C h d t r y y N q A j p 2 R Z O q K k h A f 0 T o 1 A b S O 7 g D G F K u H C K z O T F N s Z L Q j W 9 K d F p 5 D R 5 B 1 t d n V m 3 K T m b C f r H Y 0 d s h Y 7 4 T v 8 H V x p s i b f Y T X E z l i V n U L g Q g R Z g 9 U 1 q J Y z 5 2 C K Z 8 S 1 X Y q f Y L O A i Z e K 9 q W j m Q 7 m k W V l 8 6 Z l E i 8 j R p k d 6 F b d h x K X s q J f 9 R z B J H V 2 1 a 2 U I 6 b j z b v E H n O t k u 3 k l p e w l 7 p 5 x / r K i g b U r E H S U / g 2 A X C h A a m Q B p n O 8 q q O I L 7 H q l C 2 i t g P d u A H C y b F M o p + b 3 7 u i V B c p u 1 7 B 5 C t 3 p l A F K z K B 6 i J G e S / U L Y a v d U Q D Q 5 C v K U j d n n P B z g l e w 6 T N u Q j Q H 6 x O u S p s Q u + G 8 3 x C R j / E j 3 + A J S I 2 p f w P Y Z W l H c P o a 0 W J G 7 w i i I I z 7 g G Q e i O n c F G w T 5 F Q V / F a H x X Q K P B b 5 L M m q Q 8 Q P Y 1 A L Z k m 2 / C 8 a R D H 9 x P i w c N n C O Y W z 5 G 5 B 1 k 3 5 J t a K v D d P g l J 2 y 6 H D 4 b H T f y o D n i W g Z Q b O S m f Y D l v i n C Y v q g 6 R d T 2 W h X 7 A g o 2 T P k D y x C f 4 C / S N H e 2 y C p U 0 D w D b 4 e b l O M D 6 N V F B V i s / 4 E H s 7 V F F f E 7 g m S + J a 8 G c 5 5 J Z f g R L 5 T Q 7 G l A d b m z a L l m D Y 2 P E p i u F N B r l N N E G I s l T z q 9 r a x G j C C I / H q o N q u l N u W B k f H f I v v d O 3 g O b b d t 7 j t B d I H + n i I r p B + s G p n 1 / k G u x I 4 / h 6 6 E C 5 6 k y 5 c A s Y X a O O v E + j B J Y t Y T o / L 3 N h Y V F 6 i M o + u X 8 R Z R N g V 4 o w g r H 2 V 3 L s K V 2 g 6 T s a + d J V y V a g w T n c x U g v K S + u B d z W k k o 1 K K H 2 0 o d B C Y P 1 v s / F D f V b + 1 n u r R 1 z / 3 7 / b / 0 F w M l F 0 b s H x y B 9 Q S w E C L Q A U A A I A C A B 5 u z d T y z L E l 6 Q A A A D 1 A A A A E g A A A A A A A A A A A A A A A A A A A A A A Q 2 9 u Z m l n L 1 B h Y 2 t h Z 2 U u e G 1 s U E s B A i 0 A F A A C A A g A e b s 3 U w / K 6 a u k A A A A 6 Q A A A B M A A A A A A A A A A A A A A A A A 8 A A A A F t D b 2 5 0 Z W 5 0 X 1 R 5 c G V z X S 5 4 b W x Q S w E C L Q A U A A I A C A B 5 u z d T y g Z B 0 C Q D A A D p C Q A A E w A A A A A A A A A A A A A A A A D h A Q A A R m 9 y b X V s Y X M v U 2 V j d G l v b j E u b V B L B Q Y A A A A A A w A D A M I A A A B S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G A A A A A A A A K 0 Y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D A l Q T A l R D A l Q j U l R D A l Q j U l R D E l O D E l R D E l O D I l R D E l O D A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9 C d 0 L D Q s t C 4 0 L P Q s N G G 0 L j R j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P Q o N C 1 0 L X R g d G C 0 Y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P Q m 9 C 4 0 Y H R g j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I 1 O T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k t M j N U M j A 6 M j c 6 N T A u N z I w O D U w N F o i I C 8 + P E V u d H J 5 I F R 5 c G U 9 I k Z p b G x D b 2 x 1 b W 5 U e X B l c y I g V m F s d W U 9 I n N B d 2 t H Q m d V R 0 J n W U d C Z 0 V E Q 1 F B P S I g L z 4 8 R W 5 0 c n k g V H l w Z T 0 i R m l s b E N v b H V t b k 5 h b W V z I i B W Y W x 1 Z T 0 i c 1 s m c X V v d D t C R F 9 O V U 1 T J n F 1 b 3 Q 7 L C Z x d W 9 0 O 9 C U 0 L D R g t C w I N C i 0 J 0 m c X V v d D s s J n F 1 b 3 Q 7 I O K E l i D Q o t C d J n F 1 b 3 Q 7 L C Z x d W 9 0 O 9 C d 0 L D Q u N C 8 0 L X Q v d C + 0 L L Q s N C 9 0 L j Q t S D R g t C + 0 L L Q s N G A 0 L A m c X V v d D s s J n F 1 b 3 Q 7 0 L r Q v t C 7 L d C y 0 L 4 s I N C 8 M y Z x d W 9 0 O y w m c X V v d D v Q k t C + 0 L T Q u N G C 0 L X Q u 9 G M J n F 1 b 3 Q 7 L C Z x d W 9 0 O 9 C T 0 K D Q l y Z x d W 9 0 O y w m c X V v d D v Q k N C y 0 Y L Q v t C 8 0 L 7 Q s d C 4 0 L v R j C Z x d W 9 0 O y w m c X V v d D v Q n 9 C 1 0 Y D Q t d C y 0 L 7 Q t 9 G H 0 L j Q u i Z x d W 9 0 O y w m c X V v d D v Q m t C w 0 Y D R j N C 1 0 Y A m c X V v d D s s J n F 1 b 3 Q 7 Q k R f Y 2 9 u d H J v b F 9 u d W 1 f V E 4 m c X V v d D s s J n F 1 b 3 Q 7 0 K P Q n 9 C U X 9 C f 0 J R f 4 o S W J n F 1 b 3 Q 7 L C Z x d W 9 0 O 9 C j 0 J / Q l F / Q n 9 C U X 9 C U 0 L D R g t C w J n F 1 b 3 Q 7 L C Z x d W 9 0 O 9 C j 0 J / Q l F / R g d G C 0 L D R g t G D 0 Y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D Q t d C 1 0 Y H R g t G A L 9 C Y 0 L f Q v N C 1 0 L 3 Q t d C 9 0 L 3 R i 9 C 5 I N G C 0 L j Q v y 5 7 Q k R f T l V N U y w x N 3 0 m c X V v d D s s J n F 1 b 3 Q 7 U 2 V j d G l v b j E v 0 K D Q t d C 1 0 Y H R g t G A L 9 C Y 0 L f Q v N C 1 0 L 3 Q t d C 9 0 L 3 R i 9 C 5 I N G C 0 L j Q v y 5 7 0 J T Q s N G C 0 L A g 0 K L Q n S w x f S Z x d W 9 0 O y w m c X V v d D t T Z W N 0 a W 9 u M S / Q o N C 1 0 L X R g d G C 0 Y A v 0 J j Q t 9 C 8 0 L X Q v d C 1 0 L 3 Q v d G L 0 L k g 0 Y L Q u N C / L n s g 4 o S W I N C i 0 J 0 s M n 0 m c X V v d D s s J n F 1 b 3 Q 7 U 2 V j d G l v b j E v 0 K D Q t d C 1 0 Y H R g t G A L 9 C Y 0 L f Q v N C 1 0 L 3 Q t d C 9 0 L 3 R i 9 C 5 I N G C 0 L j Q v y 5 7 0 J 3 Q s N C 4 0 L z Q t d C 9 0 L 7 Q s t C w 0 L 3 Q u N C 1 I N G C 0 L 7 Q s t C w 0 Y D Q s C w z f S Z x d W 9 0 O y w m c X V v d D t T Z W N 0 a W 9 u M S / Q o N C 1 0 L X R g d G C 0 Y A v 0 J j Q t 9 C 8 0 L X Q v d C 1 0 L 3 Q v d G L 0 L k g 0 Y L Q u N C / L n v Q u t C + 0 L s t 0 L L Q v i w g 0 L w z L D R 9 J n F 1 b 3 Q 7 L C Z x d W 9 0 O 1 N l Y 3 R p b 2 4 x L 9 C g 0 L X Q t d G B 0 Y L R g C / Q m N C 3 0 L z Q t d C 9 0 L X Q v d C 9 0 Y v Q u S D R g t C 4 0 L 8 u e 9 C S 0 L 7 Q t N C 4 0 Y L Q t d C 7 0 Y w s N X 0 m c X V v d D s s J n F 1 b 3 Q 7 U 2 V j d G l v b j E v 0 K D Q t d C 1 0 Y H R g t G A L 9 C Y 0 L f Q v N C 1 0 L 3 Q t d C 9 0 L 3 R i 9 C 5 I N G C 0 L j Q v y 5 7 0 J P Q o N C X L D Z 9 J n F 1 b 3 Q 7 L C Z x d W 9 0 O 1 N l Y 3 R p b 2 4 x L 9 C g 0 L X Q t d G B 0 Y L R g C / Q m N C 3 0 L z Q t d C 9 0 L X Q v d C 9 0 Y v Q u S D R g t C 4 0 L 8 u e 9 C Q 0 L L R g t C + 0 L z Q v t C x 0 L j Q u 9 G M L D d 9 J n F 1 b 3 Q 7 L C Z x d W 9 0 O 1 N l Y 3 R p b 2 4 x L 9 C g 0 L X Q t d G B 0 Y L R g C / Q m N C 3 0 L z Q t d C 9 0 L X Q v d C 9 0 Y v Q u S D R g t C 4 0 L 8 u e 9 C f 0 L X R g N C 1 0 L L Q v t C 3 0 Y f Q u N C 6 L D l 9 J n F 1 b 3 Q 7 L C Z x d W 9 0 O 1 N l Y 3 R p b 2 4 x L 9 C g 0 L X Q t d G B 0 Y L R g C / Q m N C 3 0 L z Q t d C 9 0 L X Q v d C 9 0 Y v Q u S D R g t C 4 0 L 8 u e 9 C a 0 L D R g N G M 0 L X R g C w x M H 0 m c X V v d D s s J n F 1 b 3 Q 7 U 2 V j d G l v b j E v 0 K D Q t d C 1 0 Y H R g t G A L 9 C Y 0 L f Q v N C 1 0 L 3 Q t d C 9 0 L 3 R i 9 C 5 I N G C 0 L j Q v y 5 7 Q k R f Y 2 9 u d H J v b F 9 u d W 1 f V E 4 s M T Z 9 J n F 1 b 3 Q 7 L C Z x d W 9 0 O 1 N l Y 3 R p b 2 4 x L 9 C g 0 L X Q t d G B 0 Y L R g C / Q m N C 3 0 L z Q t d C 9 0 L X Q v d C 9 0 Y v Q u S D R g t C 4 0 L 8 u e 9 C j 0 J / Q l F / Q n 9 C U X + K E l i w x O H 0 m c X V v d D s s J n F 1 b 3 Q 7 U 2 V j d G l v b j E v 0 K D Q t d C 1 0 Y H R g t G A L 9 C Y 0 L f Q v N C 1 0 L 3 Q t d C 9 0 L 3 R i 9 C 5 I N G C 0 L j Q v y 5 7 0 K P Q n 9 C U X 9 C f 0 J R f 0 J T Q s N G C 0 L A s M T l 9 J n F 1 b 3 Q 7 L C Z x d W 9 0 O 1 N l Y 3 R p b 2 4 x L 9 C g 0 L X Q t d G B 0 Y L R g C / Q m N C 3 0 L z Q t d C 9 0 L X Q v d C 9 0 Y v Q u S D R g t C 4 0 L 8 u e 9 C j 0 J / Q l F / R g d G C 0 L D R g t G D 0 Y E s M j B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/ Q o N C 1 0 L X R g d G C 0 Y A v 0 J j Q t 9 C 8 0 L X Q v d C 1 0 L 3 Q v d G L 0 L k g 0 Y L Q u N C / L n t C R F 9 O V U 1 T L D E 3 f S Z x d W 9 0 O y w m c X V v d D t T Z W N 0 a W 9 u M S / Q o N C 1 0 L X R g d G C 0 Y A v 0 J j Q t 9 C 8 0 L X Q v d C 1 0 L 3 Q v d G L 0 L k g 0 Y L Q u N C / L n v Q l N C w 0 Y L Q s C D Q o t C d L D F 9 J n F 1 b 3 Q 7 L C Z x d W 9 0 O 1 N l Y 3 R p b 2 4 x L 9 C g 0 L X Q t d G B 0 Y L R g C / Q m N C 3 0 L z Q t d C 9 0 L X Q v d C 9 0 Y v Q u S D R g t C 4 0 L 8 u e y D i h J Y g 0 K L Q n S w y f S Z x d W 9 0 O y w m c X V v d D t T Z W N 0 a W 9 u M S / Q o N C 1 0 L X R g d G C 0 Y A v 0 J j Q t 9 C 8 0 L X Q v d C 1 0 L 3 Q v d G L 0 L k g 0 Y L Q u N C / L n v Q n d C w 0 L j Q v N C 1 0 L 3 Q v t C y 0 L D Q v d C 4 0 L U g 0 Y L Q v t C y 0 L D R g N C w L D N 9 J n F 1 b 3 Q 7 L C Z x d W 9 0 O 1 N l Y 3 R p b 2 4 x L 9 C g 0 L X Q t d G B 0 Y L R g C / Q m N C 3 0 L z Q t d C 9 0 L X Q v d C 9 0 Y v Q u S D R g t C 4 0 L 8 u e 9 C 6 0 L 7 Q u y 3 Q s t C + L C D Q v D M s N H 0 m c X V v d D s s J n F 1 b 3 Q 7 U 2 V j d G l v b j E v 0 K D Q t d C 1 0 Y H R g t G A L 9 C Y 0 L f Q v N C 1 0 L 3 Q t d C 9 0 L 3 R i 9 C 5 I N G C 0 L j Q v y 5 7 0 J L Q v t C 0 0 L j R g t C 1 0 L v R j C w 1 f S Z x d W 9 0 O y w m c X V v d D t T Z W N 0 a W 9 u M S / Q o N C 1 0 L X R g d G C 0 Y A v 0 J j Q t 9 C 8 0 L X Q v d C 1 0 L 3 Q v d G L 0 L k g 0 Y L Q u N C / L n v Q k 9 C g 0 J c s N n 0 m c X V v d D s s J n F 1 b 3 Q 7 U 2 V j d G l v b j E v 0 K D Q t d C 1 0 Y H R g t G A L 9 C Y 0 L f Q v N C 1 0 L 3 Q t d C 9 0 L 3 R i 9 C 5 I N G C 0 L j Q v y 5 7 0 J D Q s t G C 0 L 7 Q v N C + 0 L H Q u N C 7 0 Y w s N 3 0 m c X V v d D s s J n F 1 b 3 Q 7 U 2 V j d G l v b j E v 0 K D Q t d C 1 0 Y H R g t G A L 9 C Y 0 L f Q v N C 1 0 L 3 Q t d C 9 0 L 3 R i 9 C 5 I N G C 0 L j Q v y 5 7 0 J / Q t d G A 0 L X Q s t C + 0 L f R h 9 C 4 0 L o s O X 0 m c X V v d D s s J n F 1 b 3 Q 7 U 2 V j d G l v b j E v 0 K D Q t d C 1 0 Y H R g t G A L 9 C Y 0 L f Q v N C 1 0 L 3 Q t d C 9 0 L 3 R i 9 C 5 I N G C 0 L j Q v y 5 7 0 J r Q s N G A 0 Y z Q t d G A L D E w f S Z x d W 9 0 O y w m c X V v d D t T Z W N 0 a W 9 u M S / Q o N C 1 0 L X R g d G C 0 Y A v 0 J j Q t 9 C 8 0 L X Q v d C 1 0 L 3 Q v d G L 0 L k g 0 Y L Q u N C / L n t C R F 9 j b 2 5 0 c m 9 s X 2 5 1 b V 9 U T i w x N n 0 m c X V v d D s s J n F 1 b 3 Q 7 U 2 V j d G l v b j E v 0 K D Q t d C 1 0 Y H R g t G A L 9 C Y 0 L f Q v N C 1 0 L 3 Q t d C 9 0 L 3 R i 9 C 5 I N G C 0 L j Q v y 5 7 0 K P Q n 9 C U X 9 C f 0 J R f 4 o S W L D E 4 f S Z x d W 9 0 O y w m c X V v d D t T Z W N 0 a W 9 u M S / Q o N C 1 0 L X R g d G C 0 Y A v 0 J j Q t 9 C 8 0 L X Q v d C 1 0 L 3 Q v d G L 0 L k g 0 Y L Q u N C / L n v Q o 9 C f 0 J R f 0 J / Q l F / Q l N C w 0 Y L Q s C w x O X 0 m c X V v d D s s J n F 1 b 3 Q 7 U 2 V j d G l v b j E v 0 K D Q t d C 1 0 Y H R g t G A L 9 C Y 0 L f Q v N C 1 0 L 3 Q t d C 9 0 L 3 R i 9 C 5 I N G C 0 L j Q v y 5 7 0 K P Q n 9 C U X 9 G B 0 Y L Q s N G C 0 Y P R g S w y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B M C V E M C V C N S V E M C V C N S V E M S U 4 M S V E M S U 4 M i V E M S U 4 M C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A l R D A l Q j U l R D A l Q j U l R D E l O D E l R D E l O D I l R D E l O D A v J U Q w J U E w J U Q w J U I 1 J U Q w J U I 1 J U Q x J T g x J U Q x J T g y J U Q x J T g w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w J U Q w J U I 1 J U Q w J U I 1 J U Q x J T g x J U Q x J T g y J U Q x J T g w L y V E M C U 5 R i V E M C V C R S V E M C V C M i V E M S U 4 Q i V E M S U 4 O C V E M C V C N S V E M C V C R C V E M C V C R C V E M S U 4 Q i V E M C V C N S U y M C V E M C V C N y V E M C V C M C V E M C V C M y V E M C V C R S V E M C V C Q i V E M C V C R S V E M C V C M i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C V E M C V C N S V E M C V C N S V E M S U 4 M S V E M S U 4 M i V E M S U 4 M C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A l R D A l Q j U l R D A l Q j U l R D E l O D E l R D E l O D I l R D E l O D A v J U Q w J U E z J U Q w J U I 0 J U Q w J U I w J U Q w J U J C J U Q w J U I 1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w J U Q w J U I 1 J U Q w J U I 1 J U Q x J T g x J U Q x J T g y J U Q x J T g w L y V E M C U 5 R i V E M C V C N S V E M S U 4 M C V E M C V C N S V E M S U 4 M y V E M C V C R i V E M C V C R S V E M S U 4 M C V E M S U 4 R i V E M C V C N C V E M C V C R S V E M S U 4 N y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C V E M C V C N S V E M C V C N S V E M S U 4 M S V E M S U 4 M i V E M S U 4 M C 8 l R D A l Q T M l R D A l Q j Q l R D A l Q j A l R D A l Q k I l R D A l Q j U l R D A l Q k Q l R D A l Q k Q l R D E l O E I l R D A l Q j U l M j A l R D E l O D E l R D E l O D I l R D A l Q k U l R D A l Q k I l R D A l Q j E l R D E l O D Y l R D E l O E I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H 2 X 4 L 5 W 6 R C q 4 S L + w G C p f w A A A A A A g A A A A A A E G Y A A A A B A A A g A A A A o u p c 9 e 8 4 e C g H A l E t Q D F I x A L r V C K 8 w m A S p Z M o y j c K R P M A A A A A D o A A A A A C A A A g A A A A h 0 t O F t h l s C Y N l 6 f d e v s Z C U 8 I e F k z U b 7 t K n H u 3 T X v + 5 F Q A A A A n W v B 1 9 F f 5 P B j T z 5 P p 6 o g f K K + / u G c H 0 X e c r d C w o 7 P x C i d Q y 7 M 0 9 f V Z o z 8 5 j Q Y V 6 v Z o K u k T t d V d A G R m j 5 b K h B Y 7 x e m c U k F a x I l u y C 1 5 e z d G 3 Z A A A A A U z t h a Y A 2 E q 8 i Z Z 1 l Q l 6 T 3 / c d Y r M 0 G Z X A B B h J F w l r 7 c H 6 G 0 D J 8 S a o H u 7 + m b u l S 2 S E f M m 0 n 5 C 7 W 9 v N h m 8 2 f y R 9 Q A = = < / D a t a M a s h u p > 
</file>

<file path=customXml/itemProps1.xml><?xml version="1.0" encoding="utf-8"?>
<ds:datastoreItem xmlns:ds="http://schemas.openxmlformats.org/officeDocument/2006/customXml" ds:itemID="{D685DE51-3C59-45F8-91FF-CD270D676C6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Бланк</vt:lpstr>
      <vt:lpstr>БД</vt:lpstr>
      <vt:lpstr>Бланк!Область_печати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mikaelw101 mikaelw101</dc:creator>
  <cp:lastModifiedBy>mikaelw101 mikaelw101</cp:lastModifiedBy>
  <cp:lastPrinted>2021-09-23T20:57:50Z</cp:lastPrinted>
  <dcterms:created xsi:type="dcterms:W3CDTF">2021-09-23T20:25:26Z</dcterms:created>
  <dcterms:modified xsi:type="dcterms:W3CDTF">2021-09-23T21:02:13Z</dcterms:modified>
</cp:coreProperties>
</file>