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_Протокол_МГ_!!!\"/>
    </mc:Choice>
  </mc:AlternateContent>
  <xr:revisionPtr revIDLastSave="0" documentId="13_ncr:1_{76F922A8-BC69-4173-8E53-AB26704B0DD9}" xr6:coauthVersionLast="44" xr6:coauthVersionMax="44" xr10:uidLastSave="{00000000-0000-0000-0000-000000000000}"/>
  <bookViews>
    <workbookView xWindow="-108" yWindow="-108" windowWidth="23256" windowHeight="12576" xr2:uid="{981D696A-1BF1-4459-A28F-86F2FA6010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1" l="1"/>
  <c r="K20" i="1" s="1"/>
  <c r="I19" i="1"/>
  <c r="K19" i="1" s="1"/>
  <c r="I18" i="1"/>
  <c r="J18" i="1" s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J2" i="1" s="1"/>
  <c r="J3" i="1" l="1"/>
  <c r="K3" i="1" s="1"/>
  <c r="J17" i="1"/>
  <c r="K17" i="1" s="1"/>
  <c r="K2" i="1"/>
  <c r="J14" i="1"/>
  <c r="K14" i="1" s="1"/>
  <c r="K18" i="1"/>
  <c r="J15" i="1"/>
  <c r="K15" i="1" s="1"/>
  <c r="J4" i="1"/>
  <c r="K4" i="1" s="1"/>
  <c r="J16" i="1"/>
  <c r="K16" i="1" s="1"/>
  <c r="J13" i="1"/>
  <c r="K13" i="1" s="1"/>
  <c r="J11" i="1"/>
  <c r="K11" i="1" s="1"/>
  <c r="J12" i="1"/>
  <c r="K12" i="1" s="1"/>
  <c r="J10" i="1"/>
  <c r="K10" i="1" s="1"/>
  <c r="J9" i="1"/>
  <c r="K9" i="1" s="1"/>
  <c r="J20" i="1"/>
  <c r="J8" i="1"/>
  <c r="K8" i="1" s="1"/>
  <c r="J19" i="1"/>
  <c r="J7" i="1"/>
  <c r="K7" i="1" s="1"/>
  <c r="J6" i="1"/>
  <c r="K6" i="1" s="1"/>
  <c r="J5" i="1"/>
  <c r="K5" i="1" s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  <c r="B15" i="1" l="1"/>
  <c r="B16" i="1"/>
  <c r="B17" i="1"/>
  <c r="B18" i="1"/>
  <c r="B19" i="1"/>
  <c r="B20" i="1"/>
  <c r="B14" i="1"/>
</calcChain>
</file>

<file path=xl/sharedStrings.xml><?xml version="1.0" encoding="utf-8"?>
<sst xmlns="http://schemas.openxmlformats.org/spreadsheetml/2006/main" count="6" uniqueCount="6">
  <si>
    <t>Таблица 1</t>
  </si>
  <si>
    <t>Таблица 2</t>
  </si>
  <si>
    <t>Таблица 3</t>
  </si>
  <si>
    <t>Массив</t>
  </si>
  <si>
    <t>Повторы</t>
  </si>
  <si>
    <t>Допустимые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</si>
</sst>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1"/>
      <color theme="9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357CA-D9C7-43F3-9D4F-541CC55B0559}">
  <dimension ref="A1:K21"/>
  <sheetViews>
    <sheetView tabSelected="1" workbookViewId="0"/>
  </sheetViews>
  <sheetFormatPr defaultRowHeight="14.4" x14ac:dyDescent="0.3"/>
  <cols>
    <col min="1" max="1" width="15.77734375" style="1" customWidth="1"/>
    <col min="2" max="2" width="8.88671875" style="1"/>
    <col min="3" max="3" width="15.77734375" style="1" customWidth="1"/>
    <col min="4" max="4" width="8.88671875" style="1"/>
    <col min="5" max="5" width="15.77734375" style="1" customWidth="1"/>
    <col min="6" max="8" width="8.88671875" style="1"/>
    <col min="9" max="10" width="8.88671875" style="6"/>
    <col min="11" max="16384" width="8.88671875" style="1"/>
  </cols>
  <sheetData>
    <row r="1" spans="1:11" ht="15" thickBot="1" x14ac:dyDescent="0.35">
      <c r="A1" s="4" t="s">
        <v>0</v>
      </c>
      <c r="C1" s="5" t="s">
        <v>5</v>
      </c>
      <c r="E1" s="9" t="s">
        <v>2</v>
      </c>
      <c r="I1" s="7" t="s">
        <v>3</v>
      </c>
      <c r="J1" s="7" t="s">
        <v>4</v>
      </c>
    </row>
    <row r="2" spans="1:11" ht="15" thickTop="1" x14ac:dyDescent="0.3">
      <c r="A2" s="2">
        <v>1</v>
      </c>
      <c r="C2" s="2">
        <v>1</v>
      </c>
      <c r="E2" s="10">
        <v>1</v>
      </c>
      <c r="F2" s="3" t="str">
        <f>IF(E2="","",IF(ISNUMBER(VLOOKUP(E2,C$2:C$20,1,FALSE)),"","Удалить"))</f>
        <v/>
      </c>
      <c r="I2" s="8">
        <f>IFERROR(SMALL($A$2:$A$20,{1}),"")</f>
        <v>1</v>
      </c>
      <c r="J2" s="2">
        <f>IF(I2&lt;&gt;"",COUNTIF(I$2:I2,I2),"")</f>
        <v>1</v>
      </c>
      <c r="K2" s="3" t="str">
        <f>IF(I2="","",IF(AND(ISNUMBER(VLOOKUP(I2,C$2:C$20,1,FALSE)),J2=1),"","Удалить"))</f>
        <v/>
      </c>
    </row>
    <row r="3" spans="1:11" x14ac:dyDescent="0.3">
      <c r="A3" s="2">
        <v>3</v>
      </c>
      <c r="C3" s="2">
        <v>2</v>
      </c>
      <c r="E3" s="11">
        <v>3</v>
      </c>
      <c r="F3" s="3" t="str">
        <f t="shared" ref="F3:F20" si="0">IF(E3="","",IF(ISNUMBER(VLOOKUP(E3,C$2:C$20,1,FALSE)),"","Удалить"))</f>
        <v/>
      </c>
      <c r="I3" s="8">
        <f>IFERROR(SMALL($A$2:$A$20,{2}),"")</f>
        <v>2</v>
      </c>
      <c r="J3" s="2">
        <f>IF(I3&lt;&gt;"",COUNTIF(I$2:I3,I3),"")</f>
        <v>1</v>
      </c>
      <c r="K3" s="3" t="str">
        <f t="shared" ref="K3:K20" si="1">IF(I3="","",IF(AND(ISNUMBER(VLOOKUP(I3,C$2:C$20,1,FALSE)),J3=1),"","Удалить"))</f>
        <v/>
      </c>
    </row>
    <row r="4" spans="1:11" x14ac:dyDescent="0.3">
      <c r="A4" s="2">
        <v>5</v>
      </c>
      <c r="C4" s="2">
        <v>3</v>
      </c>
      <c r="E4" s="11">
        <v>5</v>
      </c>
      <c r="F4" s="3" t="str">
        <f t="shared" si="0"/>
        <v/>
      </c>
      <c r="I4" s="8">
        <f>IFERROR(SMALL($A$2:$A$20,{3}),"")</f>
        <v>3</v>
      </c>
      <c r="J4" s="2">
        <f>IF(I4&lt;&gt;"",COUNTIF(I$2:I4,I4),"")</f>
        <v>1</v>
      </c>
      <c r="K4" s="3" t="str">
        <f t="shared" si="1"/>
        <v/>
      </c>
    </row>
    <row r="5" spans="1:11" x14ac:dyDescent="0.3">
      <c r="A5" s="2">
        <v>7</v>
      </c>
      <c r="C5" s="2">
        <v>4</v>
      </c>
      <c r="E5" s="11">
        <v>7</v>
      </c>
      <c r="F5" s="3" t="str">
        <f t="shared" si="0"/>
        <v/>
      </c>
      <c r="I5" s="8">
        <f>IFERROR(SMALL($A$2:$A$20,{4}),"")</f>
        <v>3</v>
      </c>
      <c r="J5" s="2">
        <f>IF(I5&lt;&gt;"",COUNTIF(I$2:I5,I5),"")</f>
        <v>2</v>
      </c>
      <c r="K5" s="3" t="str">
        <f t="shared" si="1"/>
        <v>Удалить</v>
      </c>
    </row>
    <row r="6" spans="1:11" x14ac:dyDescent="0.3">
      <c r="A6" s="2">
        <v>9</v>
      </c>
      <c r="C6" s="2">
        <v>5</v>
      </c>
      <c r="E6" s="11">
        <v>9</v>
      </c>
      <c r="F6" s="3" t="str">
        <f t="shared" si="0"/>
        <v/>
      </c>
      <c r="I6" s="8">
        <f>IFERROR(SMALL($A$2:$A$20,{5}),"")</f>
        <v>4</v>
      </c>
      <c r="J6" s="2">
        <f>IF(I6&lt;&gt;"",COUNTIF(I$2:I6,I6),"")</f>
        <v>1</v>
      </c>
      <c r="K6" s="3" t="str">
        <f t="shared" si="1"/>
        <v/>
      </c>
    </row>
    <row r="7" spans="1:11" x14ac:dyDescent="0.3">
      <c r="A7" s="2">
        <v>11</v>
      </c>
      <c r="C7" s="2">
        <v>6</v>
      </c>
      <c r="E7" s="11">
        <v>11</v>
      </c>
      <c r="F7" s="13" t="str">
        <f t="shared" si="0"/>
        <v>Удалить</v>
      </c>
      <c r="I7" s="8">
        <f>IFERROR(SMALL($A$2:$A$20,{6}),"")</f>
        <v>5</v>
      </c>
      <c r="J7" s="2">
        <f>IF(I7&lt;&gt;"",COUNTIF(I$2:I7,I7),"")</f>
        <v>1</v>
      </c>
      <c r="K7" s="3" t="str">
        <f t="shared" si="1"/>
        <v/>
      </c>
    </row>
    <row r="8" spans="1:11" x14ac:dyDescent="0.3">
      <c r="A8" s="2">
        <v>13</v>
      </c>
      <c r="C8" s="2">
        <v>7</v>
      </c>
      <c r="E8" s="11">
        <v>13</v>
      </c>
      <c r="F8" s="13" t="str">
        <f t="shared" si="0"/>
        <v>Удалить</v>
      </c>
      <c r="I8" s="8">
        <f>IFERROR(SMALL($A$2:$A$20,{7}),"")</f>
        <v>5</v>
      </c>
      <c r="J8" s="2">
        <f>IF(I8&lt;&gt;"",COUNTIF(I$2:I8,I8),"")</f>
        <v>2</v>
      </c>
      <c r="K8" s="3" t="str">
        <f t="shared" si="1"/>
        <v>Удалить</v>
      </c>
    </row>
    <row r="9" spans="1:11" x14ac:dyDescent="0.3">
      <c r="A9" s="2">
        <v>15</v>
      </c>
      <c r="C9" s="2">
        <v>8</v>
      </c>
      <c r="E9" s="11">
        <v>15</v>
      </c>
      <c r="F9" s="13" t="str">
        <f t="shared" si="0"/>
        <v>Удалить</v>
      </c>
      <c r="I9" s="8">
        <f>IFERROR(SMALL($A$2:$A$20,{8}),"")</f>
        <v>7</v>
      </c>
      <c r="J9" s="2">
        <f>IF(I9&lt;&gt;"",COUNTIF(I$2:I9,I9),"")</f>
        <v>1</v>
      </c>
      <c r="K9" s="3" t="str">
        <f t="shared" si="1"/>
        <v/>
      </c>
    </row>
    <row r="10" spans="1:11" x14ac:dyDescent="0.3">
      <c r="A10" s="2">
        <v>17</v>
      </c>
      <c r="C10" s="2">
        <v>9</v>
      </c>
      <c r="E10" s="11">
        <v>17</v>
      </c>
      <c r="F10" s="3" t="str">
        <f t="shared" si="0"/>
        <v/>
      </c>
      <c r="I10" s="8">
        <f>IFERROR(SMALL($A$2:$A$20,{9}),"")</f>
        <v>7</v>
      </c>
      <c r="J10" s="2">
        <f>IF(I10&lt;&gt;"",COUNTIF(I$2:I10,I10),"")</f>
        <v>2</v>
      </c>
      <c r="K10" s="3" t="str">
        <f t="shared" si="1"/>
        <v>Удалить</v>
      </c>
    </row>
    <row r="11" spans="1:11" x14ac:dyDescent="0.3">
      <c r="A11" s="2">
        <v>19</v>
      </c>
      <c r="C11" s="2">
        <v>10</v>
      </c>
      <c r="E11" s="11">
        <v>19</v>
      </c>
      <c r="F11" s="3" t="str">
        <f t="shared" si="0"/>
        <v/>
      </c>
      <c r="I11" s="8">
        <f>IFERROR(SMALL($A$2:$A$20,{10}),"")</f>
        <v>9</v>
      </c>
      <c r="J11" s="2">
        <f>IF(I11&lt;&gt;"",COUNTIF(I$2:I11,I11),"")</f>
        <v>1</v>
      </c>
      <c r="K11" s="3" t="str">
        <f t="shared" si="1"/>
        <v/>
      </c>
    </row>
    <row r="12" spans="1:11" x14ac:dyDescent="0.3">
      <c r="C12" s="2">
        <v>16</v>
      </c>
      <c r="E12" s="11">
        <v>4</v>
      </c>
      <c r="F12" s="3" t="str">
        <f t="shared" si="0"/>
        <v/>
      </c>
      <c r="I12" s="8">
        <f>IFERROR(SMALL($A$2:$A$20,{11}),"")</f>
        <v>11</v>
      </c>
      <c r="J12" s="2">
        <f>IF(I12&lt;&gt;"",COUNTIF(I$2:I12,I12),"")</f>
        <v>1</v>
      </c>
      <c r="K12" s="3" t="str">
        <f t="shared" si="1"/>
        <v>Удалить</v>
      </c>
    </row>
    <row r="13" spans="1:11" x14ac:dyDescent="0.3">
      <c r="A13" s="4" t="s">
        <v>1</v>
      </c>
      <c r="C13" s="2">
        <v>17</v>
      </c>
      <c r="E13" s="11">
        <v>2</v>
      </c>
      <c r="F13" s="3" t="str">
        <f t="shared" si="0"/>
        <v/>
      </c>
      <c r="I13" s="8">
        <f>IFERROR(SMALL($A$2:$A$20,{12}),"")</f>
        <v>13</v>
      </c>
      <c r="J13" s="2">
        <f>IF(I13&lt;&gt;"",COUNTIF(I$2:I13,I13),"")</f>
        <v>1</v>
      </c>
      <c r="K13" s="3" t="str">
        <f t="shared" si="1"/>
        <v>Удалить</v>
      </c>
    </row>
    <row r="14" spans="1:11" x14ac:dyDescent="0.3">
      <c r="A14" s="2">
        <v>7</v>
      </c>
      <c r="B14" s="3" t="str">
        <f t="shared" ref="B14:B20" si="2">IF(ISNUMBER(A14),IF((IFERROR(MATCH(A14,$A$2:$A$11,0),0))=0,"Новый",""),"")</f>
        <v/>
      </c>
      <c r="C14" s="2">
        <v>18</v>
      </c>
      <c r="E14" s="11"/>
      <c r="F14" s="3" t="str">
        <f t="shared" si="0"/>
        <v/>
      </c>
      <c r="I14" s="8">
        <f>IFERROR(SMALL($A$2:$A$20,{13}),"")</f>
        <v>15</v>
      </c>
      <c r="J14" s="2">
        <f>IF(I14&lt;&gt;"",COUNTIF(I$2:I14,I14),"")</f>
        <v>1</v>
      </c>
      <c r="K14" s="3" t="str">
        <f t="shared" si="1"/>
        <v>Удалить</v>
      </c>
    </row>
    <row r="15" spans="1:11" x14ac:dyDescent="0.3">
      <c r="A15" s="2">
        <v>5</v>
      </c>
      <c r="B15" s="3" t="str">
        <f t="shared" si="2"/>
        <v/>
      </c>
      <c r="C15" s="2">
        <v>19</v>
      </c>
      <c r="E15" s="11"/>
      <c r="F15" s="3" t="str">
        <f t="shared" si="0"/>
        <v/>
      </c>
      <c r="I15" s="8">
        <f>IFERROR(SMALL($A$2:$A$20,{14}),"")</f>
        <v>17</v>
      </c>
      <c r="J15" s="2">
        <f>IF(I15&lt;&gt;"",COUNTIF(I$2:I15,I15),"")</f>
        <v>1</v>
      </c>
      <c r="K15" s="3" t="str">
        <f t="shared" si="1"/>
        <v/>
      </c>
    </row>
    <row r="16" spans="1:11" x14ac:dyDescent="0.3">
      <c r="A16" s="2">
        <v>4</v>
      </c>
      <c r="B16" s="3" t="str">
        <f t="shared" si="2"/>
        <v>Новый</v>
      </c>
      <c r="C16" s="2">
        <v>20</v>
      </c>
      <c r="E16" s="11"/>
      <c r="F16" s="3" t="str">
        <f t="shared" si="0"/>
        <v/>
      </c>
      <c r="I16" s="8">
        <f>IFERROR(SMALL($A$2:$A$20,{15}),"")</f>
        <v>19</v>
      </c>
      <c r="J16" s="2">
        <f>IF(I16&lt;&gt;"",COUNTIF(I$2:I16,I16),"")</f>
        <v>1</v>
      </c>
      <c r="K16" s="3" t="str">
        <f t="shared" si="1"/>
        <v/>
      </c>
    </row>
    <row r="17" spans="1:11" x14ac:dyDescent="0.3">
      <c r="A17" s="2">
        <v>3</v>
      </c>
      <c r="B17" s="3" t="str">
        <f t="shared" si="2"/>
        <v/>
      </c>
      <c r="C17" s="2">
        <v>21</v>
      </c>
      <c r="E17" s="11"/>
      <c r="F17" s="3" t="str">
        <f t="shared" si="0"/>
        <v/>
      </c>
      <c r="I17" s="8" t="str">
        <f>IFERROR(SMALL($A$2:$A$20,{16}),"")</f>
        <v/>
      </c>
      <c r="J17" s="2" t="str">
        <f>IF(I17&lt;&gt;"",COUNTIF(I$2:I17,I17),"")</f>
        <v/>
      </c>
      <c r="K17" s="3" t="str">
        <f t="shared" si="1"/>
        <v/>
      </c>
    </row>
    <row r="18" spans="1:11" x14ac:dyDescent="0.3">
      <c r="A18" s="2">
        <v>2</v>
      </c>
      <c r="B18" s="3" t="str">
        <f t="shared" si="2"/>
        <v>Новый</v>
      </c>
      <c r="C18" s="2">
        <v>22</v>
      </c>
      <c r="E18" s="11"/>
      <c r="F18" s="3" t="str">
        <f t="shared" si="0"/>
        <v/>
      </c>
      <c r="I18" s="8" t="str">
        <f>IFERROR(SMALL($A$2:$A$20,{17}),"")</f>
        <v/>
      </c>
      <c r="J18" s="2" t="str">
        <f>IF(I18&lt;&gt;"",COUNTIF(I$2:I18,I18),"")</f>
        <v/>
      </c>
      <c r="K18" s="3" t="str">
        <f t="shared" si="1"/>
        <v/>
      </c>
    </row>
    <row r="19" spans="1:11" x14ac:dyDescent="0.3">
      <c r="A19" s="2"/>
      <c r="B19" s="3" t="str">
        <f t="shared" si="2"/>
        <v/>
      </c>
      <c r="C19" s="2">
        <v>23</v>
      </c>
      <c r="E19" s="11"/>
      <c r="F19" s="3" t="str">
        <f t="shared" si="0"/>
        <v/>
      </c>
      <c r="I19" s="8" t="str">
        <f>IFERROR(SMALL($A$2:$A$20,{18}),"")</f>
        <v/>
      </c>
      <c r="J19" s="2" t="str">
        <f>IF(I19&lt;&gt;"",COUNTIF(I$2:I19,I19),"")</f>
        <v/>
      </c>
      <c r="K19" s="3" t="str">
        <f t="shared" si="1"/>
        <v/>
      </c>
    </row>
    <row r="20" spans="1:11" ht="15" thickBot="1" x14ac:dyDescent="0.35">
      <c r="A20" s="2"/>
      <c r="B20" s="3" t="str">
        <f t="shared" si="2"/>
        <v/>
      </c>
      <c r="C20" s="2">
        <v>24</v>
      </c>
      <c r="E20" s="12"/>
      <c r="F20" s="3" t="str">
        <f t="shared" si="0"/>
        <v/>
      </c>
      <c r="I20" s="8" t="str">
        <f>IFERROR(SMALL($A$2:$A$20,{19}),"")</f>
        <v/>
      </c>
      <c r="J20" s="2" t="str">
        <f>IF(I20&lt;&gt;"",COUNTIF(I$2:I20,I20),"")</f>
        <v/>
      </c>
      <c r="K20" s="3" t="str">
        <f t="shared" si="1"/>
        <v/>
      </c>
    </row>
    <row r="21" spans="1:11" ht="15" thickTop="1" x14ac:dyDescent="0.3"/>
  </sheetData>
  <conditionalFormatting sqref="A2:A11">
    <cfRule type="duplicateValues" dxfId="2" priority="6"/>
  </conditionalFormatting>
  <conditionalFormatting sqref="A14:A20">
    <cfRule type="duplicateValues" dxfId="1" priority="7"/>
  </conditionalFormatting>
  <conditionalFormatting sqref="E3:E20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2021-09-26T13:35:15Z</dcterms:created>
  <dcterms:modified xsi:type="dcterms:W3CDTF">2021-09-27T07:26:05Z</dcterms:modified>
</cp:coreProperties>
</file>