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530" yWindow="2940" windowWidth="14805" windowHeight="8010" activeTab="1"/>
  </bookViews>
  <sheets>
    <sheet name="СКЛАД ЗИП" sheetId="2" r:id="rId1"/>
    <sheet name="УЧЁТ" sheetId="1" r:id="rId2"/>
    <sheet name="Лист3" sheetId="3" r:id="rId3"/>
  </sheets>
  <externalReferences>
    <externalReference r:id="rId4"/>
  </externalReferences>
  <calcPr calcId="144525"/>
  <pivotCaches>
    <pivotCache cacheId="7" r:id="rId5"/>
  </pivotCaches>
</workbook>
</file>

<file path=xl/calcChain.xml><?xml version="1.0" encoding="utf-8"?>
<calcChain xmlns="http://schemas.openxmlformats.org/spreadsheetml/2006/main">
  <c r="C1455" i="1" l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A1454" i="1" l="1"/>
  <c r="C1454" i="1"/>
  <c r="D1454" i="1"/>
  <c r="E1454" i="1"/>
  <c r="A266" i="1"/>
  <c r="C266" i="1"/>
  <c r="D266" i="1"/>
  <c r="E266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44" i="1"/>
  <c r="D944" i="1"/>
  <c r="C983" i="1"/>
  <c r="D983" i="1"/>
  <c r="C984" i="1"/>
  <c r="D984" i="1"/>
  <c r="C1013" i="1"/>
  <c r="D1013" i="1"/>
  <c r="C1014" i="1"/>
  <c r="D1014" i="1"/>
  <c r="C1015" i="1"/>
  <c r="D1015" i="1"/>
  <c r="C1016" i="1"/>
  <c r="D1016" i="1"/>
  <c r="C1017" i="1"/>
  <c r="D1017" i="1"/>
  <c r="C1036" i="1"/>
  <c r="D1036" i="1"/>
  <c r="C1042" i="1"/>
  <c r="D1042" i="1"/>
  <c r="C1045" i="1"/>
  <c r="D1045" i="1"/>
  <c r="C1048" i="1"/>
  <c r="D1048" i="1"/>
  <c r="C1050" i="1"/>
  <c r="D1050" i="1"/>
  <c r="C1067" i="1"/>
  <c r="D1067" i="1"/>
  <c r="C1068" i="1"/>
  <c r="D1068" i="1"/>
  <c r="C1069" i="1"/>
  <c r="D1069" i="1"/>
  <c r="C1070" i="1"/>
  <c r="D1070" i="1"/>
  <c r="C1071" i="1"/>
  <c r="D1071" i="1"/>
  <c r="C1091" i="1"/>
  <c r="D1091" i="1"/>
  <c r="C1092" i="1"/>
  <c r="D1092" i="1"/>
  <c r="C1096" i="1"/>
  <c r="D1096" i="1"/>
  <c r="C1097" i="1"/>
  <c r="D1097" i="1"/>
  <c r="C1100" i="1"/>
  <c r="D1100" i="1"/>
  <c r="C1107" i="1"/>
  <c r="D1107" i="1"/>
  <c r="C1108" i="1"/>
  <c r="D1108" i="1"/>
  <c r="C1109" i="1"/>
  <c r="D1109" i="1"/>
  <c r="C1110" i="1"/>
  <c r="D1110" i="1"/>
  <c r="C1117" i="1"/>
  <c r="D1117" i="1"/>
  <c r="C1118" i="1"/>
  <c r="D1118" i="1"/>
  <c r="C1119" i="1"/>
  <c r="D1119" i="1"/>
  <c r="C1059" i="1"/>
  <c r="D1059" i="1"/>
  <c r="C1123" i="1"/>
  <c r="D1123" i="1"/>
  <c r="C1124" i="1"/>
  <c r="D1124" i="1"/>
  <c r="C1125" i="1"/>
  <c r="D1125" i="1"/>
  <c r="C1126" i="1"/>
  <c r="D1126" i="1"/>
  <c r="C1131" i="1"/>
  <c r="D1131" i="1"/>
  <c r="C1135" i="1"/>
  <c r="D1135" i="1"/>
  <c r="C1137" i="1"/>
  <c r="D1137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3" i="1"/>
  <c r="D1163" i="1"/>
  <c r="C1164" i="1"/>
  <c r="D1164" i="1"/>
  <c r="C1167" i="1"/>
  <c r="D1167" i="1"/>
  <c r="C1168" i="1"/>
  <c r="D1168" i="1"/>
  <c r="C1169" i="1"/>
  <c r="D1169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1" i="1"/>
  <c r="D1181" i="1"/>
  <c r="C1182" i="1"/>
  <c r="D1182" i="1"/>
  <c r="C1184" i="1"/>
  <c r="D1184" i="1"/>
  <c r="C1190" i="1"/>
  <c r="D1190" i="1"/>
  <c r="C1194" i="1"/>
  <c r="D1194" i="1"/>
  <c r="C1197" i="1"/>
  <c r="D1197" i="1"/>
  <c r="C1204" i="1"/>
  <c r="D1204" i="1"/>
  <c r="C1210" i="1"/>
  <c r="D1210" i="1"/>
  <c r="C1212" i="1"/>
  <c r="D1212" i="1"/>
  <c r="C1214" i="1"/>
  <c r="D1214" i="1"/>
  <c r="C1215" i="1"/>
  <c r="D1215" i="1"/>
  <c r="C1222" i="1"/>
  <c r="D1222" i="1"/>
  <c r="C1224" i="1"/>
  <c r="D1224" i="1"/>
  <c r="C1225" i="1"/>
  <c r="D1225" i="1"/>
  <c r="C1226" i="1"/>
  <c r="D1226" i="1"/>
  <c r="C1230" i="1"/>
  <c r="D1230" i="1"/>
  <c r="C1231" i="1"/>
  <c r="D1231" i="1"/>
  <c r="C1234" i="1"/>
  <c r="D1234" i="1"/>
  <c r="C1237" i="1"/>
  <c r="D1237" i="1"/>
  <c r="C1238" i="1"/>
  <c r="D1238" i="1"/>
  <c r="C1239" i="1"/>
  <c r="D1239" i="1"/>
  <c r="C1240" i="1"/>
  <c r="D1240" i="1"/>
  <c r="C1244" i="1"/>
  <c r="D1244" i="1"/>
  <c r="C1247" i="1"/>
  <c r="D1247" i="1"/>
  <c r="C1249" i="1"/>
  <c r="D1249" i="1"/>
  <c r="C1250" i="1"/>
  <c r="D1250" i="1"/>
  <c r="C1251" i="1"/>
  <c r="D1251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27" i="1"/>
  <c r="D1227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6" i="1"/>
  <c r="D1346" i="1"/>
  <c r="C1347" i="1"/>
  <c r="D1347" i="1"/>
  <c r="C1350" i="1"/>
  <c r="D1350" i="1"/>
  <c r="C1352" i="1"/>
  <c r="D1352" i="1"/>
  <c r="C1353" i="1"/>
  <c r="D1353" i="1"/>
  <c r="C1354" i="1"/>
  <c r="D1354" i="1"/>
  <c r="C1359" i="1"/>
  <c r="D1359" i="1"/>
  <c r="C1360" i="1"/>
  <c r="D1360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3" i="1"/>
  <c r="D1373" i="1"/>
  <c r="C1374" i="1"/>
  <c r="D1374" i="1"/>
  <c r="C1375" i="1"/>
  <c r="D1375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91" i="1"/>
  <c r="D1391" i="1"/>
  <c r="C1392" i="1"/>
  <c r="D1392" i="1"/>
  <c r="C1393" i="1"/>
  <c r="D1393" i="1"/>
  <c r="C1413" i="1"/>
  <c r="D1413" i="1"/>
  <c r="C1414" i="1"/>
  <c r="D1414" i="1"/>
  <c r="C1416" i="1"/>
  <c r="D1416" i="1"/>
  <c r="C1420" i="1"/>
  <c r="D1420" i="1"/>
  <c r="C1421" i="1"/>
  <c r="D1421" i="1"/>
  <c r="C1422" i="1"/>
  <c r="D1422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50" i="1"/>
  <c r="D1450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149" i="1"/>
  <c r="D149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50" i="1"/>
  <c r="D150" i="1"/>
  <c r="C151" i="1"/>
  <c r="D151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5" i="1"/>
  <c r="D165" i="1"/>
  <c r="C152" i="1"/>
  <c r="D152" i="1"/>
  <c r="C153" i="1"/>
  <c r="D153" i="1"/>
  <c r="C161" i="1"/>
  <c r="D161" i="1"/>
  <c r="C162" i="1"/>
  <c r="D162" i="1"/>
  <c r="C163" i="1"/>
  <c r="D163" i="1"/>
  <c r="C164" i="1"/>
  <c r="D164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939" i="1"/>
  <c r="D939" i="1"/>
  <c r="C940" i="1"/>
  <c r="D940" i="1"/>
  <c r="C952" i="1"/>
  <c r="D952" i="1"/>
  <c r="C953" i="1"/>
  <c r="D953" i="1"/>
  <c r="C954" i="1"/>
  <c r="D954" i="1"/>
  <c r="C955" i="1"/>
  <c r="D955" i="1"/>
  <c r="C956" i="1"/>
  <c r="D956" i="1"/>
  <c r="C965" i="1"/>
  <c r="D965" i="1"/>
  <c r="C968" i="1"/>
  <c r="D968" i="1"/>
  <c r="C969" i="1"/>
  <c r="D969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43" i="1"/>
  <c r="D1043" i="1"/>
  <c r="C1044" i="1"/>
  <c r="D1044" i="1"/>
  <c r="C1051" i="1"/>
  <c r="D1051" i="1"/>
  <c r="C1052" i="1"/>
  <c r="D1052" i="1"/>
  <c r="C1053" i="1"/>
  <c r="D1053" i="1"/>
  <c r="C1054" i="1"/>
  <c r="D1054" i="1"/>
  <c r="C1056" i="1"/>
  <c r="D1056" i="1"/>
  <c r="C1057" i="1"/>
  <c r="D1057" i="1"/>
  <c r="C1058" i="1"/>
  <c r="D1058" i="1"/>
  <c r="C1060" i="1"/>
  <c r="D1060" i="1"/>
  <c r="C1061" i="1"/>
  <c r="D1061" i="1"/>
  <c r="C1062" i="1"/>
  <c r="D1062" i="1"/>
  <c r="C1072" i="1"/>
  <c r="D1072" i="1"/>
  <c r="C1101" i="1"/>
  <c r="D1101" i="1"/>
  <c r="C1102" i="1"/>
  <c r="D1102" i="1"/>
  <c r="C1132" i="1"/>
  <c r="D1132" i="1"/>
  <c r="C1147" i="1"/>
  <c r="D1147" i="1"/>
  <c r="C1170" i="1"/>
  <c r="D1170" i="1"/>
  <c r="C1185" i="1"/>
  <c r="D1185" i="1"/>
  <c r="C1207" i="1"/>
  <c r="D1207" i="1"/>
  <c r="C1208" i="1"/>
  <c r="D1208" i="1"/>
  <c r="C1209" i="1"/>
  <c r="D1209" i="1"/>
  <c r="C1232" i="1"/>
  <c r="D1232" i="1"/>
  <c r="C1233" i="1"/>
  <c r="D1233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16" i="1"/>
  <c r="D1316" i="1"/>
  <c r="C1308" i="1"/>
  <c r="D1308" i="1"/>
  <c r="C1309" i="1"/>
  <c r="D1309" i="1"/>
  <c r="C1348" i="1"/>
  <c r="D1348" i="1"/>
  <c r="C1423" i="1"/>
  <c r="D1423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936" i="1"/>
  <c r="D936" i="1"/>
  <c r="C937" i="1"/>
  <c r="D937" i="1"/>
  <c r="C938" i="1"/>
  <c r="D938" i="1"/>
  <c r="C941" i="1"/>
  <c r="D941" i="1"/>
  <c r="C942" i="1"/>
  <c r="D942" i="1"/>
  <c r="C943" i="1"/>
  <c r="D943" i="1"/>
  <c r="C945" i="1"/>
  <c r="D945" i="1"/>
  <c r="C946" i="1"/>
  <c r="D946" i="1"/>
  <c r="C948" i="1"/>
  <c r="D948" i="1"/>
  <c r="C949" i="1"/>
  <c r="D949" i="1"/>
  <c r="C957" i="1"/>
  <c r="D957" i="1"/>
  <c r="C958" i="1"/>
  <c r="D958" i="1"/>
  <c r="C959" i="1"/>
  <c r="D959" i="1"/>
  <c r="C962" i="1"/>
  <c r="D962" i="1"/>
  <c r="C963" i="1"/>
  <c r="D963" i="1"/>
  <c r="C964" i="1"/>
  <c r="D964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1002" i="1"/>
  <c r="D1002" i="1"/>
  <c r="C1005" i="1"/>
  <c r="D1005" i="1"/>
  <c r="C1003" i="1"/>
  <c r="D1003" i="1"/>
  <c r="C1006" i="1"/>
  <c r="D1006" i="1"/>
  <c r="C1008" i="1"/>
  <c r="D1008" i="1"/>
  <c r="C1011" i="1"/>
  <c r="D1011" i="1"/>
  <c r="C1012" i="1"/>
  <c r="D1012" i="1"/>
  <c r="C1034" i="1"/>
  <c r="D1034" i="1"/>
  <c r="C1037" i="1"/>
  <c r="D1037" i="1"/>
  <c r="C1038" i="1"/>
  <c r="D1038" i="1"/>
  <c r="C1039" i="1"/>
  <c r="D1039" i="1"/>
  <c r="C1040" i="1"/>
  <c r="D1040" i="1"/>
  <c r="C1041" i="1"/>
  <c r="D1041" i="1"/>
  <c r="C1049" i="1"/>
  <c r="D1049" i="1"/>
  <c r="C1063" i="1"/>
  <c r="D1063" i="1"/>
  <c r="C1064" i="1"/>
  <c r="D1064" i="1"/>
  <c r="C1065" i="1"/>
  <c r="D1065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93" i="1"/>
  <c r="D1093" i="1"/>
  <c r="C1094" i="1"/>
  <c r="D1094" i="1"/>
  <c r="C1095" i="1"/>
  <c r="D1095" i="1"/>
  <c r="C1103" i="1"/>
  <c r="D1103" i="1"/>
  <c r="C1104" i="1"/>
  <c r="D1104" i="1"/>
  <c r="C1105" i="1"/>
  <c r="D1105" i="1"/>
  <c r="C1111" i="1"/>
  <c r="D1111" i="1"/>
  <c r="C1112" i="1"/>
  <c r="D1112" i="1"/>
  <c r="C1113" i="1"/>
  <c r="D1113" i="1"/>
  <c r="C1114" i="1"/>
  <c r="D1114" i="1"/>
  <c r="C1120" i="1"/>
  <c r="D1120" i="1"/>
  <c r="C1127" i="1"/>
  <c r="D1127" i="1"/>
  <c r="C1128" i="1"/>
  <c r="D1128" i="1"/>
  <c r="C1129" i="1"/>
  <c r="D1129" i="1"/>
  <c r="C1121" i="1"/>
  <c r="D1121" i="1"/>
  <c r="C1122" i="1"/>
  <c r="D1122" i="1"/>
  <c r="C1130" i="1"/>
  <c r="D1130" i="1"/>
  <c r="C1133" i="1"/>
  <c r="D1133" i="1"/>
  <c r="C1134" i="1"/>
  <c r="D1134" i="1"/>
  <c r="C1136" i="1"/>
  <c r="D1136" i="1"/>
  <c r="C1138" i="1"/>
  <c r="D1138" i="1"/>
  <c r="C1148" i="1"/>
  <c r="D1148" i="1"/>
  <c r="C1149" i="1"/>
  <c r="D1149" i="1"/>
  <c r="C1160" i="1"/>
  <c r="D1160" i="1"/>
  <c r="C1161" i="1"/>
  <c r="D1161" i="1"/>
  <c r="C1162" i="1"/>
  <c r="D1162" i="1"/>
  <c r="C1165" i="1"/>
  <c r="D1165" i="1"/>
  <c r="C1166" i="1"/>
  <c r="D1166" i="1"/>
  <c r="C1183" i="1"/>
  <c r="D1183" i="1"/>
  <c r="C1186" i="1"/>
  <c r="D1186" i="1"/>
  <c r="C1187" i="1"/>
  <c r="D1187" i="1"/>
  <c r="C1188" i="1"/>
  <c r="D1188" i="1"/>
  <c r="C1189" i="1"/>
  <c r="D1189" i="1"/>
  <c r="C1195" i="1"/>
  <c r="D1195" i="1"/>
  <c r="C1198" i="1"/>
  <c r="D1198" i="1"/>
  <c r="C1199" i="1"/>
  <c r="D1199" i="1"/>
  <c r="C1201" i="1"/>
  <c r="D1201" i="1"/>
  <c r="C1202" i="1"/>
  <c r="D1202" i="1"/>
  <c r="C1203" i="1"/>
  <c r="D1203" i="1"/>
  <c r="C1205" i="1"/>
  <c r="D1205" i="1"/>
  <c r="C1206" i="1"/>
  <c r="D1206" i="1"/>
  <c r="C1211" i="1"/>
  <c r="D1211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3" i="1"/>
  <c r="D1223" i="1"/>
  <c r="C1228" i="1"/>
  <c r="D1228" i="1"/>
  <c r="C1229" i="1"/>
  <c r="D1229" i="1"/>
  <c r="C1235" i="1"/>
  <c r="D1235" i="1"/>
  <c r="C1236" i="1"/>
  <c r="D1236" i="1"/>
  <c r="C1241" i="1"/>
  <c r="D1241" i="1"/>
  <c r="C1242" i="1"/>
  <c r="D1242" i="1"/>
  <c r="C1248" i="1"/>
  <c r="D1248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7" i="1"/>
  <c r="D1317" i="1"/>
  <c r="C1318" i="1"/>
  <c r="D1318" i="1"/>
  <c r="C1319" i="1"/>
  <c r="D1319" i="1"/>
  <c r="C1320" i="1"/>
  <c r="D1320" i="1"/>
  <c r="C1349" i="1"/>
  <c r="D1349" i="1"/>
  <c r="C1351" i="1"/>
  <c r="D1351" i="1"/>
  <c r="C1355" i="1"/>
  <c r="D1355" i="1"/>
  <c r="C1356" i="1"/>
  <c r="D1356" i="1"/>
  <c r="C1357" i="1"/>
  <c r="D1357" i="1"/>
  <c r="C1358" i="1"/>
  <c r="D1358" i="1"/>
  <c r="C1361" i="1"/>
  <c r="D1361" i="1"/>
  <c r="C1362" i="1"/>
  <c r="D1362" i="1"/>
  <c r="C1363" i="1"/>
  <c r="D1363" i="1"/>
  <c r="C1364" i="1"/>
  <c r="D1364" i="1"/>
  <c r="C1372" i="1"/>
  <c r="D1372" i="1"/>
  <c r="C1376" i="1"/>
  <c r="D1376" i="1"/>
  <c r="C1386" i="1"/>
  <c r="D1386" i="1"/>
  <c r="C1387" i="1"/>
  <c r="D1387" i="1"/>
  <c r="C1388" i="1"/>
  <c r="D1388" i="1"/>
  <c r="C1389" i="1"/>
  <c r="D1389" i="1"/>
  <c r="C1390" i="1"/>
  <c r="D1390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10" i="1"/>
  <c r="D1410" i="1"/>
  <c r="C1411" i="1"/>
  <c r="D1411" i="1"/>
  <c r="C1412" i="1"/>
  <c r="D1412" i="1"/>
  <c r="C1415" i="1"/>
  <c r="D1415" i="1"/>
  <c r="C1417" i="1"/>
  <c r="D1417" i="1"/>
  <c r="C1419" i="1"/>
  <c r="D1419" i="1"/>
  <c r="C1451" i="1"/>
  <c r="D1451" i="1"/>
  <c r="A1452" i="1"/>
  <c r="C1452" i="1"/>
  <c r="D1452" i="1"/>
  <c r="E1452" i="1"/>
  <c r="A1453" i="1"/>
  <c r="C1453" i="1"/>
  <c r="D1453" i="1"/>
  <c r="E1453" i="1"/>
  <c r="A1439" i="1" l="1"/>
  <c r="A1440" i="1"/>
  <c r="A1441" i="1"/>
  <c r="A1442" i="1"/>
  <c r="A1443" i="1"/>
  <c r="A1444" i="1"/>
  <c r="A1445" i="1"/>
  <c r="A1446" i="1"/>
  <c r="A1447" i="1"/>
  <c r="A1448" i="1"/>
  <c r="A1449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936" i="1"/>
  <c r="A937" i="1"/>
  <c r="A938" i="1"/>
  <c r="A941" i="1"/>
  <c r="A942" i="1"/>
  <c r="A943" i="1"/>
  <c r="A945" i="1"/>
  <c r="A946" i="1"/>
  <c r="A948" i="1"/>
  <c r="A949" i="1"/>
  <c r="A957" i="1"/>
  <c r="A958" i="1"/>
  <c r="A959" i="1"/>
  <c r="A962" i="1"/>
  <c r="A963" i="1"/>
  <c r="A964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1002" i="1"/>
  <c r="A1005" i="1"/>
  <c r="A1003" i="1"/>
  <c r="A1006" i="1"/>
  <c r="A1008" i="1"/>
  <c r="A1011" i="1"/>
  <c r="A1012" i="1"/>
  <c r="A1034" i="1"/>
  <c r="A1037" i="1"/>
  <c r="A1038" i="1"/>
  <c r="A1039" i="1"/>
  <c r="A1040" i="1"/>
  <c r="A1041" i="1"/>
  <c r="A1049" i="1"/>
  <c r="A1063" i="1"/>
  <c r="A1064" i="1"/>
  <c r="A1065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93" i="1"/>
  <c r="A1094" i="1"/>
  <c r="A1095" i="1"/>
  <c r="A1103" i="1"/>
  <c r="A1104" i="1"/>
  <c r="A1105" i="1"/>
  <c r="A1111" i="1"/>
  <c r="A1112" i="1"/>
  <c r="A1113" i="1"/>
  <c r="A1114" i="1"/>
  <c r="A1120" i="1"/>
  <c r="A1127" i="1"/>
  <c r="A1128" i="1"/>
  <c r="A1129" i="1"/>
  <c r="A1121" i="1"/>
  <c r="A1122" i="1"/>
  <c r="A1130" i="1"/>
  <c r="A1133" i="1"/>
  <c r="A1134" i="1"/>
  <c r="A1136" i="1"/>
  <c r="A1138" i="1"/>
  <c r="A1148" i="1"/>
  <c r="A1149" i="1"/>
  <c r="A1160" i="1"/>
  <c r="A1161" i="1"/>
  <c r="A1162" i="1"/>
  <c r="A1165" i="1"/>
  <c r="A1166" i="1"/>
  <c r="A1183" i="1"/>
  <c r="A1186" i="1"/>
  <c r="A1187" i="1"/>
  <c r="A1188" i="1"/>
  <c r="A1189" i="1"/>
  <c r="A1195" i="1"/>
  <c r="A1198" i="1"/>
  <c r="A1199" i="1"/>
  <c r="A1201" i="1"/>
  <c r="A1202" i="1"/>
  <c r="A1203" i="1"/>
  <c r="A1205" i="1"/>
  <c r="A1206" i="1"/>
  <c r="A1211" i="1"/>
  <c r="A1216" i="1"/>
  <c r="A1217" i="1"/>
  <c r="A1218" i="1"/>
  <c r="A1219" i="1"/>
  <c r="A1220" i="1"/>
  <c r="A1221" i="1"/>
  <c r="A1223" i="1"/>
  <c r="A1228" i="1"/>
  <c r="A1229" i="1"/>
  <c r="A1235" i="1"/>
  <c r="A1236" i="1"/>
  <c r="A1241" i="1"/>
  <c r="A1242" i="1"/>
  <c r="A1248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310" i="1"/>
  <c r="A1311" i="1"/>
  <c r="A1312" i="1"/>
  <c r="A1313" i="1"/>
  <c r="A1314" i="1"/>
  <c r="A1315" i="1"/>
  <c r="A1317" i="1"/>
  <c r="A1318" i="1"/>
  <c r="A1319" i="1"/>
  <c r="A1320" i="1"/>
  <c r="A1349" i="1"/>
  <c r="A1351" i="1"/>
  <c r="A1355" i="1"/>
  <c r="A1356" i="1"/>
  <c r="A1357" i="1"/>
  <c r="A1358" i="1"/>
  <c r="A1361" i="1"/>
  <c r="A1362" i="1"/>
  <c r="A1363" i="1"/>
  <c r="A1364" i="1"/>
  <c r="A1372" i="1"/>
  <c r="A1376" i="1"/>
  <c r="A1386" i="1"/>
  <c r="A1387" i="1"/>
  <c r="A1388" i="1"/>
  <c r="A1389" i="1"/>
  <c r="A1390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10" i="1"/>
  <c r="A1411" i="1"/>
  <c r="A1412" i="1"/>
  <c r="A1415" i="1"/>
  <c r="A1417" i="1"/>
  <c r="A1419" i="1"/>
  <c r="A145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149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50" i="1"/>
  <c r="A151" i="1"/>
  <c r="A154" i="1"/>
  <c r="A155" i="1"/>
  <c r="A156" i="1"/>
  <c r="A157" i="1"/>
  <c r="A158" i="1"/>
  <c r="A159" i="1"/>
  <c r="A160" i="1"/>
  <c r="A165" i="1"/>
  <c r="A152" i="1"/>
  <c r="A153" i="1"/>
  <c r="A161" i="1"/>
  <c r="A162" i="1"/>
  <c r="A163" i="1"/>
  <c r="A164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939" i="1"/>
  <c r="A940" i="1"/>
  <c r="A952" i="1"/>
  <c r="A953" i="1"/>
  <c r="A954" i="1"/>
  <c r="A955" i="1"/>
  <c r="A956" i="1"/>
  <c r="A965" i="1"/>
  <c r="A968" i="1"/>
  <c r="A969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43" i="1"/>
  <c r="A1044" i="1"/>
  <c r="A1051" i="1"/>
  <c r="A1052" i="1"/>
  <c r="A1053" i="1"/>
  <c r="A1054" i="1"/>
  <c r="A1056" i="1"/>
  <c r="A1057" i="1"/>
  <c r="A1058" i="1"/>
  <c r="A1060" i="1"/>
  <c r="A1061" i="1"/>
  <c r="A1062" i="1"/>
  <c r="A1072" i="1"/>
  <c r="A1101" i="1"/>
  <c r="A1102" i="1"/>
  <c r="A1132" i="1"/>
  <c r="A1147" i="1"/>
  <c r="A1170" i="1"/>
  <c r="A1185" i="1"/>
  <c r="A1207" i="1"/>
  <c r="A1208" i="1"/>
  <c r="A1209" i="1"/>
  <c r="A1232" i="1"/>
  <c r="A1233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16" i="1"/>
  <c r="A1308" i="1"/>
  <c r="A1309" i="1"/>
  <c r="A1348" i="1"/>
  <c r="A1423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44" i="1"/>
  <c r="A983" i="1"/>
  <c r="A984" i="1"/>
  <c r="A1013" i="1"/>
  <c r="A1014" i="1"/>
  <c r="A1015" i="1"/>
  <c r="A1016" i="1"/>
  <c r="A1017" i="1"/>
  <c r="A1036" i="1"/>
  <c r="A1042" i="1"/>
  <c r="A1045" i="1"/>
  <c r="A1048" i="1"/>
  <c r="A1050" i="1"/>
  <c r="A1067" i="1"/>
  <c r="A1068" i="1"/>
  <c r="A1069" i="1"/>
  <c r="A1070" i="1"/>
  <c r="A1071" i="1"/>
  <c r="A1091" i="1"/>
  <c r="A1092" i="1"/>
  <c r="A1096" i="1"/>
  <c r="A1097" i="1"/>
  <c r="A1100" i="1"/>
  <c r="A1107" i="1"/>
  <c r="A1108" i="1"/>
  <c r="A1109" i="1"/>
  <c r="A1110" i="1"/>
  <c r="A1117" i="1"/>
  <c r="A1118" i="1"/>
  <c r="A1119" i="1"/>
  <c r="A1059" i="1"/>
  <c r="A1123" i="1"/>
  <c r="A1124" i="1"/>
  <c r="A1125" i="1"/>
  <c r="A1126" i="1"/>
  <c r="A1131" i="1"/>
  <c r="A1135" i="1"/>
  <c r="A1137" i="1"/>
  <c r="A1140" i="1"/>
  <c r="A1141" i="1"/>
  <c r="A1142" i="1"/>
  <c r="A1143" i="1"/>
  <c r="A1144" i="1"/>
  <c r="A1145" i="1"/>
  <c r="A1146" i="1"/>
  <c r="A1154" i="1"/>
  <c r="A1155" i="1"/>
  <c r="A1156" i="1"/>
  <c r="A1157" i="1"/>
  <c r="A1158" i="1"/>
  <c r="A1159" i="1"/>
  <c r="A1163" i="1"/>
  <c r="A1164" i="1"/>
  <c r="A1167" i="1"/>
  <c r="A1168" i="1"/>
  <c r="A1169" i="1"/>
  <c r="A1171" i="1"/>
  <c r="A1172" i="1"/>
  <c r="A1173" i="1"/>
  <c r="A1174" i="1"/>
  <c r="A1175" i="1"/>
  <c r="A1176" i="1"/>
  <c r="A1177" i="1"/>
  <c r="A1178" i="1"/>
  <c r="A1179" i="1"/>
  <c r="A1181" i="1"/>
  <c r="A1182" i="1"/>
  <c r="A1184" i="1"/>
  <c r="A1190" i="1"/>
  <c r="A1194" i="1"/>
  <c r="A1197" i="1"/>
  <c r="A1204" i="1"/>
  <c r="A1210" i="1"/>
  <c r="A1212" i="1"/>
  <c r="A1214" i="1"/>
  <c r="A1215" i="1"/>
  <c r="A1222" i="1"/>
  <c r="A1224" i="1"/>
  <c r="A1225" i="1"/>
  <c r="A1226" i="1"/>
  <c r="A1230" i="1"/>
  <c r="A1231" i="1"/>
  <c r="A1234" i="1"/>
  <c r="A1237" i="1"/>
  <c r="A1238" i="1"/>
  <c r="A1239" i="1"/>
  <c r="A1240" i="1"/>
  <c r="A1244" i="1"/>
  <c r="A1247" i="1"/>
  <c r="A1249" i="1"/>
  <c r="A1250" i="1"/>
  <c r="A1251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27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6" i="1"/>
  <c r="A1347" i="1"/>
  <c r="A1350" i="1"/>
  <c r="A1352" i="1"/>
  <c r="A1353" i="1"/>
  <c r="A1354" i="1"/>
  <c r="A1359" i="1"/>
  <c r="A1360" i="1"/>
  <c r="A1365" i="1"/>
  <c r="A1366" i="1"/>
  <c r="A1367" i="1"/>
  <c r="A1368" i="1"/>
  <c r="A1369" i="1"/>
  <c r="A1370" i="1"/>
  <c r="A1371" i="1"/>
  <c r="A1373" i="1"/>
  <c r="A1374" i="1"/>
  <c r="A1375" i="1"/>
  <c r="A1379" i="1"/>
  <c r="A1380" i="1"/>
  <c r="A1381" i="1"/>
  <c r="A1382" i="1"/>
  <c r="A1383" i="1"/>
  <c r="A1384" i="1"/>
  <c r="A1385" i="1"/>
  <c r="A1391" i="1"/>
  <c r="A1392" i="1"/>
  <c r="A1393" i="1"/>
  <c r="A1413" i="1"/>
  <c r="A1414" i="1"/>
  <c r="A1416" i="1"/>
  <c r="A1420" i="1"/>
  <c r="A1421" i="1"/>
  <c r="A1422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50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C1439" i="1"/>
  <c r="C1440" i="1"/>
  <c r="C1441" i="1"/>
  <c r="C1442" i="1"/>
  <c r="C1443" i="1"/>
  <c r="C1444" i="1"/>
  <c r="C1445" i="1"/>
  <c r="C1446" i="1"/>
  <c r="C1447" i="1"/>
  <c r="C1448" i="1"/>
  <c r="C1449" i="1"/>
  <c r="D1439" i="1"/>
  <c r="D1440" i="1"/>
  <c r="D1441" i="1"/>
  <c r="D1442" i="1"/>
  <c r="D1443" i="1"/>
  <c r="D1444" i="1"/>
  <c r="D1445" i="1"/>
  <c r="D1446" i="1"/>
  <c r="D1447" i="1"/>
  <c r="D1448" i="1"/>
  <c r="D1449" i="1"/>
  <c r="E1439" i="1"/>
  <c r="E1440" i="1"/>
  <c r="E1441" i="1"/>
  <c r="E1442" i="1"/>
  <c r="E1443" i="1"/>
  <c r="E1444" i="1"/>
  <c r="E1445" i="1"/>
  <c r="E1446" i="1"/>
  <c r="E1447" i="1"/>
  <c r="E1448" i="1"/>
  <c r="E1449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936" i="1"/>
  <c r="E937" i="1"/>
  <c r="E938" i="1"/>
  <c r="E941" i="1"/>
  <c r="E942" i="1"/>
  <c r="E943" i="1"/>
  <c r="E945" i="1"/>
  <c r="E946" i="1"/>
  <c r="E948" i="1"/>
  <c r="E949" i="1"/>
  <c r="E957" i="1"/>
  <c r="E958" i="1"/>
  <c r="E959" i="1"/>
  <c r="E962" i="1"/>
  <c r="E963" i="1"/>
  <c r="E964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1002" i="1"/>
  <c r="E1005" i="1"/>
  <c r="E1003" i="1"/>
  <c r="E1006" i="1"/>
  <c r="E1008" i="1"/>
  <c r="E1011" i="1"/>
  <c r="E1012" i="1"/>
  <c r="E1034" i="1"/>
  <c r="E1037" i="1"/>
  <c r="E1038" i="1"/>
  <c r="E1039" i="1"/>
  <c r="E1040" i="1"/>
  <c r="E1041" i="1"/>
  <c r="E1049" i="1"/>
  <c r="E1063" i="1"/>
  <c r="E1064" i="1"/>
  <c r="E1065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93" i="1"/>
  <c r="E1094" i="1"/>
  <c r="E1095" i="1"/>
  <c r="E1103" i="1"/>
  <c r="E1104" i="1"/>
  <c r="E1105" i="1"/>
  <c r="E1111" i="1"/>
  <c r="E1112" i="1"/>
  <c r="E1113" i="1"/>
  <c r="E1114" i="1"/>
  <c r="E1120" i="1"/>
  <c r="E1127" i="1"/>
  <c r="E1128" i="1"/>
  <c r="E1129" i="1"/>
  <c r="E1121" i="1"/>
  <c r="E1122" i="1"/>
  <c r="E1130" i="1"/>
  <c r="E1133" i="1"/>
  <c r="E1134" i="1"/>
  <c r="E1136" i="1"/>
  <c r="E1138" i="1"/>
  <c r="E1148" i="1"/>
  <c r="E1149" i="1"/>
  <c r="E1160" i="1"/>
  <c r="E1161" i="1"/>
  <c r="E1162" i="1"/>
  <c r="E1165" i="1"/>
  <c r="E1166" i="1"/>
  <c r="E1183" i="1"/>
  <c r="E1186" i="1"/>
  <c r="E1187" i="1"/>
  <c r="E1188" i="1"/>
  <c r="E1189" i="1"/>
  <c r="E1195" i="1"/>
  <c r="E1198" i="1"/>
  <c r="E1199" i="1"/>
  <c r="E1201" i="1"/>
  <c r="E1202" i="1"/>
  <c r="E1203" i="1"/>
  <c r="E1205" i="1"/>
  <c r="E1206" i="1"/>
  <c r="E1211" i="1"/>
  <c r="E1216" i="1"/>
  <c r="E1217" i="1"/>
  <c r="E1218" i="1"/>
  <c r="E1219" i="1"/>
  <c r="E1220" i="1"/>
  <c r="E1221" i="1"/>
  <c r="E1223" i="1"/>
  <c r="E1228" i="1"/>
  <c r="E1229" i="1"/>
  <c r="E1235" i="1"/>
  <c r="E1236" i="1"/>
  <c r="E1241" i="1"/>
  <c r="E1242" i="1"/>
  <c r="E1248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310" i="1"/>
  <c r="E1311" i="1"/>
  <c r="E1312" i="1"/>
  <c r="E1313" i="1"/>
  <c r="E1314" i="1"/>
  <c r="E1315" i="1"/>
  <c r="E1317" i="1"/>
  <c r="E1318" i="1"/>
  <c r="E1319" i="1"/>
  <c r="E1320" i="1"/>
  <c r="E1349" i="1"/>
  <c r="E1351" i="1"/>
  <c r="E1355" i="1"/>
  <c r="E1356" i="1"/>
  <c r="E1357" i="1"/>
  <c r="E1358" i="1"/>
  <c r="E1361" i="1"/>
  <c r="E1362" i="1"/>
  <c r="E1363" i="1"/>
  <c r="E1364" i="1"/>
  <c r="E1372" i="1"/>
  <c r="E1376" i="1"/>
  <c r="E1386" i="1"/>
  <c r="E1387" i="1"/>
  <c r="E1388" i="1"/>
  <c r="E1389" i="1"/>
  <c r="E1390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10" i="1"/>
  <c r="E1411" i="1"/>
  <c r="E1412" i="1"/>
  <c r="E1415" i="1"/>
  <c r="E1417" i="1"/>
  <c r="E1419" i="1"/>
  <c r="E145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149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0" i="1"/>
  <c r="E151" i="1"/>
  <c r="E154" i="1"/>
  <c r="E155" i="1"/>
  <c r="E156" i="1"/>
  <c r="E157" i="1"/>
  <c r="E158" i="1"/>
  <c r="E159" i="1"/>
  <c r="E160" i="1"/>
  <c r="E165" i="1"/>
  <c r="E152" i="1"/>
  <c r="E153" i="1"/>
  <c r="E161" i="1"/>
  <c r="E162" i="1"/>
  <c r="E163" i="1"/>
  <c r="E164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939" i="1"/>
  <c r="E940" i="1"/>
  <c r="E952" i="1"/>
  <c r="E953" i="1"/>
  <c r="E954" i="1"/>
  <c r="E955" i="1"/>
  <c r="E956" i="1"/>
  <c r="E965" i="1"/>
  <c r="E968" i="1"/>
  <c r="E969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43" i="1"/>
  <c r="E1044" i="1"/>
  <c r="E1051" i="1"/>
  <c r="E1052" i="1"/>
  <c r="E1053" i="1"/>
  <c r="E1054" i="1"/>
  <c r="E1056" i="1"/>
  <c r="E1057" i="1"/>
  <c r="E1058" i="1"/>
  <c r="E1060" i="1"/>
  <c r="E1061" i="1"/>
  <c r="E1062" i="1"/>
  <c r="E1072" i="1"/>
  <c r="E1101" i="1"/>
  <c r="E1102" i="1"/>
  <c r="E1132" i="1"/>
  <c r="E1147" i="1"/>
  <c r="E1170" i="1"/>
  <c r="E1185" i="1"/>
  <c r="E1207" i="1"/>
  <c r="E1208" i="1"/>
  <c r="E1209" i="1"/>
  <c r="E1232" i="1"/>
  <c r="E1233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16" i="1"/>
  <c r="E1308" i="1"/>
  <c r="E1309" i="1"/>
  <c r="E1348" i="1"/>
  <c r="E1423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44" i="1"/>
  <c r="E983" i="1"/>
  <c r="E984" i="1"/>
  <c r="E1013" i="1"/>
  <c r="E1014" i="1"/>
  <c r="E1015" i="1"/>
  <c r="E1016" i="1"/>
  <c r="E1017" i="1"/>
  <c r="E1036" i="1"/>
  <c r="E1042" i="1"/>
  <c r="E1045" i="1"/>
  <c r="E1048" i="1"/>
  <c r="E1050" i="1"/>
  <c r="E1067" i="1"/>
  <c r="E1068" i="1"/>
  <c r="E1069" i="1"/>
  <c r="E1070" i="1"/>
  <c r="E1071" i="1"/>
  <c r="E1091" i="1"/>
  <c r="E1092" i="1"/>
  <c r="E1096" i="1"/>
  <c r="E1097" i="1"/>
  <c r="E1100" i="1"/>
  <c r="E1107" i="1"/>
  <c r="E1108" i="1"/>
  <c r="E1109" i="1"/>
  <c r="E1110" i="1"/>
  <c r="E1117" i="1"/>
  <c r="E1118" i="1"/>
  <c r="E1119" i="1"/>
  <c r="E1059" i="1"/>
  <c r="E1123" i="1"/>
  <c r="E1124" i="1"/>
  <c r="E1125" i="1"/>
  <c r="E1126" i="1"/>
  <c r="E1131" i="1"/>
  <c r="E1135" i="1"/>
  <c r="E1137" i="1"/>
  <c r="E1140" i="1"/>
  <c r="E1141" i="1"/>
  <c r="E1142" i="1"/>
  <c r="E1143" i="1"/>
  <c r="E1144" i="1"/>
  <c r="E1145" i="1"/>
  <c r="E1146" i="1"/>
  <c r="E1154" i="1"/>
  <c r="E1155" i="1"/>
  <c r="E1156" i="1"/>
  <c r="E1157" i="1"/>
  <c r="E1158" i="1"/>
  <c r="E1159" i="1"/>
  <c r="E1163" i="1"/>
  <c r="E1164" i="1"/>
  <c r="E1167" i="1"/>
  <c r="E1168" i="1"/>
  <c r="E1169" i="1"/>
  <c r="E1171" i="1"/>
  <c r="E1172" i="1"/>
  <c r="E1173" i="1"/>
  <c r="E1174" i="1"/>
  <c r="E1175" i="1"/>
  <c r="E1176" i="1"/>
  <c r="E1177" i="1"/>
  <c r="E1178" i="1"/>
  <c r="E1179" i="1"/>
  <c r="E1181" i="1"/>
  <c r="E1182" i="1"/>
  <c r="E1184" i="1"/>
  <c r="E1190" i="1"/>
  <c r="E1194" i="1"/>
  <c r="E1197" i="1"/>
  <c r="E1204" i="1"/>
  <c r="E1210" i="1"/>
  <c r="E1212" i="1"/>
  <c r="E1214" i="1"/>
  <c r="E1215" i="1"/>
  <c r="E1222" i="1"/>
  <c r="E1224" i="1"/>
  <c r="E1225" i="1"/>
  <c r="E1226" i="1"/>
  <c r="E1230" i="1"/>
  <c r="E1231" i="1"/>
  <c r="E1234" i="1"/>
  <c r="E1237" i="1"/>
  <c r="E1238" i="1"/>
  <c r="E1239" i="1"/>
  <c r="E1240" i="1"/>
  <c r="E1244" i="1"/>
  <c r="E1247" i="1"/>
  <c r="E1249" i="1"/>
  <c r="E1250" i="1"/>
  <c r="E1251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27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6" i="1"/>
  <c r="E1347" i="1"/>
  <c r="E1350" i="1"/>
  <c r="E1352" i="1"/>
  <c r="E1353" i="1"/>
  <c r="E1354" i="1"/>
  <c r="E1359" i="1"/>
  <c r="E1360" i="1"/>
  <c r="E1365" i="1"/>
  <c r="E1366" i="1"/>
  <c r="E1367" i="1"/>
  <c r="E1368" i="1"/>
  <c r="E1369" i="1"/>
  <c r="E1370" i="1"/>
  <c r="E1371" i="1"/>
  <c r="E1373" i="1"/>
  <c r="E1374" i="1"/>
  <c r="E1375" i="1"/>
  <c r="E1379" i="1"/>
  <c r="E1380" i="1"/>
  <c r="E1381" i="1"/>
  <c r="E1382" i="1"/>
  <c r="E1383" i="1"/>
  <c r="E1384" i="1"/>
  <c r="E1385" i="1"/>
  <c r="E1391" i="1"/>
  <c r="E1392" i="1"/>
  <c r="E1393" i="1"/>
  <c r="E1413" i="1"/>
  <c r="E1414" i="1"/>
  <c r="E1416" i="1"/>
  <c r="E1420" i="1"/>
  <c r="E1421" i="1"/>
  <c r="E1422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50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950" i="1"/>
  <c r="E951" i="1"/>
  <c r="E960" i="1"/>
  <c r="E961" i="1"/>
  <c r="E966" i="1"/>
  <c r="E967" i="1"/>
  <c r="E999" i="1"/>
  <c r="E1000" i="1"/>
  <c r="E1001" i="1"/>
  <c r="E1004" i="1"/>
  <c r="E1007" i="1"/>
  <c r="E1009" i="1"/>
  <c r="E1010" i="1"/>
  <c r="E1035" i="1"/>
  <c r="E1046" i="1"/>
  <c r="E1047" i="1"/>
  <c r="E1055" i="1"/>
  <c r="E947" i="1"/>
  <c r="E1066" i="1"/>
  <c r="E1088" i="1"/>
  <c r="E1089" i="1"/>
  <c r="E1090" i="1"/>
  <c r="E1098" i="1"/>
  <c r="E1099" i="1"/>
  <c r="E1106" i="1"/>
  <c r="E1115" i="1"/>
  <c r="E1116" i="1"/>
  <c r="E1139" i="1"/>
  <c r="E1150" i="1"/>
  <c r="E1151" i="1"/>
  <c r="E1152" i="1"/>
  <c r="E1153" i="1"/>
  <c r="E1180" i="1"/>
  <c r="E1191" i="1"/>
  <c r="E1192" i="1"/>
  <c r="E1193" i="1"/>
  <c r="E1196" i="1"/>
  <c r="E1200" i="1"/>
  <c r="E1213" i="1"/>
  <c r="E1243" i="1"/>
  <c r="E1245" i="1"/>
  <c r="E1246" i="1"/>
  <c r="E1265" i="1"/>
  <c r="E1344" i="1"/>
  <c r="E1345" i="1"/>
  <c r="E1377" i="1"/>
  <c r="E1378" i="1"/>
  <c r="E1409" i="1"/>
  <c r="E1418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950" i="1"/>
  <c r="D951" i="1"/>
  <c r="D960" i="1"/>
  <c r="D961" i="1"/>
  <c r="D966" i="1"/>
  <c r="D967" i="1"/>
  <c r="D999" i="1"/>
  <c r="D1000" i="1"/>
  <c r="D1001" i="1"/>
  <c r="D1004" i="1"/>
  <c r="D1007" i="1"/>
  <c r="D1009" i="1"/>
  <c r="D1010" i="1"/>
  <c r="D1035" i="1"/>
  <c r="D1046" i="1"/>
  <c r="D1047" i="1"/>
  <c r="D1055" i="1"/>
  <c r="D947" i="1"/>
  <c r="D1066" i="1"/>
  <c r="D1088" i="1"/>
  <c r="D1089" i="1"/>
  <c r="D1090" i="1"/>
  <c r="D1098" i="1"/>
  <c r="D1099" i="1"/>
  <c r="D1106" i="1"/>
  <c r="D1115" i="1"/>
  <c r="D1116" i="1"/>
  <c r="D1139" i="1"/>
  <c r="D1150" i="1"/>
  <c r="D1151" i="1"/>
  <c r="D1152" i="1"/>
  <c r="D1153" i="1"/>
  <c r="D1180" i="1"/>
  <c r="D1191" i="1"/>
  <c r="D1192" i="1"/>
  <c r="D1193" i="1"/>
  <c r="D1196" i="1"/>
  <c r="D1200" i="1"/>
  <c r="D1213" i="1"/>
  <c r="D1243" i="1"/>
  <c r="D1245" i="1"/>
  <c r="D1246" i="1"/>
  <c r="D1265" i="1"/>
  <c r="D1344" i="1"/>
  <c r="D1345" i="1"/>
  <c r="D1377" i="1"/>
  <c r="D1378" i="1"/>
  <c r="D1409" i="1"/>
  <c r="D1418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950" i="1"/>
  <c r="C951" i="1"/>
  <c r="C960" i="1"/>
  <c r="C961" i="1"/>
  <c r="C966" i="1"/>
  <c r="C967" i="1"/>
  <c r="C999" i="1"/>
  <c r="C1000" i="1"/>
  <c r="C1001" i="1"/>
  <c r="C1004" i="1"/>
  <c r="C1007" i="1"/>
  <c r="C1009" i="1"/>
  <c r="C1010" i="1"/>
  <c r="C1035" i="1"/>
  <c r="C1046" i="1"/>
  <c r="C1047" i="1"/>
  <c r="C1055" i="1"/>
  <c r="C947" i="1"/>
  <c r="C1066" i="1"/>
  <c r="C1088" i="1"/>
  <c r="C1089" i="1"/>
  <c r="C1090" i="1"/>
  <c r="C1098" i="1"/>
  <c r="C1099" i="1"/>
  <c r="C1106" i="1"/>
  <c r="C1115" i="1"/>
  <c r="C1116" i="1"/>
  <c r="C1139" i="1"/>
  <c r="C1150" i="1"/>
  <c r="C1151" i="1"/>
  <c r="C1152" i="1"/>
  <c r="C1153" i="1"/>
  <c r="C1180" i="1"/>
  <c r="C1191" i="1"/>
  <c r="C1192" i="1"/>
  <c r="C1193" i="1"/>
  <c r="C1196" i="1"/>
  <c r="C1200" i="1"/>
  <c r="C1213" i="1"/>
  <c r="C1243" i="1"/>
  <c r="C1245" i="1"/>
  <c r="C1246" i="1"/>
  <c r="C1265" i="1"/>
  <c r="C1344" i="1"/>
  <c r="C1345" i="1"/>
  <c r="C1377" i="1"/>
  <c r="C1378" i="1"/>
  <c r="C1409" i="1"/>
  <c r="C1418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950" i="1"/>
  <c r="A951" i="1"/>
  <c r="A960" i="1"/>
  <c r="A961" i="1"/>
  <c r="A966" i="1"/>
  <c r="A967" i="1"/>
  <c r="A999" i="1"/>
  <c r="A1000" i="1"/>
  <c r="A1001" i="1"/>
  <c r="A1004" i="1"/>
  <c r="A1007" i="1"/>
  <c r="A1009" i="1"/>
  <c r="A1010" i="1"/>
  <c r="A1035" i="1"/>
  <c r="A1046" i="1"/>
  <c r="A1047" i="1"/>
  <c r="A1055" i="1"/>
  <c r="A947" i="1"/>
  <c r="A1066" i="1"/>
  <c r="A1088" i="1"/>
  <c r="A1089" i="1"/>
  <c r="A1090" i="1"/>
  <c r="A1098" i="1"/>
  <c r="A1099" i="1"/>
  <c r="A1106" i="1"/>
  <c r="A1115" i="1"/>
  <c r="A1116" i="1"/>
  <c r="A1139" i="1"/>
  <c r="A1150" i="1"/>
  <c r="A1151" i="1"/>
  <c r="A1152" i="1"/>
  <c r="A1153" i="1"/>
  <c r="A1180" i="1"/>
  <c r="A1191" i="1"/>
  <c r="A1192" i="1"/>
  <c r="A1193" i="1"/>
  <c r="A1196" i="1"/>
  <c r="A1200" i="1"/>
  <c r="A1213" i="1"/>
  <c r="A1243" i="1"/>
  <c r="A1245" i="1"/>
  <c r="A1246" i="1"/>
  <c r="A1265" i="1"/>
  <c r="A1344" i="1"/>
  <c r="A1345" i="1"/>
  <c r="A1377" i="1"/>
  <c r="A1378" i="1"/>
  <c r="A1409" i="1"/>
  <c r="A1418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</calcChain>
</file>

<file path=xl/sharedStrings.xml><?xml version="1.0" encoding="utf-8"?>
<sst xmlns="http://schemas.openxmlformats.org/spreadsheetml/2006/main" count="4689" uniqueCount="1382">
  <si>
    <t>№</t>
  </si>
  <si>
    <t>Наименование</t>
  </si>
  <si>
    <t>ЕИ</t>
  </si>
  <si>
    <t>кол-во</t>
  </si>
  <si>
    <t>примечание</t>
  </si>
  <si>
    <t>Поступление</t>
  </si>
  <si>
    <t>Расход</t>
  </si>
  <si>
    <t>на полу</t>
  </si>
  <si>
    <t>2/М12</t>
  </si>
  <si>
    <t>1/М10</t>
  </si>
  <si>
    <t>2/М11; 1/М10</t>
  </si>
  <si>
    <t>2/М11</t>
  </si>
  <si>
    <t>2/М12;1/М13</t>
  </si>
  <si>
    <t>1,2,3/М12</t>
  </si>
  <si>
    <t>1,2/М12</t>
  </si>
  <si>
    <t>на полу; 1/М11</t>
  </si>
  <si>
    <t>на полу; 3/М12</t>
  </si>
  <si>
    <t>А.М. Александров</t>
  </si>
  <si>
    <t>А.А. Савельев</t>
  </si>
  <si>
    <t>И.Д. Клименко</t>
  </si>
  <si>
    <t>В.Д. Тюленев</t>
  </si>
  <si>
    <t>А.П. Пантин</t>
  </si>
  <si>
    <t>А.А. Словцов</t>
  </si>
  <si>
    <t>И.А. Данилин</t>
  </si>
  <si>
    <t>А.С. Грищин</t>
  </si>
  <si>
    <t>А.В. Воробей</t>
  </si>
  <si>
    <t>А.М. Яворский</t>
  </si>
  <si>
    <t>А.Н. Холин</t>
  </si>
  <si>
    <t>А.В. Гордеев</t>
  </si>
  <si>
    <t>В.И. Шарипов</t>
  </si>
  <si>
    <t>Ю.В. Кудряшов</t>
  </si>
  <si>
    <t>В.А. Шашкин</t>
  </si>
  <si>
    <t>В.К. Порошин</t>
  </si>
  <si>
    <t>А.А. Ильчак</t>
  </si>
  <si>
    <t>И.Н. Мартышев</t>
  </si>
  <si>
    <t>О.И. Смирнов</t>
  </si>
  <si>
    <t>О.Г. Борисов</t>
  </si>
  <si>
    <t>А.В. Вовк</t>
  </si>
  <si>
    <t>АУР</t>
  </si>
  <si>
    <t>Проспект Ветеранов</t>
  </si>
  <si>
    <t>Ленинский проспект</t>
  </si>
  <si>
    <t>в ДС-2</t>
  </si>
  <si>
    <t>Для ОМЧ</t>
  </si>
  <si>
    <t>Крестовский остров, Волковская</t>
  </si>
  <si>
    <t>Площадь Александра Невского-1</t>
  </si>
  <si>
    <t>Перемещено(списано, заявка №58 от 05.04.2021) с АЗ</t>
  </si>
  <si>
    <t>Пантин. Со ст. Старая деревня</t>
  </si>
  <si>
    <t>Пантин. Со ст. Комендантский проспект</t>
  </si>
  <si>
    <t>Балтийская. КТП 1 путь</t>
  </si>
  <si>
    <t>Рабочая. Чернышевская, списание VN</t>
  </si>
  <si>
    <t>Обводный канал</t>
  </si>
  <si>
    <t>Списание профицита</t>
  </si>
  <si>
    <t>с Крестовский остров</t>
  </si>
  <si>
    <t>Площадь Ленина</t>
  </si>
  <si>
    <t>Старая деревня</t>
  </si>
  <si>
    <t>Политехническая</t>
  </si>
  <si>
    <t>Лиговский проспект</t>
  </si>
  <si>
    <t>Спортивная</t>
  </si>
  <si>
    <t>Гостиный Двор</t>
  </si>
  <si>
    <t>Для нужд 10 уч-ка</t>
  </si>
  <si>
    <t>Спортивная(не включается , ГАРАНТИЯ)</t>
  </si>
  <si>
    <t>Оснащение депо по 25401-21-295-3597вн</t>
  </si>
  <si>
    <t>Пл. Александра Невского-2</t>
  </si>
  <si>
    <t>Удельная</t>
  </si>
  <si>
    <t>Рыбацкое</t>
  </si>
  <si>
    <t>Пролетарская</t>
  </si>
  <si>
    <t>С АЗ</t>
  </si>
  <si>
    <r>
      <t xml:space="preserve">н/н </t>
    </r>
    <r>
      <rPr>
        <b/>
        <sz val="11"/>
        <color theme="0"/>
        <rFont val="Calibri"/>
        <family val="2"/>
        <charset val="204"/>
      </rPr>
      <t>↓</t>
    </r>
  </si>
  <si>
    <r>
      <t xml:space="preserve">серийный номер </t>
    </r>
    <r>
      <rPr>
        <b/>
        <sz val="11"/>
        <color theme="0"/>
        <rFont val="Calibri"/>
        <family val="2"/>
        <charset val="204"/>
      </rPr>
      <t>↓</t>
    </r>
  </si>
  <si>
    <r>
      <t xml:space="preserve">помещение </t>
    </r>
    <r>
      <rPr>
        <b/>
        <sz val="11"/>
        <color theme="0"/>
        <rFont val="Calibri"/>
        <family val="2"/>
        <charset val="204"/>
      </rPr>
      <t>↓</t>
    </r>
  </si>
  <si>
    <r>
      <t xml:space="preserve">место </t>
    </r>
    <r>
      <rPr>
        <b/>
        <sz val="11"/>
        <color theme="0"/>
        <rFont val="Calibri"/>
        <family val="2"/>
        <charset val="204"/>
      </rPr>
      <t>↓</t>
    </r>
  </si>
  <si>
    <r>
      <t xml:space="preserve">кол-во2 </t>
    </r>
    <r>
      <rPr>
        <b/>
        <sz val="11"/>
        <color theme="1"/>
        <rFont val="Calibri"/>
        <family val="2"/>
        <charset val="204"/>
      </rPr>
      <t>↓</t>
    </r>
  </si>
  <si>
    <r>
      <t xml:space="preserve">кол-во3 </t>
    </r>
    <r>
      <rPr>
        <b/>
        <sz val="11"/>
        <color theme="1"/>
        <rFont val="Calibri"/>
        <family val="2"/>
        <charset val="204"/>
      </rPr>
      <t>↓</t>
    </r>
  </si>
  <si>
    <r>
      <t xml:space="preserve">№ заявки АРМ ИТ </t>
    </r>
    <r>
      <rPr>
        <b/>
        <sz val="11"/>
        <color theme="1"/>
        <rFont val="Calibri"/>
        <family val="2"/>
        <charset val="204"/>
      </rPr>
      <t>↓</t>
    </r>
  </si>
  <si>
    <t>Р.С. Сабиров</t>
  </si>
  <si>
    <t>А.В. Богланов</t>
  </si>
  <si>
    <t>Д.И. Мельников</t>
  </si>
  <si>
    <t>На 11 участок в ремонт</t>
  </si>
  <si>
    <t>0920150136</t>
  </si>
  <si>
    <t>0420140066</t>
  </si>
  <si>
    <t>0920150187</t>
  </si>
  <si>
    <t>1120130103</t>
  </si>
  <si>
    <t>0920150174</t>
  </si>
  <si>
    <t>0420140029</t>
  </si>
  <si>
    <t>0420140061</t>
  </si>
  <si>
    <t>0920150175</t>
  </si>
  <si>
    <t>0920150135</t>
  </si>
  <si>
    <t>1120130114</t>
  </si>
  <si>
    <t>0920150122</t>
  </si>
  <si>
    <t>0420140031</t>
  </si>
  <si>
    <t>1120130115</t>
  </si>
  <si>
    <t>Д.А. Хоботов</t>
  </si>
  <si>
    <t>2/M5</t>
  </si>
  <si>
    <t>2/M2</t>
  </si>
  <si>
    <t>4/M12</t>
  </si>
  <si>
    <t>1/M4</t>
  </si>
  <si>
    <t>2/M12</t>
  </si>
  <si>
    <t>3/M11</t>
  </si>
  <si>
    <t>2/M10</t>
  </si>
  <si>
    <t>4/M11</t>
  </si>
  <si>
    <t>3/M5</t>
  </si>
  <si>
    <t>3/M12</t>
  </si>
  <si>
    <t>3/M13</t>
  </si>
  <si>
    <t>3/M4</t>
  </si>
  <si>
    <t>4/M1</t>
  </si>
  <si>
    <t>4/M2</t>
  </si>
  <si>
    <t>3/M1</t>
  </si>
  <si>
    <t>3/M3</t>
  </si>
  <si>
    <t>3/M1-M2</t>
  </si>
  <si>
    <t>4/M5</t>
  </si>
  <si>
    <t>4/M3</t>
  </si>
  <si>
    <t>4/M4</t>
  </si>
  <si>
    <t>1/M5</t>
  </si>
  <si>
    <t>2/M9</t>
  </si>
  <si>
    <t>2/M13</t>
  </si>
  <si>
    <t>1/M11</t>
  </si>
  <si>
    <t>1/M10</t>
  </si>
  <si>
    <t>4/M9, M12</t>
  </si>
  <si>
    <t>4/M10, M12</t>
  </si>
  <si>
    <t>2/M11</t>
  </si>
  <si>
    <t>3/M9</t>
  </si>
  <si>
    <t>3/M10</t>
  </si>
  <si>
    <t>2/M4</t>
  </si>
  <si>
    <t>3/M5,2/M3</t>
  </si>
  <si>
    <t>3/M12, M13</t>
  </si>
  <si>
    <t>1/M3</t>
  </si>
  <si>
    <t>1/M12</t>
  </si>
  <si>
    <t>1/M2</t>
  </si>
  <si>
    <t>1/M1,M12</t>
  </si>
  <si>
    <t>1/M9</t>
  </si>
  <si>
    <t>М.В. Широченков</t>
  </si>
  <si>
    <t>С.О. Граблев</t>
  </si>
  <si>
    <t>И.О. Гусев</t>
  </si>
  <si>
    <t>Е.Н. Антонов</t>
  </si>
  <si>
    <t>Д.В. Фёдоров</t>
  </si>
  <si>
    <t>А.Ю. Фатеев</t>
  </si>
  <si>
    <t>Ф.Д. Рустамов</t>
  </si>
  <si>
    <t>А.Ю. Чистяков</t>
  </si>
  <si>
    <t>Д.Е. Сапожников</t>
  </si>
  <si>
    <t>А.В. Олькоев</t>
  </si>
  <si>
    <t>И.В. Дранцов</t>
  </si>
  <si>
    <t>Д.Ю. Богатский</t>
  </si>
  <si>
    <t>Е.С. Попов</t>
  </si>
  <si>
    <t>А.М. Пчелин</t>
  </si>
  <si>
    <t>П.А. Козлов</t>
  </si>
  <si>
    <t>Р.В. Мирошников</t>
  </si>
  <si>
    <t>А.С. Паничев</t>
  </si>
  <si>
    <t>В.Э. Алиев</t>
  </si>
  <si>
    <t>С.А. Маров</t>
  </si>
  <si>
    <t>А.П. Пушкарев</t>
  </si>
  <si>
    <t xml:space="preserve">А.П. Пантин </t>
  </si>
  <si>
    <t>В.А. Антонов</t>
  </si>
  <si>
    <t>А.А. Ибрагимов</t>
  </si>
  <si>
    <t>В.В. Постников</t>
  </si>
  <si>
    <t>Н.В. Хлановский</t>
  </si>
  <si>
    <t>Телетакс</t>
  </si>
  <si>
    <t>А.Ю. Михалькевич</t>
  </si>
  <si>
    <t>С.Н. Иващенко</t>
  </si>
  <si>
    <t>А.Н. Морозов</t>
  </si>
  <si>
    <t>П.П. Куталевский</t>
  </si>
  <si>
    <t>Е.И. Карпушкин</t>
  </si>
  <si>
    <t>И.В. Мезенцев</t>
  </si>
  <si>
    <t>И.А.  Гаврилов</t>
  </si>
  <si>
    <t>А.В. Дементьев</t>
  </si>
  <si>
    <t>А.Г. Колесник</t>
  </si>
  <si>
    <t>Д.А. Коротков</t>
  </si>
  <si>
    <t>Н.А. Кураш</t>
  </si>
  <si>
    <t>А.С. Буров</t>
  </si>
  <si>
    <t>К.М. Гурьев</t>
  </si>
  <si>
    <t>Р.Ю. Яшенков</t>
  </si>
  <si>
    <t>А.А. Байтуганов</t>
  </si>
  <si>
    <t>Д.В. Рыков</t>
  </si>
  <si>
    <t>А.А. Трошков</t>
  </si>
  <si>
    <t>Д.В. Бобиков</t>
  </si>
  <si>
    <t>ИНС</t>
  </si>
  <si>
    <t>ст. Крестовский остров</t>
  </si>
  <si>
    <t>ст. Купчино</t>
  </si>
  <si>
    <t>Ложная неиспр. Уч-к 2. Возвращена на склад</t>
  </si>
  <si>
    <t>ст. Технологический инст.-1</t>
  </si>
  <si>
    <t>ст. Ломоносовская</t>
  </si>
  <si>
    <t>ст. Спортивная</t>
  </si>
  <si>
    <t>ст. Девяткино</t>
  </si>
  <si>
    <t>ст. Новочеркасская</t>
  </si>
  <si>
    <t>ст. Площадь Александра Невского-2</t>
  </si>
  <si>
    <t>ст. Лесная</t>
  </si>
  <si>
    <t>ст. Проспект Ветеранов</t>
  </si>
  <si>
    <t>Эталон для тестирования</t>
  </si>
  <si>
    <t>ст. Выборгская</t>
  </si>
  <si>
    <t>ст. Ленинский проспект</t>
  </si>
  <si>
    <t>ст. Гостиный двор</t>
  </si>
  <si>
    <t>ст. Елизаровская</t>
  </si>
  <si>
    <t>ст. Петроградская</t>
  </si>
  <si>
    <t>По заявке 85 требовалась только камера без корпуса</t>
  </si>
  <si>
    <t>Изъяли только плату RIM из ящика. Ящик остался</t>
  </si>
  <si>
    <t>От считывателей, взятых в пунке 171</t>
  </si>
  <si>
    <t>Шушары, Пр. Славы, Дунайская СТП</t>
  </si>
  <si>
    <t>Не понадобилась по заявке 192</t>
  </si>
  <si>
    <t>Парк Побкды</t>
  </si>
  <si>
    <t>для ВК ВШ 522</t>
  </si>
  <si>
    <t>Возврат ненужных частей от заявки 120</t>
  </si>
  <si>
    <t>замена на Беговой, по факту</t>
  </si>
  <si>
    <t>Озерки</t>
  </si>
  <si>
    <t>Комендантский проспект</t>
  </si>
  <si>
    <t>Приморская</t>
  </si>
  <si>
    <t>Звёздная</t>
  </si>
  <si>
    <t>Пионерская</t>
  </si>
  <si>
    <t>Горьковская</t>
  </si>
  <si>
    <t>Выборгская</t>
  </si>
  <si>
    <t>Не понадобилась по заявке 231</t>
  </si>
  <si>
    <t>Новочеркаская</t>
  </si>
  <si>
    <t>Проспект Большевиков</t>
  </si>
  <si>
    <t>Возврат, который взяли 19.05.2021</t>
  </si>
  <si>
    <t>С плановых замен. Журавлёв</t>
  </si>
  <si>
    <t>Взяли P3367-VE 25.05.2021 3 уч-к. Вернули эту же камеру в корпусе от P3367-V. Камера по факту оказалась P3365</t>
  </si>
  <si>
    <t>Проспект Славы</t>
  </si>
  <si>
    <t>ДС-1</t>
  </si>
  <si>
    <t>ДС-1. Взяли вторую кам. Т.к. взятая 28.05 - неисправна</t>
  </si>
  <si>
    <t>ст. Горьковская, выдана только ТК, кожух нв складе.</t>
  </si>
  <si>
    <t>См. пост выше. № 241</t>
  </si>
  <si>
    <t>Московская</t>
  </si>
  <si>
    <t>Лесная</t>
  </si>
  <si>
    <t>Пл. Восстания, сломана ручка</t>
  </si>
  <si>
    <t>Садовая, кожух, защитное стекло и защитный экран.</t>
  </si>
  <si>
    <t>Горьковская ТК ИСВН  4.1 потеря связи, выдана только ТК, кожух нв складе.</t>
  </si>
  <si>
    <t>Петроградская</t>
  </si>
  <si>
    <t>Чкаловская</t>
  </si>
  <si>
    <t>Обухово</t>
  </si>
  <si>
    <t>Выданная камера 07/07/21 неисправна. Взяли эту</t>
  </si>
  <si>
    <t>Приход из Аспект. Подменный фонд</t>
  </si>
  <si>
    <t>в КАСИП</t>
  </si>
  <si>
    <t>Взято от камеры P3367 (ACCC8E44BAA1), переданной как неисправная</t>
  </si>
  <si>
    <t>Приход из Аспект. Отремонтировано</t>
  </si>
  <si>
    <t>Перемещение из 5VN</t>
  </si>
  <si>
    <t>Возврат, так как появились куполки и взяли её</t>
  </si>
  <si>
    <t>Перемещение из 32</t>
  </si>
  <si>
    <t>Беговая</t>
  </si>
  <si>
    <t>горьковская</t>
  </si>
  <si>
    <t>Купчино</t>
  </si>
  <si>
    <t>Возврат</t>
  </si>
  <si>
    <t>Старая Деревня</t>
  </si>
  <si>
    <t>Приход из Аспект. Отремонтировано. + Объектив FUJIFILM 2.8-8mm</t>
  </si>
  <si>
    <t>Приход из Аспект. Отремонтировано. + Объектив FUJIFILM 2.2-6mm</t>
  </si>
  <si>
    <t>Приход из Аспект. Отремонтировано.</t>
  </si>
  <si>
    <t>Спортивная. ПКД 021</t>
  </si>
  <si>
    <t>Возврат, не понадобилась</t>
  </si>
  <si>
    <t>Во временное пользование для оснащения двери. Без бумаж. Документов</t>
  </si>
  <si>
    <t>Изъятие из АЗ, но не требуется. Перемещено в ЗИП</t>
  </si>
  <si>
    <t>Не понадобилась. При включении возможна некорр. Работа диафрагмы в ночном режиме. Одиночная неисправность</t>
  </si>
  <si>
    <t>В долг без документов</t>
  </si>
  <si>
    <t>1/0</t>
  </si>
  <si>
    <t>2/16,17,18</t>
  </si>
  <si>
    <t>На полу</t>
  </si>
  <si>
    <t>2/6,7,8</t>
  </si>
  <si>
    <t>3/0;1/15</t>
  </si>
  <si>
    <t>Ладожская, 56 пом.</t>
  </si>
  <si>
    <t>3/0</t>
  </si>
  <si>
    <t>2/0</t>
  </si>
  <si>
    <t>пол;1/15</t>
  </si>
  <si>
    <t>2/5</t>
  </si>
  <si>
    <t>3/4</t>
  </si>
  <si>
    <t>1/5</t>
  </si>
  <si>
    <t>2/10</t>
  </si>
  <si>
    <t>2/15</t>
  </si>
  <si>
    <t>0</t>
  </si>
  <si>
    <t>1/3</t>
  </si>
  <si>
    <t>1/10</t>
  </si>
  <si>
    <t>2/14</t>
  </si>
  <si>
    <t>2/13</t>
  </si>
  <si>
    <t>3/1</t>
  </si>
  <si>
    <t>2/12</t>
  </si>
  <si>
    <t>2/11</t>
  </si>
  <si>
    <t>1/9</t>
  </si>
  <si>
    <t>1/14</t>
  </si>
  <si>
    <t>2/2</t>
  </si>
  <si>
    <t>1/1</t>
  </si>
  <si>
    <t>1/7</t>
  </si>
  <si>
    <t>2/3</t>
  </si>
  <si>
    <t>2/4</t>
  </si>
  <si>
    <t>2/9</t>
  </si>
  <si>
    <t>2/1</t>
  </si>
  <si>
    <t>1/8</t>
  </si>
  <si>
    <t>3/3</t>
  </si>
  <si>
    <t>3/2</t>
  </si>
  <si>
    <t>1/13</t>
  </si>
  <si>
    <t>1/4</t>
  </si>
  <si>
    <t>1/6</t>
  </si>
  <si>
    <t>1/18</t>
  </si>
  <si>
    <t>2/20</t>
  </si>
  <si>
    <t>1/12</t>
  </si>
  <si>
    <t>1/2</t>
  </si>
  <si>
    <t>1/11</t>
  </si>
  <si>
    <t>Дерябин</t>
  </si>
  <si>
    <t>Порошин</t>
  </si>
  <si>
    <t>Яровой М.В.</t>
  </si>
  <si>
    <t>Рустамов</t>
  </si>
  <si>
    <t>Красиков</t>
  </si>
  <si>
    <t>Трифонов</t>
  </si>
  <si>
    <t>Попов</t>
  </si>
  <si>
    <t>Иванов</t>
  </si>
  <si>
    <t>Пчелин</t>
  </si>
  <si>
    <t>Саркисов</t>
  </si>
  <si>
    <t>Попов К.А.</t>
  </si>
  <si>
    <t>Серёгин И.С.</t>
  </si>
  <si>
    <t>Пчелин А.М.</t>
  </si>
  <si>
    <t>Паничев</t>
  </si>
  <si>
    <t>Ващук Д.И.</t>
  </si>
  <si>
    <t>Порошин В.К.</t>
  </si>
  <si>
    <t>Стяжкин К.Н.</t>
  </si>
  <si>
    <t>Маров С.А.</t>
  </si>
  <si>
    <t>А.С. Гришин</t>
  </si>
  <si>
    <t>Д.И. Ващук</t>
  </si>
  <si>
    <t>Д.П. Майструк</t>
  </si>
  <si>
    <t>Р.В. Захаров</t>
  </si>
  <si>
    <t>Н.А. Гусев</t>
  </si>
  <si>
    <t>ООО СЭМ</t>
  </si>
  <si>
    <t>Перемещение из 32 пом.</t>
  </si>
  <si>
    <t>ACCC8E11D49B</t>
  </si>
  <si>
    <t>ACCC8E8C44E6</t>
  </si>
  <si>
    <t>ACCC8E29748C</t>
  </si>
  <si>
    <t>Z9R8S8XAS 9VG</t>
  </si>
  <si>
    <t>20IIK2P8FBRG</t>
  </si>
  <si>
    <t>20J8K4QKFBRG</t>
  </si>
  <si>
    <t>20JFK2RPFBRG</t>
  </si>
  <si>
    <t>20LYK4DHFBRG</t>
  </si>
  <si>
    <t>ACCC8E8C16B2</t>
  </si>
  <si>
    <t>ACCC8E8C1634</t>
  </si>
  <si>
    <t>ACCC8E7A5720</t>
  </si>
  <si>
    <t>ACCC8EB15240</t>
  </si>
  <si>
    <t>ACCC8E4CE862</t>
  </si>
  <si>
    <t>ACCC8E11DB85</t>
  </si>
  <si>
    <t>ACCC8EC93EB5</t>
  </si>
  <si>
    <t>ACCC8E6CE3D7</t>
  </si>
  <si>
    <t>ACCC8E6CE49B</t>
  </si>
  <si>
    <t>ACCC8ED0578E</t>
  </si>
  <si>
    <t>ACCC8E8C44EC</t>
  </si>
  <si>
    <t>HAA08324</t>
  </si>
  <si>
    <t>11140506901300024</t>
  </si>
  <si>
    <t>ACCC8E4ECD0E</t>
  </si>
  <si>
    <t>ACCC8E4ECD08</t>
  </si>
  <si>
    <t>2017082200325</t>
  </si>
  <si>
    <t>2017082200323</t>
  </si>
  <si>
    <t>ACCC8E8C44EB</t>
  </si>
  <si>
    <t>LIV49900</t>
  </si>
  <si>
    <t>MCV11416</t>
  </si>
  <si>
    <t>ACCC8E4ECD06</t>
  </si>
  <si>
    <t>ACCC8E4ECD0D</t>
  </si>
  <si>
    <t>2017082200320</t>
  </si>
  <si>
    <t>ACCC8EB127C4</t>
  </si>
  <si>
    <t>ACCC8EB15262</t>
  </si>
  <si>
    <t>ACCC8EB82CAD</t>
  </si>
  <si>
    <t>ACCC8EB828C0</t>
  </si>
  <si>
    <t>ACCC8E4CF803</t>
  </si>
  <si>
    <t>АССС8ЕВ828С0</t>
  </si>
  <si>
    <t>АССС8ЕD0578E</t>
  </si>
  <si>
    <t>ACCC8E8C44E4</t>
  </si>
  <si>
    <t>ACCC8E7A5725</t>
  </si>
  <si>
    <t>ACCC8E7A5822</t>
  </si>
  <si>
    <t>ACCC8E7A55F1</t>
  </si>
  <si>
    <t>ACCC8E7A5978</t>
  </si>
  <si>
    <t>ACCC8EB1278F</t>
  </si>
  <si>
    <t>ACCC8E8C162F</t>
  </si>
  <si>
    <t>ACCC8E7A55F2</t>
  </si>
  <si>
    <t>ACCC8E8C16CF</t>
  </si>
  <si>
    <t>ACCC8EB12869</t>
  </si>
  <si>
    <t>ACCC8E6CE4B1</t>
  </si>
  <si>
    <t>00-1A-07-00-BB-4F</t>
  </si>
  <si>
    <t>00-1A-07-00-BB-45</t>
  </si>
  <si>
    <t>OP430950342195</t>
  </si>
  <si>
    <t>OP430950342199</t>
  </si>
  <si>
    <t>11140802351000088</t>
  </si>
  <si>
    <t>WX62D30RDHHE</t>
  </si>
  <si>
    <t>WX62D30RDDDK</t>
  </si>
  <si>
    <t>WX62D302FETR</t>
  </si>
  <si>
    <t>WX12D400RNN3</t>
  </si>
  <si>
    <t>ACCC8E297483</t>
  </si>
  <si>
    <t>ACCC8E6CE3AA</t>
  </si>
  <si>
    <t>ACCC8E8C1639</t>
  </si>
  <si>
    <t>ACCC8E7A5D7C</t>
  </si>
  <si>
    <t>ACCC8E8C1680</t>
  </si>
  <si>
    <t>ACCC8E7A5A9C</t>
  </si>
  <si>
    <t>ACCC8E9636B5</t>
  </si>
  <si>
    <t>ACCC8E7A571D</t>
  </si>
  <si>
    <t>ACCC8E44BAA1</t>
  </si>
  <si>
    <t>ACCC8E8C16B5</t>
  </si>
  <si>
    <t>OP420926368768</t>
  </si>
  <si>
    <t>A05125G174500090 P</t>
  </si>
  <si>
    <t>A05125G174500085 P</t>
  </si>
  <si>
    <t>13170A0008</t>
  </si>
  <si>
    <t>07VS0661007CE</t>
  </si>
  <si>
    <t>лев. сторона</t>
  </si>
  <si>
    <t>пол/М6</t>
  </si>
  <si>
    <t>3/М4</t>
  </si>
  <si>
    <t>пол/М3</t>
  </si>
  <si>
    <t>прав. сторона</t>
  </si>
  <si>
    <t>1/М2;</t>
  </si>
  <si>
    <t>2/М2</t>
  </si>
  <si>
    <t>1/М6</t>
  </si>
  <si>
    <t>4/М16</t>
  </si>
  <si>
    <t>4/М16;</t>
  </si>
  <si>
    <t>2,3/М7</t>
  </si>
  <si>
    <t>3/М7; 3/М8</t>
  </si>
  <si>
    <t>3/М7</t>
  </si>
  <si>
    <t>2/М7</t>
  </si>
  <si>
    <t>1/М8</t>
  </si>
  <si>
    <t>3/М8</t>
  </si>
  <si>
    <t>1/М8;3/М7</t>
  </si>
  <si>
    <t>1/М7;3/М8</t>
  </si>
  <si>
    <t>пол</t>
  </si>
  <si>
    <t>1/М7</t>
  </si>
  <si>
    <t>3/М9;</t>
  </si>
  <si>
    <t>3/М9</t>
  </si>
  <si>
    <t>3/М8,М7</t>
  </si>
  <si>
    <t>2/М8</t>
  </si>
  <si>
    <t>3/М7;2/М8</t>
  </si>
  <si>
    <t>3/М7,М9; пол</t>
  </si>
  <si>
    <t>3/М7;пол</t>
  </si>
  <si>
    <t>1/М8;3/М7;2/М8</t>
  </si>
  <si>
    <t>1/М8;пол</t>
  </si>
  <si>
    <t>пол/М8</t>
  </si>
  <si>
    <t>пол/М4;М5</t>
  </si>
  <si>
    <t>пол/М5</t>
  </si>
  <si>
    <t>1/М4</t>
  </si>
  <si>
    <t>4/М9</t>
  </si>
  <si>
    <t>1/М1</t>
  </si>
  <si>
    <t>пол/М1</t>
  </si>
  <si>
    <t>пол/М2</t>
  </si>
  <si>
    <t>1/М2</t>
  </si>
  <si>
    <t>1/М3</t>
  </si>
  <si>
    <t>1/М3;</t>
  </si>
  <si>
    <t>1/М1,М2</t>
  </si>
  <si>
    <t>1/М1; 2/М3</t>
  </si>
  <si>
    <t>1/M1</t>
  </si>
  <si>
    <t>3/М5</t>
  </si>
  <si>
    <t>3/М6</t>
  </si>
  <si>
    <t>1/М6;пол/М9</t>
  </si>
  <si>
    <t>пол/М9</t>
  </si>
  <si>
    <t>пол/М8;М6</t>
  </si>
  <si>
    <t>1/М5;пол/М6</t>
  </si>
  <si>
    <t>2/М3</t>
  </si>
  <si>
    <t>1/М5</t>
  </si>
  <si>
    <t>;пол</t>
  </si>
  <si>
    <t>пол/М8;</t>
  </si>
  <si>
    <t>4/М7</t>
  </si>
  <si>
    <t>пол/М7</t>
  </si>
  <si>
    <t>2/М10</t>
  </si>
  <si>
    <t>2/М1</t>
  </si>
  <si>
    <t>С.А. Бондаренко</t>
  </si>
  <si>
    <t>А.А. Кирилов</t>
  </si>
  <si>
    <t>П.В. Корнеев</t>
  </si>
  <si>
    <t>Д.В. Самойлов</t>
  </si>
  <si>
    <t>Е.А. Давладов</t>
  </si>
  <si>
    <t>С.И. Семерухин</t>
  </si>
  <si>
    <t>Е.Н Антонов</t>
  </si>
  <si>
    <t>А.П. Панитн</t>
  </si>
  <si>
    <t>Д.Ю. Вихров</t>
  </si>
  <si>
    <t>Г.А. Попов</t>
  </si>
  <si>
    <t>В.А.Шашкин</t>
  </si>
  <si>
    <t>В.Ф. Гордиенко</t>
  </si>
  <si>
    <t>В.Ю. Александрович</t>
  </si>
  <si>
    <t>А.В. Андреева</t>
  </si>
  <si>
    <t>В.В. Гаюшев</t>
  </si>
  <si>
    <t>С.В. Гришин</t>
  </si>
  <si>
    <t>П.К. Ломаков</t>
  </si>
  <si>
    <t>Г.Д. Багателия</t>
  </si>
  <si>
    <t>А.Д. Трифонов</t>
  </si>
  <si>
    <t>7, 9</t>
  </si>
  <si>
    <t>243, 247</t>
  </si>
  <si>
    <t>АБК Площадь Александра Невского</t>
  </si>
  <si>
    <t>Лебедевой Д.А. Для Адмиралтейской</t>
  </si>
  <si>
    <t>Лебедевой Д.А. Для Площади Ал. Невского</t>
  </si>
  <si>
    <t>Лебедевой Д.А.</t>
  </si>
  <si>
    <t>на Обводный канал</t>
  </si>
  <si>
    <t>На Волковскую</t>
  </si>
  <si>
    <t>От неисправной платы со ст. Адмиралтейская</t>
  </si>
  <si>
    <t>Дунайская</t>
  </si>
  <si>
    <t>Технологический институт</t>
  </si>
  <si>
    <t>Списание СИТ</t>
  </si>
  <si>
    <t>Зенит</t>
  </si>
  <si>
    <t>Чернышевская</t>
  </si>
  <si>
    <t>Не устроил класс автомата. Возврат</t>
  </si>
  <si>
    <t>От Порошина В.К.</t>
  </si>
  <si>
    <t>Пл. Ленина, ТК 11 Видеонет. Профицит</t>
  </si>
  <si>
    <t>ВК Думская-Периные</t>
  </si>
  <si>
    <t>ВК ВШ 511, ВК ВШ 509</t>
  </si>
  <si>
    <t>Московские ворота</t>
  </si>
  <si>
    <t>Невский пр-кт ИБП-1</t>
  </si>
  <si>
    <t>Площадь Александра Невского-2</t>
  </si>
  <si>
    <t>От Карпушкина. Неисправность была в другом</t>
  </si>
  <si>
    <t>СГЭП КАСИПАЗМ Чк, Комен. Пр., Стар. Д., Крест. О.</t>
  </si>
  <si>
    <t>1P C20 не понадобились. Нужны были 2P C20</t>
  </si>
  <si>
    <t>Вернули с Лесной.</t>
  </si>
  <si>
    <t>Исправный трансмиттер со Спасской</t>
  </si>
  <si>
    <t>Перемещение в 56 пом.</t>
  </si>
  <si>
    <t>Возврат того что брали 02.08.21</t>
  </si>
  <si>
    <t>Перемещение в 212</t>
  </si>
  <si>
    <t>КАСИПАЗМ СГЭП Политехническая</t>
  </si>
  <si>
    <t>С демонтажа. Лесной 17.</t>
  </si>
  <si>
    <t>Фрунзенская</t>
  </si>
  <si>
    <t>Волковская</t>
  </si>
  <si>
    <t>Волковская. Взят еще второй бп 12в 1,5А. Но из-за неуказания марки блока в докладной, блок не идентифицирован</t>
  </si>
  <si>
    <t>АБК Лесной 17</t>
  </si>
  <si>
    <t>возврат</t>
  </si>
  <si>
    <t>площадь восстания</t>
  </si>
  <si>
    <t>Пушкинская</t>
  </si>
  <si>
    <t>С профицита</t>
  </si>
  <si>
    <t>В.Д. Виленский</t>
  </si>
  <si>
    <t>дата ↓</t>
  </si>
  <si>
    <t>ФИО ↓</t>
  </si>
  <si>
    <t>участок ↓</t>
  </si>
  <si>
    <t>(пусто)</t>
  </si>
  <si>
    <t>Общий итог</t>
  </si>
  <si>
    <t>DK-TS Шина заземления 800x2000x800 мм Rittal DK 7829.100</t>
  </si>
  <si>
    <t>Адаптер для профильных шин Rittal 7827.300</t>
  </si>
  <si>
    <t>Блок питания для камер DM/2060</t>
  </si>
  <si>
    <t>Блок розеток в стойку 19"</t>
  </si>
  <si>
    <t>Вентилятор NMB 4715MS-23T-B50</t>
  </si>
  <si>
    <t>Видеокамера VG4-211-PTS BOSCH</t>
  </si>
  <si>
    <t>Вспомогательный модуль PELCO ADV-ESU1</t>
  </si>
  <si>
    <t>Заземление Rittal DK 7277</t>
  </si>
  <si>
    <t>Замок RITTAL 8611.020</t>
  </si>
  <si>
    <t>Кабель Superlan Light F/UTP cat. 5e</t>
  </si>
  <si>
    <t>КВМ панель 19" LCD CL1308N-ATA-RG</t>
  </si>
  <si>
    <t>Термокожух Ernitec CHM-300M</t>
  </si>
  <si>
    <t>Комплект заземления для стойки DK 7549.000</t>
  </si>
  <si>
    <t>Крепёж SC820</t>
  </si>
  <si>
    <t>Крепёж для стоечного видеорегистратора CSE-PT26</t>
  </si>
  <si>
    <t>Кронштеин Ernitec WBA/2</t>
  </si>
  <si>
    <t>Кронштеин Wizebox MB 29</t>
  </si>
  <si>
    <t>Кронштеин Wizebox MB 29A2</t>
  </si>
  <si>
    <t>Кронштейн Bosch LTC 9215/00 "L"</t>
  </si>
  <si>
    <t>Кронштейн ME83</t>
  </si>
  <si>
    <t>Кронштейн для камеры (чёрный)</t>
  </si>
  <si>
    <t>Кронштейн на 2 монитора</t>
  </si>
  <si>
    <t>Кронштейны для мониторов (разные)</t>
  </si>
  <si>
    <t>Матрич. Коммутатор PELCO CM6800-32X-6X</t>
  </si>
  <si>
    <t>Матричный коммутатор 48 входов</t>
  </si>
  <si>
    <t>Модуль вентиляторный с терморегулятором 2П-КТ</t>
  </si>
  <si>
    <t>Монитор ACE ACE-H170MA 17"</t>
  </si>
  <si>
    <t>Монитор ACER 17" (б/у)</t>
  </si>
  <si>
    <t>Монитор Acer V193 19" (б/у)</t>
  </si>
  <si>
    <t>Монитор Aser V196L 19" (б/у)</t>
  </si>
  <si>
    <t>Монитор CTV DS-190PQ 19"</t>
  </si>
  <si>
    <t>Монитор DELL E190Sf 19" (б/у)</t>
  </si>
  <si>
    <t>Монитор HS HS-ML 1535 15" (б/у)</t>
  </si>
  <si>
    <t>Монитор HS HS-ML1736 17"</t>
  </si>
  <si>
    <t>Монитор NEC AE191M-BK (б/у)</t>
  </si>
  <si>
    <t>Монитор NEC ASLCD93VM-BK-1 19" (б/у)</t>
  </si>
  <si>
    <t>Монитор NEC L175 GZ (б/у)</t>
  </si>
  <si>
    <t>Монитор NEC LCD175M 17"</t>
  </si>
  <si>
    <t>Монитор NEC LCD195NX 19" (б/у)</t>
  </si>
  <si>
    <t>Монитор NEC P242W-BK (б/у)</t>
  </si>
  <si>
    <t>Монитор PELCO PMCL317A 17" (б/у)</t>
  </si>
  <si>
    <t>Монитор PELCO PMCL317B 17" (б/у)</t>
  </si>
  <si>
    <t>Монитор PELCO PMCL317BL 17" (б/у)</t>
  </si>
  <si>
    <t>Монитор Samsung 1722p (б/у)</t>
  </si>
  <si>
    <t>Монитор Samsung 713BM (б/у)</t>
  </si>
  <si>
    <t>Монитор Samsung 713N S (б/у)</t>
  </si>
  <si>
    <t>Монитор Samsung E1920NR (б/у)</t>
  </si>
  <si>
    <t>Монитор Samsung LS19C200BR (б/у) 19"</t>
  </si>
  <si>
    <t>Монитор Samsung SMT-1721p 17" (б/у)</t>
  </si>
  <si>
    <t>Монитор Samsung SMT-1922p (б/у)</t>
  </si>
  <si>
    <t>Монитор Samsung SMT-1934 19" (б/у)</t>
  </si>
  <si>
    <t>Монитор Samsung SMT-1935 19"</t>
  </si>
  <si>
    <t>Монитор Samsung SMT-1935 19" (б/у)</t>
  </si>
  <si>
    <t>Монитор Siemens Fujitsu SCALEOVIEW L19W-6SA 19" (б/у)</t>
  </si>
  <si>
    <t>Монитор Siemens Fujitsu SCALEOVIEW L19W-9 19" (б/у)</t>
  </si>
  <si>
    <t>Монитор Smartec STM-173 17"</t>
  </si>
  <si>
    <t>Монитор Smartec STM-173 17" (б/у)</t>
  </si>
  <si>
    <t>Монитор Smartec STM-223 22" (б/у)</t>
  </si>
  <si>
    <t>Нагревательный элемент для термокожуха Ernitec HTA-N-230</t>
  </si>
  <si>
    <t>Подставка для мониторов</t>
  </si>
  <si>
    <t>Полка приборная DK 19 409x700мм, Rittal 7145.735</t>
  </si>
  <si>
    <t>ПУ ТК PELCO KBD100</t>
  </si>
  <si>
    <t>Ручка для стойки RITTAL 8611.020</t>
  </si>
  <si>
    <t>Телескопические направляющие Rittal DK 7161.700</t>
  </si>
  <si>
    <t>Термокожух BOSCH UHI-OGS-0</t>
  </si>
  <si>
    <t>Термокожух Bosch UHO-HBGS-50</t>
  </si>
  <si>
    <t>Термокожух Bosch UHO-HBGS-51</t>
  </si>
  <si>
    <t>Термокожух Bosch UHO-HBPS-10</t>
  </si>
  <si>
    <t>Термокожух EL260</t>
  </si>
  <si>
    <t>Термокожух SHB-4200H EX</t>
  </si>
  <si>
    <t>Термокожух Wizebox L260</t>
  </si>
  <si>
    <t>Термокожух Wizebox L260-12V</t>
  </si>
  <si>
    <t>Термокожух Wizebox L260-IP</t>
  </si>
  <si>
    <t>Термокожух Wizebox L320</t>
  </si>
  <si>
    <t>Термокожух Wizebox L320-12V</t>
  </si>
  <si>
    <t>Термокожух Wizebox SVS32</t>
  </si>
  <si>
    <t>Термостат для кожуха Ernitec ETM-001</t>
  </si>
  <si>
    <t>Видеокамера поворотная DEDICATED MICROS DM/2060-241</t>
  </si>
  <si>
    <t>Видеокамера поворотная DEDICATED MICROS DM/2060-248</t>
  </si>
  <si>
    <t>Трансформатор EATON</t>
  </si>
  <si>
    <t>Шкаф</t>
  </si>
  <si>
    <t>Шкаф телекоммуникационный ЩРН-Э-6.350</t>
  </si>
  <si>
    <t>Кожух для видеокамеры AXIS. SPR P3367-VE CASING KIT</t>
  </si>
  <si>
    <t>1-портовый преобразователь RS-232/422/485 в Ethernet MOXA Nport 5150/EU V1.1</t>
  </si>
  <si>
    <t>1-портовый преобразователь USB в RS-232/422/485 MOXA Uport 1150I V1.1</t>
  </si>
  <si>
    <t>8-канальный IP-кодер Verint Nextiva S1708e-T</t>
  </si>
  <si>
    <t>8-канальный IP-кодер Verint Nextiva S1808e</t>
  </si>
  <si>
    <t>MB-RIO 4/16. Модуль релейных выходов</t>
  </si>
  <si>
    <t>Spring back unit for lever handler DORMA</t>
  </si>
  <si>
    <t>VN-BNC cable. Переходник с 16 разъёмами BNC</t>
  </si>
  <si>
    <t>Автономный контроллер СКУД LC-1</t>
  </si>
  <si>
    <t>Автономный контроллер СКУД Z-5R</t>
  </si>
  <si>
    <t>Блок питания CISCO TPSN-50AB A</t>
  </si>
  <si>
    <t>Блок реле БР ППКОП "Нота"</t>
  </si>
  <si>
    <t>БП для ПК Accord ACC-600W-12</t>
  </si>
  <si>
    <t>Видеоглазок TANTOS TSc-190DV/190HDV</t>
  </si>
  <si>
    <t>Видеодомофон VIZIT-M402C (б/у)</t>
  </si>
  <si>
    <t>Видеодомофон VIZIT-M404C</t>
  </si>
  <si>
    <t>Видеодомофон VIZIT-M404C (б/у)</t>
  </si>
  <si>
    <t>Видеодомофон цв. COMMAX CDV-35A</t>
  </si>
  <si>
    <t>Видеокамера Arecont Vision AV2105</t>
  </si>
  <si>
    <t>Видеокамера Arecont Vision AV2105DN</t>
  </si>
  <si>
    <t>Видеокамера Arecont Vision AV2110</t>
  </si>
  <si>
    <t>Видеокамера Arecont Vision AV2115DNv1</t>
  </si>
  <si>
    <t>Видеокамера Arecont Vision AV2115v1</t>
  </si>
  <si>
    <t>Видеокамера AXIS P1355 BAREB (б/у)</t>
  </si>
  <si>
    <t>Видеокамера AXIS P1355 без объектива (б/у)</t>
  </si>
  <si>
    <t>Видеокамера AXIS P1365</t>
  </si>
  <si>
    <t>Видеокамера AXIS P1365 c объективом (б/у)</t>
  </si>
  <si>
    <t>Видеокамера AXIS P1365 BAREB без объектива (б/у)</t>
  </si>
  <si>
    <t>Видеокамера AXIS P1365 MkII</t>
  </si>
  <si>
    <t>Видеокамера AXIS P1365 MkII без объектива (б/у)</t>
  </si>
  <si>
    <t>Видеокамера AXIS P3365 без кожуха</t>
  </si>
  <si>
    <t>Видеокамера AXIS P3367 без кожуха (б/у)</t>
  </si>
  <si>
    <t>Видеокамера AXIS P3367-VE</t>
  </si>
  <si>
    <t>Видеокамера AXIS P1365 MkII RU без объектива (б/у)</t>
  </si>
  <si>
    <t>Видеокамера AXIS P1365 MkII BAREBONE без объектива (б/у)</t>
  </si>
  <si>
    <t>Видеокамера AXIS P1365 MkII BAREBONE c объективом (б/у)</t>
  </si>
  <si>
    <t>Видеокамера Bosch Dinion LTC 0455/51</t>
  </si>
  <si>
    <t>Видеокамера Bosch Dinion LTC 0485/11</t>
  </si>
  <si>
    <t>Видеокамера Bosch Dinion LTC 0610/11</t>
  </si>
  <si>
    <t>Видеокамера Bosch Dinion LTC 0630/11</t>
  </si>
  <si>
    <t>Видеокамера Bosch Dinion VBN-4075-C51</t>
  </si>
  <si>
    <t>Видеокамера Bosch Dinion VBN-5085-C11</t>
  </si>
  <si>
    <t>Видеокамера Germicom F-5</t>
  </si>
  <si>
    <t>Видеокамера Infinity SRE-HD2000ANVF 2.8-12</t>
  </si>
  <si>
    <t>Видеокамера Infinity VPE-TDN700AL 2.8-12</t>
  </si>
  <si>
    <t>Видеокамера Infinity VPFX-22ZDN580SD</t>
  </si>
  <si>
    <t xml:space="preserve">Видеокамера Panasonic WV-BP330/GE </t>
  </si>
  <si>
    <t>Видеокамера Panasonic WV-CF-374E</t>
  </si>
  <si>
    <t>Видеокамера Panasonic WV-CP484E</t>
  </si>
  <si>
    <t>Видеокамера Panasonic WV-CP500L/G</t>
  </si>
  <si>
    <t>Видеокамера Panasonic WV-CP604E</t>
  </si>
  <si>
    <t>Видеокамера Panasonic WV-CP630/G</t>
  </si>
  <si>
    <t>Видеокамера Panasonic WV-CW380/G</t>
  </si>
  <si>
    <t>Видеокамера Panasonic WV-NP502E</t>
  </si>
  <si>
    <t>Видеокамера КТП 220В</t>
  </si>
  <si>
    <t>Видеокамера ч/б Germicom FX-2</t>
  </si>
  <si>
    <t>Видеокамера ч/б Germicom FX-2 (б/у)</t>
  </si>
  <si>
    <t>Видеорегистратор аналог. 8-канальный. Best DVR-800</t>
  </si>
  <si>
    <t>Диск жёсткий HDD 2Tb TOSHIBA PC P300</t>
  </si>
  <si>
    <t>Диск жёсткий HDD 4Tb TOSHIBA X300</t>
  </si>
  <si>
    <t>Диск жёсткий HDD 4Tb WD40EFAX WD Red</t>
  </si>
  <si>
    <t>Доводчик DORMA TS83 серебристый</t>
  </si>
  <si>
    <t>Доводчик DORMA TS83 чёрный</t>
  </si>
  <si>
    <t>Замок механический ABLOY CY001C</t>
  </si>
  <si>
    <t>Замок механический ABLOY CY001C (б/у)</t>
  </si>
  <si>
    <t>Замок механический в дверь APECS (б/у)</t>
  </si>
  <si>
    <t>Замок электромагнитный ACCORDTEC ML-100</t>
  </si>
  <si>
    <t>Замок электромагнитный ACCORDTEC ML-180</t>
  </si>
  <si>
    <t>Замок электромагнитный BEL-300S</t>
  </si>
  <si>
    <t>Защитное стекло колпак для видеокамеры AXIS P3367-VE</t>
  </si>
  <si>
    <t>ЗИП для эл. мех. замков ABLOY</t>
  </si>
  <si>
    <t>Извещатель EC932</t>
  </si>
  <si>
    <t>Извещатель ИО-102-20 металлический</t>
  </si>
  <si>
    <t>Извещатель ИО-102-20 пластиковый</t>
  </si>
  <si>
    <t>Извещатель пожарный ручной ИПР-3СУ (б/у)</t>
  </si>
  <si>
    <t>Извещатель пожарный ручной ИПР-3СУ (ИП513-3СУ-А)</t>
  </si>
  <si>
    <t>Извещатель пожарный ручной ИПР-3СУМ</t>
  </si>
  <si>
    <t>Извещатель пожарный ручной ИПР-И (ИПР-513-6)</t>
  </si>
  <si>
    <t>Извещатель СМК врезной ИО-102-6</t>
  </si>
  <si>
    <t>Извещатель СМК ИО 102-4</t>
  </si>
  <si>
    <t>Кабель Abloy EA210 18*0,14 для замка EL 502</t>
  </si>
  <si>
    <t>Кабель Abloy EA211 8*0,2 для замка EL 582</t>
  </si>
  <si>
    <t>КВМ консоль Sliderway LCD KVM Switch CL1208</t>
  </si>
  <si>
    <t>Ключ Touch memory TM1990</t>
  </si>
  <si>
    <t>Кнопка IEK AEA-22</t>
  </si>
  <si>
    <t>Кнопка IEK ANE-22</t>
  </si>
  <si>
    <t>Кнопка Schneider electric XB5 AA42 (ZBE-102) Верхняя часть</t>
  </si>
  <si>
    <t>кнопка антивандальная без фиксации КОДсП-2</t>
  </si>
  <si>
    <t>Кнопка в корпусе поста IEK КП101 IP54</t>
  </si>
  <si>
    <t>Кожух от видеокамеры AXIS P3365-VE</t>
  </si>
  <si>
    <t>Кожух от видеокамеры AXIS P3367-V</t>
  </si>
  <si>
    <t>Кожух от видеокамеры AXIS P3367-V (б/у)</t>
  </si>
  <si>
    <t>Кожух от видеокамеры AXIS P3367-VE</t>
  </si>
  <si>
    <t>Коммутатор CISCO IE-3000-8TC</t>
  </si>
  <si>
    <t>Конвертор интерфейсов MOXA Nport 5232 (б/у)</t>
  </si>
  <si>
    <t>Корпус поста TDM КП101</t>
  </si>
  <si>
    <t>Корпус считывателя УЧЗ БСК СКД 7 чёрный</t>
  </si>
  <si>
    <t>Корпус считывателя УЧЗ БСК СКД 7 чёрный (б/у)</t>
  </si>
  <si>
    <t>Корпус считывателя УЧЗ БСК СКД 7. Верхняя и нижняя часть</t>
  </si>
  <si>
    <t>Корпус считывателя УЧЗ БСК СКД 7. Верхняя и нижняя часть (б/у)</t>
  </si>
  <si>
    <t>Корпус считывателя УЧЗ БСК СКД 7. Нижняя часть</t>
  </si>
  <si>
    <t>Крепеж для камеры SPR MOUNTING BRACKET AXIS P33XX-VE</t>
  </si>
  <si>
    <t>Кронштейн Bosch LTC 9215/00</t>
  </si>
  <si>
    <t>Кулер ICE WIND JT12025L 12S001A</t>
  </si>
  <si>
    <t>Кулер ZALMAN ZM-F2 Plus (SF) ZS9225ASL</t>
  </si>
  <si>
    <t>Лампа накаливания 75Вт 220В</t>
  </si>
  <si>
    <t>Модуль Siemens AFI5100</t>
  </si>
  <si>
    <t>Модуль Siemens AFI5100 (б/у)</t>
  </si>
  <si>
    <t>Модуль Siemens AFO5100</t>
  </si>
  <si>
    <t>Модуль Siemens AFO5100 (б/у)</t>
  </si>
  <si>
    <t>модуль интерфейса считыв-я (RIM) SIEMENS ADD5100 (б/у)</t>
  </si>
  <si>
    <t>Одноканальный IP-кодер Verint Nextiva S1801e-PoE</t>
  </si>
  <si>
    <t>Одноканальный IP-кодер Verint Nextiva S1801e-R</t>
  </si>
  <si>
    <t>Одноканальный IP-кодер Verint Nextiva S1970e-R</t>
  </si>
  <si>
    <t>Одноканальный IP-кодер Verint Nextiva S1970e-R (б/у)</t>
  </si>
  <si>
    <t>Одноканальный IP-кодер Verint Nextiva S1970e-T</t>
  </si>
  <si>
    <t>Одноканальный IP-кодер Verint Nextiva S1970e-T (б/у)</t>
  </si>
  <si>
    <t>Одноканальный IP-кодер Verint Nextiva S1970e-T-PoE (б/у)</t>
  </si>
  <si>
    <t>Панель вызывн. c видеокамерой JSB-V05M коричневая</t>
  </si>
  <si>
    <t>Панель вызывн. c видеокамерой JSB-V05M коричневая (б/у)</t>
  </si>
  <si>
    <t>Панель вызывн. c видеокамерой JSB-V05M серая (б/у)</t>
  </si>
  <si>
    <t>Панель вызывн. c видеокамерой JSB-V05M чёрная</t>
  </si>
  <si>
    <t>Панель вызывная Activision AVC-304 коричневая (б/у)</t>
  </si>
  <si>
    <t>Панель вызывная Activision AVC-304 серая (б/у)</t>
  </si>
  <si>
    <t>Панель вызывная Activision AVC-305 ч/б</t>
  </si>
  <si>
    <t>Панель вызывная JSB-A02 Audio серая</t>
  </si>
  <si>
    <t>Панель вызывная Visit BVD-401 коричневая</t>
  </si>
  <si>
    <t>Переговорное устройство COMMAX CM-206</t>
  </si>
  <si>
    <t>Переговорное устройство COMMAX CM-800S</t>
  </si>
  <si>
    <t>переход гибкий Abloy EA280 (б/у)</t>
  </si>
  <si>
    <t>Переход гибкий AXIMAL DLT103/WH</t>
  </si>
  <si>
    <t>ПК промышленный AXIOMTEK eBOX640-500-FL-DC</t>
  </si>
  <si>
    <t>Пульт абон.громк.связи Commax CM-200</t>
  </si>
  <si>
    <t>Разъём вилка на кабель для считывателя УЧЗ БСК СКД 7</t>
  </si>
  <si>
    <t>Реле FINDER 40.52 230V~</t>
  </si>
  <si>
    <t>Реле FINDER 40.52 24V DC</t>
  </si>
  <si>
    <t>Реле FINDER 40.52 24V~</t>
  </si>
  <si>
    <t>Реле Finder 55.32.9.024.0040</t>
  </si>
  <si>
    <t>Реле Finder 55.34.8.230.0040</t>
  </si>
  <si>
    <t>Розетка для реле FINDER 94.74</t>
  </si>
  <si>
    <t>Розетка для реле FINDER 95.75</t>
  </si>
  <si>
    <t>Розетка для реле FINDER 95.75 (б/у)</t>
  </si>
  <si>
    <t>Ручка Abloy FORUM 4/007</t>
  </si>
  <si>
    <t>Рычаг складной DORMA для доводчика</t>
  </si>
  <si>
    <t>Система охлаждения CPU THETA20 lga1150</t>
  </si>
  <si>
    <t>считыватель Proxy-3МА (б/у)</t>
  </si>
  <si>
    <t>Считыватель СТМ-КР</t>
  </si>
  <si>
    <t>Считыватель УЧЗ БСК СКД 7 (б/у)</t>
  </si>
  <si>
    <t>Табло "Проход в тоннель разрешен"</t>
  </si>
  <si>
    <t>Термокожух AXIS T93F05</t>
  </si>
  <si>
    <t>Труба гофрированная D 20мм</t>
  </si>
  <si>
    <t>Удлинитель PoE AXIS T8129</t>
  </si>
  <si>
    <t>Центральный контроллер доступа Siemens AC5102</t>
  </si>
  <si>
    <t>Центральный контроллер доступа Siemens SiPass 6FL7820-8BA10 ACC-010 (б/у)</t>
  </si>
  <si>
    <t>Щит распределительный электрический DKC</t>
  </si>
  <si>
    <t>Якорь эл. магнитного замка</t>
  </si>
  <si>
    <t>Ящик RIM  в сборе (б/у)</t>
  </si>
  <si>
    <t>Кронштейн AXIS</t>
  </si>
  <si>
    <t>Ладога БЦНВ</t>
  </si>
  <si>
    <t>БП для ноутбука FSP NB 65</t>
  </si>
  <si>
    <t>ППКОП "Аккорд" в. 2.00</t>
  </si>
  <si>
    <t>ППКОП "Нота" в. 1.00</t>
  </si>
  <si>
    <t>видеорегистратор "Ладога-V6"</t>
  </si>
  <si>
    <t>Блок питания РИП-12 исп.15</t>
  </si>
  <si>
    <t>блок резер.питания БРП24 24В 3А 40Ач</t>
  </si>
  <si>
    <t>БП БРП-12-2</t>
  </si>
  <si>
    <t>Сигнал-10</t>
  </si>
  <si>
    <t>ППКОП Гранит-8</t>
  </si>
  <si>
    <t>СЯ-24-12-О/А У5</t>
  </si>
  <si>
    <t xml:space="preserve">Кабель витая пара UTP Cat.5e </t>
  </si>
  <si>
    <t>Кабель РК-75-4-11</t>
  </si>
  <si>
    <t>блок расшир.шлейф.сигнал. "ЛАДОГА БРШС-А"</t>
  </si>
  <si>
    <t>Извещатель "Сокол-2"</t>
  </si>
  <si>
    <t>БЛОК ПИТАНИЯ SKAT-V.12DC-24 ИСП.5000</t>
  </si>
  <si>
    <t>Блок питания РИП-12 исп.56</t>
  </si>
  <si>
    <t xml:space="preserve">Тестер видеосигнала </t>
  </si>
  <si>
    <t>Бокс ЩРН-П - 4 модуля навесной пластик IP41</t>
  </si>
  <si>
    <t>Шкаф 19" настенный серый 15U 600x520 NT WALLBOX LIGHT 15-65G</t>
  </si>
  <si>
    <t>Антенна АКЛ-900</t>
  </si>
  <si>
    <t>прибор ППКОП  "С2000-4" v3.01</t>
  </si>
  <si>
    <t>Биометрический контроллер доступа Bolid С2000-BIOACCESS-F18</t>
  </si>
  <si>
    <t>прибор ППКОП  "С2000-4" v3.00</t>
  </si>
  <si>
    <t>прибор ППКОП  "С2000-4" v2.10</t>
  </si>
  <si>
    <t>блок сигнально-пусковой "С2000-СП1" исп.01</t>
  </si>
  <si>
    <t>пульт контроля и управления "С2000М" v 2.04</t>
  </si>
  <si>
    <t>Расширитель адресный С2000-АР2</t>
  </si>
  <si>
    <t>Преобразователь интерфейсов С2000-ETHERNET</t>
  </si>
  <si>
    <t>КОНТРОЛЛЕР ДОСТУПА С2000-2</t>
  </si>
  <si>
    <t>Блок защиты линии Bolid БЗЛ</t>
  </si>
  <si>
    <t>16-ти канальный усилитель-разветвитель SI-197</t>
  </si>
  <si>
    <t>3KY-8 DIN</t>
  </si>
  <si>
    <t>DIN рейка</t>
  </si>
  <si>
    <t>FDX4DM1A</t>
  </si>
  <si>
    <t>FDX4DM1B</t>
  </si>
  <si>
    <t>KVM панель (б/у)</t>
  </si>
  <si>
    <t>PCBAS CAN BRIDGE X-SLOT PCB - ROHS</t>
  </si>
  <si>
    <t>Pigtail SC/UPC SM G.652D Yellow 0,9мм 1,5м</t>
  </si>
  <si>
    <t>PoE коммутатор D-link DES-1210-08P (б/у)</t>
  </si>
  <si>
    <t>SNMP адаптер</t>
  </si>
  <si>
    <t>SVP-PSU</t>
  </si>
  <si>
    <t>Аналоговый видеотрансмиттер  AVT-EXC1101AHD</t>
  </si>
  <si>
    <t>Аналоговый видеотрансмиттер AVT SVT PRO</t>
  </si>
  <si>
    <t>Аналоговый видеотрансмиттер AVT-TRX103</t>
  </si>
  <si>
    <t>Аналоговый видеотрансмиттер AVT-TX234</t>
  </si>
  <si>
    <t>Аналоговый трансмиттер  AVT-8RX</t>
  </si>
  <si>
    <t>АРМ VideoNet (б/у)</t>
  </si>
  <si>
    <t>Блок детект. в/сигн. Ernitec M32SYNX</t>
  </si>
  <si>
    <t>Блок индикации Bolid С2000-БИ</t>
  </si>
  <si>
    <t>Блок контактный ABB CAL4-11</t>
  </si>
  <si>
    <t>Блок контактный ABB CAL5-11</t>
  </si>
  <si>
    <t>БЛОК ПИТАН.БРП24-3/40(24В,3А,40АЧ)</t>
  </si>
  <si>
    <t>Блок питания UTC F&amp;S DFR-PS1</t>
  </si>
  <si>
    <t>Блок сигнально-пусковой Bolid С2000-СП1</t>
  </si>
  <si>
    <t>Блокировка механическая реверсивная ABB VE5-2</t>
  </si>
  <si>
    <t>БП 3A-066WP12</t>
  </si>
  <si>
    <t>БП Mean Well NES-15-12</t>
  </si>
  <si>
    <t>БП D-Link 5В; 2,5А (б/у)</t>
  </si>
  <si>
    <t>БП DR-120-29</t>
  </si>
  <si>
    <t>БП DR-75-24</t>
  </si>
  <si>
    <t>БП DVE DSA-60W-121 (б/у)</t>
  </si>
  <si>
    <t>БП EA 10521C-120 (б/у)</t>
  </si>
  <si>
    <t>БП Elmdene VRS121000EES</t>
  </si>
  <si>
    <t>БП JOP-4101-024</t>
  </si>
  <si>
    <t>БП MDR-20-12</t>
  </si>
  <si>
    <t>БП MDR-20-12 (б/у)</t>
  </si>
  <si>
    <t>БП Mean Well AD-155A</t>
  </si>
  <si>
    <t>БП Mean Well AD-155B</t>
  </si>
  <si>
    <t>БП Mean Well DR-75-12</t>
  </si>
  <si>
    <t>БП Mean Well RS-15-12</t>
  </si>
  <si>
    <t>БП Mean Well SP-200-24</t>
  </si>
  <si>
    <t>БП NES-100-5</t>
  </si>
  <si>
    <t>БП PSU-IE6-5V DC - 2,5A (б/у)</t>
  </si>
  <si>
    <t>БП Qualities STD-1233P</t>
  </si>
  <si>
    <t>БП ROBITON EN1500S</t>
  </si>
  <si>
    <t>БП SPU45E-105 (б/у)</t>
  </si>
  <si>
    <t>БП STONTRONICS DSA-12CB-12 12В 1А</t>
  </si>
  <si>
    <t>БП TD8807.0</t>
  </si>
  <si>
    <t>БП TD8807.0 (б/у)</t>
  </si>
  <si>
    <t>БП TRACO POWER TML 15112 C</t>
  </si>
  <si>
    <t>БП для TV камер РИ-221</t>
  </si>
  <si>
    <t>БП КАН-Д150Ц48Н (для коммутатора ИнЗер)</t>
  </si>
  <si>
    <t>БП компьютерный ATX-450 PNF</t>
  </si>
  <si>
    <t>БП НИКИРЭТ БПС БЖАК</t>
  </si>
  <si>
    <t>БП СКАТ-12-3,0 DIN</t>
  </si>
  <si>
    <t>БП универсальный адаптер FSP NB65</t>
  </si>
  <si>
    <t>БП-1А</t>
  </si>
  <si>
    <t>БРП-12 12В-3А/14Ач</t>
  </si>
  <si>
    <t>БРП-24 24В-3А/7Ач</t>
  </si>
  <si>
    <t>Вентилятор LDF-128024BM 12В 0,18А</t>
  </si>
  <si>
    <t>Вентилятор LDF-128025BM DC 12В 0,18А</t>
  </si>
  <si>
    <t>Вентилятор NMB 4715MS-23T-B5A</t>
  </si>
  <si>
    <t>Видеокамера Arecont Vision AV2100 (б/у)</t>
  </si>
  <si>
    <t>Видеокамера Arecont Vision AV2100M (б/у)</t>
  </si>
  <si>
    <t>Видеокамера Arecont Vision AV2105 (б/у)</t>
  </si>
  <si>
    <t>Видеокамера Arecont Vision AV2105DN (б/у)</t>
  </si>
  <si>
    <t>Видеокамера Arecont Vision AV2110 (б/у)</t>
  </si>
  <si>
    <t>Видеокамера Arecont Vision AV3110 (б/у)</t>
  </si>
  <si>
    <t>Видеокамера BHV-558-C (б/у)</t>
  </si>
  <si>
    <t>Видеокамера Infinity BVPD-VF570SD 2/6-6 (б/у)</t>
  </si>
  <si>
    <t>Видеокамера LTC 0385/50 (б/у)</t>
  </si>
  <si>
    <t>Видеокамера LTC 0455/51 (б/у)</t>
  </si>
  <si>
    <t>Видеокамера LTC 0485/11 с объективом (б/у)</t>
  </si>
  <si>
    <t>Видеокамера PANASONIC WJ-PB65C32E</t>
  </si>
  <si>
    <t>Видеокамера Panasonic WV-BP330/GE (б/у)</t>
  </si>
  <si>
    <t>Видеокамера Panasonic WV-CP290/G (б/у)</t>
  </si>
  <si>
    <t>Видеокамера Panasonic WV-CP380/G (б/у)</t>
  </si>
  <si>
    <t>Видеокамера PANASONIC WV-CP480/G (б/у)</t>
  </si>
  <si>
    <t>Видеокамера PANASONIC WV-CP484E (б/у)</t>
  </si>
  <si>
    <t>Видеокамера Panasonic WV-CP500/G (б/у)</t>
  </si>
  <si>
    <t>Видеокамера Panasonic WV-CP504 (б/у)</t>
  </si>
  <si>
    <t>Видеокамера Panasonic WV-CP630/G (б/у)</t>
  </si>
  <si>
    <t>Видеокамера Panasonic WV-CP634</t>
  </si>
  <si>
    <t>Видеокамера PANASONIC WV-CU650/G</t>
  </si>
  <si>
    <t>Видеокамера Panasonic WV-NP502</t>
  </si>
  <si>
    <t>Видеокамера SANYO VCC-6570P (б/у)</t>
  </si>
  <si>
    <t>Видеокамера VERINT Nextiva S2600e (б/у)</t>
  </si>
  <si>
    <t>Видеокамера VERINT Nextiva S2610e (б/у)</t>
  </si>
  <si>
    <t>Видеокамера VERINT S5020BX-DN (б/у)</t>
  </si>
  <si>
    <t>Видеокамера VZN-744 (б/у)</t>
  </si>
  <si>
    <t>Видеокамера VZN-744-A3 (б/у)</t>
  </si>
  <si>
    <t>Видеокамера КТП-147-6</t>
  </si>
  <si>
    <t>Видеокамера КТП-147-6 (б/у)</t>
  </si>
  <si>
    <t>Видеорегистратор Beward B1018</t>
  </si>
  <si>
    <t>Видеорегистратор Dedicated Mirrors DS2</t>
  </si>
  <si>
    <t>Видеорегистратор Samsung SHR-2040P б/у</t>
  </si>
  <si>
    <t>Видеотрансмиттер AVT-4TRX103I</t>
  </si>
  <si>
    <t>Видеотрансмиттер AVT500</t>
  </si>
  <si>
    <t>Видеотрансмиттер NV-208A-M</t>
  </si>
  <si>
    <t>Видеоусилитель-распределитель SVP-01-DA б/у</t>
  </si>
  <si>
    <t>Выключатель автоматический  ABB 1P C25</t>
  </si>
  <si>
    <t>Выключатель автоматический  Legrand 3P C10</t>
  </si>
  <si>
    <t>Выключатель автоматический 3P C125</t>
  </si>
  <si>
    <t>Выключатель автоматический ABB 1P B6</t>
  </si>
  <si>
    <t>Выключатель автоматический ABB 1P C1</t>
  </si>
  <si>
    <t>Выключатель автоматический ABB 1P C10</t>
  </si>
  <si>
    <t>Выключатель автоматический ABB 1P C10 (б/у)</t>
  </si>
  <si>
    <t>Выключатель автоматический ABB 1P C100 (б/у)</t>
  </si>
  <si>
    <t>Выключатель автоматический ABB 1P C16</t>
  </si>
  <si>
    <t>Выключатель автоматический ABB 1P C16 (б/у)</t>
  </si>
  <si>
    <t>Выключатель автоматический ABB 1P C20</t>
  </si>
  <si>
    <t>Выключатель автоматический ABB 1P C20 (б/у)</t>
  </si>
  <si>
    <t>Выключатель автоматический ABB 1P C25 (б/у)</t>
  </si>
  <si>
    <t>Выключатель автоматический ABB 1P C32</t>
  </si>
  <si>
    <t>Выключатель автоматический ABB 1P C32 (б/у)</t>
  </si>
  <si>
    <t>Выключатель автоматический ABB 1P C40</t>
  </si>
  <si>
    <t>Выключатель автоматический ABB 1P C40 (б/у)</t>
  </si>
  <si>
    <t>Выключатель автоматический ABB 1P C6</t>
  </si>
  <si>
    <t>Выключатель автоматический ABB 1P C6 (б/у)</t>
  </si>
  <si>
    <t>Выключатель автоматический ABB 2P C10</t>
  </si>
  <si>
    <t>Выключатель автоматический ABB 2P C10 (б/у)</t>
  </si>
  <si>
    <t>Выключатель автоматический ABB 2P C16</t>
  </si>
  <si>
    <t>Выключатель автоматический ABB 2P C16 (б/у)</t>
  </si>
  <si>
    <t>Выключатель автоматический ABB 2P C20 (б/у)</t>
  </si>
  <si>
    <t>Выключатель автоматический ABB 2P C25 (б/у)</t>
  </si>
  <si>
    <t>Выключатель автоматический ABB 2P C3</t>
  </si>
  <si>
    <t>Выключатель автоматический ABB 2P C32 (б/у)</t>
  </si>
  <si>
    <t>Выключатель автоматический ABB 2P C40 (б/у)</t>
  </si>
  <si>
    <t>Выключатель автоматический ABB 2P C50 (б/у)</t>
  </si>
  <si>
    <t>Выключатель автоматический ABB 2P C6 (б/у)</t>
  </si>
  <si>
    <t>Выключатель автоматический ABB 2P D16</t>
  </si>
  <si>
    <t>Выключатель автоматический ABB 2P D25</t>
  </si>
  <si>
    <t>Выключатель автоматический ABB 2P D25 (б/у)</t>
  </si>
  <si>
    <t>Выключатель автоматический ABB 2P Z10A (б/у)</t>
  </si>
  <si>
    <t>Выключатель автоматический ABB 2P Z3A (б/у)</t>
  </si>
  <si>
    <t>Выключатель автоматический ABB 2P Z6A (б/у)</t>
  </si>
  <si>
    <t>Выключатель автоматический ABB 3P C100 (б/у)</t>
  </si>
  <si>
    <t>Выключатель автоматический ABB 3P C20</t>
  </si>
  <si>
    <t>Выключатель автоматический ABB 3P C20 (б/у)</t>
  </si>
  <si>
    <t>Выключатель автоматический ABB 3P C25 (б/у)</t>
  </si>
  <si>
    <t>Выключатель автоматический ABB 3P C80 (б/у)</t>
  </si>
  <si>
    <t>Выключатель автоматический ABB 3P D100</t>
  </si>
  <si>
    <t>Выключатель автоматический ABB 3P K63</t>
  </si>
  <si>
    <t>Выключатель автоматический ABB 3P Z2</t>
  </si>
  <si>
    <t>Выключатель автоматический ABB SH203L 3P C6</t>
  </si>
  <si>
    <t>Выключатель автоматический DEKraft BA-101 3P C25 (б/у)</t>
  </si>
  <si>
    <t>Выключатель автоматический IEK 1P C20</t>
  </si>
  <si>
    <t>Выключатель автоматический KEAZ 3P C40</t>
  </si>
  <si>
    <t>Выключатель автоматический KEAZ ВМ63-1 1P C6</t>
  </si>
  <si>
    <t>Выключатель автоматический Legrand 1P C1</t>
  </si>
  <si>
    <t>Выключатель автоматический Legrand 1P C1 (б/у)</t>
  </si>
  <si>
    <t>Выключатель автоматический Legrand 1P C10 (б/у)</t>
  </si>
  <si>
    <t>Выключатель автоматический Legrand 1P C16 (б/у)</t>
  </si>
  <si>
    <t>Выключатель автоматический Legrand 1P C2</t>
  </si>
  <si>
    <t>Выключатель автоматический Legrand 1P C20 (б/у)</t>
  </si>
  <si>
    <t>Выключатель автоматический Legrand 1P C40 (б/у)</t>
  </si>
  <si>
    <t>Выключатель автоматический Legrand 1P C6 (б/у)</t>
  </si>
  <si>
    <t>Выключатель автоматический Legrand 2P C10</t>
  </si>
  <si>
    <t>Выключатель автоматический Legrand 2P C10 (б/у)</t>
  </si>
  <si>
    <t>Выключатель автоматический Legrand 2P C16</t>
  </si>
  <si>
    <t>Выключатель автоматический Legrand 2P C16 (б/у)</t>
  </si>
  <si>
    <t>Выключатель автоматический Legrand 2P C20</t>
  </si>
  <si>
    <t>Выключатель автоматический Legrand 2P C20 (б/у)</t>
  </si>
  <si>
    <t>Выключатель автоматический Legrand 2P C25</t>
  </si>
  <si>
    <t>Выключатель автоматический Legrand 2P C3 (б/у)</t>
  </si>
  <si>
    <t>Выключатель автоматический Legrand 2P C32</t>
  </si>
  <si>
    <t>Выключатель автоматический Legrand 2P C32 (б/у)</t>
  </si>
  <si>
    <t>Выключатель автоматический Legrand 2P C6</t>
  </si>
  <si>
    <t>Выключатель автоматический Legrand 2P C6 (б/у)</t>
  </si>
  <si>
    <t>Выключатель автоматический Legrand 3P C100</t>
  </si>
  <si>
    <t>Выключатель автоматический Legrand 3P C100 (б/у)</t>
  </si>
  <si>
    <t>Выключатель автоматический Legrand 3P C16</t>
  </si>
  <si>
    <t>Выключатель автоматический Legrand 3P C25</t>
  </si>
  <si>
    <t>Выключатель автоматический Legrand 3P C25 (б/у)</t>
  </si>
  <si>
    <t>Выключатель автоматический Legrand 3P C3</t>
  </si>
  <si>
    <t>Выключатель автоматический Legrand 3P C32</t>
  </si>
  <si>
    <t>Выключатель автоматический Legrand 3P C40</t>
  </si>
  <si>
    <t>Выключатель автоматический Legrand 3P C40 (б/у)</t>
  </si>
  <si>
    <t>Выключатель автоматический Legrand 3P C50</t>
  </si>
  <si>
    <t>Выключатель автоматический Legrand 3P C50 (б/у)</t>
  </si>
  <si>
    <t>Выключатель автоматический Legrand 3P C6</t>
  </si>
  <si>
    <t>Выключатель автоматический Legrand 3P C6 (б/у)</t>
  </si>
  <si>
    <t>Выключатель автоматический Legrand 3P C63</t>
  </si>
  <si>
    <t>Выключатель автоматический Legrand 3P C63 (б/у)</t>
  </si>
  <si>
    <t>Выключатель автоматический Legrand 3P C80 (б/у)</t>
  </si>
  <si>
    <t>Выключатель автоматический Merlin Gerin 1P C125 (б/у)</t>
  </si>
  <si>
    <t>Выключатель автоматический Merlin Gerin 1P C2 (б/у)</t>
  </si>
  <si>
    <t>Выключатель автоматический Merlin Gerin 1P C20 (б/у)</t>
  </si>
  <si>
    <t>Выключатель автоматический Merlin Gerin 1P C32 (б/у)</t>
  </si>
  <si>
    <t>Выключатель автоматический Merlin Gerin 2P C10 (б/у)</t>
  </si>
  <si>
    <t>Выключатель автоматический Merlin Gerin 2P C32 (б/у)</t>
  </si>
  <si>
    <t>Выключатель автоматический Merlin Gerin 3P C100 (б/у)</t>
  </si>
  <si>
    <t>Выключатель автоматический Merlin Gerin 3P C6 (б/у)</t>
  </si>
  <si>
    <t>Выключатель автоматический Merlin Gerin 3P C80 (б/у)</t>
  </si>
  <si>
    <t>Выключатель автоматический Schneider Electric 1P C10</t>
  </si>
  <si>
    <t>Выключатель автоматический Schneider Electric 3P C100 (б/у)</t>
  </si>
  <si>
    <t>Выключатель автоматический Schneider Electric 3P C100A (б/у)</t>
  </si>
  <si>
    <t>Выключатель автоматический Schneider Electric 3P C125 (б/у)</t>
  </si>
  <si>
    <t>Выключатель автоматический Schneider Electric 3P C125A (б/у)</t>
  </si>
  <si>
    <t>Выключатель автоматический Schneider Electric 3P D80 (б/у)</t>
  </si>
  <si>
    <t>Выключатель автоматический Техэнерго 1P C10</t>
  </si>
  <si>
    <t>Выключатель автоматический Техэнерго 1P C6 (б/у)</t>
  </si>
  <si>
    <t>Выключатель автоматическийический выключатель ВА57-35-340010 160А</t>
  </si>
  <si>
    <t>Выключатель автоматческий Dpx3 160 3p 125a 16kA</t>
  </si>
  <si>
    <t>Выключатель автоматческий Dxh3p/100A-4,5M© 10kA Legrand</t>
  </si>
  <si>
    <t>Выключатель автоматческий Legrand Dpx3 160 3p 40a 25kA</t>
  </si>
  <si>
    <t>Грозозащита Hakel H30</t>
  </si>
  <si>
    <t>Датчик параметров окружающей среды Eaton Powerware EMP</t>
  </si>
  <si>
    <t>Диск жёсткий WD800BB-00JKC0 (80GB) IDE (б/у)</t>
  </si>
  <si>
    <t>Замок электромагнитный ML-194 (б/у)</t>
  </si>
  <si>
    <t>Замок электромагнитный VIZIT ML-300 (б/у)</t>
  </si>
  <si>
    <t>Замок элетромагнитный ACCORDTEC ML-194</t>
  </si>
  <si>
    <t>ИБП APC Smart-UPS SMC2000I-2U</t>
  </si>
  <si>
    <t>ИБП Eaton 9130</t>
  </si>
  <si>
    <t>ИБП Eaton 9SX5KiRT (б/у)</t>
  </si>
  <si>
    <t>ИБП Powerware PW9125 3000E (б/у)</t>
  </si>
  <si>
    <t>ИБП Powerware PW9125 72 EBM (б/у)</t>
  </si>
  <si>
    <t>ИБП PW5115500i USB</t>
  </si>
  <si>
    <t>Извещатель ИО209-32 СПЭК-1115</t>
  </si>
  <si>
    <t>извещатель охранный ИО209-17 "СПЭК-8"</t>
  </si>
  <si>
    <t>ИЗВЕЩАТЕЛЬ ОХРАННЫЙ СПЭК-1112</t>
  </si>
  <si>
    <t>ИЗВЕЩАТЕЛЬ СПЭК-7-6 (1КОМПЛЕКТ=1ШТ)</t>
  </si>
  <si>
    <t>Индикатор IEK AD-22DS зелёный</t>
  </si>
  <si>
    <t>Индикатор IEK AD-22DS красный</t>
  </si>
  <si>
    <t>Индикатор IEK AD-22DS оранжевый</t>
  </si>
  <si>
    <t>Источник переменного тока SKAT-V.24/220AC</t>
  </si>
  <si>
    <t>источник питания SKAT-V.32 RACK</t>
  </si>
  <si>
    <t>источник питания СКАТ-1200 исп.5</t>
  </si>
  <si>
    <t>источник питания СКАТ-2400 (исп.5)</t>
  </si>
  <si>
    <t>Кабель соединительный 1х25</t>
  </si>
  <si>
    <t>Кассета для жёсткого диска Mobile Rack</t>
  </si>
  <si>
    <t>Квадратор EP220</t>
  </si>
  <si>
    <t>Квадратор KBC-3-M</t>
  </si>
  <si>
    <t>клавиатура  "С2000-К"</t>
  </si>
  <si>
    <t>Клавиатура Logitech K-200</t>
  </si>
  <si>
    <t>Клавиатура для ПК USB проводная (б/у)</t>
  </si>
  <si>
    <t>Клемма проходная Schneider Electric WKN16/U серая на DIN рейку</t>
  </si>
  <si>
    <t>Клемма проходная Schneider Electric WKN35 SL/U жёлто-зелёная на DIN рейку</t>
  </si>
  <si>
    <t>Клемма проходная Schneider Electric WKN35 серая на DIN рейку</t>
  </si>
  <si>
    <t>Клемма проходная Schneider Electric WKN35 синяя на DIN рейку</t>
  </si>
  <si>
    <t>Клемма проходная зажимная Wago 10мм2 для заземления на DIN рейку</t>
  </si>
  <si>
    <t>Клемма проходная зажимная Wago 10мм2 серая на DIN рейку</t>
  </si>
  <si>
    <t>Клемма проходная зажимная Wago 10мм2 синяя на DIN рейку</t>
  </si>
  <si>
    <t>Клемма проходная зажимная Wago 16мм2 жёлто-зелёная на DIN рейку</t>
  </si>
  <si>
    <t>Клемма проходная зажимная Wago 16мм2 серая на DIN рейку</t>
  </si>
  <si>
    <t>Клемма проходная зажимная Wago 16мм2 синяя на DIN рейку</t>
  </si>
  <si>
    <t>Клемма проходная зажимная Wago 6мм2 жёлто-зелёная на DIN рейку</t>
  </si>
  <si>
    <t>Клемма проходная зажимная Wago 6мм2 серая на DIN рейку</t>
  </si>
  <si>
    <t>Клемма проходная зажимная Wago 6мм2 синяя на DIN рейку</t>
  </si>
  <si>
    <t>Кнопка управления IEK ABLF-22 зелёная</t>
  </si>
  <si>
    <t>Коврик для мыши Ritmix MPD-010 BLACK 220x180</t>
  </si>
  <si>
    <t>Колпачёк RJ-45</t>
  </si>
  <si>
    <t>Коммутатор D-Link DES-1008 D</t>
  </si>
  <si>
    <t>Коммутатор TRENDnet TK-423K</t>
  </si>
  <si>
    <t>Конвертор интерфейсов MOXA Nport 5232 б/у</t>
  </si>
  <si>
    <t>Конденсатор Electronicon 15 мкФ х 350V RMS</t>
  </si>
  <si>
    <t>Конденсатор Epcos 6,8 мкФ х 305V</t>
  </si>
  <si>
    <t>Коннектор RJ-45</t>
  </si>
  <si>
    <t>Контактор A95-30-00</t>
  </si>
  <si>
    <t>Контактор AF52-30-00-13</t>
  </si>
  <si>
    <t>Контактор AF65-30-00-13</t>
  </si>
  <si>
    <t>Контактор AF96-30-00-13</t>
  </si>
  <si>
    <t>Контактор Allen-Bradley 100-С72*00 (б/у)</t>
  </si>
  <si>
    <t>Контактор PMU 5011M</t>
  </si>
  <si>
    <t>Контактор PMU 6511</t>
  </si>
  <si>
    <t>Контактор PMU 6511M</t>
  </si>
  <si>
    <t>Контактор PMU 9511B</t>
  </si>
  <si>
    <t>Контактор PMU 9511K</t>
  </si>
  <si>
    <t>Контактор PMU 9511M</t>
  </si>
  <si>
    <t>Контактор Schneider LC1E65M5</t>
  </si>
  <si>
    <t>Контактор Schneider LC1E65Q5</t>
  </si>
  <si>
    <t>Контактор КМИ-49512</t>
  </si>
  <si>
    <t>контроллер адрес.2-х пров.сист"С2000КДЛ"</t>
  </si>
  <si>
    <t>Корзина Comnet C1-EU</t>
  </si>
  <si>
    <t>Корзина GE 502R</t>
  </si>
  <si>
    <t>Корзина GE 503R</t>
  </si>
  <si>
    <t>Корзина GE 515R1</t>
  </si>
  <si>
    <t>Корзина GE DFR</t>
  </si>
  <si>
    <t>КОРОБКА РАСПРЕДЕЛИТЕЛЬНАЯ 100Х100Х50</t>
  </si>
  <si>
    <t>коробка распределительная 100х80</t>
  </si>
  <si>
    <t>коробка распределительная 130х70</t>
  </si>
  <si>
    <t>коробка распределительная 50х50</t>
  </si>
  <si>
    <t>коробка распределительная 60х60</t>
  </si>
  <si>
    <t>Коробка соединительная КС-4</t>
  </si>
  <si>
    <t>Корпус IEK ЩРН-П-4 (б/у)</t>
  </si>
  <si>
    <t>Корпус для платы SUBAS 3K30-40 DISPLAY (передняя панель)</t>
  </si>
  <si>
    <t>Крепёж для ИБП в стойку Powerware 4-port rail kit</t>
  </si>
  <si>
    <t>Кросс оптический 8 портов в мет. ящике</t>
  </si>
  <si>
    <t>Кросс оптический R590-1U-FC-D-8SM-8UPC-1</t>
  </si>
  <si>
    <t>Кросс оптический R590-1U-FC-D-8SM-8UPC-1 (б/у)</t>
  </si>
  <si>
    <t>Кросс оптический R906-2U-LC-24SM-24UPC-28</t>
  </si>
  <si>
    <t>Кросс оптический W583-FC-D8M-8UPC-1</t>
  </si>
  <si>
    <t>Кросс оптический W903-FC-D-8SM-8UPC</t>
  </si>
  <si>
    <t>кулер TTC-D3TB</t>
  </si>
  <si>
    <t>кулер TTC-W4TB</t>
  </si>
  <si>
    <t>Куллер DC-478G825Z/N</t>
  </si>
  <si>
    <t>Матричный коммутатор Panasonic WJ-SX650/G</t>
  </si>
  <si>
    <t>Медиаконвертер  Aleied Telesis AT-MMC2000/SC-60</t>
  </si>
  <si>
    <t>Медиаконвертер COMNET CNFE 1003S2</t>
  </si>
  <si>
    <t>Медиаконвертер Planet WFT-806A20</t>
  </si>
  <si>
    <t>Муфта тупиковая оптического кабеля МТОК-Б1/216-1КТ3645-К</t>
  </si>
  <si>
    <t>Объектив Avenir 12мм</t>
  </si>
  <si>
    <t>Объектив Avenir 4,8мм</t>
  </si>
  <si>
    <t>Объектив Bosch LTC 3364/60</t>
  </si>
  <si>
    <t>Объектив Bosch LVF-4000C-D2812</t>
  </si>
  <si>
    <t>Объектив Computar 4,5-10мм</t>
  </si>
  <si>
    <t>Объектив Computar H0514-MP2</t>
  </si>
  <si>
    <t>Объектив Ernitec 1/3" 3-8мм</t>
  </si>
  <si>
    <t>Объектив Ernitec GA10V40NA-IR-1/2</t>
  </si>
  <si>
    <t>Объектив Ernitec GA2V12NA-1/3-HR</t>
  </si>
  <si>
    <t>Объектив Ernitec GA9V90NA-IR-1/2</t>
  </si>
  <si>
    <t>Объектив MDV-1634D</t>
  </si>
  <si>
    <t>Объектив Panasonic WV-LZ62/8SE</t>
  </si>
  <si>
    <t>Объектив P-Iris 2,8-12мм (из Видеокамера AXIS)</t>
  </si>
  <si>
    <t>Объектив Tamron 10-40мм</t>
  </si>
  <si>
    <t>Объектив Tamron 13VG20100AS</t>
  </si>
  <si>
    <t>Объектив Tamron 13VG2812ASII</t>
  </si>
  <si>
    <t>Объектив Tamron 13VG550ASII</t>
  </si>
  <si>
    <t>Одномониторный KVM удлинитель ADDER X-USBPRO-MS2</t>
  </si>
  <si>
    <t>Одномониторный KVM удлинитель ADDER X-USBPRO-MS2 без БП (б/у)</t>
  </si>
  <si>
    <t>Однофазное реле напряжения ABB CM-EFN (б/у)</t>
  </si>
  <si>
    <t>Оптический передатчик FVT4014 S (б/у)</t>
  </si>
  <si>
    <t>Оптический передатчик FVT4014 S1</t>
  </si>
  <si>
    <t>Оптический преобразователь GE S700 VR-EST (б/у)</t>
  </si>
  <si>
    <t>Оптический преобразователь GE S700 VT-EST (б/у)</t>
  </si>
  <si>
    <t>Оптический преобразователь GE S700 VT-RST</t>
  </si>
  <si>
    <t>Оптический преобразователь GE S700 VT-RST в корзине (б/у)</t>
  </si>
  <si>
    <t>Оптический преобразователь GE S703 VT-RST в корзине (б/у)</t>
  </si>
  <si>
    <t>Оптический преобразователь GE S703-R (б/у)</t>
  </si>
  <si>
    <t>Оптический преобразователь GE S707 VT-ESTL</t>
  </si>
  <si>
    <t>Оптический преобразователь GE S707 VT-ESTL (б/у)</t>
  </si>
  <si>
    <t>Оптический преобразователь GE S707 VT-RSTL</t>
  </si>
  <si>
    <t>Оптический преобразователь GE S707 VT-RSTL (б/у)</t>
  </si>
  <si>
    <t>Оптический преобразователь GE S708 VR-RST</t>
  </si>
  <si>
    <t>Оптический преобразователь GE S708 VT-RST</t>
  </si>
  <si>
    <t>Оптический преобразователь GE S710 D-RST2</t>
  </si>
  <si>
    <t>Оптический преобразователь GE S710 D-RST2 (б/у)</t>
  </si>
  <si>
    <t>Оптический преобразователь GE S711 DVR-RST1 (б/у)</t>
  </si>
  <si>
    <t>Оптический преобразователь GE S711 DVT-RST1 (б/у)</t>
  </si>
  <si>
    <t>Оптический преобразователь GE S730 DVR-EST1</t>
  </si>
  <si>
    <t>Оптический преобразователь GE S730 DVR-RST1</t>
  </si>
  <si>
    <t>Оптический преобразователь GE S730 DVT-EST1</t>
  </si>
  <si>
    <t>Оптический преобразователь GE S730 DVT-RST1 (б/у)</t>
  </si>
  <si>
    <t>Оптический преобразователь GE S730 DVT-RST2 в корзине (б/у)</t>
  </si>
  <si>
    <t>Оптический преобразователь GE S732 DVR-EST1</t>
  </si>
  <si>
    <t>Оптический преобразователь GE S732 DVT-EST1</t>
  </si>
  <si>
    <t>Оптический преобразователь GE S732 DVT-EST1 (б/у)</t>
  </si>
  <si>
    <t>Оптический преобразователь GE S732 DVT-RST1 (б/у)</t>
  </si>
  <si>
    <t>Оптический преобразователь GE S734 DVR-RST1 (б/у)</t>
  </si>
  <si>
    <t>Оптический преобразователь GE S734 DVT-RST1</t>
  </si>
  <si>
    <t>Оптический преобразователь GE S734 DVT-RST1 (б/у)</t>
  </si>
  <si>
    <t>Оптический преобразователь GE VT7420 (б/у)</t>
  </si>
  <si>
    <t>Оптический преобразователь GE VT7420-50</t>
  </si>
  <si>
    <t>Оптический преобразователь GE VR7420-R3</t>
  </si>
  <si>
    <t>Оптический преобразователь IFS DFVMM4-R</t>
  </si>
  <si>
    <t>Оптический преобразователь IFS DFVMM4-R (б/у)</t>
  </si>
  <si>
    <t>Оптический преобразователь S7707VT-EFC (б/у)</t>
  </si>
  <si>
    <t>Оптический преобразователь SVP-MT-410DB-SMR</t>
  </si>
  <si>
    <t>Оптический преобразователь SVP-MT-410DB-SMT</t>
  </si>
  <si>
    <t>Оптический преобразователь SVP-MT-810DB-SMR</t>
  </si>
  <si>
    <t>Оптический преобразователь SVP-MT-810DB-SMT</t>
  </si>
  <si>
    <t>Оптический преобразователь SVP-MT-810DB-SSR</t>
  </si>
  <si>
    <t>Оптический преобразователь SVP-MT-810DB-SST</t>
  </si>
  <si>
    <t>Оптический преобразователь передатчик GE DFDSM001-TX Single Mode Duplex Data Transmitter</t>
  </si>
  <si>
    <t>Оптический преобразователь передатчик KBC FDHA4-M1T-WSC</t>
  </si>
  <si>
    <t>Оптический преобразователь передатчик UTC DFVSM4-T</t>
  </si>
  <si>
    <t>Оптический преобразователь передатчик UTC DFVSM4-T (б/у)</t>
  </si>
  <si>
    <t>Оптический преобразователь передатчик UTC F&amp;S DFVSMD801-T</t>
  </si>
  <si>
    <t>Оптический преобразователь приёмник GE DFDSM001-RX Single Mode Duplex Data Receiver</t>
  </si>
  <si>
    <t>Оптический преобразователь приемник KBC FDHA4-M1R-BS</t>
  </si>
  <si>
    <t>Оптический преобразователь приёмник UTC DFVSM4-R</t>
  </si>
  <si>
    <t>Оптический преобразователь приёмник UTC DFVSM4-R (б/у)</t>
  </si>
  <si>
    <t>Оптический преобразователь приёмник UTC F&amp;S DFVSMD801-R</t>
  </si>
  <si>
    <t>Оптический приёмник FVR4014 S (б/у)</t>
  </si>
  <si>
    <t>Оптический приёмник FVR4014 S1</t>
  </si>
  <si>
    <t>Панель коммутационная EVS ПК-16-01BNC</t>
  </si>
  <si>
    <t>Патч-корд RJ-45 0,2м</t>
  </si>
  <si>
    <t>Патч-корд RJ-45 0,5м</t>
  </si>
  <si>
    <t>Патч-корд RJ-45 10м</t>
  </si>
  <si>
    <t>Патч-корд RJ-45 1м</t>
  </si>
  <si>
    <t>Патч-корд RJ-45 2м</t>
  </si>
  <si>
    <t>Патч-корд RJ-45 3м</t>
  </si>
  <si>
    <t>Патч-корд RJ-45 5м</t>
  </si>
  <si>
    <t>Патч-корд оптический MM 62,5/125 ST-SC/UPC 3,0мм Duplex 10м</t>
  </si>
  <si>
    <t>Патч-корд оптический SM 9/125 FC-FC/UPC 3,0мм Simplex 2м</t>
  </si>
  <si>
    <t>Патч-корд оптический SM 9/125 FC-FC/UPC 3,0мм Duplex 2м</t>
  </si>
  <si>
    <t>Патч-корд оптический SM 9/125 FC-LC/UPC 3,0мм Duplex 2м</t>
  </si>
  <si>
    <t>Патч-корд оптический SM 9/125 FC-LC/UPC 3,0мм Simplex 2м</t>
  </si>
  <si>
    <t>Патч-корд оптический SM 9/125 FC-LC/UPC 3,0мм Simplex 3м</t>
  </si>
  <si>
    <t>Патч-корд оптический SM 9/125 FC-SC/UPC 3,0мм Duplex 2м</t>
  </si>
  <si>
    <t>Патч-корд оптический SM 9/125 FC-SC/UPC 3,0мм Simplex 10м</t>
  </si>
  <si>
    <t>Патч-корд оптический SM 9/125 FC-SC/UPC 3,0мм Simplex 3м</t>
  </si>
  <si>
    <t>Патч-корд оптический SM 9/125 ST-FC/UPC 3,0мм Simplex 10м</t>
  </si>
  <si>
    <t>Патч-корд оптический SM 9/125 LC-LC/UPC 3,0мм Duplex LSZH 2м</t>
  </si>
  <si>
    <t>Патч-корд оптический SM 9/125 LC-LC/UPC 3,0мм Simplex 2м</t>
  </si>
  <si>
    <t>Патч-корд оптический SM 9/125 FC-FC/UPC 3,0мм Duplex 1м</t>
  </si>
  <si>
    <t>Патч-корд оптический MM 62,5/125 ST-SC/UPC 3,0мм Duplex 5м</t>
  </si>
  <si>
    <t>Патч-корд оптический SM 9/125 SC-LC/UPC 3,0мм Duplex 2м</t>
  </si>
  <si>
    <t>Патч-корд оптический SM 9/125 SC-SC/UPC 3,0мм Duplex 2м</t>
  </si>
  <si>
    <t>Патч-корд оптический SM 9/125 SC-SC/ UPC 3,0мм Simplex 2м</t>
  </si>
  <si>
    <t>Патч-корд оптический SM 9/125 ST-FC/UPC 3,0мм Duplex 2м</t>
  </si>
  <si>
    <t>Патч-корд оптический SM 9/125 ST-FC/UPC 3,0мм Simplex 2м</t>
  </si>
  <si>
    <t>Патч-корд оптический SM 9/125 ST-FC/UPC 3,0мм Simplex 5м</t>
  </si>
  <si>
    <t>Патч-корд оптический SM 9/125 ST-LC/UPC 3,0мм Duplex 2м</t>
  </si>
  <si>
    <t>Патч-корд оптический SM 9/125 ST-LC/UPC 3,0мм Simplex 2м</t>
  </si>
  <si>
    <t>Патч-корд оптический SM 9/125 ST-SC/UPC 3,0мм Duplex 2м</t>
  </si>
  <si>
    <t>Патч-корд оптический SM 9/125 ST-SC/UPC 3,0мм Simplex 2м</t>
  </si>
  <si>
    <t>Патч-корд оптический SM 9/125 ST-ST/UPC 3,0мм Duplex 2м</t>
  </si>
  <si>
    <t>Патч-корд оптический SM 9/125 ST-ST/UPC 3,0мм Simplex 2м</t>
  </si>
  <si>
    <t>Патч-корд оптический SM 9/125 FC-SC/UPC 3,0мм Simplex LSZH 2м</t>
  </si>
  <si>
    <t>Патч-корд оптический MM 62,5/125 FC-FC/UPC 3,0мм Duplex 2м</t>
  </si>
  <si>
    <t>Патч-корд оптический MM 62,5/125 FC-SC/UPC 3,0мм Duplex 2м</t>
  </si>
  <si>
    <t>Патч-корд оптический MM 62,5/125 FC-SC/UPC 3,0мм Duplex 5м</t>
  </si>
  <si>
    <t>Патч-корд оптический MM 62,5/125 ST-ST/DPC 3,0мм Duplex 5м</t>
  </si>
  <si>
    <t>Патч-корд оптический MM 62,5/125 ST-ST/PR 2,0мм Duplex LSZH 2м</t>
  </si>
  <si>
    <t>Патч-корд оптический SM 9/125 SC-LC Duplex 5м</t>
  </si>
  <si>
    <t>Патч-корд оптический SM 9/125 ST-ST/UPC 3,0мм Simplex 7м</t>
  </si>
  <si>
    <t>Патч-панель RJ-45 в стойку (б/у)</t>
  </si>
  <si>
    <t>Передатчик активный одноканальный AVT-TX746I</t>
  </si>
  <si>
    <t>Переключатель Legrand 1P 20A</t>
  </si>
  <si>
    <t>Переключатель Legrand 1P 20A (б/у)</t>
  </si>
  <si>
    <t>Переключатель Legrand 1P 20AX</t>
  </si>
  <si>
    <t>Переключатель Legrand 1P 20AX (б/у)</t>
  </si>
  <si>
    <t>Переходник DVI-I на VGA</t>
  </si>
  <si>
    <t>Плата Eaton CONTROL BOARD II SP 9x55</t>
  </si>
  <si>
    <t>Плата Eaton PCBAS 3K30 BYPASS BOARD</t>
  </si>
  <si>
    <t>Плата Eaton PCBAS 3K30 BYPASS BOARD  (б/у)</t>
  </si>
  <si>
    <t>Плата Eaton PCBAS 3K30 CAPACITOR BOARD</t>
  </si>
  <si>
    <t>Плата Eaton PCBAS 3K30 I/O BOARD</t>
  </si>
  <si>
    <t>Плата Eaton PCBAS 3K30 I/O BOARD (б/у)</t>
  </si>
  <si>
    <t>Плата Eaton PCBAS 3K30 POWER BOARD</t>
  </si>
  <si>
    <t>Плата SUBAS 3K30-40 DISPLAY (передняя панель)</t>
  </si>
  <si>
    <t>Плата матричного передатчика SVT Pro Compact</t>
  </si>
  <si>
    <t>Преобразователь RS-232/422/485 в многомодовое оптоволокно, с разъемом ST MOXA TCF-142-M-ST</t>
  </si>
  <si>
    <t>ПРЕОБРАЗОВАТЕЛЬ ИНТЕРФЕЙСА RS485"С2000ПИ</t>
  </si>
  <si>
    <t>Преобразователь интерфейсов  Ernitec system x</t>
  </si>
  <si>
    <t>ПРЕОБРАЗОВАТЕЛЬ ИНТЕРФЕЙСОВ С2000-USB</t>
  </si>
  <si>
    <t>Преобразователь последовательных интерфейсов MOXA NPort 5150</t>
  </si>
  <si>
    <t>Приёмо-передатчик видеосигнала по витой паре AVT-TRX101</t>
  </si>
  <si>
    <t>Провода от платы Eaton PCBAS 3K30 I/O BOARD</t>
  </si>
  <si>
    <t>Провода соединительные для АКБ</t>
  </si>
  <si>
    <t>Пульт управления Ernitec 1503M</t>
  </si>
  <si>
    <t>Пульт ДУ ERC-002</t>
  </si>
  <si>
    <t>Пульт ДУ SAMSUNG BN-59-00607A</t>
  </si>
  <si>
    <t>Пульт ДУ SISTORE AX</t>
  </si>
  <si>
    <t>Пульт ДУ Wisenet</t>
  </si>
  <si>
    <t>пульт контроля и управления "С2000М" v 4.11</t>
  </si>
  <si>
    <t>Пускатель магнитный ПМ12160-500</t>
  </si>
  <si>
    <t>Пускатель магнитный ПМУ9511</t>
  </si>
  <si>
    <t>радиатор охлаждения процессора</t>
  </si>
  <si>
    <t>Разрядчик перенапряжения V20 верхняя часть 280V V20-C 0-280</t>
  </si>
  <si>
    <t>РАСШИРИТЕЛЬ АДРЕСНЫЙ "С2000-АР2"</t>
  </si>
  <si>
    <t>Резисторы</t>
  </si>
  <si>
    <t>Рейки крепёжные Eaton</t>
  </si>
  <si>
    <t>Реле 4 co светодиодом 230В переменного тока Schneider Electric RXM4AB2P7</t>
  </si>
  <si>
    <t>Реле Finder 55.34.8.230.0040 (б/у)</t>
  </si>
  <si>
    <t>Реле времени ABB CT-ERE</t>
  </si>
  <si>
    <t>Реле времени ABB CT-ERE (б/у)</t>
  </si>
  <si>
    <t>Реле времени ABB CT-ERE.22S</t>
  </si>
  <si>
    <t>Реле времени ABB CT-ERS.22</t>
  </si>
  <si>
    <t>Реле времени ABB CT-ERS.22S</t>
  </si>
  <si>
    <t>Реле времени Schiele ERS (б/у)</t>
  </si>
  <si>
    <t>Реле времени Schneider Electric RE8TA31BU</t>
  </si>
  <si>
    <t>Реле времени Schneider Electric RE8TA31BU (б/у)</t>
  </si>
  <si>
    <t>Реле времени Schneider RE11RAMU</t>
  </si>
  <si>
    <t>Реле времени Schneider RE17RAMU</t>
  </si>
  <si>
    <t>Реле времени мультифункциональное CT-MFD.12 ABB</t>
  </si>
  <si>
    <t>Реле контроля 3 фаз CM-MPS.31S</t>
  </si>
  <si>
    <t>Реле контроля фаз Schneider Electric RM4 TR34</t>
  </si>
  <si>
    <t>Реле контроля фаз ЕЛ-11Е</t>
  </si>
  <si>
    <t>Реле контроля фаз ЕЛ-11УЗ</t>
  </si>
  <si>
    <t>Реле контроля фаз Меандр ЕЛ-11М-15 AC230В УХЛ4</t>
  </si>
  <si>
    <t>Реле РП21М-УХЛ4-24V</t>
  </si>
  <si>
    <t>Розетка RJ-45</t>
  </si>
  <si>
    <t>Розетка двойная настенная с заземлением</t>
  </si>
  <si>
    <t>Розетка для реле РП21М-УХЛ4-24V</t>
  </si>
  <si>
    <t>Розетка на дин-рейку ABB M1173</t>
  </si>
  <si>
    <t>Розетка настенная RJ-45</t>
  </si>
  <si>
    <t>Розетка одинарная настенная</t>
  </si>
  <si>
    <t>Рубильник ABB OT100E3C (б/у)</t>
  </si>
  <si>
    <t>Рубильник ABB OT100F3</t>
  </si>
  <si>
    <t>Рубильник ABB OT100F3C</t>
  </si>
  <si>
    <t>Рубильник ABB OT125F3C</t>
  </si>
  <si>
    <t>Рубильник ABB OT160E03C</t>
  </si>
  <si>
    <t>Рубильник ABB OT160E3</t>
  </si>
  <si>
    <t>Рубильник ABB OT63E3</t>
  </si>
  <si>
    <t>Рубильник ABB OT63F3C</t>
  </si>
  <si>
    <t>Рубильник ABB OT80F3</t>
  </si>
  <si>
    <t>Рубильник ABB OT80F3C</t>
  </si>
  <si>
    <t>Рубильник реверсивный ABB OT40F3C</t>
  </si>
  <si>
    <t>Ручка Abloy FORUM 4/007 (б/у)</t>
  </si>
  <si>
    <t>Сетевая плата ConnectUPS-X Web/SNMP/xHub/Card</t>
  </si>
  <si>
    <t>Сетевая плата ConnectUPS-X Web/SNMP/xHub/Card (б/у)</t>
  </si>
  <si>
    <t>Силовой модуль Eaton 1024787SP SUBAS 3K30 POWER MODULE SP</t>
  </si>
  <si>
    <t>Симулятор разбития стекла FG-701</t>
  </si>
  <si>
    <t>Соединитель RJ-45 (бочка)</t>
  </si>
  <si>
    <t>Температурное реле ТР-35Е</t>
  </si>
  <si>
    <t>Термокожух Samsung SHB-4200H (б/у)</t>
  </si>
  <si>
    <t>Тиристор Eaton THYRI MOD 120А 1600V</t>
  </si>
  <si>
    <t>Транзистор силовой IGBT HALF BRIDGE 3x50A 1200V SKiiP2</t>
  </si>
  <si>
    <t>Трансформатор согласующий ТАХИОН ТС-75</t>
  </si>
  <si>
    <t>Трёхфазное реле напряжения Schiele PVN Mecotron (б/у)</t>
  </si>
  <si>
    <t>Усилитель линейный Kramer 104LN</t>
  </si>
  <si>
    <t>Фильтр помехоподавляющий Hakel PI-k8</t>
  </si>
  <si>
    <t>Фильтр помехоподавляющий Hakel PI-k8 (б/у)</t>
  </si>
  <si>
    <t>Цветной видеоквадратор Eneo VCQ-6057</t>
  </si>
  <si>
    <t>Шина силовая Merlin Gerin (б/у)</t>
  </si>
  <si>
    <t>Щит ОЩН 321 IP65</t>
  </si>
  <si>
    <t>Щит распределительный ABB 2CPX030121R9999</t>
  </si>
  <si>
    <t>Щит ЩРН 8 IP 31 с шинами</t>
  </si>
  <si>
    <t>Щит ЩРН 9 с шинами</t>
  </si>
  <si>
    <t>Якорь для электромагнитного замка ML-194 (б/у)</t>
  </si>
  <si>
    <t>Якорь для электромагнитного замка ML-300 (б/у)</t>
  </si>
  <si>
    <t>Плата параллельной работы ИБП HOT SYNC CAN BRIDGE CARD</t>
  </si>
  <si>
    <t>прибор ППКОП  "С2000-4" v3.71</t>
  </si>
  <si>
    <t>Кабель питания Евровилка - разъём IEC 320 C13</t>
  </si>
  <si>
    <t>Контактор IEK КМИ-10910 (контактор 400В 9А)</t>
  </si>
  <si>
    <t>Кабель питания от UPS (IEC 320 C14 - IEC 320 C13)</t>
  </si>
  <si>
    <t>плата приёмника DVT Pro compact</t>
  </si>
  <si>
    <t>вилка СР50 33ПВ</t>
  </si>
  <si>
    <t>разъем BNC штекер RG-6</t>
  </si>
  <si>
    <t>Оптический преобразователь приёмник UTC F&amp;S DFDMM001-RX</t>
  </si>
  <si>
    <t>Оптический преобразователь передатчик UTC F&amp;S DFDMM001-TX</t>
  </si>
  <si>
    <t>Клавиатура для ПК USB проводная</t>
  </si>
  <si>
    <t>Видеорегистратор на базе ПО "VideoNET"</t>
  </si>
  <si>
    <t>кабель слаботочный д/сист.сигн. 4х0,22 (CQR 4x0,22)</t>
  </si>
  <si>
    <t>розетка двойная наружная</t>
  </si>
  <si>
    <t>блок питания СКАТ 1200 2Д исп.2 13,8В</t>
  </si>
  <si>
    <t>манипулятор "МЫШЬ"  PS/2 опт.</t>
  </si>
  <si>
    <t>диск жесткий 2.5" 500Гб</t>
  </si>
  <si>
    <t>винчестер 1Тб SATAIISeagateConstellat.ES</t>
  </si>
  <si>
    <t>клавиатура PS/2</t>
  </si>
  <si>
    <t>монитор 19” BNC разъем</t>
  </si>
  <si>
    <t>извещатель охран.инфракр.пассив"ФОТОН-Ш"</t>
  </si>
  <si>
    <t>извещатель инфракрасный пассивный ИД-12Е</t>
  </si>
  <si>
    <t>извещатель  ИК пассивный OPTEX HX-80N AM</t>
  </si>
  <si>
    <t>извещатель охранный ФОТОН-9</t>
  </si>
  <si>
    <t>извещатель Фотон-Ш2-РК (ИО 30910-5)</t>
  </si>
  <si>
    <t>ИЗВЕЩАТЕЛЬ ОХРАННЫЙ ОБЪЕМНЫЙ «ФОТОН-10»</t>
  </si>
  <si>
    <t>ИЗВЕЩАТЕЛЬ ФОТОН-12 (ИО 409-17/1)</t>
  </si>
  <si>
    <t>извещатель охранный ФОТОН-15</t>
  </si>
  <si>
    <t>извещатель Фотон-15Б (ИО 309-10)</t>
  </si>
  <si>
    <t>извещатель охранный адресный С2000-ШИК</t>
  </si>
  <si>
    <t>извещатель охранный объемный «С2000-ИК» исп.02</t>
  </si>
  <si>
    <t>блок выносных индикаторов "ЛАДОГА-БВИ"</t>
  </si>
  <si>
    <t>извещатель охранный ручной АСТРА-321</t>
  </si>
  <si>
    <t>ДАТЧИК ВИБРАЦИОНН35МА "ШОРОХ-1" УДАЛЕН</t>
  </si>
  <si>
    <t>ИЗВЕЩАТЕЛЬ ОХРАННЫЙ ИО 313-5/1 (ШОРОХ-2)</t>
  </si>
  <si>
    <t>извещатель ИО329-4 "Стекло-3"</t>
  </si>
  <si>
    <t>ИЗВЕЩАТЕЛЬ «СТЕКЛО-3РК» (ИО 32910-4)</t>
  </si>
  <si>
    <t>прибор "Заря-УО-IP-GPRS" (1SIM)</t>
  </si>
  <si>
    <t>прибор Заря УО IP-GPRS с ВУПС.К 2sim</t>
  </si>
  <si>
    <t>ПРИБОРППКОП"НОТА"ВАР.1.01САКББЕЗБРУДАЛЕН</t>
  </si>
  <si>
    <t>ПРИБОРППКОП"НОТА"ВАР.2.01САКББЕЗБРУДАЛЕН</t>
  </si>
  <si>
    <t>извещатель охранный "АРГУС-3" ИО 407-12</t>
  </si>
  <si>
    <t>ИЗВЕЩАТЕЛЬ СПЭК-7-2</t>
  </si>
  <si>
    <t>ИЗВЕЩАТЕЛЬ ПОВЕРХНОСТНЫЙ ЗВУКОВОЙ АРФА</t>
  </si>
  <si>
    <t>оповещатель акустический АС-2-3-12В</t>
  </si>
  <si>
    <t>оповещатель световой "Призма-100"</t>
  </si>
  <si>
    <t>ПРИБОР ППКОП  СИГНАЛ-20П SMD</t>
  </si>
  <si>
    <t>БЛОК ЦЕНТРАЛЬНЫЙ ЛАДОГА</t>
  </si>
  <si>
    <t>блок центральный "ЛАДОГА БЦ-А" исп.2</t>
  </si>
  <si>
    <t>блок "ЛАДОГА БРВ-А" исп.2</t>
  </si>
  <si>
    <t>блок "ЛАДОГА БВИ-А"</t>
  </si>
  <si>
    <t>источник вторичн.эл.пит."ЛАДОГА БП-А"</t>
  </si>
  <si>
    <t>блок расшир.памяти событий Ладога БРРПС</t>
  </si>
  <si>
    <t>БЛОК РАСШИР.ШЛЕЙФ.СИГНАЛ.НИЗКОВ.БРШС-НВ</t>
  </si>
  <si>
    <t>блок расшир.шлейф.сигнал."ЛадогаБРШС-ВВ"</t>
  </si>
  <si>
    <t>блок расшир.шлейф.сигнал"ЛАДОГА БРШС-АМ"</t>
  </si>
  <si>
    <t>УСТРОЙСТВО КОНТРОЛЯ ШЛЕЙФА УКШ-1</t>
  </si>
  <si>
    <t>СЧИТЫВАТЕЛЬ PROXY-3МА</t>
  </si>
  <si>
    <t>блок индикации с клавиатурой С-2000 БКИ</t>
  </si>
  <si>
    <t>БЛОК КОНТРОЛЬНО-ПУСКОВОЙ С2000-КПБ</t>
  </si>
  <si>
    <t>БЛОК ИНДИКАЦИИ "С2000-БИ SMD"</t>
  </si>
  <si>
    <t>пульт контроля и управления "С2000М" v 2.05</t>
  </si>
  <si>
    <t>прибор ППКОП  "С2000-4" v3.50</t>
  </si>
  <si>
    <t>блок сигнально-пусковой "С2000-СП1"</t>
  </si>
  <si>
    <t>Преобразователь интерфейсов RS-232/RS-485 С2000-ПИ</t>
  </si>
  <si>
    <t>клавиатура матричная ЛАДОГА КВ-М</t>
  </si>
  <si>
    <t>клавиатура выносн.матричн."ЛАДОГА КВ-А"</t>
  </si>
  <si>
    <t>узел поворотный к СПЭК-7-2-К15-6М1</t>
  </si>
  <si>
    <t>БЛОК РЕЗЕРВН.ПИТ.БРП12-3/40(12В,3А,40 АЧ)</t>
  </si>
  <si>
    <t>блок резер.питания БРП24 24В 5А 40Ач</t>
  </si>
  <si>
    <t>устройство коммутационное УК-ВК исп. 14</t>
  </si>
  <si>
    <t>расширитель адресный С2000-АР1 исп.03</t>
  </si>
  <si>
    <t>БЛОК ПИТАНИЯ SKAT-V.24DC-18 ИСП.5000</t>
  </si>
  <si>
    <t>блок питания бесп. SKAT-V.24DC-18 исп.5</t>
  </si>
  <si>
    <t>ТЕРМОКОЖУХ WIZEBOX LS320</t>
  </si>
  <si>
    <t>ТЕРМОКОЖУХ C КРОНШТ. SAMSUNG SHB-4200H</t>
  </si>
  <si>
    <t>аппаратура перед.видеосигнала (АПВС-11)</t>
  </si>
  <si>
    <t>блок питания "Skat" v.8</t>
  </si>
  <si>
    <t>#Н/Д</t>
  </si>
  <si>
    <t>ШТ</t>
  </si>
  <si>
    <t>КМП</t>
  </si>
  <si>
    <t>М</t>
  </si>
  <si>
    <t>УПК</t>
  </si>
  <si>
    <t>Сумма по полю кол-во</t>
  </si>
  <si>
    <t>н/н ↓</t>
  </si>
  <si>
    <t>помещение ↓</t>
  </si>
  <si>
    <t>место 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</si>
</sst>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00CC00"/>
        </stop>
      </gradientFill>
    </fill>
    <fill>
      <gradientFill degree="90">
        <stop position="0">
          <color theme="0"/>
        </stop>
        <stop position="1">
          <color rgb="FFFF3300"/>
        </stop>
      </gradientFill>
    </fill>
  </fills>
  <borders count="5">
    <border>
      <left/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ill="1" applyBorder="1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0" xfId="0" pivotButton="1"/>
    <xf numFmtId="0" fontId="5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21">
    <dxf>
      <alignment horizontal="lef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30" formatCode="@"/>
    </dxf>
    <dxf>
      <numFmt numFmtId="0" formatCode="General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numFmt numFmtId="0" formatCode="General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font>
        <color rgb="FF003300"/>
      </font>
      <fill>
        <patternFill>
          <bgColor rgb="FFDCFFDC"/>
        </patternFill>
      </fill>
    </dxf>
    <dxf>
      <font>
        <color rgb="FF800000"/>
      </font>
      <fill>
        <patternFill>
          <bgColor rgb="FFFFDCDC"/>
        </patternFill>
      </fill>
    </dxf>
    <dxf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  <dxf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  <dxf>
      <font>
        <color auto="1"/>
      </font>
      <fill>
        <gradientFill degree="90">
          <stop position="0">
            <color theme="0"/>
          </stop>
          <stop position="1">
            <color theme="8" tint="-0.49803155613879818"/>
          </stop>
        </gradientFill>
      </fill>
      <border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1" defaultTableStyle="TableStyleMedium2" defaultPivotStyle="PivotStyleMedium9">
    <tableStyle name="Стиль таблицы 1" pivot="0" count="3">
      <tableStyleElement type="headerRow" dxfId="20"/>
      <tableStyleElement type="firstRowStripe" dxfId="19"/>
      <tableStyleElement type="secondRowStripe" dxfId="18"/>
    </tableStyle>
  </tableStyles>
  <colors>
    <mruColors>
      <color rgb="FF800000"/>
      <color rgb="FF003300"/>
      <color rgb="FF006600"/>
      <color rgb="FFFFDCDC"/>
      <color rgb="FFDCFFDC"/>
      <color rgb="FFCCFFFF"/>
      <color rgb="FFFFCCCC"/>
      <color rgb="FFCCFFCC"/>
      <color rgb="FFFF33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B_Z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DB_ZIP"/>
    </sheetNames>
    <sheetDataSet>
      <sheetData sheetId="0"/>
      <sheetData sheetId="1"/>
      <sheetData sheetId="2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462.494866435183" createdVersion="4" refreshedVersion="4" minRefreshableVersion="3" recordCount="1488">
  <cacheSource type="worksheet">
    <worksheetSource name="Таблица1"/>
  </cacheSource>
  <cacheFields count="15">
    <cacheField name="№" numFmtId="0">
      <sharedItems containsSemiMixedTypes="0" containsString="0" containsNumber="1" containsInteger="1" minValue="1" maxValue="1488"/>
    </cacheField>
    <cacheField name="н/н ↓" numFmtId="0">
      <sharedItems containsString="0" containsBlank="1" containsNumber="1" containsInteger="1" minValue="1" maxValue="236043180" count="880">
        <n v="243"/>
        <n v="244"/>
        <n v="245"/>
        <n v="246"/>
        <n v="145010136"/>
        <n v="215269460"/>
        <n v="215269465"/>
        <n v="217010450"/>
        <n v="217012329"/>
        <n v="217014128"/>
        <n v="217015718"/>
        <n v="226010040"/>
        <n v="226010050"/>
        <n v="226010055"/>
        <n v="226010090"/>
        <n v="226010091"/>
        <n v="226010093"/>
        <n v="226010094"/>
        <n v="226010095"/>
        <n v="226010096"/>
        <n v="226010106"/>
        <n v="226010110"/>
        <n v="226010250"/>
        <n v="226020055"/>
        <n v="226020060"/>
        <n v="226020061"/>
        <n v="226020065"/>
        <n v="226020066"/>
        <n v="226020190"/>
        <n v="226020195"/>
        <n v="226020350"/>
        <n v="226020570"/>
        <n v="226030080"/>
        <n v="226030311"/>
        <n v="226030441"/>
        <n v="226080070"/>
        <n v="226080071"/>
        <n v="226080080"/>
        <n v="226080082"/>
        <n v="226080085"/>
        <n v="226080090"/>
        <n v="226080110"/>
        <n v="226080112"/>
        <n v="226080113"/>
        <n v="226080165"/>
        <n v="226080214"/>
        <n v="226080219"/>
        <n v="226080222"/>
        <n v="226080224"/>
        <n v="226080225"/>
        <n v="226080226"/>
        <n v="338"/>
        <n v="226080227"/>
        <n v="226080228"/>
        <n v="226080229"/>
        <n v="226080230"/>
        <n v="226080233"/>
        <n v="236000013"/>
        <n v="236010361"/>
        <n v="236010362"/>
        <n v="236041748"/>
        <n v="236041758"/>
        <n v="236042079"/>
        <n v="236043180"/>
        <n v="217011179"/>
        <n v="247"/>
        <n v="226020440"/>
        <n v="226080440"/>
        <n v="226020105"/>
        <n v="248"/>
        <n v="258"/>
        <n v="249"/>
        <n v="250"/>
        <n v="251"/>
        <n v="252"/>
        <n v="253"/>
        <n v="255"/>
        <n v="256"/>
        <n v="257"/>
        <n v="226020106"/>
        <n v="226080972"/>
        <n v="260"/>
        <n v="261"/>
        <n v="262"/>
        <n v="263"/>
        <n v="226020035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4"/>
        <n v="85"/>
        <n v="86"/>
        <n v="87"/>
        <n v="88"/>
        <n v="165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8"/>
        <n v="111"/>
        <n v="115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4"/>
        <n v="132"/>
        <n v="133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3"/>
        <n v="154"/>
        <n v="155"/>
        <n v="156"/>
        <n v="157"/>
        <n v="158"/>
        <n v="159"/>
        <n v="160"/>
        <n v="161"/>
        <n v="162"/>
        <n v="163"/>
        <n v="164"/>
        <n v="166"/>
        <n v="167"/>
        <n v="168"/>
        <n v="169"/>
        <n v="170"/>
        <n v="171"/>
        <n v="176"/>
        <n v="177"/>
        <n v="178"/>
        <n v="181"/>
        <n v="179"/>
        <n v="180"/>
        <n v="183"/>
        <n v="184"/>
        <n v="185"/>
        <n v="186"/>
        <n v="187"/>
        <n v="188"/>
        <n v="189"/>
        <n v="190"/>
        <n v="191"/>
        <n v="192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8"/>
        <n v="369"/>
        <n v="370"/>
        <n v="371"/>
        <n v="372"/>
        <n v="373"/>
        <n v="374"/>
        <n v="378"/>
        <n v="379"/>
        <n v="380"/>
        <n v="391"/>
        <n v="392"/>
        <n v="381"/>
        <n v="382"/>
        <n v="383"/>
        <n v="384"/>
        <n v="385"/>
        <n v="386"/>
        <n v="387"/>
        <n v="388"/>
        <n v="389"/>
        <n v="390"/>
        <n v="393"/>
        <n v="395"/>
        <n v="396"/>
        <n v="397"/>
        <n v="398"/>
        <n v="399"/>
        <n v="394"/>
        <n v="400"/>
        <n v="401"/>
        <n v="402"/>
        <n v="403"/>
        <n v="404"/>
        <n v="405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90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877"/>
        <n v="878"/>
        <n v="879"/>
        <n v="799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127040230"/>
        <n v="175"/>
        <n v="182"/>
        <n v="152"/>
        <n v="83"/>
        <n v="334"/>
        <n v="217011098"/>
        <n v="226080250"/>
        <n v="226080430"/>
        <n v="800"/>
        <n v="114"/>
        <n v="110"/>
        <n v="107"/>
        <n v="112"/>
        <n v="589"/>
        <n v="174"/>
        <n v="113"/>
        <n v="193"/>
        <n v="172"/>
        <n v="406"/>
        <n v="337"/>
        <n v="116"/>
        <n v="117"/>
        <n v="339"/>
        <n v="340"/>
        <n v="341"/>
        <n v="342"/>
        <n v="343"/>
        <n v="344"/>
        <n v="345"/>
        <n v="346"/>
        <n v="347"/>
        <n v="226080153"/>
        <n v="242"/>
        <n v="173"/>
        <n v="880"/>
        <n v="881"/>
        <n v="882"/>
        <n v="883"/>
        <n v="884"/>
        <n v="885"/>
        <n v="886"/>
        <n v="887"/>
        <n v="889"/>
        <n v="891"/>
        <n v="109"/>
        <n v="118"/>
        <m/>
      </sharedItems>
    </cacheField>
    <cacheField name="Наименование" numFmtId="0">
      <sharedItems count="863">
        <s v="Ладога БЦНВ"/>
        <s v="БП для ноутбука FSP NB 65"/>
        <s v="ППКОП &quot;Аккорд&quot; в. 2.00"/>
        <s v="ППКОП &quot;Нота&quot; в. 1.00"/>
        <s v="розетка двойная наружная"/>
        <s v="блок питания СКАТ 1200 2Д исп.2 13,8В"/>
        <s v="источник питания СКАТ-2400 (исп.5)"/>
        <s v="манипулятор &quot;МЫШЬ&quot;  PS/2 опт."/>
        <s v="клавиатура PS/2"/>
        <s v="монитор 19” BNC разъем"/>
        <s v="ПРЕОБРАЗОВАТЕЛЬ ИНТЕРФЕЙСОВ С2000-USB"/>
        <s v="извещатель охран.инфракр.пассив&quot;ФОТОН-Ш&quot;"/>
        <s v="извещатель инфракрасный пассивный ИД-12Е"/>
        <s v="извещатель  ИК пассивный OPTEX HX-80N AM"/>
        <s v="извещатель охранный ФОТОН-9"/>
        <s v="извещатель Фотон-Ш2-РК (ИО 30910-5)"/>
        <s v="ИЗВЕЩАТЕЛЬ ОХРАННЫЙ ОБЪЕМНЫЙ «ФОТОН-10»"/>
        <s v="ИЗВЕЩАТЕЛЬ ФОТОН-12 (ИО 409-17/1)"/>
        <s v="извещатель охранный ФОТОН-15"/>
        <s v="извещатель Фотон-15Б (ИО 309-10)"/>
        <s v="извещатель охранный адресный С2000-ШИК"/>
        <s v="извещатель охранный объемный «С2000-ИК» исп.02"/>
        <s v="блок выносных индикаторов &quot;ЛАДОГА-БВИ&quot;"/>
        <s v="извещатель охранный ИО209-17 &quot;СПЭК-8&quot;"/>
        <s v="ДАТЧИК ВИБРАЦИОНН35МА &quot;ШОРОХ-1&quot; УДАЛЕН"/>
        <s v="ИЗВЕЩАТЕЛЬ ОХРАННЫЙ ИО 313-5/1 (ШОРОХ-2)"/>
        <s v="извещатель ИО329-4 &quot;Стекло-3&quot;"/>
        <s v="ИЗВЕЩАТЕЛЬ «СТЕКЛО-3РК» (ИО 32910-4)"/>
        <s v="ПРИБОРППКОП&quot;НОТА&quot;ВАР.1.01САКББЕЗБРУДАЛЕН"/>
        <s v="ПРИБОРППКОП&quot;НОТА&quot;ВАР.2.01САКББЕЗБРУДАЛЕН"/>
        <s v="извещатель охранный &quot;АРГУС-3&quot; ИО 407-12"/>
        <s v="ИЗВЕЩАТЕЛЬ ПОВЕРХНОСТНЫЙ ЗВУКОВОЙ АРФА"/>
        <s v="оповещатель акустический АС-2-3-12В"/>
        <s v="оповещатель световой &quot;Призма-100&quot;"/>
        <s v="ПРИБОР ППКОП  СИГНАЛ-20П SMD"/>
        <s v="БЛОК ЦЕНТРАЛЬНЫЙ ЛАДОГА"/>
        <s v="блок центральный &quot;ЛАДОГА БЦ-А&quot; исп.2"/>
        <s v="блок &quot;ЛАДОГА БРВ-А&quot; исп.2"/>
        <s v="блок &quot;ЛАДОГА БВИ-А&quot;"/>
        <s v="источник вторичн.эл.пит.&quot;ЛАДОГА БП-А&quot;"/>
        <s v="блок расшир.памяти событий Ладога БРРПС"/>
        <s v="БЛОК РАСШИР.ШЛЕЙФ.СИГНАЛ.НИЗКОВ.БРШС-НВ"/>
        <s v="блок расшир.шлейф.сигнал.&quot;ЛадогаБРШС-ВВ&quot;"/>
        <s v="блок расшир.шлейф.сигнал&quot;ЛАДОГА БРШС-АМ&quot;"/>
        <s v="контроллер адрес.2-х пров.сист&quot;С2000КДЛ&quot;"/>
        <s v="СЧИТЫВАТЕЛЬ PROXY-3МА"/>
        <s v="блок индикации с клавиатурой С-2000 БКИ"/>
        <s v="БЛОК КОНТРОЛЬНО-ПУСКОВОЙ С2000-КПБ"/>
        <s v="БЛОК ИНДИКАЦИИ &quot;С2000-БИ SMD&quot;"/>
        <s v="пульт контроля и управления &quot;С2000М&quot; v 2.05"/>
        <s v="прибор ППКОП  &quot;С2000-4&quot; v3.50"/>
        <s v="прибор ППКОП  &quot;С2000-4&quot; v3.01"/>
        <s v="блок сигнально-пусковой &quot;С2000-СП1&quot;"/>
        <s v="Преобразователь интерфейсов RS-232/RS-485 С2000-ПИ"/>
        <s v="клавиатура  &quot;С2000-К&quot;"/>
        <s v="клавиатура матричная ЛАДОГА КВ-М"/>
        <s v="клавиатура выносн.матричн.&quot;ЛАДОГА КВ-А&quot;"/>
        <s v="расширитель адресный С2000-АР1 исп.03"/>
        <s v="БЛОК ПИТАНИЯ SKAT-V.24DC-18 ИСП.5000"/>
        <s v="блок питания бесп. SKAT-V.24DC-18 исп.5"/>
        <s v="ТЕРМОКОЖУХ WIZEBOX LS320"/>
        <s v="ТЕРМОКОЖУХ C КРОНШТ. SAMSUNG SHB-4200H"/>
        <s v="аппаратура перед.видеосигнала (АПВС-11)"/>
        <s v="блок питания &quot;Skat&quot; v.8"/>
        <s v="винчестер 1Тб SATAIISeagateConstellat.ES"/>
        <s v="видеорегистратор &quot;Ладога-V6&quot;"/>
        <s v="ИЗВЕЩАТЕЛЬ СПЭК-7-2"/>
        <s v="блок резер.питания БРП24 24В 5А 40Ач"/>
        <s v="прибор &quot;Заря-УО-IP-GPRS&quot; (1SIM)"/>
        <s v="Блок питания РИП-12 исп.15"/>
        <s v="Извещатель &quot;Сокол-2&quot;"/>
        <s v="блок резер.питания БРП24 24В 3А 40Ач"/>
        <s v="БП БРП-12-2"/>
        <s v="Сигнал-10"/>
        <s v="ППКОП Гранит-8"/>
        <s v="СЯ-24-12-О/А У5"/>
        <s v="Кабель витая пара UTP Cat.5e "/>
        <s v="Кабель РК-75-4-11"/>
        <s v="блок расшир.шлейф.сигнал. &quot;ЛАДОГА БРШС-А&quot;"/>
        <s v="прибор Заря УО IP-GPRS с ВУПС.К 2sim"/>
        <s v="устройство коммутационное УК-ВК исп. 14"/>
        <s v="БЛОК ПИТАНИЯ SKAT-V.12DC-24 ИСП.5000"/>
        <s v="Блок питания РИП-12 исп.56"/>
        <s v="Тестер видеосигнала "/>
        <s v="Бокс ЩРН-П - 4 модуля навесной пластик IP41"/>
        <s v="извещатель охранный ручной АСТРА-321"/>
        <s v="DK-TS Шина заземления 800x2000x800 мм Rittal DK 7829.100"/>
        <s v="Адаптер для профильных шин Rittal 7827.300"/>
        <s v="Блок питания для камер DM/2060"/>
        <s v="Блок розеток в стойку 19&quot;"/>
        <s v="Вентилятор NMB 4715MS-23T-B50"/>
        <s v="Видеокамера VG4-211-PTS BOSCH"/>
        <s v="Вспомогательный модуль PELCO ADV-ESU1"/>
        <s v="Заземление Rittal DK 7277"/>
        <s v="Замок RITTAL 8611.020"/>
        <s v="Кабель Superlan Light F/UTP cat. 5e"/>
        <s v="КВМ панель 19&quot; LCD CL1308N-ATA-RG"/>
        <s v="Термокожух Ernitec CHM-300M"/>
        <s v="Комплект заземления для стойки DK 7549.000"/>
        <s v="Крепёж SC820"/>
        <s v="Крепёж для стоечного видеорегистратора CSE-PT26"/>
        <s v="Кронштеин Ernitec WBA/2"/>
        <s v="Кронштеин Wizebox MB 29"/>
        <s v="Кронштеин Wizebox MB 29A2"/>
        <s v="Кронштейн Bosch LTC 9215/00 &quot;L&quot;"/>
        <s v="Кронштейн ME83"/>
        <s v="Кронштейн для камеры (чёрный)"/>
        <s v="Кронштейн на 2 монитора"/>
        <s v="Кронштейны для мониторов (разные)"/>
        <s v="Матрич. Коммутатор PELCO CM6800-32X-6X"/>
        <s v="Матричный коммутатор 48 входов"/>
        <s v="Модуль вентиляторный с терморегулятором 2П-КТ"/>
        <s v="Монитор ACE ACE-H170MA 17&quot;"/>
        <s v="Монитор ACER 17&quot; (б/у)"/>
        <s v="Монитор Acer V193 19&quot; (б/у)"/>
        <s v="Монитор Aser V196L 19&quot; (б/у)"/>
        <s v="Монитор CTV DS-190PQ 19&quot;"/>
        <s v="Монитор DELL E190Sf 19&quot; (б/у)"/>
        <s v="Монитор HS HS-ML 1535 15&quot; (б/у)"/>
        <s v="Монитор HS HS-ML1736 17&quot;"/>
        <s v="Монитор NEC AE191M-BK (б/у)"/>
        <s v="Монитор NEC ASLCD93VM-BK-1 19&quot; (б/у)"/>
        <s v="Монитор NEC L175 GZ (б/у)"/>
        <s v="Монитор NEC LCD175M 17&quot;"/>
        <s v="Монитор NEC LCD195NX 19&quot; (б/у)"/>
        <s v="Монитор NEC P242W-BK (б/у)"/>
        <s v="Монитор PELCO PMCL317A 17&quot; (б/у)"/>
        <s v="Монитор PELCO PMCL317B 17&quot; (б/у)"/>
        <s v="Монитор PELCO PMCL317BL 17&quot; (б/у)"/>
        <s v="Монитор Samsung 1722p (б/у)"/>
        <s v="Монитор Samsung 713BM (б/у)"/>
        <s v="Монитор Samsung 713N S (б/у)"/>
        <s v="Монитор Samsung E1920NR (б/у)"/>
        <s v="Монитор Samsung LS19C200BR (б/у) 19&quot;"/>
        <s v="Монитор Samsung SMT-1721p 17&quot; (б/у)"/>
        <s v="Монитор Samsung SMT-1922p (б/у)"/>
        <s v="Монитор Samsung SMT-1934 19&quot; (б/у)"/>
        <s v="Монитор Samsung SMT-1935 19&quot;"/>
        <s v="Монитор Samsung SMT-1935 19&quot; (б/у)"/>
        <s v="Монитор Siemens Fujitsu SCALEOVIEW L19W-6SA 19&quot; (б/у)"/>
        <s v="Монитор Siemens Fujitsu SCALEOVIEW L19W-9 19&quot; (б/у)"/>
        <s v="Монитор Smartec STM-173 17&quot;"/>
        <s v="Монитор Smartec STM-173 17&quot; (б/у)"/>
        <s v="Монитор Smartec STM-223 22&quot; (б/у)"/>
        <s v="Нагревательный элемент для термокожуха Ernitec HTA-N-230"/>
        <s v="Подставка для мониторов"/>
        <s v="Полка приборная DK 19 409x700мм, Rittal 7145.735"/>
        <s v="ПУ ТК PELCO KBD100"/>
        <s v="Ручка для стойки RITTAL 8611.020"/>
        <s v="Телескопические направляющие Rittal DK 7161.700"/>
        <s v="Термокожух BOSCH UHI-OGS-0"/>
        <s v="Термокожух Bosch UHO-HBGS-50"/>
        <s v="Термокожух Bosch UHO-HBGS-51"/>
        <s v="Термокожух Bosch UHO-HBPS-10"/>
        <s v="Термокожух EL260"/>
        <s v="Термокожух SHB-4200H EX"/>
        <s v="Термокожух Wizebox L260"/>
        <s v="Термокожух Wizebox L260-12V"/>
        <s v="Термокожух Wizebox L260-IP"/>
        <s v="Термокожух Wizebox L320"/>
        <s v="Термокожух Wizebox L320-12V"/>
        <s v="Термокожух Wizebox SVS32"/>
        <s v="Термостат для кожуха Ernitec ETM-001"/>
        <s v="Видеокамера поворотная DEDICATED MICROS DM/2060-241"/>
        <s v="Видеокамера поворотная DEDICATED MICROS DM/2060-248"/>
        <s v="Трансформатор EATON"/>
        <s v="Шкаф"/>
        <s v="Шкаф телекоммуникационный ЩРН-Э-6.350"/>
        <s v="1-портовый преобразователь RS-232/422/485 в Ethernet MOXA Nport 5150/EU V1.1"/>
        <s v="1-портовый преобразователь USB в RS-232/422/485 MOXA Uport 1150I V1.1"/>
        <s v="8-канальный IP-кодер Verint Nextiva S1708e-T"/>
        <s v="8-канальный IP-кодер Verint Nextiva S1808e"/>
        <s v="MB-RIO 4/16. Модуль релейных выходов"/>
        <s v="КВМ консоль Sliderway LCD KVM Switch CL1208"/>
        <s v="Spring back unit for lever handler DORMA"/>
        <s v="VN-BNC cable. Переходник с 16 разъёмами BNC"/>
        <s v="Автономный контроллер СКУД LC-1"/>
        <s v="Автономный контроллер СКУД Z-5R"/>
        <s v="Блок питания CISCO TPSN-50AB A"/>
        <s v="Блок реле БР ППКОП &quot;Нота&quot;"/>
        <s v="БП для ПК Accord ACC-600W-12"/>
        <s v="Видеоглазок TANTOS TSc-190DV/190HDV"/>
        <s v="Видеодомофон VIZIT-M402C (б/у)"/>
        <s v="Видеодомофон VIZIT-M404C"/>
        <s v="Видеодомофон VIZIT-M404C (б/у)"/>
        <s v="Видеодомофон цв. COMMAX CDV-35A"/>
        <s v="Видеокамера Arecont Vision AV2105"/>
        <s v="Видеокамера Arecont Vision AV2105DN"/>
        <s v="Видеокамера Arecont Vision AV2110"/>
        <s v="Видеокамера Arecont Vision AV2115DNv1"/>
        <s v="Видеокамера Arecont Vision AV2115v1"/>
        <s v="Видеокамера AXIS P1355 BAREB (б/у)"/>
        <s v="Видеокамера AXIS P1365"/>
        <s v="Видеокамера AXIS P1365 MkII"/>
        <s v="Видеокамера AXIS P3367-VE"/>
        <s v="Видеокамера Bosch Dinion LTC 0455/51"/>
        <s v="Видеокамера Bosch Dinion LTC 0485/11"/>
        <s v="Видеокамера Bosch Dinion LTC 0610/11"/>
        <s v="Видеокамера Bosch Dinion LTC 0630/11"/>
        <s v="Видеокамера Bosch Dinion VBN-4075-C51"/>
        <s v="Видеокамера Bosch Dinion VBN-5085-C11"/>
        <s v="Видеокамера Germicom F-5"/>
        <s v="Видеокамера Infinity SRE-HD2000ANVF 2.8-12"/>
        <s v="Видеокамера Infinity VPE-TDN700AL 2.8-12"/>
        <s v="Видеокамера Infinity VPFX-22ZDN580SD"/>
        <s v="Видеокамера Panasonic WV-BP330/GE "/>
        <s v="Видеокамера Panasonic WV-CF-374E"/>
        <s v="Видеокамера Panasonic WV-CP484E"/>
        <s v="Видеокамера Panasonic WV-CP630/G"/>
        <s v="Видеокамера Panasonic WV-CP500L/G"/>
        <s v="Видеокамера Panasonic WV-CP604E"/>
        <s v="Видеокамера Panasonic WV-CW380/G"/>
        <s v="Видеокамера Panasonic WV-NP502E"/>
        <s v="Видеокамера КТП 220В"/>
        <s v="Видеокамера ч/б Germicom FX-2"/>
        <s v="Видеокамера ч/б Germicom FX-2 (б/у)"/>
        <s v="Видеорегистратор аналог. 8-канальный. Best DVR-800"/>
        <s v="Диск жёсткий HDD 2Tb TOSHIBA PC P300"/>
        <s v="Диск жёсткий HDD 4Tb TOSHIBA X300"/>
        <s v="Диск жёсткий HDD 4Tb WD40EFAX WD Red"/>
        <s v="Доводчик DORMA TS83 серебристый"/>
        <s v="Доводчик DORMA TS83 чёрный"/>
        <s v="Замок механический ABLOY CY001C"/>
        <s v="Замок механический ABLOY CY001C (б/у)"/>
        <s v="Замок механический в дверь APECS (б/у)"/>
        <s v="Замок электромагнитный ACCORDTEC ML-100"/>
        <s v="Замок электромагнитный ACCORDTEC ML-180"/>
        <s v="Замок электромагнитный BEL-300S"/>
        <s v="ЗИП для эл. мех. замков ABLOY"/>
        <s v="Извещатель EC932"/>
        <s v="Извещатель ИО-102-20 металлический"/>
        <s v="Извещатель ИО-102-20 пластиковый"/>
        <s v="Извещатель пожарный ручной ИПР-3СУ (б/у)"/>
        <s v="Извещатель пожарный ручной ИПР-3СУ (ИП513-3СУ-А)"/>
        <s v="Извещатель пожарный ручной ИПР-3СУМ"/>
        <s v="Извещатель пожарный ручной ИПР-И (ИПР-513-6)"/>
        <s v="Извещатель СМК врезной ИО-102-6"/>
        <s v="Извещатель СМК ИО 102-4"/>
        <s v="Кабель Abloy EA210 18*0,14 для замка EL 502"/>
        <s v="Кабель Abloy EA211 8*0,2 для замка EL 582"/>
        <s v="Ключ Touch memory TM1990"/>
        <s v="Кнопка IEK AEA-22"/>
        <s v="Кнопка IEK ANE-22"/>
        <s v="Кнопка Schneider electric XB5 AA42 (ZBE-102) Верхняя часть"/>
        <s v="кнопка антивандальная без фиксации КОДсП-2"/>
        <s v="Кнопка в корпусе поста IEK КП101 IP54"/>
        <s v="Коммутатор CISCO IE-3000-8TC"/>
        <s v="Конвертор интерфейсов MOXA Nport 5232 (б/у)"/>
        <s v="Корпус поста TDM КП101"/>
        <s v="Корпус считывателя УЧЗ БСК СКД 7. Верхняя и нижняя часть"/>
        <s v="Корпус считывателя УЧЗ БСК СКД 7 чёрный"/>
        <s v="Корпус считывателя УЧЗ БСК СКД 7 чёрный (б/у)"/>
        <s v="Корпус считывателя УЧЗ БСК СКД 7. Нижняя часть"/>
        <s v="Крепеж для камеры SPR MOUNTING BRACKET AXIS P33XX-VE"/>
        <s v="Кронштейн Bosch LTC 9215/00"/>
        <s v="Кулер ICE WIND JT12025L 12S001A"/>
        <s v="Кулер ZALMAN ZM-F2 Plus (SF) ZS9225ASL"/>
        <s v="Лампа накаливания 75Вт 220В"/>
        <s v="Модуль Siemens AFI5100"/>
        <s v="Модуль Siemens AFI5100 (б/у)"/>
        <s v="Модуль Siemens AFO5100"/>
        <s v="Модуль Siemens AFO5100 (б/у)"/>
        <s v="Одноканальный IP-кодер Verint Nextiva S1801e-PoE"/>
        <s v="Одноканальный IP-кодер Verint Nextiva S1801e-R"/>
        <s v="Одноканальный IP-кодер Verint Nextiva S1970e-R"/>
        <s v="Одноканальный IP-кодер Verint Nextiva S1970e-R (б/у)"/>
        <s v="Одноканальный IP-кодер Verint Nextiva S1970e-T"/>
        <s v="Одноканальный IP-кодер Verint Nextiva S1970e-T (б/у)"/>
        <s v="Одноканальный IP-кодер Verint Nextiva S1970e-T-PoE (б/у)"/>
        <s v="Панель вызывн. c видеокамерой JSB-V05M коричневая"/>
        <s v="Панель вызывн. c видеокамерой JSB-V05M коричневая (б/у)"/>
        <s v="Панель вызывн. c видеокамерой JSB-V05M серая (б/у)"/>
        <s v="Панель вызывн. c видеокамерой JSB-V05M чёрная"/>
        <s v="Панель вызывная Activision AVC-304 коричневая (б/у)"/>
        <s v="Панель вызывная Activision AVC-304 серая (б/у)"/>
        <s v="Панель вызывная Activision AVC-305 ч/б"/>
        <s v="Панель вызывная JSB-A02 Audio серая"/>
        <s v="Панель вызывная Visit BVD-401 коричневая"/>
        <s v="Переговорное устройство COMMAX CM-206"/>
        <s v="Переговорное устройство COMMAX CM-800S"/>
        <s v="переход гибкий Abloy EA280 (б/у)"/>
        <s v="Переход гибкий AXIMAL DLT103/WH"/>
        <s v="ПК промышленный AXIOMTEK eBOX640-500-FL-DC"/>
        <s v="Пульт абон.громк.связи Commax CM-200"/>
        <s v="Разъём вилка на кабель для считывателя УЧЗ БСК СКД 7"/>
        <s v="Реле FINDER 40.52 230V~"/>
        <s v="Реле FINDER 40.52 24V DC"/>
        <s v="Реле FINDER 40.52 24V~"/>
        <s v="Реле Finder 55.32.9.024.0040"/>
        <s v="Реле Finder 55.34.8.230.0040"/>
        <s v="Розетка для реле FINDER 94.74"/>
        <s v="Розетка для реле FINDER 95.75"/>
        <s v="Розетка для реле FINDER 95.75 (б/у)"/>
        <s v="Ручка Abloy FORUM 4/007"/>
        <s v="Рычаг складной DORMA для доводчика"/>
        <s v="Система охлаждения CPU THETA20 lga1150"/>
        <s v="считыватель Proxy-3МА (б/у)"/>
        <s v="Считыватель СТМ-КР"/>
        <s v="Считыватель УЧЗ БСК СКД 7 (б/у)"/>
        <s v="Табло &quot;Проход в тоннель разрешен&quot;"/>
        <s v="Термокожух AXIS T93F05"/>
        <s v="Труба гофрированная D 20мм"/>
        <s v="Удлинитель PoE AXIS T8129"/>
        <s v="Центральный контроллер доступа Siemens AC5102"/>
        <s v="Центральный контроллер доступа Siemens SiPass 6FL7820-8BA10 ACC-010 (б/у)"/>
        <s v="Щит распределительный электрический DKC"/>
        <s v="Якорь эл. магнитного замка"/>
        <s v="Ящик RIM  в сборе (б/у)"/>
        <s v="16-ти канальный усилитель-разветвитель SI-197"/>
        <s v="3KY-8 DIN"/>
        <s v="DIN рейка"/>
        <s v="FDX4DM1A"/>
        <s v="FDX4DM1B"/>
        <s v="KVM панель (б/у)"/>
        <s v="PCBAS CAN BRIDGE X-SLOT PCB - ROHS"/>
        <s v="Pigtail SC/UPC SM G.652D Yellow 0,9мм 1,5м"/>
        <s v="PoE коммутатор D-link DES-1210-08P (б/у)"/>
        <s v="SNMP адаптер"/>
        <s v="SVP-PSU"/>
        <s v="Аналоговый видеотрансмиттер  AVT-EXC1101AHD"/>
        <s v="Аналоговый видеотрансмиттер AVT SVT PRO"/>
        <s v="Аналоговый видеотрансмиттер AVT-TRX103"/>
        <s v="Аналоговый видеотрансмиттер AVT-TX234"/>
        <s v="Аналоговый трансмиттер  AVT-8RX"/>
        <s v="АРМ VideoNet (б/у)"/>
        <s v="Биометрический контроллер доступа Bolid С2000-BIOACCESS-F18"/>
        <s v="Блок детект. в/сигн. Ernitec M32SYNX"/>
        <s v="Блок защиты линии Bolid БЗЛ"/>
        <s v="Блок индикации Bolid С2000-БИ"/>
        <s v="Блок контактный ABB CAL4-11"/>
        <s v="Блок контактный ABB CAL5-11"/>
        <s v="БЛОК ПИТАН.БРП24-3/40(24В,3А,40АЧ)"/>
        <s v="Блок питания UTC F&amp;S DFR-PS1"/>
        <s v="Блок сигнально-пусковой Bolid С2000-СП1"/>
        <s v="Блокировка механическая реверсивная ABB VE5-2"/>
        <s v="БП 3A-066WP12"/>
        <s v="БП Mean Well AD-155A"/>
        <s v="БП Mean Well AD-155B"/>
        <s v="БП Mean Well NES-15-12"/>
        <s v="БП D-Link 5В; 2,5А (б/у)"/>
        <s v="БП DR-120-29"/>
        <s v="БП DR-75-24"/>
        <s v="БП DVE DSA-60W-121 (б/у)"/>
        <s v="БП EA 10521C-120 (б/у)"/>
        <s v="БП Elmdene VRS121000EES"/>
        <s v="БП JOP-4101-024"/>
        <s v="БП MDR-20-12"/>
        <s v="БП MDR-20-12 (б/у)"/>
        <s v="БП Mean Well DR-75-12"/>
        <s v="БП Mean Well SP-200-24"/>
        <s v="БП NES-100-5"/>
        <s v="БП PSU-IE6-5V DC - 2,5A (б/у)"/>
        <s v="БП Qualities STD-1233P"/>
        <s v="БП ROBITON EN1500S"/>
        <s v="БП Mean Well RS-15-12"/>
        <s v="БП SPU45E-105 (б/у)"/>
        <s v="БП STONTRONICS DSA-12CB-12 12В 1А"/>
        <s v="БП TD8807.0"/>
        <s v="БП TD8807.0 (б/у)"/>
        <s v="БП TRACO POWER TML 15112 C"/>
        <s v="БП для TV камер РИ-221"/>
        <s v="БП компьютерный ATX-450 PNF"/>
        <s v="БП НИКИРЭТ БПС БЖАК"/>
        <s v="БП СКАТ-12-3,0 DIN"/>
        <s v="БП универсальный адаптер FSP NB65"/>
        <s v="БП-1А"/>
        <s v="БРП-12 12В-3А/14Ач"/>
        <s v="БРП-24 24В-3А/7Ач"/>
        <s v="Вентилятор LDF-128024BM 12В 0,18А"/>
        <s v="Вентилятор LDF-128025BM DC 12В 0,18А"/>
        <s v="Вентилятор NMB 4715MS-23T-B5A"/>
        <s v="Видеокамера Arecont Vision AV2100 (б/у)"/>
        <s v="Видеокамера Arecont Vision AV2100M (б/у)"/>
        <s v="Видеокамера Arecont Vision AV2105 (б/у)"/>
        <s v="Видеокамера Arecont Vision AV2105DN (б/у)"/>
        <s v="Видеокамера Arecont Vision AV2110 (б/у)"/>
        <s v="Видеокамера Arecont Vision AV3110 (б/у)"/>
        <s v="Видеокамера BHV-558-C (б/у)"/>
        <s v="Видеокамера Infinity BVPD-VF570SD 2/6-6 (б/у)"/>
        <s v="Видеокамера LTC 0385/50 (б/у)"/>
        <s v="Видеокамера LTC 0455/51 (б/у)"/>
        <s v="Видеокамера LTC 0485/11 с объективом (б/у)"/>
        <s v="Видеокамера PANASONIC WJ-PB65C32E"/>
        <s v="Видеокамера Panasonic WV-BP330/GE (б/у)"/>
        <s v="Видеокамера Panasonic WV-CP290/G (б/у)"/>
        <s v="Видеокамера Panasonic WV-CP380/G (б/у)"/>
        <s v="Видеокамера PANASONIC WV-CP480/G (б/у)"/>
        <s v="Видеокамера PANASONIC WV-CP484E (б/у)"/>
        <s v="Видеокамера Panasonic WV-CP500/G (б/у)"/>
        <s v="Видеокамера Panasonic WV-CP504 (б/у)"/>
        <s v="Видеокамера Panasonic WV-CP630/G (б/у)"/>
        <s v="Видеокамера Panasonic WV-CP634"/>
        <s v="Видеокамера PANASONIC WV-CU650/G"/>
        <s v="Видеокамера Panasonic WV-NP502"/>
        <s v="Видеокамера SANYO VCC-6570P (б/у)"/>
        <s v="Видеокамера VERINT Nextiva S2600e (б/у)"/>
        <s v="Видеокамера VERINT Nextiva S2610e (б/у)"/>
        <s v="Видеокамера VERINT S5020BX-DN (б/у)"/>
        <s v="Видеокамера VZN-744 (б/у)"/>
        <s v="Видеокамера VZN-744-A3 (б/у)"/>
        <s v="Видеокамера КТП-147-6"/>
        <s v="Видеокамера КТП-147-6 (б/у)"/>
        <s v="Видеорегистратор Beward B1018"/>
        <s v="Видеорегистратор Dedicated Mirrors DS2"/>
        <s v="Видеорегистратор Samsung SHR-2040P б/у"/>
        <s v="Видеотрансмиттер AVT-4TRX103I"/>
        <s v="Видеотрансмиттер AVT500"/>
        <s v="Видеотрансмиттер NV-208A-M"/>
        <s v="Видеоусилитель-распределитель SVP-01-DA б/у"/>
        <s v="Выключатель автоматический  ABB 1P C25"/>
        <s v="Выключатель автоматический  Legrand 3P C10"/>
        <s v="Выключатель автоматический 3P C125"/>
        <s v="Выключатель автоматический ABB 1P B6"/>
        <s v="Выключатель автоматический ABB 1P C1"/>
        <s v="Выключатель автоматический ABB 1P C10"/>
        <s v="Выключатель автоматический ABB 1P C10 (б/у)"/>
        <s v="Выключатель автоматический ABB 1P C100 (б/у)"/>
        <s v="Выключатель автоматический ABB 1P C16"/>
        <s v="Выключатель автоматический ABB 1P C16 (б/у)"/>
        <s v="Выключатель автоматический ABB 1P C20"/>
        <s v="Выключатель автоматический ABB 1P C20 (б/у)"/>
        <s v="Выключатель автоматический ABB 1P C25 (б/у)"/>
        <s v="Выключатель автоматический ABB 1P C32"/>
        <s v="Выключатель автоматический ABB 1P C32 (б/у)"/>
        <s v="Выключатель автоматический ABB 1P C40"/>
        <s v="Выключатель автоматический ABB 1P C40 (б/у)"/>
        <s v="Выключатель автоматический ABB 1P C6"/>
        <s v="Выключатель автоматический ABB 1P C6 (б/у)"/>
        <s v="Выключатель автоматический ABB 2P C10"/>
        <s v="Выключатель автоматический ABB 2P C10 (б/у)"/>
        <s v="Выключатель автоматический ABB 2P C16"/>
        <s v="Выключатель автоматический ABB 2P C16 (б/у)"/>
        <s v="Выключатель автоматический ABB 2P C20 (б/у)"/>
        <s v="Выключатель автоматический ABB 2P C25 (б/у)"/>
        <s v="Выключатель автоматический ABB 2P C3"/>
        <s v="Выключатель автоматический ABB 2P C32 (б/у)"/>
        <s v="Выключатель автоматический ABB 2P C40 (б/у)"/>
        <s v="Выключатель автоматический ABB 2P C50 (б/у)"/>
        <s v="Выключатель автоматический ABB 2P C6 (б/у)"/>
        <s v="Выключатель автоматический ABB 2P D16"/>
        <s v="Выключатель автоматический ABB 2P D25"/>
        <s v="Выключатель автоматический ABB 2P D25 (б/у)"/>
        <s v="Выключатель автоматический ABB 2P Z10A (б/у)"/>
        <s v="Выключатель автоматический ABB 2P Z3A (б/у)"/>
        <s v="Выключатель автоматический ABB 2P Z6A (б/у)"/>
        <s v="Выключатель автоматический ABB 3P C100 (б/у)"/>
        <s v="Выключатель автоматический ABB 3P C20"/>
        <s v="Выключатель автоматический ABB 3P C20 (б/у)"/>
        <s v="Выключатель автоматический ABB 3P C25 (б/у)"/>
        <s v="Выключатель автоматический ABB 3P C80 (б/у)"/>
        <s v="Выключатель автоматический ABB 3P D100"/>
        <s v="Выключатель автоматический ABB 3P K63"/>
        <s v="Выключатель автоматический ABB 3P Z2"/>
        <s v="Выключатель автоматический ABB SH203L 3P C6"/>
        <s v="Выключатель автоматический DEKraft BA-101 3P C25 (б/у)"/>
        <s v="Выключатель автоматический IEK 1P C20"/>
        <s v="Выключатель автоматический KEAZ 3P C40"/>
        <s v="Выключатель автоматический KEAZ ВМ63-1 1P C6"/>
        <s v="Выключатель автоматический Legrand 1P C1"/>
        <s v="Выключатель автоматический Legrand 1P C1 (б/у)"/>
        <s v="Выключатель автоматический Legrand 1P C10 (б/у)"/>
        <s v="Выключатель автоматический Legrand 1P C16 (б/у)"/>
        <s v="Выключатель автоматический Legrand 1P C2"/>
        <s v="Выключатель автоматический Legrand 1P C20 (б/у)"/>
        <s v="Выключатель автоматический Legrand 1P C40 (б/у)"/>
        <s v="Выключатель автоматический Legrand 1P C6 (б/у)"/>
        <s v="Выключатель автоматический Legrand 2P C10"/>
        <s v="Выключатель автоматический Legrand 2P C10 (б/у)"/>
        <s v="Выключатель автоматический Legrand 2P C16"/>
        <s v="Выключатель автоматический Legrand 2P C16 (б/у)"/>
        <s v="Выключатель автоматический Legrand 2P C20"/>
        <s v="Выключатель автоматический Legrand 2P C20 (б/у)"/>
        <s v="Выключатель автоматический Legrand 2P C25"/>
        <s v="Выключатель автоматический Legrand 2P C3 (б/у)"/>
        <s v="Выключатель автоматический Legrand 2P C32"/>
        <s v="Выключатель автоматический Legrand 2P C32 (б/у)"/>
        <s v="Выключатель автоматический Legrand 2P C6"/>
        <s v="Выключатель автоматический Legrand 2P C6 (б/у)"/>
        <s v="Выключатель автоматический Legrand 3P C100"/>
        <s v="Выключатель автоматический Legrand 3P C100 (б/у)"/>
        <s v="Выключатель автоматический Legrand 3P C16"/>
        <s v="Выключатель автоматический Legrand 3P C25"/>
        <s v="Выключатель автоматический Legrand 3P C25 (б/у)"/>
        <s v="Выключатель автоматический Legrand 3P C3"/>
        <s v="Выключатель автоматический Legrand 3P C32"/>
        <s v="Выключатель автоматический Legrand 3P C40"/>
        <s v="Выключатель автоматический Legrand 3P C40 (б/у)"/>
        <s v="Выключатель автоматический Legrand 3P C50"/>
        <s v="Выключатель автоматический Legrand 3P C50 (б/у)"/>
        <s v="Выключатель автоматический Legrand 3P C6"/>
        <s v="Выключатель автоматический Legrand 3P C6 (б/у)"/>
        <s v="Выключатель автоматический Legrand 3P C63"/>
        <s v="Выключатель автоматический Legrand 3P C63 (б/у)"/>
        <s v="Выключатель автоматический Legrand 3P C80 (б/у)"/>
        <s v="Выключатель автоматический Merlin Gerin 1P C125 (б/у)"/>
        <s v="Выключатель автоматический Merlin Gerin 1P C2 (б/у)"/>
        <s v="Выключатель автоматический Merlin Gerin 1P C20 (б/у)"/>
        <s v="Выключатель автоматический Merlin Gerin 1P C32 (б/у)"/>
        <s v="Выключатель автоматический Merlin Gerin 2P C10 (б/у)"/>
        <s v="Выключатель автоматический Merlin Gerin 2P C32 (б/у)"/>
        <s v="Выключатель автоматический Merlin Gerin 3P C100 (б/у)"/>
        <s v="Выключатель автоматический Merlin Gerin 3P C6 (б/у)"/>
        <s v="Выключатель автоматический Merlin Gerin 3P C80 (б/у)"/>
        <s v="Выключатель автоматический Schneider Electric 1P C10"/>
        <s v="Выключатель автоматический Schneider Electric 3P C100 (б/у)"/>
        <s v="Выключатель автоматический Schneider Electric 3P C100A (б/у)"/>
        <s v="Выключатель автоматический Schneider Electric 3P C125 (б/у)"/>
        <s v="Выключатель автоматический Schneider Electric 3P C125A (б/у)"/>
        <s v="Выключатель автоматический Schneider Electric 3P D80 (б/у)"/>
        <s v="Выключатель автоматический Техэнерго 1P C10"/>
        <s v="Выключатель автоматический Техэнерго 1P C6 (б/у)"/>
        <s v="Выключатель автоматическийический выключатель ВА57-35-340010 160А"/>
        <s v="Выключатель автоматческий Dpx3 160 3p 125a 16kA"/>
        <s v="Выключатель автоматческий Dxh3p/100A-4,5M© 10kA Legrand"/>
        <s v="Выключатель автоматческий Legrand Dpx3 160 3p 40a 25kA"/>
        <s v="Грозозащита Hakel H30"/>
        <s v="Датчик параметров окружающей среды Eaton Powerware EMP"/>
        <s v="Диск жёсткий WD800BB-00JKC0 (80GB) IDE (б/у)"/>
        <s v="Замок электромагнитный ML-194 (б/у)"/>
        <s v="Замок электромагнитный VIZIT ML-300 (б/у)"/>
        <s v="Замок элетромагнитный ACCORDTEC ML-194"/>
        <s v="ИБП APC Smart-UPS SMC2000I-2U"/>
        <s v="ИБП Eaton 9130"/>
        <s v="ИБП Eaton 9SX5KiRT (б/у)"/>
        <s v="ИБП Powerware PW9125 3000E (б/у)"/>
        <s v="ИБП Powerware PW9125 72 EBM (б/у)"/>
        <s v="ИБП PW5115500i USB"/>
        <s v="Извещатель ИО209-32 СПЭК-1115"/>
        <s v="ИЗВЕЩАТЕЛЬ ОХРАННЫЙ СПЭК-1112"/>
        <s v="ИЗВЕЩАТЕЛЬ СПЭК-7-6 (1КОМПЛЕКТ=1ШТ)"/>
        <s v="Индикатор IEK AD-22DS зелёный"/>
        <s v="Индикатор IEK AD-22DS красный"/>
        <s v="Индикатор IEK AD-22DS оранжевый"/>
        <s v="Источник переменного тока SKAT-V.24/220AC"/>
        <s v="источник питания SKAT-V.32 RACK"/>
        <s v="источник питания СКАТ-1200 исп.5"/>
        <s v="Кабель соединительный 1х25"/>
        <s v="Кассета для жёсткого диска Mobile Rack"/>
        <s v="Квадратор EP220"/>
        <s v="Квадратор KBC-3-M"/>
        <s v="Клавиатура для ПК USB проводная (б/у)"/>
        <s v="Клемма проходная Schneider Electric WKN16/U серая на DIN рейку"/>
        <s v="Клемма проходная Schneider Electric WKN35 SL/U жёлто-зелёная на DIN рейку"/>
        <s v="Клемма проходная Schneider Electric WKN35 серая на DIN рейку"/>
        <s v="Клемма проходная Schneider Electric WKN35 синяя на DIN рейку"/>
        <s v="Клемма проходная зажимная Wago 10мм2 для заземления на DIN рейку"/>
        <s v="Клемма проходная зажимная Wago 10мм2 серая на DIN рейку"/>
        <s v="Клемма проходная зажимная Wago 10мм2 синяя на DIN рейку"/>
        <s v="Клемма проходная зажимная Wago 16мм2 жёлто-зелёная на DIN рейку"/>
        <s v="Клемма проходная зажимная Wago 16мм2 серая на DIN рейку"/>
        <s v="Клемма проходная зажимная Wago 16мм2 синяя на DIN рейку"/>
        <s v="Клемма проходная зажимная Wago 6мм2 жёлто-зелёная на DIN рейку"/>
        <s v="Клемма проходная зажимная Wago 6мм2 серая на DIN рейку"/>
        <s v="Клемма проходная зажимная Wago 6мм2 синяя на DIN рейку"/>
        <s v="Кнопка управления IEK ABLF-22 зелёная"/>
        <s v="Коврик для мыши Ritmix MPD-010 BLACK 220x180"/>
        <s v="Колпачёк RJ-45"/>
        <s v="Коммутатор D-Link DES-1008 D"/>
        <s v="Коммутатор TRENDnet TK-423K"/>
        <s v="Конвертор интерфейсов MOXA Nport 5232 б/у"/>
        <s v="Конденсатор Electronicon 15 мкФ х 350V RMS"/>
        <s v="Конденсатор Epcos 6,8 мкФ х 305V"/>
        <s v="Коннектор RJ-45"/>
        <s v="Контактор A95-30-00"/>
        <s v="Контактор AF52-30-00-13"/>
        <s v="Контактор AF65-30-00-13"/>
        <s v="Контактор AF96-30-00-13"/>
        <s v="Контактор Allen-Bradley 100-С72*00 (б/у)"/>
        <s v="Контактор PMU 5011M"/>
        <s v="Контактор PMU 6511"/>
        <s v="Контактор PMU 6511M"/>
        <s v="Контактор PMU 9511B"/>
        <s v="Контактор PMU 9511K"/>
        <s v="Контактор PMU 9511M"/>
        <s v="Контактор Schneider LC1E65M5"/>
        <s v="Контактор Schneider LC1E65Q5"/>
        <s v="Контактор КМИ-49512"/>
        <s v="КОНТРОЛЛЕР ДОСТУПА С2000-2"/>
        <s v="Корзина Comnet C1-EU"/>
        <s v="Корзина GE 502R"/>
        <s v="Корзина GE 503R"/>
        <s v="Корзина GE 515R1"/>
        <s v="Корзина GE DFR"/>
        <s v="КОРОБКА РАСПРЕДЕЛИТЕЛЬНАЯ 100Х100Х50"/>
        <s v="коробка распределительная 100х80"/>
        <s v="коробка распределительная 130х70"/>
        <s v="коробка распределительная 50х50"/>
        <s v="коробка распределительная 60х60"/>
        <s v="Коробка соединительная КС-4"/>
        <s v="Корпус IEK ЩРН-П-4 (б/у)"/>
        <s v="Корпус для платы SUBAS 3K30-40 DISPLAY (передняя панель)"/>
        <s v="Крепёж для ИБП в стойку Powerware 4-port rail kit"/>
        <s v="Кронштейн AXIS"/>
        <s v="Кросс оптический 8 портов в мет. ящике"/>
        <s v="Кросс оптический R590-1U-FC-D-8SM-8UPC-1"/>
        <s v="Кросс оптический R590-1U-FC-D-8SM-8UPC-1 (б/у)"/>
        <s v="Кросс оптический R906-2U-LC-24SM-24UPC-28"/>
        <s v="Кросс оптический W583-FC-D8M-8UPC-1"/>
        <s v="Кросс оптический W903-FC-D-8SM-8UPC"/>
        <s v="кулер TTC-D3TB"/>
        <s v="кулер TTC-W4TB"/>
        <s v="Куллер DC-478G825Z/N"/>
        <s v="Матричный коммутатор Panasonic WJ-SX650/G"/>
        <s v="Медиаконвертер  Aleied Telesis AT-MMC2000/SC-60"/>
        <s v="Медиаконвертер COMNET CNFE 1003S2"/>
        <s v="Медиаконвертер Planet WFT-806A20"/>
        <s v="Муфта тупиковая оптического кабеля МТОК-Б1/216-1КТ3645-К"/>
        <s v="Объектив Avenir 12мм"/>
        <s v="Объектив Avenir 4,8мм"/>
        <s v="Объектив Bosch LTC 3364/60"/>
        <s v="Объектив Bosch LVF-4000C-D2812"/>
        <s v="Объектив Computar 4,5-10мм"/>
        <s v="Объектив Computar H0514-MP2"/>
        <s v="Объектив Ernitec 1/3&quot; 3-8мм"/>
        <s v="Объектив Ernitec GA10V40NA-IR-1/2"/>
        <s v="Объектив Ernitec GA2V12NA-1/3-HR"/>
        <s v="Объектив Ernitec GA9V90NA-IR-1/2"/>
        <s v="Объектив MDV-1634D"/>
        <s v="Объектив Panasonic WV-LZ62/8SE"/>
        <s v="Объектив P-Iris 2,8-12мм (из Видеокамера AXIS)"/>
        <s v="Объектив Tamron 10-40мм"/>
        <s v="Объектив Tamron 13VG20100AS"/>
        <s v="Объектив Tamron 13VG2812ASII"/>
        <s v="Объектив Tamron 13VG550ASII"/>
        <s v="Одномониторный KVM удлинитель ADDER X-USBPRO-MS2"/>
        <s v="Одномониторный KVM удлинитель ADDER X-USBPRO-MS2 без БП (б/у)"/>
        <s v="Однофазное реле напряжения ABB CM-EFN (б/у)"/>
        <s v="Оптический передатчик FVT4014 S (б/у)"/>
        <s v="Оптический передатчик FVT4014 S1"/>
        <s v="Оптический преобразователь GE S700 VR-EST (б/у)"/>
        <s v="Оптический преобразователь GE S700 VT-EST (б/у)"/>
        <s v="Оптический преобразователь GE S700 VT-RST"/>
        <s v="Оптический преобразователь GE S700 VT-RST в корзине (б/у)"/>
        <s v="Оптический преобразователь GE S703 VT-RST в корзине (б/у)"/>
        <s v="Оптический преобразователь GE S703-R (б/у)"/>
        <s v="Оптический преобразователь GE S707 VT-ESTL"/>
        <s v="Оптический преобразователь GE S707 VT-ESTL (б/у)"/>
        <s v="Оптический преобразователь GE S707 VT-RSTL"/>
        <s v="Оптический преобразователь GE S707 VT-RSTL (б/у)"/>
        <s v="Оптический преобразователь GE S708 VR-RST"/>
        <s v="Оптический преобразователь GE S708 VT-RST"/>
        <s v="Оптический преобразователь GE S710 D-RST2"/>
        <s v="Оптический преобразователь GE S710 D-RST2 (б/у)"/>
        <s v="Оптический преобразователь GE S711 DVR-RST1 (б/у)"/>
        <s v="Оптический преобразователь GE S711 DVT-RST1 (б/у)"/>
        <s v="Оптический преобразователь GE S730 DVR-EST1"/>
        <s v="Оптический преобразователь GE S730 DVR-RST1"/>
        <s v="Оптический преобразователь GE S730 DVT-EST1"/>
        <s v="Оптический преобразователь GE S730 DVT-RST1 (б/у)"/>
        <s v="Оптический преобразователь GE S730 DVT-RST2 в корзине (б/у)"/>
        <s v="Оптический преобразователь GE S732 DVR-EST1"/>
        <s v="Оптический преобразователь GE S732 DVT-EST1"/>
        <s v="Оптический преобразователь GE S732 DVT-EST1 (б/у)"/>
        <s v="Оптический преобразователь GE S732 DVT-RST1 (б/у)"/>
        <s v="Оптический преобразователь GE S734 DVR-RST1 (б/у)"/>
        <s v="Оптический преобразователь GE S734 DVT-RST1"/>
        <s v="Оптический преобразователь GE S734 DVT-RST1 (б/у)"/>
        <s v="Оптический преобразователь GE VT7420 (б/у)"/>
        <s v="Оптический преобразователь GE VT7420-50"/>
        <s v="Оптический преобразователь GE VR7420-R3"/>
        <s v="Оптический преобразователь IFS DFVMM4-R"/>
        <s v="Оптический преобразователь IFS DFVMM4-R (б/у)"/>
        <s v="Оптический преобразователь S7707VT-EFC (б/у)"/>
        <s v="Оптический преобразователь SVP-MT-410DB-SMR"/>
        <s v="Оптический преобразователь SVP-MT-410DB-SMT"/>
        <s v="Оптический преобразователь SVP-MT-810DB-SMR"/>
        <s v="Оптический преобразователь SVP-MT-810DB-SMT"/>
        <s v="Оптический преобразователь SVP-MT-810DB-SSR"/>
        <s v="Оптический преобразователь SVP-MT-810DB-SST"/>
        <s v="Оптический преобразователь передатчик GE DFDSM001-TX Single Mode Duplex Data Transmitter"/>
        <s v="Оптический преобразователь передатчик KBC FDHA4-M1T-WSC"/>
        <s v="Оптический преобразователь передатчик UTC DFVSM4-T"/>
        <s v="Оптический преобразователь передатчик UTC DFVSM4-T (б/у)"/>
        <s v="Оптический преобразователь передатчик UTC F&amp;S DFVSMD801-T"/>
        <s v="Оптический преобразователь приёмник GE DFDSM001-RX Single Mode Duplex Data Receiver"/>
        <s v="Оптический преобразователь приемник KBC FDHA4-M1R-BS"/>
        <s v="Оптический преобразователь приёмник UTC DFVSM4-R"/>
        <s v="Оптический преобразователь приёмник UTC DFVSM4-R (б/у)"/>
        <s v="Оптический преобразователь приёмник UTC F&amp;S DFVSMD801-R"/>
        <s v="Оптический приёмник FVR4014 S (б/у)"/>
        <s v="Оптический приёмник FVR4014 S1"/>
        <s v="Панель коммутационная EVS ПК-16-01BNC"/>
        <s v="Патч-корд RJ-45 0,2м"/>
        <s v="Патч-корд RJ-45 0,5м"/>
        <s v="Патч-корд RJ-45 10м"/>
        <s v="Патч-корд RJ-45 1м"/>
        <s v="Патч-корд RJ-45 2м"/>
        <s v="Патч-корд RJ-45 3м"/>
        <s v="Патч-корд RJ-45 5м"/>
        <s v="Патч-корд оптический MM 62,5/125 ST-SC/UPC 3,0мм Duplex 10м"/>
        <s v="Патч-корд оптический SM 9/125 FC-FC/UPC 3,0мм Simplex 2м"/>
        <s v="Патч-корд оптический SM 9/125 FC-FC/UPC 3,0мм Duplex 2м"/>
        <s v="Патч-корд оптический SM 9/125 FC-LC/UPC 3,0мм Duplex 2м"/>
        <s v="Патч-корд оптический SM 9/125 FC-LC/UPC 3,0мм Simplex 2м"/>
        <s v="Патч-корд оптический SM 9/125 FC-LC/UPC 3,0мм Simplex 3м"/>
        <s v="Патч-корд оптический SM 9/125 FC-SC/UPC 3,0мм Duplex 2м"/>
        <s v="Патч-корд оптический SM 9/125 FC-SC/UPC 3,0мм Simplex 10м"/>
        <s v="Патч-корд оптический SM 9/125 FC-SC/UPC 3,0мм Simplex 3м"/>
        <s v="Патч-корд оптический SM 9/125 ST-FC/UPC 3,0мм Simplex 10м"/>
        <s v="Патч-корд оптический SM 9/125 LC-LC/UPC 3,0мм Duplex LSZH 2м"/>
        <s v="Патч-корд оптический SM 9/125 LC-LC/UPC 3,0мм Simplex 2м"/>
        <s v="Патч-корд оптический SM 9/125 FC-FC/UPC 3,0мм Duplex 1м"/>
        <s v="Патч-корд оптический MM 62,5/125 ST-SC/UPC 3,0мм Duplex 5м"/>
        <s v="Патч-корд оптический SM 9/125 SC-LC/UPC 3,0мм Duplex 2м"/>
        <s v="Патч-корд оптический SM 9/125 SC-SC/UPC 3,0мм Duplex 2м"/>
        <s v="Патч-корд оптический SM 9/125 SC-SC/ UPC 3,0мм Simplex 2м"/>
        <s v="Патч-корд оптический SM 9/125 ST-FC/UPC 3,0мм Duplex 2м"/>
        <s v="Патч-корд оптический SM 9/125 ST-FC/UPC 3,0мм Simplex 2м"/>
        <s v="Патч-корд оптический SM 9/125 ST-FC/UPC 3,0мм Simplex 5м"/>
        <s v="Патч-корд оптический SM 9/125 ST-LC/UPC 3,0мм Duplex 2м"/>
        <s v="Патч-корд оптический SM 9/125 ST-LC/UPC 3,0мм Simplex 2м"/>
        <s v="Патч-корд оптический SM 9/125 ST-SC/UPC 3,0мм Duplex 2м"/>
        <s v="Патч-корд оптический SM 9/125 ST-SC/UPC 3,0мм Simplex 2м"/>
        <s v="Патч-корд оптический SM 9/125 ST-ST/UPC 3,0мм Duplex 2м"/>
        <s v="Патч-корд оптический SM 9/125 ST-ST/UPC 3,0мм Simplex 2м"/>
        <s v="Патч-корд оптический SM 9/125 FC-SC/UPC 3,0мм Simplex LSZH 2м"/>
        <s v="Патч-корд оптический MM 62,5/125 FC-FC/UPC 3,0мм Duplex 2м"/>
        <s v="Патч-корд оптический MM 62,5/125 FC-SC/UPC 3,0мм Duplex 2м"/>
        <s v="Патч-корд оптический MM 62,5/125 FC-SC/UPC 3,0мм Duplex 5м"/>
        <s v="Патч-корд оптический MM 62,5/125 ST-ST/DPC 3,0мм Duplex 5м"/>
        <s v="Патч-корд оптический MM 62,5/125 ST-ST/PR 2,0мм Duplex LSZH 2м"/>
        <s v="Патч-корд оптический SM 9/125 SC-LC Duplex 5м"/>
        <s v="Патч-корд оптический SM 9/125 ST-ST/UPC 3,0мм Simplex 7м"/>
        <s v="Патч-панель RJ-45 в стойку (б/у)"/>
        <s v="Передатчик активный одноканальный AVT-TX746I"/>
        <s v="Переключатель Legrand 1P 20A"/>
        <s v="Переключатель Legrand 1P 20A (б/у)"/>
        <s v="Переключатель Legrand 1P 20AX"/>
        <s v="Переключатель Legrand 1P 20AX (б/у)"/>
        <s v="Переходник DVI-I на VGA"/>
        <s v="Плата Eaton CONTROL BOARD II SP 9x55"/>
        <s v="Плата Eaton PCBAS 3K30 BYPASS BOARD"/>
        <s v="Плата Eaton PCBAS 3K30 BYPASS BOARD  (б/у)"/>
        <s v="Плата Eaton PCBAS 3K30 CAPACITOR BOARD"/>
        <s v="Плата Eaton PCBAS 3K30 I/O BOARD"/>
        <s v="Плата Eaton PCBAS 3K30 I/O BOARD (б/у)"/>
        <s v="Плата Eaton PCBAS 3K30 POWER BOARD"/>
        <s v="Плата SUBAS 3K30-40 DISPLAY (передняя панель)"/>
        <s v="Плата матричного передатчика SVT Pro Compact"/>
        <s v="Преобразователь RS-232/422/485 в многомодовое оптоволокно, с разъемом ST MOXA TCF-142-M-ST"/>
        <s v="ПРЕОБРАЗОВАТЕЛЬ ИНТЕРФЕЙСА RS485&quot;С2000ПИ"/>
        <s v="Преобразователь интерфейсов  Ernitec system x"/>
        <s v="Преобразователь интерфейсов С2000-ETHERNET"/>
        <s v="Преобразователь последовательных интерфейсов MOXA NPort 5150"/>
        <s v="прибор ППКОП  &quot;С2000-4&quot; v3.71"/>
        <s v="прибор ППКОП  &quot;С2000-4&quot; v3.00"/>
        <s v="прибор ППКОП  &quot;С2000-4&quot; v2.10"/>
        <s v="Приёмо-передатчик видеосигнала по витой паре AVT-TRX101"/>
        <s v="Провода соединительные для АКБ"/>
        <s v="Пульт управления Ernitec 1503M"/>
        <s v="Пульт ДУ ERC-002"/>
        <s v="Пульт ДУ SAMSUNG BN-59-00607A"/>
        <s v="Пульт ДУ SISTORE AX"/>
        <s v="Пульт ДУ Wisenet"/>
        <s v="пульт контроля и управления &quot;С2000М&quot; v 4.11"/>
        <s v="Пускатель магнитный ПМ12160-500"/>
        <s v="Пускатель магнитный ПМУ9511"/>
        <s v="радиатор охлаждения процессора"/>
        <s v="Разрядчик перенапряжения V20 верхняя часть 280V V20-C 0-280"/>
        <s v="РАСШИРИТЕЛЬ АДРЕСНЫЙ &quot;С2000-АР2&quot;"/>
        <s v="Резисторы"/>
        <s v="Рейки крепёжные Eaton"/>
        <s v="Реле 4 co светодиодом 230В переменного тока Schneider Electric RXM4AB2P7"/>
        <s v="Реле Finder 55.34.8.230.0040 (б/у)"/>
        <s v="Реле времени ABB CT-ERE"/>
        <s v="Реле времени ABB CT-ERE (б/у)"/>
        <s v="Реле времени ABB CT-ERE.22S"/>
        <s v="Реле времени ABB CT-ERS.22"/>
        <s v="Реле времени ABB CT-ERS.22S"/>
        <s v="Реле времени Schiele ERS (б/у)"/>
        <s v="Реле времени Schneider Electric RE8TA31BU"/>
        <s v="Реле времени Schneider Electric RE8TA31BU (б/у)"/>
        <s v="Реле времени Schneider RE11RAMU"/>
        <s v="Реле времени Schneider RE17RAMU"/>
        <s v="Реле времени мультифункциональное CT-MFD.12 ABB"/>
        <s v="Реле контроля 3 фаз CM-MPS.31S"/>
        <s v="Реле контроля фаз Schneider Electric RM4 TR34"/>
        <s v="Реле контроля фаз ЕЛ-11Е"/>
        <s v="Реле контроля фаз ЕЛ-11УЗ"/>
        <s v="Реле контроля фаз Меандр ЕЛ-11М-15 AC230В УХЛ4"/>
        <s v="Реле РП21М-УХЛ4-24V"/>
        <s v="Розетка RJ-45"/>
        <s v="Розетка двойная настенная с заземлением"/>
        <s v="Розетка для реле РП21М-УХЛ4-24V"/>
        <s v="Розетка на дин-рейку ABB M1173"/>
        <s v="Розетка настенная RJ-45"/>
        <s v="Розетка одинарная настенная"/>
        <s v="Рубильник ABB OT100E3C (б/у)"/>
        <s v="Рубильник ABB OT100F3"/>
        <s v="Рубильник ABB OT100F3C"/>
        <s v="Рубильник ABB OT125F3C"/>
        <s v="Рубильник ABB OT160E03C"/>
        <s v="Рубильник ABB OT160E3"/>
        <s v="Рубильник ABB OT63E3"/>
        <s v="Рубильник ABB OT63F3C"/>
        <s v="Рубильник ABB OT80F3"/>
        <s v="Рубильник ABB OT80F3C"/>
        <s v="Рубильник реверсивный ABB OT40F3C"/>
        <s v="Ручка Abloy FORUM 4/007 (б/у)"/>
        <s v="Сетевая плата ConnectUPS-X Web/SNMP/xHub/Card"/>
        <s v="Сетевая плата ConnectUPS-X Web/SNMP/xHub/Card (б/у)"/>
        <s v="Силовой модуль Eaton 1024787SP SUBAS 3K30 POWER MODULE SP"/>
        <s v="Симулятор разбития стекла FG-701"/>
        <s v="Соединитель RJ-45 (бочка)"/>
        <s v="Температурное реле ТР-35Е"/>
        <s v="Термокожух Samsung SHB-4200H (б/у)"/>
        <s v="Тиристор Eaton THYRI MOD 120А 1600V"/>
        <s v="Транзистор силовой IGBT HALF BRIDGE 3x50A 1200V SKiiP2"/>
        <s v="Трансформатор согласующий ТАХИОН ТС-75"/>
        <s v="Трёхфазное реле напряжения Schiele PVN Mecotron (б/у)"/>
        <s v="Усилитель линейный Kramer 104LN"/>
        <s v="Фильтр помехоподавляющий Hakel PI-k8"/>
        <s v="Фильтр помехоподавляющий Hakel PI-k8 (б/у)"/>
        <s v="Цветной видеоквадратор Eneo VCQ-6057"/>
        <s v="Шина силовая Merlin Gerin (б/у)"/>
        <s v="Щит ОЩН 321 IP65"/>
        <s v="Щит распределительный ABB 2CPX030121R9999"/>
        <s v="Щит ЩРН 8 IP 31 с шинами"/>
        <s v="Щит ЩРН 9 с шинами"/>
        <s v="Якорь для электромагнитного замка ML-194 (б/у)"/>
        <s v="Якорь для электромагнитного замка ML-300 (б/у)"/>
        <s v="Плата параллельной работы ИБП HOT SYNC CAN BRIDGE CARD"/>
        <s v="пульт контроля и управления &quot;С2000М&quot; v 2.04"/>
        <s v="кабель слаботочный д/сист.сигн. 4х0,22 (CQR 4x0,22)"/>
        <s v="Кожух от видеокамеры AXIS P3367-VE"/>
        <s v="Корпус считывателя УЧЗ БСК СКД 7. Верхняя и нижняя часть (б/у)"/>
        <s v="Защитное стекло колпак для видеокамеры AXIS P3367-VE"/>
        <s v="Кожух для видеокамеры AXIS. SPR P3367-VE CASING KIT"/>
        <s v="Шкаф 19&quot; настенный серый 15U 600x520 NT WALLBOX LIGHT 15-65G"/>
        <s v="диск жесткий 2.5&quot; 500Гб"/>
        <s v="узел поворотный к СПЭК-7-2-К15-6М1"/>
        <s v="БЛОК РЕЗЕРВН.ПИТ.БРП12-3/40(12В,3А,40 АЧ)"/>
        <s v="Провода от платы Eaton PCBAS 3K30 I/O BOARD"/>
        <s v="Видеокамера AXIS P3367 без кожуха (б/у)"/>
        <s v="Видеокамера AXIS P1365 BAREB без объектива (б/у)"/>
        <s v="Видеокамера AXIS P1355 без объектива (б/у)"/>
        <s v="Видеокамера AXIS P1365 MkII без объектива (б/у)"/>
        <s v="Клавиатура Logitech K-200"/>
        <s v="Кожух от видеокамеры AXIS P3367-V (б/у)"/>
        <s v="Видеокамера AXIS P3365 без кожуха"/>
        <s v="модуль интерфейса считыв-я (RIM) SIEMENS ADD5100 (б/у)"/>
        <s v="Кожух от видеокамеры AXIS P3365-VE"/>
        <s v="БП КАН-Д150Ц48Н (для коммутатора ИнЗер)"/>
        <s v="Антенна АКЛ-900"/>
        <s v="Видеокамера AXIS P1365 MkII RU без объектива (б/у)"/>
        <s v="Видеокамера AXIS P1365 MkII BAREBONE без объектива (б/у)"/>
        <s v="блок сигнально-пусковой &quot;С2000-СП1&quot; исп.01"/>
        <s v="Расширитель адресный С2000-АР2"/>
        <s v="УСТРОЙСТВО КОНТРОЛЯ ШЛЕЙФА УКШ-1"/>
        <s v="Кожух от видеокамеры AXIS P3367-V"/>
        <s v="Кабель питания Евровилка - разъём IEC 320 C13"/>
        <s v="Контактор IEK КМИ-10910 (контактор 400В 9А)"/>
        <s v="Кабель питания от UPS (IEC 320 C14 - IEC 320 C13)"/>
        <s v="плата приёмника DVT Pro compact"/>
        <s v="вилка СР50 33ПВ"/>
        <s v="разъем BNC штекер RG-6"/>
        <s v="Оптический преобразователь приёмник UTC F&amp;S DFDMM001-RX"/>
        <s v="Оптический преобразователь передатчик UTC F&amp;S DFDMM001-TX"/>
        <s v="Клавиатура для ПК USB проводная"/>
        <s v="Видеорегистратор на базе ПО &quot;VideoNET&quot;"/>
        <s v="Видеокамера AXIS P1365 c объективом (б/у)"/>
        <s v="Видеокамера AXIS P1365 MkII BAREBONE c объективом (б/у)"/>
        <e v="#N/A"/>
      </sharedItems>
    </cacheField>
    <cacheField name="ЕИ" numFmtId="0">
      <sharedItems count="5">
        <s v="ШТ"/>
        <s v="М"/>
        <s v="КМП"/>
        <s v="УПК"/>
        <e v="#N/A"/>
      </sharedItems>
    </cacheField>
    <cacheField name="кол-во" numFmtId="0">
      <sharedItems containsSemiMixedTypes="0" containsString="0" containsNumber="1" containsInteger="1" minValue="-80" maxValue="1029"/>
    </cacheField>
    <cacheField name="серийный номер ↓" numFmtId="49">
      <sharedItems containsBlank="1"/>
    </cacheField>
    <cacheField name="помещение ↓" numFmtId="0">
      <sharedItems containsString="0" containsBlank="1" containsNumber="1" containsInteger="1" minValue="12" maxValue="212" count="5">
        <n v="56"/>
        <n v="12"/>
        <n v="212"/>
        <n v="32"/>
        <m/>
      </sharedItems>
    </cacheField>
    <cacheField name="место ↓" numFmtId="0">
      <sharedItems containsBlank="1" containsMixedTypes="1" containsNumber="1" containsInteger="1" minValue="0" maxValue="0" count="148">
        <s v="2/5"/>
        <s v="3/4"/>
        <s v="1/5"/>
        <s v="2/10"/>
        <s v="2/15"/>
        <s v="0"/>
        <s v="1/0"/>
        <s v="1/3"/>
        <s v="1/10"/>
        <s v="2/14"/>
        <s v="2/13"/>
        <s v="3/1"/>
        <s v="2/12"/>
        <s v="2/11"/>
        <s v="1/9"/>
        <s v="1/14"/>
        <s v="2/2"/>
        <s v="1/1"/>
        <s v="1/7"/>
        <s v="2/3"/>
        <s v="2/4"/>
        <s v="2/9"/>
        <s v="2/1"/>
        <s v="2/16,17,18"/>
        <s v="1/8"/>
        <s v="На полу"/>
        <s v="3/3"/>
        <s v="3/2"/>
        <s v="1/13"/>
        <m/>
        <s v="2/6,7,8"/>
        <s v="3/0;1/15"/>
        <s v="1/4"/>
        <s v="Ладожская, 56 пом."/>
        <s v="3/0"/>
        <s v="1/6"/>
        <s v="2/0"/>
        <s v="1/18"/>
        <s v="2/20"/>
        <n v="0"/>
        <s v="2/М12"/>
        <s v="1/М10"/>
        <s v="2/М11; 1/М10"/>
        <s v="2/М11"/>
        <s v="2/М12;1/М13"/>
        <s v="1,2,3/М12"/>
        <s v="1,2/М12"/>
        <s v="на полу; 1/М11"/>
        <s v="на полу; 3/М12"/>
        <s v="2/M5"/>
        <s v="2/M2"/>
        <s v="4/M12"/>
        <s v="1/M4"/>
        <s v="2/M12"/>
        <s v="3/M11"/>
        <s v="2/M10"/>
        <s v="4/M11"/>
        <s v="3/M5"/>
        <s v="3/M12"/>
        <s v="3/M13"/>
        <s v="3/M4"/>
        <s v="4/M1"/>
        <s v="4/M2"/>
        <s v="3/M1"/>
        <s v="3/M3"/>
        <s v="3/M1-M2"/>
        <s v="4/M5"/>
        <s v="4/M3"/>
        <s v="4/M4"/>
        <s v="1/M5"/>
        <s v="2/M9"/>
        <s v="2/M13"/>
        <s v="1/M11"/>
        <s v="1/M10"/>
        <s v="4/M9, M12"/>
        <s v="4/M10, M12"/>
        <s v="2/M11"/>
        <s v="3/M9"/>
        <s v="3/M10"/>
        <s v="2/M4"/>
        <s v="3/M5,2/M3"/>
        <s v="3/M12, M13"/>
        <s v="1/M3"/>
        <s v="1/M12"/>
        <s v="1/M2"/>
        <s v="1/M1,M12"/>
        <s v="1/M9"/>
        <s v="лев. сторона"/>
        <s v="пол/М6"/>
        <s v="3/М4"/>
        <s v="пол/М3"/>
        <s v="прав. сторона"/>
        <s v="1/М2;"/>
        <s v="2/М2"/>
        <s v="1/М6"/>
        <s v="4/М16"/>
        <s v="4/М16;"/>
        <s v="2,3/М7"/>
        <s v="3/М7; 3/М8"/>
        <s v="3/М7"/>
        <s v="2/М7"/>
        <s v="1/М8"/>
        <s v="3/М8"/>
        <s v="1/М8;3/М7"/>
        <s v="1/М7;3/М8"/>
        <s v="пол"/>
        <s v="1/М7"/>
        <s v="3/М9;"/>
        <s v="3/М9"/>
        <s v="3/М8,М7"/>
        <s v="2/М8"/>
        <s v="3/М7;2/М8"/>
        <s v="3/М7,М9; пол"/>
        <s v="3/М7;пол"/>
        <s v="1/М8;3/М7;2/М8"/>
        <s v="1/М8;пол"/>
        <s v="пол/М8"/>
        <s v="пол/М4;М5"/>
        <s v="пол/М5"/>
        <s v="1/М4"/>
        <s v="4/М9"/>
        <s v="1/М1"/>
        <s v="пол/М1"/>
        <s v="пол/М2"/>
        <s v="1/М2"/>
        <s v="1/М3"/>
        <s v="1/М3;"/>
        <s v="1/М1,М2"/>
        <s v="1/М1; 2/М3"/>
        <s v="1/M1"/>
        <s v="3/М5"/>
        <s v="3/М6"/>
        <s v="1/М6;пол/М9"/>
        <s v="пол/М9"/>
        <s v="пол/М8;М6"/>
        <s v="1/М5;пол/М6"/>
        <s v="2/М3"/>
        <s v="1/М5"/>
        <s v=";пол"/>
        <s v="пол/М8;"/>
        <s v="4/М7"/>
        <s v="пол/М7"/>
        <s v="1/12"/>
        <s v="1/2"/>
        <s v="пол;1/15"/>
        <s v="2/М10"/>
        <s v="1/11"/>
        <s v="2/М1"/>
      </sharedItems>
    </cacheField>
    <cacheField name="дата ↓" numFmtId="0">
      <sharedItems containsNonDate="0" containsDate="1" containsString="0" containsBlank="1" minDate="2019-07-12T00:00:00" maxDate="2021-09-23T00:00:00"/>
    </cacheField>
    <cacheField name="ФИО ↓" numFmtId="0">
      <sharedItems containsBlank="1"/>
    </cacheField>
    <cacheField name="участок ↓" numFmtId="0">
      <sharedItems containsBlank="1" containsMixedTypes="1" containsNumber="1" containsInteger="1" minValue="1" maxValue="11"/>
    </cacheField>
    <cacheField name="кол-во2 ↓" numFmtId="0">
      <sharedItems containsString="0" containsBlank="1" containsNumber="1" containsInteger="1" minValue="0" maxValue="1029"/>
    </cacheField>
    <cacheField name="кол-во3 ↓" numFmtId="0">
      <sharedItems containsString="0" containsBlank="1" containsNumber="1" containsInteger="1" minValue="1" maxValue="80"/>
    </cacheField>
    <cacheField name="№ заявки АРМ ИТ ↓" numFmtId="0">
      <sharedItems containsBlank="1" containsMixedTypes="1" containsNumber="1" containsInteger="1" minValue="1" maxValue="401"/>
    </cacheField>
    <cacheField name="примечание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8">
  <r>
    <n v="1"/>
    <x v="0"/>
    <x v="0"/>
    <x v="0"/>
    <n v="3"/>
    <m/>
    <x v="0"/>
    <x v="0"/>
    <d v="2019-07-12T00:00:00"/>
    <m/>
    <m/>
    <n v="3"/>
    <m/>
    <m/>
    <m/>
  </r>
  <r>
    <n v="2"/>
    <x v="1"/>
    <x v="1"/>
    <x v="0"/>
    <n v="2"/>
    <m/>
    <x v="0"/>
    <x v="1"/>
    <d v="2019-07-12T00:00:00"/>
    <m/>
    <m/>
    <n v="2"/>
    <m/>
    <m/>
    <m/>
  </r>
  <r>
    <n v="3"/>
    <x v="2"/>
    <x v="2"/>
    <x v="0"/>
    <n v="1"/>
    <m/>
    <x v="0"/>
    <x v="2"/>
    <d v="2019-07-12T00:00:00"/>
    <m/>
    <m/>
    <n v="1"/>
    <m/>
    <m/>
    <m/>
  </r>
  <r>
    <n v="4"/>
    <x v="3"/>
    <x v="3"/>
    <x v="0"/>
    <n v="8"/>
    <m/>
    <x v="0"/>
    <x v="3"/>
    <d v="2019-07-12T00:00:00"/>
    <m/>
    <m/>
    <n v="8"/>
    <m/>
    <m/>
    <m/>
  </r>
  <r>
    <n v="5"/>
    <x v="4"/>
    <x v="4"/>
    <x v="0"/>
    <n v="6"/>
    <m/>
    <x v="0"/>
    <x v="4"/>
    <d v="2019-07-12T00:00:00"/>
    <m/>
    <m/>
    <n v="6"/>
    <m/>
    <m/>
    <m/>
  </r>
  <r>
    <n v="6"/>
    <x v="5"/>
    <x v="5"/>
    <x v="0"/>
    <n v="1"/>
    <m/>
    <x v="0"/>
    <x v="5"/>
    <d v="2019-07-12T00:00:00"/>
    <m/>
    <m/>
    <n v="1"/>
    <m/>
    <m/>
    <m/>
  </r>
  <r>
    <n v="7"/>
    <x v="6"/>
    <x v="6"/>
    <x v="0"/>
    <n v="6"/>
    <m/>
    <x v="0"/>
    <x v="6"/>
    <d v="2019-07-12T00:00:00"/>
    <m/>
    <m/>
    <n v="6"/>
    <m/>
    <m/>
    <m/>
  </r>
  <r>
    <n v="8"/>
    <x v="7"/>
    <x v="7"/>
    <x v="0"/>
    <n v="1"/>
    <m/>
    <x v="0"/>
    <x v="7"/>
    <d v="2019-07-12T00:00:00"/>
    <m/>
    <m/>
    <n v="1"/>
    <m/>
    <m/>
    <m/>
  </r>
  <r>
    <n v="9"/>
    <x v="8"/>
    <x v="8"/>
    <x v="0"/>
    <n v="1"/>
    <m/>
    <x v="0"/>
    <x v="7"/>
    <d v="2019-07-12T00:00:00"/>
    <m/>
    <m/>
    <n v="1"/>
    <m/>
    <m/>
    <m/>
  </r>
  <r>
    <n v="10"/>
    <x v="9"/>
    <x v="9"/>
    <x v="0"/>
    <n v="2"/>
    <m/>
    <x v="0"/>
    <x v="1"/>
    <d v="2019-07-12T00:00:00"/>
    <m/>
    <m/>
    <n v="2"/>
    <m/>
    <m/>
    <m/>
  </r>
  <r>
    <n v="11"/>
    <x v="10"/>
    <x v="10"/>
    <x v="0"/>
    <n v="2"/>
    <m/>
    <x v="0"/>
    <x v="8"/>
    <d v="2019-07-12T00:00:00"/>
    <m/>
    <m/>
    <n v="2"/>
    <m/>
    <m/>
    <m/>
  </r>
  <r>
    <n v="12"/>
    <x v="11"/>
    <x v="11"/>
    <x v="0"/>
    <n v="2"/>
    <m/>
    <x v="0"/>
    <x v="9"/>
    <d v="2019-07-12T00:00:00"/>
    <m/>
    <m/>
    <n v="2"/>
    <m/>
    <m/>
    <m/>
  </r>
  <r>
    <n v="13"/>
    <x v="12"/>
    <x v="12"/>
    <x v="0"/>
    <n v="2"/>
    <m/>
    <x v="0"/>
    <x v="10"/>
    <d v="2019-07-12T00:00:00"/>
    <m/>
    <m/>
    <n v="2"/>
    <m/>
    <m/>
    <m/>
  </r>
  <r>
    <n v="14"/>
    <x v="13"/>
    <x v="13"/>
    <x v="0"/>
    <n v="41"/>
    <m/>
    <x v="0"/>
    <x v="11"/>
    <d v="2019-07-12T00:00:00"/>
    <m/>
    <m/>
    <n v="41"/>
    <m/>
    <m/>
    <m/>
  </r>
  <r>
    <n v="15"/>
    <x v="14"/>
    <x v="14"/>
    <x v="0"/>
    <n v="2"/>
    <m/>
    <x v="0"/>
    <x v="9"/>
    <d v="2019-07-12T00:00:00"/>
    <m/>
    <m/>
    <n v="2"/>
    <m/>
    <m/>
    <m/>
  </r>
  <r>
    <n v="16"/>
    <x v="15"/>
    <x v="15"/>
    <x v="0"/>
    <n v="1"/>
    <m/>
    <x v="0"/>
    <x v="9"/>
    <d v="2019-07-12T00:00:00"/>
    <m/>
    <m/>
    <n v="1"/>
    <m/>
    <m/>
    <m/>
  </r>
  <r>
    <n v="17"/>
    <x v="16"/>
    <x v="16"/>
    <x v="0"/>
    <n v="5"/>
    <m/>
    <x v="0"/>
    <x v="10"/>
    <d v="2019-07-12T00:00:00"/>
    <m/>
    <m/>
    <n v="5"/>
    <m/>
    <m/>
    <m/>
  </r>
  <r>
    <n v="18"/>
    <x v="17"/>
    <x v="17"/>
    <x v="0"/>
    <n v="23"/>
    <m/>
    <x v="0"/>
    <x v="12"/>
    <d v="2019-07-12T00:00:00"/>
    <m/>
    <m/>
    <n v="23"/>
    <m/>
    <m/>
    <m/>
  </r>
  <r>
    <n v="19"/>
    <x v="18"/>
    <x v="18"/>
    <x v="0"/>
    <n v="44"/>
    <m/>
    <x v="0"/>
    <x v="13"/>
    <d v="2019-07-12T00:00:00"/>
    <m/>
    <m/>
    <n v="44"/>
    <m/>
    <m/>
    <m/>
  </r>
  <r>
    <n v="20"/>
    <x v="19"/>
    <x v="19"/>
    <x v="0"/>
    <n v="1"/>
    <m/>
    <x v="0"/>
    <x v="13"/>
    <d v="2019-07-12T00:00:00"/>
    <m/>
    <m/>
    <n v="1"/>
    <m/>
    <m/>
    <m/>
  </r>
  <r>
    <n v="21"/>
    <x v="20"/>
    <x v="20"/>
    <x v="0"/>
    <n v="4"/>
    <m/>
    <x v="0"/>
    <x v="14"/>
    <d v="2019-07-12T00:00:00"/>
    <m/>
    <m/>
    <n v="4"/>
    <m/>
    <m/>
    <m/>
  </r>
  <r>
    <n v="22"/>
    <x v="21"/>
    <x v="21"/>
    <x v="0"/>
    <n v="3"/>
    <m/>
    <x v="0"/>
    <x v="15"/>
    <d v="2019-07-12T00:00:00"/>
    <m/>
    <m/>
    <n v="3"/>
    <m/>
    <m/>
    <m/>
  </r>
  <r>
    <n v="23"/>
    <x v="22"/>
    <x v="22"/>
    <x v="0"/>
    <n v="10"/>
    <m/>
    <x v="0"/>
    <x v="16"/>
    <d v="2019-07-12T00:00:00"/>
    <m/>
    <m/>
    <n v="10"/>
    <m/>
    <m/>
    <m/>
  </r>
  <r>
    <n v="24"/>
    <x v="23"/>
    <x v="23"/>
    <x v="0"/>
    <n v="2"/>
    <m/>
    <x v="0"/>
    <x v="17"/>
    <d v="2019-07-12T00:00:00"/>
    <m/>
    <m/>
    <n v="2"/>
    <m/>
    <m/>
    <m/>
  </r>
  <r>
    <n v="25"/>
    <x v="24"/>
    <x v="24"/>
    <x v="0"/>
    <n v="16"/>
    <m/>
    <x v="0"/>
    <x v="12"/>
    <d v="2019-07-12T00:00:00"/>
    <m/>
    <m/>
    <n v="16"/>
    <m/>
    <m/>
    <m/>
  </r>
  <r>
    <n v="26"/>
    <x v="25"/>
    <x v="25"/>
    <x v="0"/>
    <n v="4"/>
    <m/>
    <x v="0"/>
    <x v="9"/>
    <d v="2019-07-12T00:00:00"/>
    <m/>
    <m/>
    <n v="4"/>
    <m/>
    <m/>
    <m/>
  </r>
  <r>
    <n v="27"/>
    <x v="26"/>
    <x v="26"/>
    <x v="0"/>
    <n v="20"/>
    <m/>
    <x v="0"/>
    <x v="9"/>
    <d v="2019-07-12T00:00:00"/>
    <m/>
    <m/>
    <n v="20"/>
    <m/>
    <m/>
    <m/>
  </r>
  <r>
    <n v="28"/>
    <x v="27"/>
    <x v="27"/>
    <x v="0"/>
    <n v="1"/>
    <m/>
    <x v="0"/>
    <x v="9"/>
    <d v="2019-07-12T00:00:00"/>
    <m/>
    <m/>
    <n v="1"/>
    <m/>
    <m/>
    <m/>
  </r>
  <r>
    <n v="29"/>
    <x v="28"/>
    <x v="28"/>
    <x v="0"/>
    <n v="1"/>
    <m/>
    <x v="0"/>
    <x v="3"/>
    <d v="2019-07-12T00:00:00"/>
    <m/>
    <m/>
    <n v="1"/>
    <m/>
    <m/>
    <m/>
  </r>
  <r>
    <n v="30"/>
    <x v="29"/>
    <x v="29"/>
    <x v="0"/>
    <n v="1"/>
    <m/>
    <x v="0"/>
    <x v="3"/>
    <d v="2019-07-12T00:00:00"/>
    <m/>
    <m/>
    <n v="1"/>
    <m/>
    <m/>
    <m/>
  </r>
  <r>
    <n v="31"/>
    <x v="30"/>
    <x v="30"/>
    <x v="0"/>
    <n v="2"/>
    <m/>
    <x v="0"/>
    <x v="9"/>
    <d v="2019-07-12T00:00:00"/>
    <m/>
    <m/>
    <n v="2"/>
    <m/>
    <m/>
    <m/>
  </r>
  <r>
    <n v="32"/>
    <x v="31"/>
    <x v="31"/>
    <x v="0"/>
    <n v="18"/>
    <m/>
    <x v="0"/>
    <x v="10"/>
    <d v="2019-07-12T00:00:00"/>
    <m/>
    <m/>
    <n v="18"/>
    <m/>
    <m/>
    <m/>
  </r>
  <r>
    <n v="33"/>
    <x v="32"/>
    <x v="32"/>
    <x v="0"/>
    <n v="16"/>
    <m/>
    <x v="0"/>
    <x v="1"/>
    <d v="2019-07-12T00:00:00"/>
    <m/>
    <m/>
    <n v="16"/>
    <m/>
    <m/>
    <m/>
  </r>
  <r>
    <n v="34"/>
    <x v="33"/>
    <x v="33"/>
    <x v="0"/>
    <n v="2"/>
    <m/>
    <x v="0"/>
    <x v="9"/>
    <d v="2019-07-12T00:00:00"/>
    <m/>
    <m/>
    <n v="2"/>
    <m/>
    <m/>
    <m/>
  </r>
  <r>
    <n v="35"/>
    <x v="34"/>
    <x v="34"/>
    <x v="0"/>
    <n v="5"/>
    <m/>
    <x v="0"/>
    <x v="18"/>
    <d v="2019-07-12T00:00:00"/>
    <m/>
    <m/>
    <n v="5"/>
    <m/>
    <m/>
    <m/>
  </r>
  <r>
    <n v="36"/>
    <x v="35"/>
    <x v="35"/>
    <x v="0"/>
    <n v="6"/>
    <m/>
    <x v="0"/>
    <x v="19"/>
    <d v="2019-07-12T00:00:00"/>
    <m/>
    <m/>
    <n v="6"/>
    <m/>
    <m/>
    <m/>
  </r>
  <r>
    <n v="37"/>
    <x v="36"/>
    <x v="36"/>
    <x v="0"/>
    <n v="8"/>
    <m/>
    <x v="0"/>
    <x v="20"/>
    <d v="2019-07-12T00:00:00"/>
    <m/>
    <m/>
    <n v="8"/>
    <m/>
    <m/>
    <m/>
  </r>
  <r>
    <n v="38"/>
    <x v="37"/>
    <x v="37"/>
    <x v="0"/>
    <n v="3"/>
    <m/>
    <x v="0"/>
    <x v="21"/>
    <d v="2019-07-12T00:00:00"/>
    <m/>
    <m/>
    <n v="3"/>
    <m/>
    <m/>
    <m/>
  </r>
  <r>
    <n v="39"/>
    <x v="38"/>
    <x v="38"/>
    <x v="0"/>
    <n v="31"/>
    <m/>
    <x v="0"/>
    <x v="22"/>
    <d v="2019-07-12T00:00:00"/>
    <m/>
    <m/>
    <n v="31"/>
    <m/>
    <m/>
    <m/>
  </r>
  <r>
    <n v="40"/>
    <x v="39"/>
    <x v="39"/>
    <x v="0"/>
    <n v="28"/>
    <m/>
    <x v="0"/>
    <x v="23"/>
    <d v="2019-07-12T00:00:00"/>
    <m/>
    <m/>
    <n v="28"/>
    <m/>
    <m/>
    <m/>
  </r>
  <r>
    <n v="41"/>
    <x v="40"/>
    <x v="40"/>
    <x v="0"/>
    <n v="23"/>
    <m/>
    <x v="0"/>
    <x v="22"/>
    <d v="2019-07-12T00:00:00"/>
    <m/>
    <m/>
    <n v="23"/>
    <m/>
    <m/>
    <m/>
  </r>
  <r>
    <n v="42"/>
    <x v="41"/>
    <x v="41"/>
    <x v="0"/>
    <n v="1"/>
    <m/>
    <x v="0"/>
    <x v="19"/>
    <d v="2019-07-12T00:00:00"/>
    <m/>
    <m/>
    <n v="1"/>
    <m/>
    <m/>
    <m/>
  </r>
  <r>
    <n v="43"/>
    <x v="42"/>
    <x v="42"/>
    <x v="0"/>
    <n v="13"/>
    <m/>
    <x v="0"/>
    <x v="19"/>
    <d v="2019-07-12T00:00:00"/>
    <m/>
    <m/>
    <n v="13"/>
    <m/>
    <m/>
    <m/>
  </r>
  <r>
    <n v="44"/>
    <x v="43"/>
    <x v="43"/>
    <x v="0"/>
    <n v="1"/>
    <m/>
    <x v="0"/>
    <x v="5"/>
    <d v="2019-07-12T00:00:00"/>
    <m/>
    <m/>
    <n v="1"/>
    <m/>
    <m/>
    <m/>
  </r>
  <r>
    <n v="45"/>
    <x v="44"/>
    <x v="44"/>
    <x v="0"/>
    <n v="7"/>
    <m/>
    <x v="0"/>
    <x v="24"/>
    <d v="2019-07-12T00:00:00"/>
    <m/>
    <m/>
    <n v="7"/>
    <m/>
    <m/>
    <m/>
  </r>
  <r>
    <n v="46"/>
    <x v="45"/>
    <x v="45"/>
    <x v="0"/>
    <n v="2"/>
    <m/>
    <x v="0"/>
    <x v="14"/>
    <d v="2019-07-12T00:00:00"/>
    <m/>
    <m/>
    <n v="2"/>
    <m/>
    <m/>
    <m/>
  </r>
  <r>
    <n v="47"/>
    <x v="46"/>
    <x v="46"/>
    <x v="0"/>
    <n v="4"/>
    <m/>
    <x v="0"/>
    <x v="18"/>
    <d v="2019-07-12T00:00:00"/>
    <m/>
    <m/>
    <n v="4"/>
    <m/>
    <m/>
    <m/>
  </r>
  <r>
    <n v="48"/>
    <x v="47"/>
    <x v="47"/>
    <x v="0"/>
    <n v="3"/>
    <m/>
    <x v="0"/>
    <x v="24"/>
    <d v="2019-07-12T00:00:00"/>
    <m/>
    <m/>
    <n v="3"/>
    <m/>
    <m/>
    <m/>
  </r>
  <r>
    <n v="49"/>
    <x v="48"/>
    <x v="48"/>
    <x v="0"/>
    <n v="4"/>
    <m/>
    <x v="0"/>
    <x v="18"/>
    <d v="2019-07-12T00:00:00"/>
    <m/>
    <m/>
    <n v="4"/>
    <m/>
    <m/>
    <m/>
  </r>
  <r>
    <n v="50"/>
    <x v="49"/>
    <x v="49"/>
    <x v="0"/>
    <n v="3"/>
    <m/>
    <x v="0"/>
    <x v="14"/>
    <d v="2019-07-12T00:00:00"/>
    <m/>
    <m/>
    <n v="3"/>
    <m/>
    <m/>
    <m/>
  </r>
  <r>
    <n v="51"/>
    <x v="50"/>
    <x v="50"/>
    <x v="0"/>
    <n v="2"/>
    <m/>
    <x v="0"/>
    <x v="14"/>
    <d v="2019-07-12T00:00:00"/>
    <m/>
    <m/>
    <n v="2"/>
    <m/>
    <m/>
    <m/>
  </r>
  <r>
    <n v="52"/>
    <x v="51"/>
    <x v="51"/>
    <x v="0"/>
    <n v="2"/>
    <m/>
    <x v="0"/>
    <x v="14"/>
    <d v="2019-07-12T00:00:00"/>
    <m/>
    <m/>
    <n v="2"/>
    <m/>
    <m/>
    <m/>
  </r>
  <r>
    <n v="53"/>
    <x v="52"/>
    <x v="52"/>
    <x v="0"/>
    <n v="4"/>
    <m/>
    <x v="0"/>
    <x v="18"/>
    <d v="2019-07-12T00:00:00"/>
    <m/>
    <m/>
    <n v="4"/>
    <m/>
    <m/>
    <m/>
  </r>
  <r>
    <n v="54"/>
    <x v="53"/>
    <x v="53"/>
    <x v="0"/>
    <n v="3"/>
    <m/>
    <x v="0"/>
    <x v="8"/>
    <d v="2019-07-12T00:00:00"/>
    <m/>
    <m/>
    <n v="3"/>
    <m/>
    <m/>
    <m/>
  </r>
  <r>
    <n v="55"/>
    <x v="54"/>
    <x v="54"/>
    <x v="0"/>
    <n v="7"/>
    <m/>
    <x v="0"/>
    <x v="24"/>
    <d v="2019-07-12T00:00:00"/>
    <m/>
    <m/>
    <n v="7"/>
    <m/>
    <m/>
    <m/>
  </r>
  <r>
    <n v="56"/>
    <x v="55"/>
    <x v="55"/>
    <x v="0"/>
    <n v="6"/>
    <m/>
    <x v="0"/>
    <x v="16"/>
    <d v="2019-07-12T00:00:00"/>
    <m/>
    <m/>
    <n v="6"/>
    <m/>
    <m/>
    <m/>
  </r>
  <r>
    <n v="57"/>
    <x v="56"/>
    <x v="56"/>
    <x v="0"/>
    <n v="7"/>
    <m/>
    <x v="0"/>
    <x v="16"/>
    <d v="2019-07-12T00:00:00"/>
    <m/>
    <m/>
    <n v="7"/>
    <m/>
    <m/>
    <m/>
  </r>
  <r>
    <n v="58"/>
    <x v="57"/>
    <x v="57"/>
    <x v="0"/>
    <n v="12"/>
    <m/>
    <x v="0"/>
    <x v="18"/>
    <d v="2019-07-12T00:00:00"/>
    <m/>
    <m/>
    <n v="12"/>
    <m/>
    <m/>
    <m/>
  </r>
  <r>
    <n v="59"/>
    <x v="58"/>
    <x v="58"/>
    <x v="0"/>
    <n v="11"/>
    <m/>
    <x v="0"/>
    <x v="25"/>
    <d v="2019-07-12T00:00:00"/>
    <m/>
    <m/>
    <n v="11"/>
    <m/>
    <m/>
    <m/>
  </r>
  <r>
    <n v="60"/>
    <x v="59"/>
    <x v="59"/>
    <x v="0"/>
    <n v="3"/>
    <m/>
    <x v="0"/>
    <x v="25"/>
    <d v="2019-07-12T00:00:00"/>
    <m/>
    <m/>
    <n v="3"/>
    <m/>
    <m/>
    <m/>
  </r>
  <r>
    <n v="61"/>
    <x v="60"/>
    <x v="60"/>
    <x v="0"/>
    <n v="4"/>
    <m/>
    <x v="0"/>
    <x v="26"/>
    <d v="2019-07-12T00:00:00"/>
    <m/>
    <m/>
    <n v="4"/>
    <m/>
    <m/>
    <m/>
  </r>
  <r>
    <n v="62"/>
    <x v="61"/>
    <x v="61"/>
    <x v="0"/>
    <n v="2"/>
    <m/>
    <x v="0"/>
    <x v="27"/>
    <d v="2019-07-12T00:00:00"/>
    <m/>
    <m/>
    <n v="2"/>
    <m/>
    <m/>
    <m/>
  </r>
  <r>
    <n v="63"/>
    <x v="62"/>
    <x v="62"/>
    <x v="0"/>
    <n v="1"/>
    <m/>
    <x v="0"/>
    <x v="10"/>
    <d v="2019-07-12T00:00:00"/>
    <m/>
    <m/>
    <n v="1"/>
    <m/>
    <m/>
    <m/>
  </r>
  <r>
    <n v="64"/>
    <x v="63"/>
    <x v="63"/>
    <x v="0"/>
    <n v="2"/>
    <m/>
    <x v="0"/>
    <x v="28"/>
    <d v="2019-07-12T00:00:00"/>
    <m/>
    <m/>
    <n v="2"/>
    <m/>
    <m/>
    <m/>
  </r>
  <r>
    <n v="65"/>
    <x v="36"/>
    <x v="36"/>
    <x v="0"/>
    <n v="-1"/>
    <m/>
    <x v="0"/>
    <x v="29"/>
    <d v="2019-07-12T00:00:00"/>
    <m/>
    <s v="ООО СЭМ"/>
    <m/>
    <n v="1"/>
    <m/>
    <m/>
  </r>
  <r>
    <n v="66"/>
    <x v="56"/>
    <x v="56"/>
    <x v="0"/>
    <n v="-1"/>
    <m/>
    <x v="0"/>
    <x v="29"/>
    <d v="2019-07-12T00:00:00"/>
    <m/>
    <s v="ООО СЭМ"/>
    <m/>
    <n v="1"/>
    <m/>
    <m/>
  </r>
  <r>
    <n v="67"/>
    <x v="64"/>
    <x v="64"/>
    <x v="0"/>
    <n v="3"/>
    <m/>
    <x v="0"/>
    <x v="5"/>
    <d v="2019-07-22T00:00:00"/>
    <m/>
    <m/>
    <n v="3"/>
    <m/>
    <m/>
    <m/>
  </r>
  <r>
    <n v="68"/>
    <x v="64"/>
    <x v="64"/>
    <x v="0"/>
    <n v="-1"/>
    <m/>
    <x v="0"/>
    <x v="29"/>
    <d v="2019-07-25T00:00:00"/>
    <m/>
    <n v="8"/>
    <m/>
    <n v="1"/>
    <m/>
    <m/>
  </r>
  <r>
    <n v="69"/>
    <x v="65"/>
    <x v="65"/>
    <x v="0"/>
    <n v="15"/>
    <m/>
    <x v="0"/>
    <x v="30"/>
    <d v="2019-07-30T00:00:00"/>
    <m/>
    <m/>
    <n v="15"/>
    <m/>
    <m/>
    <m/>
  </r>
  <r>
    <n v="70"/>
    <x v="39"/>
    <x v="39"/>
    <x v="0"/>
    <n v="4"/>
    <m/>
    <x v="0"/>
    <x v="23"/>
    <d v="2019-07-30T00:00:00"/>
    <m/>
    <m/>
    <n v="4"/>
    <m/>
    <m/>
    <m/>
  </r>
  <r>
    <n v="71"/>
    <x v="66"/>
    <x v="66"/>
    <x v="0"/>
    <n v="10"/>
    <m/>
    <x v="0"/>
    <x v="5"/>
    <d v="2019-07-31T00:00:00"/>
    <m/>
    <m/>
    <n v="10"/>
    <m/>
    <m/>
    <m/>
  </r>
  <r>
    <n v="72"/>
    <x v="35"/>
    <x v="35"/>
    <x v="0"/>
    <n v="2"/>
    <m/>
    <x v="0"/>
    <x v="19"/>
    <d v="2019-08-01T00:00:00"/>
    <m/>
    <m/>
    <n v="2"/>
    <m/>
    <m/>
    <m/>
  </r>
  <r>
    <n v="73"/>
    <x v="13"/>
    <x v="13"/>
    <x v="0"/>
    <n v="-16"/>
    <m/>
    <x v="0"/>
    <x v="29"/>
    <d v="2019-08-08T00:00:00"/>
    <m/>
    <n v="2"/>
    <m/>
    <n v="16"/>
    <m/>
    <m/>
  </r>
  <r>
    <n v="74"/>
    <x v="13"/>
    <x v="13"/>
    <x v="0"/>
    <n v="-16"/>
    <m/>
    <x v="0"/>
    <x v="29"/>
    <d v="2019-08-09T00:00:00"/>
    <m/>
    <m/>
    <m/>
    <n v="16"/>
    <m/>
    <m/>
  </r>
  <r>
    <n v="75"/>
    <x v="66"/>
    <x v="66"/>
    <x v="0"/>
    <n v="-10"/>
    <m/>
    <x v="0"/>
    <x v="29"/>
    <d v="2019-08-09T00:00:00"/>
    <m/>
    <m/>
    <m/>
    <n v="10"/>
    <m/>
    <m/>
  </r>
  <r>
    <n v="76"/>
    <x v="13"/>
    <x v="13"/>
    <x v="0"/>
    <n v="29"/>
    <m/>
    <x v="0"/>
    <x v="11"/>
    <d v="2019-09-03T00:00:00"/>
    <m/>
    <m/>
    <n v="29"/>
    <m/>
    <m/>
    <m/>
  </r>
  <r>
    <n v="77"/>
    <x v="64"/>
    <x v="64"/>
    <x v="0"/>
    <n v="-2"/>
    <m/>
    <x v="0"/>
    <x v="29"/>
    <d v="2019-09-13T00:00:00"/>
    <m/>
    <n v="7"/>
    <m/>
    <n v="2"/>
    <m/>
    <m/>
  </r>
  <r>
    <n v="78"/>
    <x v="36"/>
    <x v="36"/>
    <x v="0"/>
    <n v="1"/>
    <m/>
    <x v="0"/>
    <x v="20"/>
    <d v="2019-09-16T00:00:00"/>
    <m/>
    <m/>
    <n v="1"/>
    <m/>
    <m/>
    <m/>
  </r>
  <r>
    <n v="79"/>
    <x v="67"/>
    <x v="67"/>
    <x v="0"/>
    <n v="5"/>
    <m/>
    <x v="0"/>
    <x v="31"/>
    <d v="2019-09-16T00:00:00"/>
    <m/>
    <m/>
    <n v="5"/>
    <m/>
    <m/>
    <m/>
  </r>
  <r>
    <n v="80"/>
    <x v="58"/>
    <x v="58"/>
    <x v="0"/>
    <n v="2"/>
    <m/>
    <x v="0"/>
    <x v="25"/>
    <d v="2019-09-16T00:00:00"/>
    <m/>
    <m/>
    <n v="2"/>
    <m/>
    <m/>
    <m/>
  </r>
  <r>
    <n v="81"/>
    <x v="63"/>
    <x v="63"/>
    <x v="0"/>
    <n v="1"/>
    <m/>
    <x v="0"/>
    <x v="28"/>
    <d v="2019-09-16T00:00:00"/>
    <m/>
    <m/>
    <n v="1"/>
    <m/>
    <m/>
    <m/>
  </r>
  <r>
    <n v="82"/>
    <x v="58"/>
    <x v="58"/>
    <x v="0"/>
    <n v="1"/>
    <m/>
    <x v="0"/>
    <x v="25"/>
    <d v="2019-09-30T00:00:00"/>
    <m/>
    <m/>
    <n v="1"/>
    <m/>
    <m/>
    <m/>
  </r>
  <r>
    <n v="83"/>
    <x v="63"/>
    <x v="63"/>
    <x v="0"/>
    <n v="2"/>
    <m/>
    <x v="0"/>
    <x v="28"/>
    <d v="2019-09-30T00:00:00"/>
    <m/>
    <m/>
    <n v="2"/>
    <m/>
    <m/>
    <m/>
  </r>
  <r>
    <n v="84"/>
    <x v="68"/>
    <x v="68"/>
    <x v="0"/>
    <n v="1"/>
    <m/>
    <x v="0"/>
    <x v="32"/>
    <d v="2019-10-01T00:00:00"/>
    <m/>
    <m/>
    <n v="1"/>
    <m/>
    <m/>
    <m/>
  </r>
  <r>
    <n v="85"/>
    <x v="65"/>
    <x v="65"/>
    <x v="0"/>
    <n v="-1"/>
    <m/>
    <x v="0"/>
    <x v="29"/>
    <d v="2019-10-21T00:00:00"/>
    <m/>
    <n v="7"/>
    <m/>
    <n v="1"/>
    <m/>
    <m/>
  </r>
  <r>
    <n v="86"/>
    <x v="36"/>
    <x v="36"/>
    <x v="0"/>
    <n v="-1"/>
    <m/>
    <x v="0"/>
    <x v="29"/>
    <d v="2019-10-21T00:00:00"/>
    <m/>
    <n v="7"/>
    <m/>
    <n v="1"/>
    <m/>
    <m/>
  </r>
  <r>
    <n v="87"/>
    <x v="38"/>
    <x v="38"/>
    <x v="0"/>
    <n v="-1"/>
    <m/>
    <x v="0"/>
    <x v="29"/>
    <d v="2019-10-21T00:00:00"/>
    <m/>
    <n v="7"/>
    <m/>
    <n v="1"/>
    <m/>
    <m/>
  </r>
  <r>
    <n v="88"/>
    <x v="39"/>
    <x v="39"/>
    <x v="0"/>
    <n v="-1"/>
    <m/>
    <x v="0"/>
    <x v="29"/>
    <d v="2019-10-21T00:00:00"/>
    <m/>
    <n v="7"/>
    <m/>
    <n v="1"/>
    <m/>
    <m/>
  </r>
  <r>
    <n v="89"/>
    <x v="43"/>
    <x v="43"/>
    <x v="0"/>
    <n v="-1"/>
    <m/>
    <x v="0"/>
    <x v="29"/>
    <d v="2019-10-21T00:00:00"/>
    <m/>
    <n v="7"/>
    <m/>
    <n v="1"/>
    <m/>
    <m/>
  </r>
  <r>
    <n v="90"/>
    <x v="53"/>
    <x v="53"/>
    <x v="0"/>
    <n v="-1"/>
    <m/>
    <x v="0"/>
    <x v="29"/>
    <d v="2019-10-21T00:00:00"/>
    <m/>
    <n v="7"/>
    <m/>
    <n v="1"/>
    <m/>
    <m/>
  </r>
  <r>
    <n v="91"/>
    <x v="56"/>
    <x v="56"/>
    <x v="0"/>
    <n v="-1"/>
    <m/>
    <x v="0"/>
    <x v="29"/>
    <d v="2019-10-21T00:00:00"/>
    <m/>
    <n v="7"/>
    <m/>
    <n v="1"/>
    <m/>
    <m/>
  </r>
  <r>
    <n v="92"/>
    <x v="69"/>
    <x v="69"/>
    <x v="0"/>
    <n v="2"/>
    <m/>
    <x v="0"/>
    <x v="15"/>
    <d v="2019-10-22T00:00:00"/>
    <m/>
    <m/>
    <n v="2"/>
    <m/>
    <m/>
    <m/>
  </r>
  <r>
    <n v="93"/>
    <x v="36"/>
    <x v="36"/>
    <x v="0"/>
    <n v="4"/>
    <m/>
    <x v="0"/>
    <x v="20"/>
    <d v="2019-10-22T00:00:00"/>
    <m/>
    <m/>
    <n v="4"/>
    <m/>
    <m/>
    <m/>
  </r>
  <r>
    <n v="94"/>
    <x v="39"/>
    <x v="39"/>
    <x v="0"/>
    <n v="1"/>
    <m/>
    <x v="0"/>
    <x v="23"/>
    <d v="2019-10-22T00:00:00"/>
    <m/>
    <m/>
    <n v="1"/>
    <m/>
    <m/>
    <m/>
  </r>
  <r>
    <n v="95"/>
    <x v="58"/>
    <x v="58"/>
    <x v="0"/>
    <n v="2"/>
    <m/>
    <x v="0"/>
    <x v="25"/>
    <d v="2019-10-22T00:00:00"/>
    <m/>
    <m/>
    <n v="2"/>
    <m/>
    <m/>
    <m/>
  </r>
  <r>
    <n v="96"/>
    <x v="59"/>
    <x v="59"/>
    <x v="0"/>
    <n v="4"/>
    <m/>
    <x v="0"/>
    <x v="25"/>
    <d v="2019-10-22T00:00:00"/>
    <m/>
    <m/>
    <n v="4"/>
    <m/>
    <m/>
    <m/>
  </r>
  <r>
    <n v="97"/>
    <x v="70"/>
    <x v="70"/>
    <x v="0"/>
    <n v="2"/>
    <m/>
    <x v="0"/>
    <x v="5"/>
    <d v="2019-10-22T00:00:00"/>
    <m/>
    <m/>
    <n v="2"/>
    <m/>
    <m/>
    <m/>
  </r>
  <r>
    <n v="98"/>
    <x v="6"/>
    <x v="6"/>
    <x v="0"/>
    <n v="-1"/>
    <m/>
    <x v="0"/>
    <x v="29"/>
    <d v="2019-10-24T00:00:00"/>
    <m/>
    <n v="7"/>
    <m/>
    <n v="1"/>
    <m/>
    <m/>
  </r>
  <r>
    <n v="99"/>
    <x v="65"/>
    <x v="65"/>
    <x v="0"/>
    <n v="-2"/>
    <m/>
    <x v="0"/>
    <x v="29"/>
    <d v="2019-10-28T00:00:00"/>
    <m/>
    <n v="8"/>
    <m/>
    <n v="2"/>
    <m/>
    <m/>
  </r>
  <r>
    <n v="100"/>
    <x v="38"/>
    <x v="38"/>
    <x v="0"/>
    <n v="-1"/>
    <m/>
    <x v="0"/>
    <x v="29"/>
    <d v="2019-11-06T00:00:00"/>
    <m/>
    <n v="8"/>
    <m/>
    <n v="1"/>
    <m/>
    <m/>
  </r>
  <r>
    <n v="101"/>
    <x v="56"/>
    <x v="56"/>
    <x v="0"/>
    <n v="-1"/>
    <m/>
    <x v="0"/>
    <x v="29"/>
    <d v="2019-11-06T00:00:00"/>
    <m/>
    <n v="8"/>
    <m/>
    <n v="1"/>
    <m/>
    <m/>
  </r>
  <r>
    <n v="102"/>
    <x v="6"/>
    <x v="6"/>
    <x v="0"/>
    <n v="-1"/>
    <m/>
    <x v="0"/>
    <x v="29"/>
    <d v="2019-11-13T00:00:00"/>
    <m/>
    <n v="7"/>
    <m/>
    <n v="1"/>
    <m/>
    <m/>
  </r>
  <r>
    <n v="103"/>
    <x v="56"/>
    <x v="56"/>
    <x v="0"/>
    <n v="-2"/>
    <m/>
    <x v="0"/>
    <x v="29"/>
    <d v="2019-11-18T00:00:00"/>
    <m/>
    <n v="7"/>
    <m/>
    <n v="2"/>
    <m/>
    <m/>
  </r>
  <r>
    <n v="104"/>
    <x v="65"/>
    <x v="65"/>
    <x v="0"/>
    <n v="2"/>
    <m/>
    <x v="0"/>
    <x v="30"/>
    <d v="2019-12-02T00:00:00"/>
    <m/>
    <m/>
    <n v="2"/>
    <m/>
    <m/>
    <m/>
  </r>
  <r>
    <n v="105"/>
    <x v="71"/>
    <x v="71"/>
    <x v="0"/>
    <n v="5"/>
    <m/>
    <x v="0"/>
    <x v="33"/>
    <d v="2019-12-02T00:00:00"/>
    <m/>
    <m/>
    <n v="5"/>
    <m/>
    <m/>
    <m/>
  </r>
  <r>
    <n v="106"/>
    <x v="72"/>
    <x v="72"/>
    <x v="0"/>
    <n v="4"/>
    <m/>
    <x v="0"/>
    <x v="34"/>
    <d v="2019-12-02T00:00:00"/>
    <m/>
    <m/>
    <n v="4"/>
    <m/>
    <m/>
    <m/>
  </r>
  <r>
    <n v="107"/>
    <x v="73"/>
    <x v="73"/>
    <x v="0"/>
    <n v="1"/>
    <m/>
    <x v="0"/>
    <x v="18"/>
    <d v="2019-12-02T00:00:00"/>
    <m/>
    <m/>
    <n v="1"/>
    <m/>
    <m/>
    <m/>
  </r>
  <r>
    <n v="108"/>
    <x v="74"/>
    <x v="74"/>
    <x v="0"/>
    <n v="1"/>
    <m/>
    <x v="0"/>
    <x v="35"/>
    <d v="2019-12-02T00:00:00"/>
    <m/>
    <m/>
    <n v="1"/>
    <m/>
    <m/>
    <m/>
  </r>
  <r>
    <n v="109"/>
    <x v="5"/>
    <x v="5"/>
    <x v="0"/>
    <n v="1"/>
    <m/>
    <x v="0"/>
    <x v="5"/>
    <d v="2019-12-02T00:00:00"/>
    <m/>
    <m/>
    <n v="1"/>
    <m/>
    <m/>
    <m/>
  </r>
  <r>
    <n v="110"/>
    <x v="34"/>
    <x v="34"/>
    <x v="0"/>
    <n v="2"/>
    <m/>
    <x v="0"/>
    <x v="18"/>
    <d v="2019-12-02T00:00:00"/>
    <m/>
    <m/>
    <n v="2"/>
    <m/>
    <m/>
    <m/>
  </r>
  <r>
    <n v="111"/>
    <x v="36"/>
    <x v="36"/>
    <x v="0"/>
    <n v="1"/>
    <m/>
    <x v="0"/>
    <x v="20"/>
    <d v="2019-12-02T00:00:00"/>
    <m/>
    <m/>
    <n v="1"/>
    <m/>
    <m/>
    <m/>
  </r>
  <r>
    <n v="112"/>
    <x v="37"/>
    <x v="37"/>
    <x v="0"/>
    <n v="1"/>
    <m/>
    <x v="0"/>
    <x v="21"/>
    <d v="2019-12-02T00:00:00"/>
    <m/>
    <m/>
    <n v="1"/>
    <m/>
    <m/>
    <m/>
  </r>
  <r>
    <n v="113"/>
    <x v="39"/>
    <x v="39"/>
    <x v="0"/>
    <n v="3"/>
    <m/>
    <x v="0"/>
    <x v="23"/>
    <d v="2019-12-02T00:00:00"/>
    <m/>
    <m/>
    <n v="3"/>
    <m/>
    <m/>
    <m/>
  </r>
  <r>
    <n v="114"/>
    <x v="44"/>
    <x v="44"/>
    <x v="0"/>
    <n v="1"/>
    <m/>
    <x v="0"/>
    <x v="24"/>
    <d v="2019-12-02T00:00:00"/>
    <m/>
    <m/>
    <n v="1"/>
    <m/>
    <m/>
    <m/>
  </r>
  <r>
    <n v="115"/>
    <x v="46"/>
    <x v="46"/>
    <x v="0"/>
    <n v="1"/>
    <m/>
    <x v="0"/>
    <x v="18"/>
    <d v="2019-12-02T00:00:00"/>
    <m/>
    <m/>
    <n v="1"/>
    <m/>
    <m/>
    <m/>
  </r>
  <r>
    <n v="116"/>
    <x v="47"/>
    <x v="47"/>
    <x v="0"/>
    <n v="1"/>
    <m/>
    <x v="0"/>
    <x v="24"/>
    <d v="2019-12-02T00:00:00"/>
    <m/>
    <m/>
    <n v="1"/>
    <m/>
    <m/>
    <m/>
  </r>
  <r>
    <n v="117"/>
    <x v="56"/>
    <x v="56"/>
    <x v="0"/>
    <n v="2"/>
    <m/>
    <x v="0"/>
    <x v="16"/>
    <d v="2019-12-02T00:00:00"/>
    <m/>
    <m/>
    <n v="2"/>
    <m/>
    <m/>
    <m/>
  </r>
  <r>
    <n v="118"/>
    <x v="65"/>
    <x v="65"/>
    <x v="0"/>
    <n v="1"/>
    <m/>
    <x v="0"/>
    <x v="30"/>
    <d v="2019-12-11T00:00:00"/>
    <m/>
    <m/>
    <n v="1"/>
    <m/>
    <m/>
    <m/>
  </r>
  <r>
    <n v="119"/>
    <x v="66"/>
    <x v="66"/>
    <x v="0"/>
    <n v="4"/>
    <m/>
    <x v="0"/>
    <x v="5"/>
    <d v="2019-12-11T00:00:00"/>
    <m/>
    <m/>
    <n v="4"/>
    <m/>
    <m/>
    <m/>
  </r>
  <r>
    <n v="120"/>
    <x v="13"/>
    <x v="13"/>
    <x v="0"/>
    <n v="-2"/>
    <m/>
    <x v="0"/>
    <x v="29"/>
    <d v="2019-12-18T00:00:00"/>
    <m/>
    <n v="8"/>
    <m/>
    <n v="2"/>
    <m/>
    <m/>
  </r>
  <r>
    <n v="121"/>
    <x v="66"/>
    <x v="66"/>
    <x v="0"/>
    <n v="-2"/>
    <m/>
    <x v="0"/>
    <x v="29"/>
    <d v="2019-12-18T00:00:00"/>
    <m/>
    <n v="8"/>
    <m/>
    <n v="2"/>
    <m/>
    <m/>
  </r>
  <r>
    <n v="122"/>
    <x v="0"/>
    <x v="0"/>
    <x v="0"/>
    <n v="3"/>
    <m/>
    <x v="0"/>
    <x v="0"/>
    <d v="2019-12-30T00:00:00"/>
    <m/>
    <m/>
    <n v="3"/>
    <m/>
    <m/>
    <m/>
  </r>
  <r>
    <n v="123"/>
    <x v="75"/>
    <x v="75"/>
    <x v="0"/>
    <n v="2"/>
    <m/>
    <x v="0"/>
    <x v="36"/>
    <d v="2019-12-30T00:00:00"/>
    <m/>
    <m/>
    <n v="2"/>
    <m/>
    <m/>
    <m/>
  </r>
  <r>
    <n v="124"/>
    <x v="76"/>
    <x v="76"/>
    <x v="1"/>
    <n v="837"/>
    <m/>
    <x v="0"/>
    <x v="1"/>
    <d v="2019-12-30T00:00:00"/>
    <m/>
    <m/>
    <n v="837"/>
    <m/>
    <m/>
    <m/>
  </r>
  <r>
    <n v="125"/>
    <x v="77"/>
    <x v="77"/>
    <x v="1"/>
    <n v="180"/>
    <m/>
    <x v="0"/>
    <x v="1"/>
    <d v="2019-12-30T00:00:00"/>
    <m/>
    <m/>
    <n v="180"/>
    <m/>
    <m/>
    <m/>
  </r>
  <r>
    <n v="126"/>
    <x v="78"/>
    <x v="78"/>
    <x v="0"/>
    <n v="5"/>
    <m/>
    <x v="0"/>
    <x v="19"/>
    <d v="2019-12-30T00:00:00"/>
    <m/>
    <m/>
    <n v="5"/>
    <m/>
    <m/>
    <m/>
  </r>
  <r>
    <n v="127"/>
    <x v="6"/>
    <x v="6"/>
    <x v="0"/>
    <n v="3"/>
    <m/>
    <x v="0"/>
    <x v="6"/>
    <d v="2019-12-30T00:00:00"/>
    <m/>
    <m/>
    <n v="3"/>
    <m/>
    <m/>
    <m/>
  </r>
  <r>
    <n v="128"/>
    <x v="37"/>
    <x v="37"/>
    <x v="0"/>
    <n v="1"/>
    <m/>
    <x v="0"/>
    <x v="21"/>
    <d v="2019-12-30T00:00:00"/>
    <m/>
    <m/>
    <n v="1"/>
    <m/>
    <m/>
    <m/>
  </r>
  <r>
    <n v="129"/>
    <x v="39"/>
    <x v="39"/>
    <x v="0"/>
    <n v="4"/>
    <m/>
    <x v="0"/>
    <x v="23"/>
    <d v="2019-12-30T00:00:00"/>
    <m/>
    <m/>
    <n v="4"/>
    <m/>
    <m/>
    <m/>
  </r>
  <r>
    <n v="130"/>
    <x v="58"/>
    <x v="58"/>
    <x v="0"/>
    <n v="7"/>
    <m/>
    <x v="0"/>
    <x v="25"/>
    <d v="2019-12-30T00:00:00"/>
    <m/>
    <m/>
    <n v="7"/>
    <m/>
    <m/>
    <m/>
  </r>
  <r>
    <n v="131"/>
    <x v="63"/>
    <x v="63"/>
    <x v="0"/>
    <n v="1"/>
    <m/>
    <x v="0"/>
    <x v="28"/>
    <d v="2019-12-30T00:00:00"/>
    <m/>
    <m/>
    <n v="1"/>
    <m/>
    <m/>
    <m/>
  </r>
  <r>
    <n v="132"/>
    <x v="39"/>
    <x v="39"/>
    <x v="0"/>
    <n v="-3"/>
    <m/>
    <x v="0"/>
    <x v="29"/>
    <d v="2020-02-27T00:00:00"/>
    <m/>
    <n v="7"/>
    <m/>
    <n v="3"/>
    <m/>
    <m/>
  </r>
  <r>
    <n v="133"/>
    <x v="58"/>
    <x v="58"/>
    <x v="0"/>
    <n v="-3"/>
    <m/>
    <x v="0"/>
    <x v="29"/>
    <d v="2020-03-10T00:00:00"/>
    <s v="Дерябин"/>
    <n v="8"/>
    <m/>
    <n v="3"/>
    <m/>
    <m/>
  </r>
  <r>
    <n v="134"/>
    <x v="42"/>
    <x v="42"/>
    <x v="0"/>
    <n v="-1"/>
    <m/>
    <x v="0"/>
    <x v="29"/>
    <d v="2020-03-25T00:00:00"/>
    <s v="Порошин"/>
    <m/>
    <m/>
    <n v="1"/>
    <m/>
    <m/>
  </r>
  <r>
    <n v="135"/>
    <x v="66"/>
    <x v="66"/>
    <x v="0"/>
    <n v="-2"/>
    <m/>
    <x v="0"/>
    <x v="29"/>
    <d v="2020-05-19T00:00:00"/>
    <s v="Порошин"/>
    <m/>
    <m/>
    <n v="2"/>
    <m/>
    <m/>
  </r>
  <r>
    <n v="136"/>
    <x v="69"/>
    <x v="69"/>
    <x v="0"/>
    <n v="-2"/>
    <m/>
    <x v="0"/>
    <x v="29"/>
    <d v="2020-06-03T00:00:00"/>
    <s v="Яровой М.В."/>
    <m/>
    <m/>
    <n v="2"/>
    <m/>
    <m/>
  </r>
  <r>
    <n v="137"/>
    <x v="13"/>
    <x v="13"/>
    <x v="0"/>
    <n v="1"/>
    <m/>
    <x v="0"/>
    <x v="11"/>
    <d v="2020-06-15T00:00:00"/>
    <m/>
    <m/>
    <n v="1"/>
    <m/>
    <m/>
    <m/>
  </r>
  <r>
    <n v="138"/>
    <x v="79"/>
    <x v="79"/>
    <x v="2"/>
    <n v="2"/>
    <m/>
    <x v="0"/>
    <x v="5"/>
    <d v="2020-06-15T00:00:00"/>
    <m/>
    <m/>
    <n v="2"/>
    <m/>
    <m/>
    <m/>
  </r>
  <r>
    <n v="139"/>
    <x v="66"/>
    <x v="66"/>
    <x v="0"/>
    <n v="1"/>
    <m/>
    <x v="0"/>
    <x v="5"/>
    <d v="2020-06-15T00:00:00"/>
    <m/>
    <m/>
    <n v="1"/>
    <m/>
    <m/>
    <m/>
  </r>
  <r>
    <n v="140"/>
    <x v="80"/>
    <x v="80"/>
    <x v="0"/>
    <n v="2"/>
    <m/>
    <x v="0"/>
    <x v="14"/>
    <d v="2020-06-15T00:00:00"/>
    <m/>
    <m/>
    <n v="2"/>
    <m/>
    <m/>
    <m/>
  </r>
  <r>
    <n v="141"/>
    <x v="70"/>
    <x v="70"/>
    <x v="0"/>
    <n v="-2"/>
    <m/>
    <x v="0"/>
    <x v="29"/>
    <d v="2020-06-15T00:00:00"/>
    <s v="Порошин"/>
    <m/>
    <m/>
    <n v="2"/>
    <m/>
    <m/>
  </r>
  <r>
    <n v="142"/>
    <x v="68"/>
    <x v="68"/>
    <x v="0"/>
    <n v="-2"/>
    <m/>
    <x v="0"/>
    <x v="29"/>
    <d v="2020-06-15T00:00:00"/>
    <s v="Порошин"/>
    <m/>
    <m/>
    <n v="2"/>
    <m/>
    <m/>
  </r>
  <r>
    <n v="143"/>
    <x v="68"/>
    <x v="68"/>
    <x v="0"/>
    <n v="2"/>
    <m/>
    <x v="0"/>
    <x v="32"/>
    <d v="2020-06-29T00:00:00"/>
    <m/>
    <m/>
    <n v="2"/>
    <m/>
    <m/>
    <m/>
  </r>
  <r>
    <n v="144"/>
    <x v="68"/>
    <x v="68"/>
    <x v="0"/>
    <n v="4"/>
    <m/>
    <x v="0"/>
    <x v="32"/>
    <d v="2020-06-29T00:00:00"/>
    <m/>
    <m/>
    <n v="4"/>
    <m/>
    <m/>
    <m/>
  </r>
  <r>
    <n v="145"/>
    <x v="6"/>
    <x v="6"/>
    <x v="0"/>
    <n v="-2"/>
    <m/>
    <x v="0"/>
    <x v="29"/>
    <d v="2020-06-29T00:00:00"/>
    <s v="Порошин"/>
    <m/>
    <m/>
    <n v="2"/>
    <m/>
    <m/>
  </r>
  <r>
    <n v="146"/>
    <x v="39"/>
    <x v="39"/>
    <x v="0"/>
    <n v="-3"/>
    <m/>
    <x v="0"/>
    <x v="29"/>
    <d v="2020-07-02T00:00:00"/>
    <s v="Рустамов"/>
    <m/>
    <m/>
    <n v="3"/>
    <m/>
    <m/>
  </r>
  <r>
    <n v="147"/>
    <x v="55"/>
    <x v="55"/>
    <x v="0"/>
    <n v="-1"/>
    <m/>
    <x v="0"/>
    <x v="29"/>
    <d v="2020-07-12T00:00:00"/>
    <m/>
    <s v="ООО СЭМ"/>
    <m/>
    <n v="1"/>
    <m/>
    <m/>
  </r>
  <r>
    <n v="148"/>
    <x v="5"/>
    <x v="5"/>
    <x v="0"/>
    <n v="-2"/>
    <m/>
    <x v="0"/>
    <x v="29"/>
    <d v="2020-07-13T00:00:00"/>
    <s v="Порошин"/>
    <m/>
    <m/>
    <n v="2"/>
    <m/>
    <m/>
  </r>
  <r>
    <n v="149"/>
    <x v="6"/>
    <x v="6"/>
    <x v="0"/>
    <n v="-1"/>
    <m/>
    <x v="0"/>
    <x v="29"/>
    <d v="2020-09-16T00:00:00"/>
    <m/>
    <n v="8"/>
    <m/>
    <n v="1"/>
    <m/>
    <m/>
  </r>
  <r>
    <n v="150"/>
    <x v="63"/>
    <x v="63"/>
    <x v="0"/>
    <n v="-1"/>
    <m/>
    <x v="0"/>
    <x v="29"/>
    <d v="2020-10-03T00:00:00"/>
    <s v="Трифонов"/>
    <n v="8"/>
    <m/>
    <n v="1"/>
    <m/>
    <m/>
  </r>
  <r>
    <n v="151"/>
    <x v="6"/>
    <x v="6"/>
    <x v="0"/>
    <n v="-1"/>
    <m/>
    <x v="0"/>
    <x v="29"/>
    <d v="2020-10-03T00:00:00"/>
    <s v="Трифонов"/>
    <n v="8"/>
    <m/>
    <n v="1"/>
    <m/>
    <m/>
  </r>
  <r>
    <n v="152"/>
    <x v="66"/>
    <x v="66"/>
    <x v="0"/>
    <n v="-1"/>
    <m/>
    <x v="0"/>
    <x v="29"/>
    <d v="2020-10-05T00:00:00"/>
    <s v="Порошин"/>
    <m/>
    <m/>
    <n v="1"/>
    <m/>
    <m/>
  </r>
  <r>
    <n v="153"/>
    <x v="6"/>
    <x v="6"/>
    <x v="0"/>
    <n v="-1"/>
    <m/>
    <x v="0"/>
    <x v="29"/>
    <d v="2020-10-08T00:00:00"/>
    <s v="Красиков"/>
    <m/>
    <m/>
    <n v="1"/>
    <m/>
    <m/>
  </r>
  <r>
    <n v="154"/>
    <x v="81"/>
    <x v="81"/>
    <x v="0"/>
    <n v="6"/>
    <m/>
    <x v="0"/>
    <x v="6"/>
    <d v="2020-10-15T00:00:00"/>
    <m/>
    <m/>
    <n v="6"/>
    <m/>
    <m/>
    <m/>
  </r>
  <r>
    <n v="155"/>
    <x v="82"/>
    <x v="82"/>
    <x v="0"/>
    <n v="5"/>
    <m/>
    <x v="0"/>
    <x v="37"/>
    <d v="2020-10-15T00:00:00"/>
    <m/>
    <m/>
    <n v="5"/>
    <m/>
    <m/>
    <m/>
  </r>
  <r>
    <n v="156"/>
    <x v="69"/>
    <x v="69"/>
    <x v="0"/>
    <n v="4"/>
    <m/>
    <x v="0"/>
    <x v="15"/>
    <d v="2020-10-15T00:00:00"/>
    <m/>
    <m/>
    <n v="4"/>
    <m/>
    <m/>
    <m/>
  </r>
  <r>
    <n v="157"/>
    <x v="81"/>
    <x v="81"/>
    <x v="0"/>
    <n v="-2"/>
    <m/>
    <x v="0"/>
    <x v="29"/>
    <d v="2020-10-19T00:00:00"/>
    <s v="Трифонов"/>
    <n v="8"/>
    <m/>
    <n v="2"/>
    <m/>
    <m/>
  </r>
  <r>
    <n v="158"/>
    <x v="58"/>
    <x v="58"/>
    <x v="0"/>
    <n v="-1"/>
    <m/>
    <x v="0"/>
    <x v="29"/>
    <d v="2020-10-19T00:00:00"/>
    <s v="Трифонов"/>
    <n v="8"/>
    <m/>
    <n v="1"/>
    <m/>
    <m/>
  </r>
  <r>
    <n v="159"/>
    <x v="83"/>
    <x v="83"/>
    <x v="0"/>
    <n v="2"/>
    <m/>
    <x v="0"/>
    <x v="5"/>
    <d v="2020-10-19T00:00:00"/>
    <m/>
    <m/>
    <n v="2"/>
    <m/>
    <m/>
    <m/>
  </r>
  <r>
    <n v="160"/>
    <x v="83"/>
    <x v="83"/>
    <x v="0"/>
    <n v="-1"/>
    <m/>
    <x v="0"/>
    <x v="29"/>
    <d v="2020-10-19T00:00:00"/>
    <s v="Попов"/>
    <n v="9"/>
    <m/>
    <n v="1"/>
    <m/>
    <m/>
  </r>
  <r>
    <n v="161"/>
    <x v="34"/>
    <x v="34"/>
    <x v="0"/>
    <n v="-1"/>
    <m/>
    <x v="0"/>
    <x v="29"/>
    <d v="2020-10-19T00:00:00"/>
    <s v="Попов"/>
    <n v="9"/>
    <m/>
    <n v="1"/>
    <m/>
    <m/>
  </r>
  <r>
    <n v="162"/>
    <x v="83"/>
    <x v="83"/>
    <x v="0"/>
    <n v="-1"/>
    <m/>
    <x v="0"/>
    <x v="29"/>
    <d v="2020-10-19T00:00:00"/>
    <s v="Иванов"/>
    <n v="10"/>
    <m/>
    <n v="1"/>
    <m/>
    <m/>
  </r>
  <r>
    <n v="163"/>
    <x v="58"/>
    <x v="58"/>
    <x v="0"/>
    <n v="-2"/>
    <m/>
    <x v="0"/>
    <x v="29"/>
    <d v="2020-10-26T00:00:00"/>
    <s v="Попов"/>
    <m/>
    <m/>
    <n v="2"/>
    <m/>
    <m/>
  </r>
  <r>
    <n v="164"/>
    <x v="84"/>
    <x v="84"/>
    <x v="0"/>
    <n v="29"/>
    <m/>
    <x v="0"/>
    <x v="38"/>
    <d v="2020-11-10T00:00:00"/>
    <m/>
    <m/>
    <n v="29"/>
    <m/>
    <m/>
    <m/>
  </r>
  <r>
    <n v="165"/>
    <x v="84"/>
    <x v="84"/>
    <x v="0"/>
    <n v="-1"/>
    <m/>
    <x v="0"/>
    <x v="29"/>
    <d v="2020-11-11T00:00:00"/>
    <m/>
    <n v="4"/>
    <m/>
    <n v="1"/>
    <m/>
    <m/>
  </r>
  <r>
    <n v="166"/>
    <x v="46"/>
    <x v="46"/>
    <x v="0"/>
    <n v="-1"/>
    <m/>
    <x v="0"/>
    <x v="29"/>
    <d v="2020-11-30T00:00:00"/>
    <s v="Пчелин"/>
    <n v="9"/>
    <m/>
    <n v="1"/>
    <m/>
    <m/>
  </r>
  <r>
    <n v="167"/>
    <x v="85"/>
    <x v="85"/>
    <x v="0"/>
    <n v="1"/>
    <m/>
    <x v="0"/>
    <x v="9"/>
    <d v="2020-11-30T00:00:00"/>
    <m/>
    <m/>
    <n v="1"/>
    <m/>
    <m/>
    <m/>
  </r>
  <r>
    <n v="168"/>
    <x v="34"/>
    <x v="34"/>
    <x v="0"/>
    <n v="-1"/>
    <m/>
    <x v="0"/>
    <x v="29"/>
    <d v="2020-12-02T00:00:00"/>
    <s v="Саркисов"/>
    <s v="АУР"/>
    <m/>
    <n v="1"/>
    <m/>
    <m/>
  </r>
  <r>
    <n v="169"/>
    <x v="32"/>
    <x v="32"/>
    <x v="0"/>
    <n v="-2"/>
    <m/>
    <x v="0"/>
    <x v="29"/>
    <d v="2020-12-02T00:00:00"/>
    <m/>
    <n v="10"/>
    <m/>
    <n v="2"/>
    <m/>
    <m/>
  </r>
  <r>
    <n v="170"/>
    <x v="34"/>
    <x v="34"/>
    <x v="0"/>
    <n v="1"/>
    <m/>
    <x v="0"/>
    <x v="18"/>
    <d v="2020-12-03T00:00:00"/>
    <m/>
    <m/>
    <n v="1"/>
    <m/>
    <m/>
    <m/>
  </r>
  <r>
    <n v="171"/>
    <x v="65"/>
    <x v="65"/>
    <x v="0"/>
    <n v="-3"/>
    <m/>
    <x v="0"/>
    <x v="29"/>
    <d v="2020-12-04T00:00:00"/>
    <s v="Трифонов"/>
    <n v="8"/>
    <m/>
    <n v="3"/>
    <m/>
    <m/>
  </r>
  <r>
    <n v="172"/>
    <x v="84"/>
    <x v="84"/>
    <x v="0"/>
    <n v="-4"/>
    <m/>
    <x v="0"/>
    <x v="29"/>
    <d v="2020-12-08T00:00:00"/>
    <s v="Попов К.А."/>
    <n v="8"/>
    <m/>
    <n v="4"/>
    <m/>
    <m/>
  </r>
  <r>
    <n v="173"/>
    <x v="6"/>
    <x v="6"/>
    <x v="0"/>
    <n v="-1"/>
    <m/>
    <x v="0"/>
    <x v="29"/>
    <d v="2020-12-21T00:00:00"/>
    <s v="Серёгин И.С."/>
    <n v="8"/>
    <m/>
    <n v="1"/>
    <m/>
    <m/>
  </r>
  <r>
    <n v="174"/>
    <x v="13"/>
    <x v="13"/>
    <x v="0"/>
    <n v="-1"/>
    <m/>
    <x v="0"/>
    <x v="29"/>
    <d v="2020-12-23T00:00:00"/>
    <s v="Пчелин А.М."/>
    <n v="9"/>
    <m/>
    <n v="1"/>
    <m/>
    <m/>
  </r>
  <r>
    <n v="175"/>
    <x v="44"/>
    <x v="44"/>
    <x v="0"/>
    <n v="-1"/>
    <m/>
    <x v="0"/>
    <x v="29"/>
    <d v="2020-12-29T00:00:00"/>
    <s v="Паничев"/>
    <n v="8"/>
    <m/>
    <n v="1"/>
    <m/>
    <m/>
  </r>
  <r>
    <n v="176"/>
    <x v="47"/>
    <x v="47"/>
    <x v="0"/>
    <n v="-2"/>
    <m/>
    <x v="0"/>
    <x v="29"/>
    <d v="2020-12-29T00:00:00"/>
    <s v="Паничев"/>
    <n v="8"/>
    <m/>
    <n v="2"/>
    <m/>
    <m/>
  </r>
  <r>
    <n v="177"/>
    <x v="21"/>
    <x v="21"/>
    <x v="0"/>
    <n v="-3"/>
    <m/>
    <x v="0"/>
    <x v="29"/>
    <d v="2020-12-29T00:00:00"/>
    <s v="Паничев"/>
    <n v="8"/>
    <m/>
    <n v="3"/>
    <m/>
    <m/>
  </r>
  <r>
    <n v="178"/>
    <x v="57"/>
    <x v="57"/>
    <x v="0"/>
    <n v="-12"/>
    <m/>
    <x v="0"/>
    <x v="29"/>
    <d v="2020-12-29T00:00:00"/>
    <s v="Паничев"/>
    <n v="8"/>
    <m/>
    <n v="12"/>
    <m/>
    <m/>
  </r>
  <r>
    <n v="179"/>
    <x v="20"/>
    <x v="20"/>
    <x v="0"/>
    <n v="-4"/>
    <m/>
    <x v="0"/>
    <x v="29"/>
    <d v="2020-12-29T00:00:00"/>
    <s v="Паничев"/>
    <n v="8"/>
    <m/>
    <n v="4"/>
    <m/>
    <m/>
  </r>
  <r>
    <n v="180"/>
    <x v="53"/>
    <x v="53"/>
    <x v="0"/>
    <n v="-2"/>
    <m/>
    <x v="0"/>
    <x v="29"/>
    <d v="2020-12-29T00:00:00"/>
    <s v="Паничев"/>
    <n v="8"/>
    <m/>
    <n v="2"/>
    <m/>
    <m/>
  </r>
  <r>
    <n v="181"/>
    <x v="52"/>
    <x v="52"/>
    <x v="0"/>
    <n v="-2"/>
    <m/>
    <x v="0"/>
    <x v="29"/>
    <d v="2020-12-29T00:00:00"/>
    <s v="Паничев"/>
    <n v="8"/>
    <m/>
    <n v="2"/>
    <m/>
    <m/>
  </r>
  <r>
    <n v="182"/>
    <x v="86"/>
    <x v="86"/>
    <x v="0"/>
    <n v="3"/>
    <m/>
    <x v="1"/>
    <x v="39"/>
    <d v="2021-01-11T00:00:00"/>
    <m/>
    <m/>
    <n v="3"/>
    <m/>
    <m/>
    <m/>
  </r>
  <r>
    <n v="183"/>
    <x v="87"/>
    <x v="87"/>
    <x v="0"/>
    <n v="8"/>
    <m/>
    <x v="1"/>
    <x v="39"/>
    <d v="2021-01-11T00:00:00"/>
    <m/>
    <m/>
    <n v="8"/>
    <m/>
    <m/>
    <m/>
  </r>
  <r>
    <n v="184"/>
    <x v="88"/>
    <x v="88"/>
    <x v="0"/>
    <n v="5"/>
    <m/>
    <x v="1"/>
    <x v="39"/>
    <d v="2021-01-11T00:00:00"/>
    <m/>
    <m/>
    <n v="5"/>
    <m/>
    <m/>
    <m/>
  </r>
  <r>
    <n v="185"/>
    <x v="89"/>
    <x v="89"/>
    <x v="0"/>
    <n v="5"/>
    <m/>
    <x v="1"/>
    <x v="39"/>
    <d v="2021-01-11T00:00:00"/>
    <m/>
    <m/>
    <n v="5"/>
    <m/>
    <m/>
    <m/>
  </r>
  <r>
    <n v="186"/>
    <x v="90"/>
    <x v="90"/>
    <x v="0"/>
    <n v="58"/>
    <m/>
    <x v="1"/>
    <x v="39"/>
    <d v="2021-01-11T00:00:00"/>
    <m/>
    <m/>
    <n v="58"/>
    <m/>
    <m/>
    <m/>
  </r>
  <r>
    <n v="187"/>
    <x v="91"/>
    <x v="91"/>
    <x v="2"/>
    <n v="1"/>
    <m/>
    <x v="1"/>
    <x v="39"/>
    <d v="2021-01-11T00:00:00"/>
    <m/>
    <m/>
    <n v="1"/>
    <m/>
    <m/>
    <m/>
  </r>
  <r>
    <n v="188"/>
    <x v="92"/>
    <x v="92"/>
    <x v="0"/>
    <n v="13"/>
    <m/>
    <x v="1"/>
    <x v="39"/>
    <d v="2021-01-11T00:00:00"/>
    <m/>
    <m/>
    <n v="13"/>
    <m/>
    <m/>
    <m/>
  </r>
  <r>
    <n v="189"/>
    <x v="93"/>
    <x v="93"/>
    <x v="0"/>
    <n v="2"/>
    <m/>
    <x v="1"/>
    <x v="39"/>
    <d v="2021-01-11T00:00:00"/>
    <m/>
    <m/>
    <n v="2"/>
    <m/>
    <m/>
    <m/>
  </r>
  <r>
    <n v="190"/>
    <x v="94"/>
    <x v="94"/>
    <x v="0"/>
    <n v="3"/>
    <m/>
    <x v="1"/>
    <x v="39"/>
    <d v="2021-01-11T00:00:00"/>
    <m/>
    <m/>
    <n v="3"/>
    <m/>
    <m/>
    <m/>
  </r>
  <r>
    <n v="191"/>
    <x v="95"/>
    <x v="95"/>
    <x v="1"/>
    <n v="103"/>
    <m/>
    <x v="1"/>
    <x v="25"/>
    <d v="2021-01-11T00:00:00"/>
    <m/>
    <m/>
    <n v="103"/>
    <m/>
    <m/>
    <m/>
  </r>
  <r>
    <n v="192"/>
    <x v="96"/>
    <x v="96"/>
    <x v="0"/>
    <n v="3"/>
    <m/>
    <x v="1"/>
    <x v="39"/>
    <d v="2021-01-11T00:00:00"/>
    <m/>
    <m/>
    <n v="3"/>
    <m/>
    <m/>
    <m/>
  </r>
  <r>
    <n v="193"/>
    <x v="97"/>
    <x v="97"/>
    <x v="0"/>
    <n v="49"/>
    <m/>
    <x v="1"/>
    <x v="39"/>
    <d v="2021-01-11T00:00:00"/>
    <m/>
    <m/>
    <n v="49"/>
    <m/>
    <m/>
    <m/>
  </r>
  <r>
    <n v="194"/>
    <x v="98"/>
    <x v="98"/>
    <x v="0"/>
    <n v="11"/>
    <m/>
    <x v="1"/>
    <x v="39"/>
    <d v="2021-01-11T00:00:00"/>
    <m/>
    <m/>
    <n v="11"/>
    <m/>
    <m/>
    <m/>
  </r>
  <r>
    <n v="195"/>
    <x v="99"/>
    <x v="99"/>
    <x v="0"/>
    <n v="1"/>
    <m/>
    <x v="1"/>
    <x v="39"/>
    <d v="2021-01-11T00:00:00"/>
    <m/>
    <m/>
    <n v="1"/>
    <m/>
    <m/>
    <m/>
  </r>
  <r>
    <n v="196"/>
    <x v="100"/>
    <x v="100"/>
    <x v="0"/>
    <n v="2"/>
    <m/>
    <x v="1"/>
    <x v="39"/>
    <d v="2021-01-11T00:00:00"/>
    <m/>
    <m/>
    <n v="2"/>
    <m/>
    <m/>
    <m/>
  </r>
  <r>
    <n v="197"/>
    <x v="101"/>
    <x v="101"/>
    <x v="0"/>
    <n v="38"/>
    <m/>
    <x v="1"/>
    <x v="39"/>
    <d v="2021-01-11T00:00:00"/>
    <m/>
    <m/>
    <n v="38"/>
    <m/>
    <m/>
    <m/>
  </r>
  <r>
    <n v="198"/>
    <x v="102"/>
    <x v="102"/>
    <x v="0"/>
    <n v="31"/>
    <m/>
    <x v="1"/>
    <x v="39"/>
    <d v="2021-01-11T00:00:00"/>
    <m/>
    <m/>
    <n v="31"/>
    <m/>
    <m/>
    <m/>
  </r>
  <r>
    <n v="199"/>
    <x v="103"/>
    <x v="103"/>
    <x v="0"/>
    <n v="14"/>
    <m/>
    <x v="1"/>
    <x v="39"/>
    <d v="2021-01-11T00:00:00"/>
    <m/>
    <m/>
    <n v="14"/>
    <m/>
    <m/>
    <m/>
  </r>
  <r>
    <n v="200"/>
    <x v="104"/>
    <x v="104"/>
    <x v="0"/>
    <n v="3"/>
    <m/>
    <x v="1"/>
    <x v="39"/>
    <d v="2021-01-11T00:00:00"/>
    <m/>
    <m/>
    <n v="3"/>
    <m/>
    <m/>
    <m/>
  </r>
  <r>
    <n v="201"/>
    <x v="105"/>
    <x v="105"/>
    <x v="0"/>
    <n v="1"/>
    <m/>
    <x v="1"/>
    <x v="39"/>
    <d v="2021-01-11T00:00:00"/>
    <m/>
    <m/>
    <n v="1"/>
    <m/>
    <m/>
    <m/>
  </r>
  <r>
    <n v="202"/>
    <x v="106"/>
    <x v="106"/>
    <x v="0"/>
    <n v="4"/>
    <m/>
    <x v="1"/>
    <x v="39"/>
    <d v="2021-01-11T00:00:00"/>
    <m/>
    <m/>
    <n v="4"/>
    <m/>
    <m/>
    <m/>
  </r>
  <r>
    <n v="203"/>
    <x v="107"/>
    <x v="107"/>
    <x v="0"/>
    <n v="1"/>
    <m/>
    <x v="1"/>
    <x v="39"/>
    <d v="2021-01-11T00:00:00"/>
    <m/>
    <m/>
    <n v="1"/>
    <m/>
    <m/>
    <m/>
  </r>
  <r>
    <n v="204"/>
    <x v="108"/>
    <x v="108"/>
    <x v="0"/>
    <n v="26"/>
    <m/>
    <x v="1"/>
    <x v="39"/>
    <d v="2021-01-11T00:00:00"/>
    <m/>
    <m/>
    <n v="26"/>
    <m/>
    <m/>
    <m/>
  </r>
  <r>
    <n v="205"/>
    <x v="109"/>
    <x v="109"/>
    <x v="0"/>
    <n v="8"/>
    <m/>
    <x v="1"/>
    <x v="39"/>
    <d v="2021-01-11T00:00:00"/>
    <m/>
    <m/>
    <n v="8"/>
    <m/>
    <m/>
    <m/>
  </r>
  <r>
    <n v="206"/>
    <x v="110"/>
    <x v="110"/>
    <x v="0"/>
    <n v="1"/>
    <m/>
    <x v="1"/>
    <x v="39"/>
    <d v="2021-01-11T00:00:00"/>
    <m/>
    <m/>
    <n v="1"/>
    <m/>
    <m/>
    <m/>
  </r>
  <r>
    <n v="207"/>
    <x v="111"/>
    <x v="111"/>
    <x v="0"/>
    <n v="2"/>
    <m/>
    <x v="1"/>
    <x v="39"/>
    <d v="2021-01-11T00:00:00"/>
    <m/>
    <m/>
    <n v="2"/>
    <m/>
    <m/>
    <m/>
  </r>
  <r>
    <n v="208"/>
    <x v="112"/>
    <x v="112"/>
    <x v="0"/>
    <n v="1"/>
    <m/>
    <x v="1"/>
    <x v="25"/>
    <d v="2021-01-11T00:00:00"/>
    <m/>
    <m/>
    <n v="1"/>
    <m/>
    <m/>
    <m/>
  </r>
  <r>
    <n v="209"/>
    <x v="113"/>
    <x v="113"/>
    <x v="0"/>
    <n v="1"/>
    <m/>
    <x v="1"/>
    <x v="25"/>
    <d v="2021-01-11T00:00:00"/>
    <m/>
    <m/>
    <n v="1"/>
    <m/>
    <m/>
    <m/>
  </r>
  <r>
    <n v="210"/>
    <x v="114"/>
    <x v="114"/>
    <x v="0"/>
    <n v="2"/>
    <m/>
    <x v="1"/>
    <x v="25"/>
    <d v="2021-01-11T00:00:00"/>
    <m/>
    <m/>
    <n v="2"/>
    <m/>
    <m/>
    <m/>
  </r>
  <r>
    <n v="211"/>
    <x v="115"/>
    <x v="115"/>
    <x v="0"/>
    <n v="1"/>
    <m/>
    <x v="1"/>
    <x v="25"/>
    <d v="2021-01-11T00:00:00"/>
    <m/>
    <m/>
    <n v="1"/>
    <m/>
    <m/>
    <m/>
  </r>
  <r>
    <n v="212"/>
    <x v="116"/>
    <x v="116"/>
    <x v="0"/>
    <n v="1"/>
    <m/>
    <x v="1"/>
    <x v="25"/>
    <d v="2021-01-11T00:00:00"/>
    <m/>
    <m/>
    <n v="1"/>
    <m/>
    <m/>
    <m/>
  </r>
  <r>
    <n v="213"/>
    <x v="117"/>
    <x v="117"/>
    <x v="0"/>
    <n v="1"/>
    <m/>
    <x v="1"/>
    <x v="25"/>
    <d v="2021-01-11T00:00:00"/>
    <m/>
    <m/>
    <n v="1"/>
    <m/>
    <m/>
    <m/>
  </r>
  <r>
    <n v="214"/>
    <x v="118"/>
    <x v="118"/>
    <x v="0"/>
    <n v="4"/>
    <m/>
    <x v="1"/>
    <x v="40"/>
    <d v="2021-01-11T00:00:00"/>
    <m/>
    <m/>
    <n v="4"/>
    <m/>
    <m/>
    <m/>
  </r>
  <r>
    <n v="215"/>
    <x v="119"/>
    <x v="119"/>
    <x v="0"/>
    <n v="3"/>
    <m/>
    <x v="1"/>
    <x v="25"/>
    <d v="2021-01-11T00:00:00"/>
    <m/>
    <m/>
    <n v="3"/>
    <m/>
    <m/>
    <m/>
  </r>
  <r>
    <n v="216"/>
    <x v="120"/>
    <x v="120"/>
    <x v="0"/>
    <n v="1"/>
    <m/>
    <x v="1"/>
    <x v="25"/>
    <d v="2021-01-11T00:00:00"/>
    <m/>
    <m/>
    <n v="1"/>
    <m/>
    <m/>
    <m/>
  </r>
  <r>
    <n v="217"/>
    <x v="121"/>
    <x v="121"/>
    <x v="0"/>
    <n v="1"/>
    <m/>
    <x v="1"/>
    <x v="41"/>
    <d v="2021-01-11T00:00:00"/>
    <m/>
    <m/>
    <n v="1"/>
    <m/>
    <m/>
    <m/>
  </r>
  <r>
    <n v="218"/>
    <x v="122"/>
    <x v="122"/>
    <x v="0"/>
    <n v="1"/>
    <m/>
    <x v="1"/>
    <x v="25"/>
    <d v="2021-01-11T00:00:00"/>
    <m/>
    <m/>
    <n v="1"/>
    <m/>
    <m/>
    <m/>
  </r>
  <r>
    <n v="219"/>
    <x v="123"/>
    <x v="123"/>
    <x v="0"/>
    <n v="7"/>
    <m/>
    <x v="1"/>
    <x v="25"/>
    <d v="2021-01-11T00:00:00"/>
    <m/>
    <m/>
    <n v="7"/>
    <m/>
    <m/>
    <m/>
  </r>
  <r>
    <n v="220"/>
    <x v="124"/>
    <x v="124"/>
    <x v="0"/>
    <n v="2"/>
    <m/>
    <x v="1"/>
    <x v="42"/>
    <d v="2021-01-11T00:00:00"/>
    <m/>
    <m/>
    <n v="2"/>
    <m/>
    <m/>
    <m/>
  </r>
  <r>
    <n v="221"/>
    <x v="125"/>
    <x v="125"/>
    <x v="0"/>
    <n v="1"/>
    <m/>
    <x v="1"/>
    <x v="43"/>
    <d v="2021-01-11T00:00:00"/>
    <m/>
    <m/>
    <n v="1"/>
    <m/>
    <m/>
    <m/>
  </r>
  <r>
    <n v="222"/>
    <x v="126"/>
    <x v="126"/>
    <x v="0"/>
    <n v="11"/>
    <m/>
    <x v="1"/>
    <x v="44"/>
    <d v="2021-01-11T00:00:00"/>
    <m/>
    <m/>
    <n v="11"/>
    <m/>
    <m/>
    <m/>
  </r>
  <r>
    <n v="223"/>
    <x v="127"/>
    <x v="127"/>
    <x v="0"/>
    <n v="19"/>
    <m/>
    <x v="1"/>
    <x v="45"/>
    <d v="2021-01-11T00:00:00"/>
    <m/>
    <m/>
    <n v="19"/>
    <m/>
    <m/>
    <m/>
  </r>
  <r>
    <n v="224"/>
    <x v="128"/>
    <x v="128"/>
    <x v="0"/>
    <n v="12"/>
    <m/>
    <x v="1"/>
    <x v="46"/>
    <d v="2021-01-11T00:00:00"/>
    <m/>
    <m/>
    <n v="12"/>
    <m/>
    <m/>
    <m/>
  </r>
  <r>
    <n v="225"/>
    <x v="129"/>
    <x v="129"/>
    <x v="0"/>
    <n v="22"/>
    <m/>
    <x v="1"/>
    <x v="45"/>
    <d v="2021-01-11T00:00:00"/>
    <m/>
    <m/>
    <n v="22"/>
    <m/>
    <m/>
    <m/>
  </r>
  <r>
    <n v="226"/>
    <x v="130"/>
    <x v="130"/>
    <x v="0"/>
    <n v="1"/>
    <m/>
    <x v="1"/>
    <x v="25"/>
    <d v="2021-01-11T00:00:00"/>
    <m/>
    <m/>
    <n v="1"/>
    <m/>
    <m/>
    <m/>
  </r>
  <r>
    <n v="227"/>
    <x v="131"/>
    <x v="131"/>
    <x v="0"/>
    <n v="1"/>
    <m/>
    <x v="1"/>
    <x v="25"/>
    <d v="2021-01-11T00:00:00"/>
    <m/>
    <m/>
    <n v="1"/>
    <m/>
    <m/>
    <m/>
  </r>
  <r>
    <n v="228"/>
    <x v="132"/>
    <x v="132"/>
    <x v="0"/>
    <n v="1"/>
    <m/>
    <x v="1"/>
    <x v="25"/>
    <d v="2021-01-11T00:00:00"/>
    <m/>
    <m/>
    <n v="1"/>
    <m/>
    <m/>
    <m/>
  </r>
  <r>
    <n v="229"/>
    <x v="133"/>
    <x v="133"/>
    <x v="0"/>
    <n v="1"/>
    <m/>
    <x v="1"/>
    <x v="25"/>
    <d v="2021-01-11T00:00:00"/>
    <m/>
    <m/>
    <n v="1"/>
    <m/>
    <m/>
    <m/>
  </r>
  <r>
    <n v="230"/>
    <x v="134"/>
    <x v="134"/>
    <x v="0"/>
    <n v="6"/>
    <m/>
    <x v="1"/>
    <x v="46"/>
    <d v="2021-01-11T00:00:00"/>
    <m/>
    <m/>
    <n v="6"/>
    <m/>
    <m/>
    <m/>
  </r>
  <r>
    <n v="231"/>
    <x v="135"/>
    <x v="135"/>
    <x v="0"/>
    <n v="18"/>
    <m/>
    <x v="1"/>
    <x v="47"/>
    <d v="2021-01-11T00:00:00"/>
    <m/>
    <m/>
    <n v="18"/>
    <m/>
    <m/>
    <m/>
  </r>
  <r>
    <n v="232"/>
    <x v="136"/>
    <x v="136"/>
    <x v="0"/>
    <n v="13"/>
    <m/>
    <x v="1"/>
    <x v="47"/>
    <d v="2021-01-11T00:00:00"/>
    <m/>
    <m/>
    <n v="13"/>
    <m/>
    <m/>
    <m/>
  </r>
  <r>
    <n v="233"/>
    <x v="137"/>
    <x v="137"/>
    <x v="0"/>
    <n v="9"/>
    <m/>
    <x v="1"/>
    <x v="25"/>
    <d v="2021-01-11T00:00:00"/>
    <m/>
    <m/>
    <n v="9"/>
    <m/>
    <m/>
    <m/>
  </r>
  <r>
    <n v="234"/>
    <x v="138"/>
    <x v="138"/>
    <x v="0"/>
    <n v="2"/>
    <m/>
    <x v="1"/>
    <x v="41"/>
    <d v="2021-01-11T00:00:00"/>
    <m/>
    <m/>
    <n v="2"/>
    <m/>
    <m/>
    <m/>
  </r>
  <r>
    <n v="235"/>
    <x v="139"/>
    <x v="139"/>
    <x v="0"/>
    <n v="1"/>
    <m/>
    <x v="1"/>
    <x v="41"/>
    <d v="2021-01-11T00:00:00"/>
    <m/>
    <m/>
    <n v="1"/>
    <m/>
    <m/>
    <m/>
  </r>
  <r>
    <n v="236"/>
    <x v="140"/>
    <x v="140"/>
    <x v="0"/>
    <n v="1"/>
    <m/>
    <x v="1"/>
    <x v="25"/>
    <d v="2021-01-11T00:00:00"/>
    <m/>
    <m/>
    <n v="1"/>
    <m/>
    <m/>
    <m/>
  </r>
  <r>
    <n v="237"/>
    <x v="141"/>
    <x v="141"/>
    <x v="0"/>
    <n v="1"/>
    <m/>
    <x v="1"/>
    <x v="25"/>
    <d v="2021-01-11T00:00:00"/>
    <m/>
    <m/>
    <n v="1"/>
    <m/>
    <m/>
    <m/>
  </r>
  <r>
    <n v="238"/>
    <x v="142"/>
    <x v="142"/>
    <x v="0"/>
    <n v="4"/>
    <m/>
    <x v="1"/>
    <x v="40"/>
    <d v="2021-01-11T00:00:00"/>
    <m/>
    <m/>
    <n v="4"/>
    <m/>
    <m/>
    <m/>
  </r>
  <r>
    <n v="239"/>
    <x v="143"/>
    <x v="143"/>
    <x v="0"/>
    <n v="22"/>
    <m/>
    <x v="1"/>
    <x v="48"/>
    <d v="2021-01-11T00:00:00"/>
    <m/>
    <m/>
    <n v="22"/>
    <m/>
    <m/>
    <m/>
  </r>
  <r>
    <n v="240"/>
    <x v="144"/>
    <x v="144"/>
    <x v="0"/>
    <n v="35"/>
    <m/>
    <x v="1"/>
    <x v="39"/>
    <d v="2021-01-11T00:00:00"/>
    <m/>
    <m/>
    <n v="35"/>
    <m/>
    <m/>
    <m/>
  </r>
  <r>
    <n v="241"/>
    <x v="145"/>
    <x v="145"/>
    <x v="0"/>
    <n v="10"/>
    <m/>
    <x v="1"/>
    <x v="39"/>
    <d v="2021-01-11T00:00:00"/>
    <m/>
    <m/>
    <n v="10"/>
    <m/>
    <m/>
    <m/>
  </r>
  <r>
    <n v="242"/>
    <x v="146"/>
    <x v="146"/>
    <x v="0"/>
    <n v="6"/>
    <m/>
    <x v="1"/>
    <x v="39"/>
    <d v="2021-01-11T00:00:00"/>
    <m/>
    <m/>
    <n v="6"/>
    <m/>
    <m/>
    <m/>
  </r>
  <r>
    <n v="243"/>
    <x v="147"/>
    <x v="147"/>
    <x v="0"/>
    <n v="6"/>
    <m/>
    <x v="1"/>
    <x v="39"/>
    <d v="2021-01-11T00:00:00"/>
    <m/>
    <m/>
    <n v="6"/>
    <m/>
    <m/>
    <m/>
  </r>
  <r>
    <n v="244"/>
    <x v="148"/>
    <x v="148"/>
    <x v="0"/>
    <n v="3"/>
    <m/>
    <x v="1"/>
    <x v="39"/>
    <d v="2021-01-11T00:00:00"/>
    <m/>
    <m/>
    <n v="3"/>
    <m/>
    <m/>
    <m/>
  </r>
  <r>
    <n v="245"/>
    <x v="149"/>
    <x v="149"/>
    <x v="2"/>
    <n v="4"/>
    <m/>
    <x v="1"/>
    <x v="39"/>
    <d v="2021-01-11T00:00:00"/>
    <m/>
    <m/>
    <n v="4"/>
    <m/>
    <m/>
    <m/>
  </r>
  <r>
    <n v="246"/>
    <x v="150"/>
    <x v="150"/>
    <x v="0"/>
    <n v="12"/>
    <m/>
    <x v="1"/>
    <x v="39"/>
    <d v="2021-01-11T00:00:00"/>
    <m/>
    <m/>
    <n v="12"/>
    <m/>
    <m/>
    <m/>
  </r>
  <r>
    <n v="247"/>
    <x v="151"/>
    <x v="151"/>
    <x v="0"/>
    <n v="11"/>
    <m/>
    <x v="1"/>
    <x v="39"/>
    <d v="2021-01-11T00:00:00"/>
    <m/>
    <m/>
    <n v="11"/>
    <m/>
    <m/>
    <m/>
  </r>
  <r>
    <n v="248"/>
    <x v="152"/>
    <x v="152"/>
    <x v="0"/>
    <n v="2"/>
    <m/>
    <x v="1"/>
    <x v="39"/>
    <d v="2021-01-11T00:00:00"/>
    <m/>
    <m/>
    <n v="2"/>
    <m/>
    <m/>
    <m/>
  </r>
  <r>
    <n v="249"/>
    <x v="153"/>
    <x v="153"/>
    <x v="0"/>
    <n v="12"/>
    <m/>
    <x v="1"/>
    <x v="39"/>
    <d v="2021-01-11T00:00:00"/>
    <m/>
    <m/>
    <n v="12"/>
    <m/>
    <m/>
    <m/>
  </r>
  <r>
    <n v="250"/>
    <x v="154"/>
    <x v="154"/>
    <x v="0"/>
    <n v="3"/>
    <m/>
    <x v="1"/>
    <x v="39"/>
    <d v="2021-01-11T00:00:00"/>
    <m/>
    <m/>
    <n v="3"/>
    <m/>
    <m/>
    <m/>
  </r>
  <r>
    <n v="251"/>
    <x v="155"/>
    <x v="155"/>
    <x v="0"/>
    <n v="10"/>
    <m/>
    <x v="1"/>
    <x v="39"/>
    <d v="2021-01-11T00:00:00"/>
    <m/>
    <m/>
    <n v="10"/>
    <m/>
    <m/>
    <m/>
  </r>
  <r>
    <n v="252"/>
    <x v="156"/>
    <x v="156"/>
    <x v="0"/>
    <n v="7"/>
    <m/>
    <x v="1"/>
    <x v="39"/>
    <d v="2021-01-11T00:00:00"/>
    <m/>
    <m/>
    <n v="7"/>
    <m/>
    <m/>
    <m/>
  </r>
  <r>
    <n v="253"/>
    <x v="157"/>
    <x v="157"/>
    <x v="0"/>
    <n v="5"/>
    <m/>
    <x v="1"/>
    <x v="39"/>
    <d v="2021-01-11T00:00:00"/>
    <m/>
    <m/>
    <n v="5"/>
    <m/>
    <m/>
    <m/>
  </r>
  <r>
    <n v="254"/>
    <x v="158"/>
    <x v="158"/>
    <x v="0"/>
    <n v="4"/>
    <m/>
    <x v="1"/>
    <x v="39"/>
    <d v="2021-01-11T00:00:00"/>
    <m/>
    <m/>
    <n v="4"/>
    <m/>
    <m/>
    <m/>
  </r>
  <r>
    <n v="255"/>
    <x v="159"/>
    <x v="159"/>
    <x v="0"/>
    <n v="15"/>
    <m/>
    <x v="1"/>
    <x v="39"/>
    <d v="2021-01-11T00:00:00"/>
    <m/>
    <m/>
    <n v="15"/>
    <m/>
    <m/>
    <m/>
  </r>
  <r>
    <n v="256"/>
    <x v="160"/>
    <x v="160"/>
    <x v="0"/>
    <n v="8"/>
    <m/>
    <x v="1"/>
    <x v="39"/>
    <d v="2021-01-11T00:00:00"/>
    <m/>
    <m/>
    <n v="8"/>
    <m/>
    <m/>
    <m/>
  </r>
  <r>
    <n v="257"/>
    <x v="161"/>
    <x v="161"/>
    <x v="0"/>
    <n v="45"/>
    <m/>
    <x v="1"/>
    <x v="39"/>
    <d v="2021-01-11T00:00:00"/>
    <m/>
    <m/>
    <n v="45"/>
    <m/>
    <m/>
    <m/>
  </r>
  <r>
    <n v="258"/>
    <x v="162"/>
    <x v="162"/>
    <x v="0"/>
    <n v="36"/>
    <m/>
    <x v="1"/>
    <x v="39"/>
    <d v="2021-01-11T00:00:00"/>
    <m/>
    <m/>
    <n v="36"/>
    <m/>
    <m/>
    <m/>
  </r>
  <r>
    <n v="259"/>
    <x v="163"/>
    <x v="163"/>
    <x v="0"/>
    <n v="37"/>
    <m/>
    <x v="1"/>
    <x v="39"/>
    <d v="2021-01-11T00:00:00"/>
    <m/>
    <m/>
    <n v="37"/>
    <m/>
    <m/>
    <m/>
  </r>
  <r>
    <n v="260"/>
    <x v="164"/>
    <x v="164"/>
    <x v="0"/>
    <n v="1"/>
    <m/>
    <x v="1"/>
    <x v="39"/>
    <d v="2021-01-11T00:00:00"/>
    <m/>
    <m/>
    <n v="1"/>
    <m/>
    <m/>
    <m/>
  </r>
  <r>
    <n v="261"/>
    <x v="165"/>
    <x v="165"/>
    <x v="0"/>
    <n v="2"/>
    <m/>
    <x v="1"/>
    <x v="39"/>
    <d v="2021-01-11T00:00:00"/>
    <m/>
    <m/>
    <n v="2"/>
    <m/>
    <m/>
    <m/>
  </r>
  <r>
    <n v="262"/>
    <x v="166"/>
    <x v="166"/>
    <x v="0"/>
    <n v="3"/>
    <m/>
    <x v="1"/>
    <x v="39"/>
    <d v="2021-01-11T00:00:00"/>
    <m/>
    <m/>
    <n v="3"/>
    <m/>
    <m/>
    <m/>
  </r>
  <r>
    <n v="263"/>
    <x v="167"/>
    <x v="167"/>
    <x v="0"/>
    <n v="2"/>
    <m/>
    <x v="1"/>
    <x v="39"/>
    <d v="2021-01-11T00:00:00"/>
    <m/>
    <m/>
    <n v="2"/>
    <m/>
    <m/>
    <m/>
  </r>
  <r>
    <n v="264"/>
    <x v="168"/>
    <x v="168"/>
    <x v="0"/>
    <n v="16"/>
    <m/>
    <x v="2"/>
    <x v="49"/>
    <d v="2021-01-11T00:00:00"/>
    <m/>
    <m/>
    <n v="16"/>
    <m/>
    <m/>
    <m/>
  </r>
  <r>
    <n v="265"/>
    <x v="169"/>
    <x v="169"/>
    <x v="0"/>
    <n v="3"/>
    <m/>
    <x v="2"/>
    <x v="49"/>
    <d v="2021-01-11T00:00:00"/>
    <m/>
    <m/>
    <n v="3"/>
    <m/>
    <m/>
    <m/>
  </r>
  <r>
    <n v="266"/>
    <x v="170"/>
    <x v="170"/>
    <x v="0"/>
    <n v="24"/>
    <m/>
    <x v="2"/>
    <x v="50"/>
    <d v="2021-01-11T00:00:00"/>
    <m/>
    <m/>
    <n v="24"/>
    <m/>
    <m/>
    <m/>
  </r>
  <r>
    <n v="267"/>
    <x v="171"/>
    <x v="171"/>
    <x v="0"/>
    <n v="1"/>
    <m/>
    <x v="2"/>
    <x v="50"/>
    <d v="2021-01-11T00:00:00"/>
    <m/>
    <m/>
    <n v="1"/>
    <m/>
    <m/>
    <m/>
  </r>
  <r>
    <n v="268"/>
    <x v="172"/>
    <x v="172"/>
    <x v="0"/>
    <n v="4"/>
    <m/>
    <x v="2"/>
    <x v="51"/>
    <d v="2021-01-11T00:00:00"/>
    <m/>
    <m/>
    <n v="4"/>
    <m/>
    <m/>
    <m/>
  </r>
  <r>
    <n v="269"/>
    <x v="173"/>
    <x v="173"/>
    <x v="0"/>
    <n v="2"/>
    <m/>
    <x v="2"/>
    <x v="25"/>
    <d v="2021-01-11T00:00:00"/>
    <m/>
    <m/>
    <n v="2"/>
    <m/>
    <m/>
    <m/>
  </r>
  <r>
    <n v="270"/>
    <x v="174"/>
    <x v="174"/>
    <x v="3"/>
    <n v="5"/>
    <m/>
    <x v="2"/>
    <x v="52"/>
    <d v="2021-01-11T00:00:00"/>
    <m/>
    <m/>
    <n v="5"/>
    <m/>
    <m/>
    <m/>
  </r>
  <r>
    <n v="271"/>
    <x v="175"/>
    <x v="175"/>
    <x v="0"/>
    <n v="10"/>
    <m/>
    <x v="2"/>
    <x v="51"/>
    <d v="2021-01-11T00:00:00"/>
    <m/>
    <m/>
    <n v="10"/>
    <m/>
    <m/>
    <m/>
  </r>
  <r>
    <n v="272"/>
    <x v="176"/>
    <x v="176"/>
    <x v="0"/>
    <n v="3"/>
    <m/>
    <x v="2"/>
    <x v="53"/>
    <d v="2021-01-11T00:00:00"/>
    <m/>
    <m/>
    <n v="3"/>
    <m/>
    <m/>
    <m/>
  </r>
  <r>
    <n v="273"/>
    <x v="177"/>
    <x v="177"/>
    <x v="0"/>
    <n v="55"/>
    <m/>
    <x v="2"/>
    <x v="53"/>
    <d v="2021-01-11T00:00:00"/>
    <m/>
    <m/>
    <n v="55"/>
    <m/>
    <m/>
    <m/>
  </r>
  <r>
    <n v="274"/>
    <x v="178"/>
    <x v="178"/>
    <x v="0"/>
    <n v="1"/>
    <m/>
    <x v="2"/>
    <x v="54"/>
    <d v="2021-01-11T00:00:00"/>
    <m/>
    <m/>
    <n v="1"/>
    <m/>
    <m/>
    <m/>
  </r>
  <r>
    <n v="275"/>
    <x v="179"/>
    <x v="179"/>
    <x v="0"/>
    <n v="11"/>
    <m/>
    <x v="2"/>
    <x v="55"/>
    <d v="2021-01-11T00:00:00"/>
    <m/>
    <m/>
    <n v="11"/>
    <m/>
    <m/>
    <m/>
  </r>
  <r>
    <n v="276"/>
    <x v="180"/>
    <x v="180"/>
    <x v="0"/>
    <n v="5"/>
    <m/>
    <x v="2"/>
    <x v="56"/>
    <d v="2021-01-11T00:00:00"/>
    <m/>
    <m/>
    <n v="5"/>
    <m/>
    <m/>
    <m/>
  </r>
  <r>
    <n v="277"/>
    <x v="181"/>
    <x v="181"/>
    <x v="0"/>
    <n v="2"/>
    <m/>
    <x v="2"/>
    <x v="57"/>
    <d v="2021-01-11T00:00:00"/>
    <m/>
    <m/>
    <n v="2"/>
    <m/>
    <m/>
    <m/>
  </r>
  <r>
    <n v="278"/>
    <x v="182"/>
    <x v="182"/>
    <x v="0"/>
    <n v="1"/>
    <m/>
    <x v="2"/>
    <x v="58"/>
    <d v="2021-01-11T00:00:00"/>
    <m/>
    <m/>
    <n v="1"/>
    <m/>
    <m/>
    <m/>
  </r>
  <r>
    <n v="279"/>
    <x v="183"/>
    <x v="183"/>
    <x v="0"/>
    <n v="1"/>
    <m/>
    <x v="2"/>
    <x v="59"/>
    <d v="2021-01-11T00:00:00"/>
    <m/>
    <m/>
    <n v="1"/>
    <m/>
    <m/>
    <m/>
  </r>
  <r>
    <n v="280"/>
    <x v="184"/>
    <x v="184"/>
    <x v="0"/>
    <n v="2"/>
    <m/>
    <x v="2"/>
    <x v="59"/>
    <d v="2021-01-11T00:00:00"/>
    <m/>
    <m/>
    <n v="2"/>
    <m/>
    <m/>
    <m/>
  </r>
  <r>
    <n v="281"/>
    <x v="185"/>
    <x v="185"/>
    <x v="0"/>
    <n v="1"/>
    <m/>
    <x v="2"/>
    <x v="59"/>
    <d v="2021-01-11T00:00:00"/>
    <m/>
    <m/>
    <n v="1"/>
    <m/>
    <m/>
    <m/>
  </r>
  <r>
    <n v="282"/>
    <x v="186"/>
    <x v="186"/>
    <x v="0"/>
    <n v="12"/>
    <m/>
    <x v="2"/>
    <x v="60"/>
    <d v="2021-01-11T00:00:00"/>
    <m/>
    <m/>
    <n v="12"/>
    <m/>
    <m/>
    <m/>
  </r>
  <r>
    <n v="283"/>
    <x v="187"/>
    <x v="187"/>
    <x v="0"/>
    <n v="12"/>
    <m/>
    <x v="2"/>
    <x v="60"/>
    <d v="2021-01-11T00:00:00"/>
    <m/>
    <m/>
    <n v="12"/>
    <m/>
    <m/>
    <m/>
  </r>
  <r>
    <n v="284"/>
    <x v="188"/>
    <x v="188"/>
    <x v="0"/>
    <n v="6"/>
    <m/>
    <x v="2"/>
    <x v="60"/>
    <d v="2021-01-11T00:00:00"/>
    <m/>
    <m/>
    <n v="6"/>
    <m/>
    <m/>
    <m/>
  </r>
  <r>
    <n v="285"/>
    <x v="189"/>
    <x v="189"/>
    <x v="0"/>
    <n v="8"/>
    <m/>
    <x v="2"/>
    <x v="60"/>
    <d v="2021-01-11T00:00:00"/>
    <m/>
    <m/>
    <n v="8"/>
    <m/>
    <m/>
    <m/>
  </r>
  <r>
    <n v="286"/>
    <x v="190"/>
    <x v="190"/>
    <x v="0"/>
    <n v="22"/>
    <m/>
    <x v="2"/>
    <x v="60"/>
    <d v="2021-01-11T00:00:00"/>
    <m/>
    <m/>
    <n v="22"/>
    <m/>
    <m/>
    <m/>
  </r>
  <r>
    <n v="287"/>
    <x v="191"/>
    <x v="191"/>
    <x v="0"/>
    <n v="1"/>
    <m/>
    <x v="2"/>
    <x v="57"/>
    <d v="2021-01-11T00:00:00"/>
    <m/>
    <m/>
    <n v="1"/>
    <m/>
    <m/>
    <m/>
  </r>
  <r>
    <n v="288"/>
    <x v="192"/>
    <x v="192"/>
    <x v="0"/>
    <n v="1"/>
    <m/>
    <x v="2"/>
    <x v="57"/>
    <d v="2021-01-11T00:00:00"/>
    <m/>
    <m/>
    <n v="1"/>
    <m/>
    <m/>
    <m/>
  </r>
  <r>
    <n v="289"/>
    <x v="193"/>
    <x v="193"/>
    <x v="0"/>
    <n v="2"/>
    <m/>
    <x v="2"/>
    <x v="57"/>
    <d v="2021-01-11T00:00:00"/>
    <m/>
    <m/>
    <n v="2"/>
    <m/>
    <m/>
    <m/>
  </r>
  <r>
    <n v="290"/>
    <x v="194"/>
    <x v="194"/>
    <x v="0"/>
    <n v="10"/>
    <m/>
    <x v="2"/>
    <x v="25"/>
    <d v="2021-01-11T00:00:00"/>
    <m/>
    <m/>
    <n v="10"/>
    <m/>
    <m/>
    <m/>
  </r>
  <r>
    <n v="291"/>
    <x v="195"/>
    <x v="195"/>
    <x v="0"/>
    <n v="2"/>
    <m/>
    <x v="2"/>
    <x v="61"/>
    <d v="2021-01-11T00:00:00"/>
    <m/>
    <m/>
    <n v="2"/>
    <m/>
    <m/>
    <m/>
  </r>
  <r>
    <n v="292"/>
    <x v="196"/>
    <x v="196"/>
    <x v="0"/>
    <n v="7"/>
    <m/>
    <x v="2"/>
    <x v="61"/>
    <d v="2021-01-11T00:00:00"/>
    <m/>
    <m/>
    <n v="7"/>
    <m/>
    <m/>
    <m/>
  </r>
  <r>
    <n v="293"/>
    <x v="197"/>
    <x v="197"/>
    <x v="0"/>
    <n v="10"/>
    <m/>
    <x v="2"/>
    <x v="61"/>
    <d v="2021-01-11T00:00:00"/>
    <m/>
    <m/>
    <n v="10"/>
    <m/>
    <m/>
    <m/>
  </r>
  <r>
    <n v="294"/>
    <x v="198"/>
    <x v="198"/>
    <x v="0"/>
    <n v="4"/>
    <m/>
    <x v="2"/>
    <x v="61"/>
    <d v="2021-01-11T00:00:00"/>
    <m/>
    <m/>
    <n v="4"/>
    <m/>
    <m/>
    <m/>
  </r>
  <r>
    <n v="295"/>
    <x v="199"/>
    <x v="199"/>
    <x v="0"/>
    <n v="9"/>
    <m/>
    <x v="2"/>
    <x v="62"/>
    <d v="2021-01-11T00:00:00"/>
    <m/>
    <m/>
    <n v="9"/>
    <m/>
    <m/>
    <m/>
  </r>
  <r>
    <n v="296"/>
    <x v="200"/>
    <x v="200"/>
    <x v="0"/>
    <n v="2"/>
    <m/>
    <x v="2"/>
    <x v="61"/>
    <d v="2021-01-11T00:00:00"/>
    <m/>
    <m/>
    <n v="2"/>
    <m/>
    <m/>
    <m/>
  </r>
  <r>
    <n v="297"/>
    <x v="201"/>
    <x v="201"/>
    <x v="0"/>
    <n v="1"/>
    <m/>
    <x v="2"/>
    <x v="63"/>
    <d v="2021-01-11T00:00:00"/>
    <m/>
    <m/>
    <n v="1"/>
    <m/>
    <m/>
    <m/>
  </r>
  <r>
    <n v="298"/>
    <x v="202"/>
    <x v="202"/>
    <x v="0"/>
    <n v="15"/>
    <m/>
    <x v="2"/>
    <x v="64"/>
    <d v="2021-01-11T00:00:00"/>
    <m/>
    <m/>
    <n v="15"/>
    <m/>
    <m/>
    <m/>
  </r>
  <r>
    <n v="299"/>
    <x v="203"/>
    <x v="203"/>
    <x v="0"/>
    <n v="34"/>
    <m/>
    <x v="2"/>
    <x v="65"/>
    <d v="2021-01-11T00:00:00"/>
    <m/>
    <m/>
    <n v="34"/>
    <m/>
    <m/>
    <m/>
  </r>
  <r>
    <n v="300"/>
    <x v="204"/>
    <x v="204"/>
    <x v="0"/>
    <n v="2"/>
    <m/>
    <x v="2"/>
    <x v="63"/>
    <d v="2021-01-11T00:00:00"/>
    <m/>
    <m/>
    <n v="2"/>
    <m/>
    <m/>
    <m/>
  </r>
  <r>
    <n v="301"/>
    <x v="205"/>
    <x v="205"/>
    <x v="0"/>
    <n v="2"/>
    <m/>
    <x v="2"/>
    <x v="66"/>
    <d v="2021-01-11T00:00:00"/>
    <m/>
    <m/>
    <n v="2"/>
    <m/>
    <m/>
    <m/>
  </r>
  <r>
    <n v="302"/>
    <x v="206"/>
    <x v="206"/>
    <x v="0"/>
    <n v="7"/>
    <m/>
    <x v="2"/>
    <x v="67"/>
    <d v="2021-01-11T00:00:00"/>
    <m/>
    <m/>
    <n v="7"/>
    <m/>
    <m/>
    <m/>
  </r>
  <r>
    <n v="303"/>
    <x v="207"/>
    <x v="207"/>
    <x v="0"/>
    <n v="5"/>
    <m/>
    <x v="2"/>
    <x v="67"/>
    <d v="2021-01-11T00:00:00"/>
    <m/>
    <m/>
    <n v="5"/>
    <m/>
    <m/>
    <m/>
  </r>
  <r>
    <n v="304"/>
    <x v="208"/>
    <x v="208"/>
    <x v="0"/>
    <n v="5"/>
    <m/>
    <x v="2"/>
    <x v="67"/>
    <d v="2021-01-11T00:00:00"/>
    <m/>
    <m/>
    <n v="5"/>
    <m/>
    <m/>
    <m/>
  </r>
  <r>
    <n v="305"/>
    <x v="209"/>
    <x v="209"/>
    <x v="0"/>
    <n v="7"/>
    <m/>
    <x v="2"/>
    <x v="62"/>
    <d v="2021-01-11T00:00:00"/>
    <m/>
    <m/>
    <n v="7"/>
    <m/>
    <m/>
    <m/>
  </r>
  <r>
    <n v="306"/>
    <x v="210"/>
    <x v="210"/>
    <x v="0"/>
    <n v="2"/>
    <m/>
    <x v="2"/>
    <x v="68"/>
    <d v="2021-01-11T00:00:00"/>
    <m/>
    <m/>
    <n v="2"/>
    <m/>
    <m/>
    <m/>
  </r>
  <r>
    <n v="307"/>
    <x v="211"/>
    <x v="211"/>
    <x v="0"/>
    <n v="4"/>
    <m/>
    <x v="2"/>
    <x v="68"/>
    <d v="2021-01-11T00:00:00"/>
    <m/>
    <m/>
    <n v="4"/>
    <m/>
    <m/>
    <m/>
  </r>
  <r>
    <n v="308"/>
    <x v="212"/>
    <x v="212"/>
    <x v="0"/>
    <n v="8"/>
    <m/>
    <x v="2"/>
    <x v="66"/>
    <d v="2021-01-11T00:00:00"/>
    <m/>
    <m/>
    <n v="8"/>
    <m/>
    <m/>
    <m/>
  </r>
  <r>
    <n v="309"/>
    <x v="213"/>
    <x v="213"/>
    <x v="0"/>
    <n v="1"/>
    <m/>
    <x v="2"/>
    <x v="69"/>
    <d v="2021-01-11T00:00:00"/>
    <m/>
    <m/>
    <n v="1"/>
    <m/>
    <m/>
    <m/>
  </r>
  <r>
    <n v="310"/>
    <x v="214"/>
    <x v="214"/>
    <x v="0"/>
    <n v="1"/>
    <m/>
    <x v="2"/>
    <x v="63"/>
    <d v="2021-01-11T00:00:00"/>
    <m/>
    <m/>
    <n v="1"/>
    <m/>
    <m/>
    <m/>
  </r>
  <r>
    <n v="311"/>
    <x v="215"/>
    <x v="215"/>
    <x v="0"/>
    <n v="1"/>
    <m/>
    <x v="2"/>
    <x v="63"/>
    <d v="2021-01-11T00:00:00"/>
    <m/>
    <m/>
    <n v="1"/>
    <m/>
    <m/>
    <m/>
  </r>
  <r>
    <n v="312"/>
    <x v="216"/>
    <x v="216"/>
    <x v="0"/>
    <n v="1"/>
    <m/>
    <x v="2"/>
    <x v="25"/>
    <d v="2021-01-11T00:00:00"/>
    <m/>
    <m/>
    <n v="1"/>
    <m/>
    <m/>
    <m/>
  </r>
  <r>
    <n v="313"/>
    <x v="217"/>
    <x v="217"/>
    <x v="0"/>
    <n v="22"/>
    <m/>
    <x v="2"/>
    <x v="51"/>
    <d v="2021-01-11T00:00:00"/>
    <m/>
    <m/>
    <n v="22"/>
    <m/>
    <m/>
    <m/>
  </r>
  <r>
    <n v="314"/>
    <x v="218"/>
    <x v="218"/>
    <x v="0"/>
    <n v="6"/>
    <m/>
    <x v="2"/>
    <x v="51"/>
    <d v="2021-01-11T00:00:00"/>
    <m/>
    <m/>
    <n v="6"/>
    <m/>
    <m/>
    <m/>
  </r>
  <r>
    <n v="315"/>
    <x v="219"/>
    <x v="219"/>
    <x v="0"/>
    <n v="26"/>
    <m/>
    <x v="2"/>
    <x v="51"/>
    <d v="2021-01-11T00:00:00"/>
    <m/>
    <m/>
    <n v="26"/>
    <m/>
    <m/>
    <m/>
  </r>
  <r>
    <n v="316"/>
    <x v="220"/>
    <x v="220"/>
    <x v="0"/>
    <n v="1"/>
    <m/>
    <x v="2"/>
    <x v="70"/>
    <d v="2021-01-11T00:00:00"/>
    <m/>
    <m/>
    <n v="1"/>
    <m/>
    <m/>
    <m/>
  </r>
  <r>
    <n v="317"/>
    <x v="221"/>
    <x v="221"/>
    <x v="0"/>
    <n v="1"/>
    <m/>
    <x v="2"/>
    <x v="70"/>
    <d v="2021-01-11T00:00:00"/>
    <m/>
    <m/>
    <n v="1"/>
    <m/>
    <m/>
    <m/>
  </r>
  <r>
    <n v="318"/>
    <x v="222"/>
    <x v="222"/>
    <x v="0"/>
    <n v="11"/>
    <m/>
    <x v="2"/>
    <x v="52"/>
    <d v="2021-01-11T00:00:00"/>
    <m/>
    <m/>
    <n v="11"/>
    <m/>
    <m/>
    <m/>
  </r>
  <r>
    <n v="319"/>
    <x v="223"/>
    <x v="223"/>
    <x v="0"/>
    <n v="1"/>
    <m/>
    <x v="2"/>
    <x v="52"/>
    <d v="2021-01-11T00:00:00"/>
    <m/>
    <m/>
    <n v="1"/>
    <m/>
    <m/>
    <m/>
  </r>
  <r>
    <n v="320"/>
    <x v="224"/>
    <x v="224"/>
    <x v="0"/>
    <n v="7"/>
    <m/>
    <x v="2"/>
    <x v="52"/>
    <d v="2021-01-11T00:00:00"/>
    <m/>
    <m/>
    <n v="7"/>
    <m/>
    <m/>
    <m/>
  </r>
  <r>
    <n v="321"/>
    <x v="225"/>
    <x v="225"/>
    <x v="0"/>
    <n v="7"/>
    <m/>
    <x v="2"/>
    <x v="70"/>
    <d v="2021-01-11T00:00:00"/>
    <m/>
    <m/>
    <n v="7"/>
    <m/>
    <m/>
    <m/>
  </r>
  <r>
    <n v="322"/>
    <x v="226"/>
    <x v="226"/>
    <x v="0"/>
    <n v="6"/>
    <m/>
    <x v="2"/>
    <x v="70"/>
    <d v="2021-01-11T00:00:00"/>
    <m/>
    <m/>
    <n v="6"/>
    <m/>
    <m/>
    <m/>
  </r>
  <r>
    <n v="323"/>
    <x v="227"/>
    <x v="227"/>
    <x v="0"/>
    <n v="2"/>
    <m/>
    <x v="2"/>
    <x v="70"/>
    <d v="2021-01-11T00:00:00"/>
    <m/>
    <m/>
    <n v="2"/>
    <m/>
    <m/>
    <m/>
  </r>
  <r>
    <n v="324"/>
    <x v="228"/>
    <x v="228"/>
    <x v="3"/>
    <n v="1"/>
    <m/>
    <x v="2"/>
    <x v="52"/>
    <d v="2021-01-11T00:00:00"/>
    <m/>
    <m/>
    <n v="1"/>
    <m/>
    <m/>
    <m/>
  </r>
  <r>
    <n v="325"/>
    <x v="229"/>
    <x v="229"/>
    <x v="2"/>
    <n v="49"/>
    <m/>
    <x v="2"/>
    <x v="71"/>
    <d v="2021-01-11T00:00:00"/>
    <m/>
    <m/>
    <n v="49"/>
    <m/>
    <m/>
    <m/>
  </r>
  <r>
    <n v="326"/>
    <x v="230"/>
    <x v="230"/>
    <x v="2"/>
    <n v="25"/>
    <m/>
    <x v="2"/>
    <x v="71"/>
    <d v="2021-01-11T00:00:00"/>
    <m/>
    <m/>
    <n v="25"/>
    <m/>
    <m/>
    <m/>
  </r>
  <r>
    <n v="327"/>
    <x v="231"/>
    <x v="231"/>
    <x v="2"/>
    <n v="21"/>
    <m/>
    <x v="2"/>
    <x v="71"/>
    <d v="2021-01-11T00:00:00"/>
    <m/>
    <m/>
    <n v="21"/>
    <m/>
    <m/>
    <m/>
  </r>
  <r>
    <n v="328"/>
    <x v="232"/>
    <x v="232"/>
    <x v="0"/>
    <n v="19"/>
    <m/>
    <x v="2"/>
    <x v="70"/>
    <d v="2021-01-11T00:00:00"/>
    <m/>
    <m/>
    <n v="19"/>
    <m/>
    <m/>
    <m/>
  </r>
  <r>
    <n v="329"/>
    <x v="233"/>
    <x v="233"/>
    <x v="0"/>
    <n v="25"/>
    <m/>
    <x v="2"/>
    <x v="55"/>
    <d v="2021-01-11T00:00:00"/>
    <m/>
    <m/>
    <n v="25"/>
    <m/>
    <m/>
    <m/>
  </r>
  <r>
    <n v="330"/>
    <x v="234"/>
    <x v="234"/>
    <x v="0"/>
    <n v="9"/>
    <m/>
    <x v="2"/>
    <x v="55"/>
    <d v="2021-01-11T00:00:00"/>
    <m/>
    <m/>
    <n v="9"/>
    <m/>
    <m/>
    <m/>
  </r>
  <r>
    <n v="331"/>
    <x v="235"/>
    <x v="235"/>
    <x v="0"/>
    <n v="8"/>
    <m/>
    <x v="2"/>
    <x v="55"/>
    <d v="2021-01-11T00:00:00"/>
    <m/>
    <m/>
    <n v="8"/>
    <m/>
    <m/>
    <m/>
  </r>
  <r>
    <n v="332"/>
    <x v="236"/>
    <x v="236"/>
    <x v="2"/>
    <n v="20"/>
    <m/>
    <x v="2"/>
    <x v="71"/>
    <d v="2021-01-11T00:00:00"/>
    <m/>
    <m/>
    <n v="20"/>
    <m/>
    <m/>
    <m/>
  </r>
  <r>
    <n v="333"/>
    <x v="237"/>
    <x v="237"/>
    <x v="2"/>
    <n v="30"/>
    <m/>
    <x v="2"/>
    <x v="71"/>
    <d v="2021-01-11T00:00:00"/>
    <m/>
    <m/>
    <n v="30"/>
    <m/>
    <m/>
    <m/>
  </r>
  <r>
    <n v="334"/>
    <x v="238"/>
    <x v="238"/>
    <x v="0"/>
    <n v="5"/>
    <m/>
    <x v="2"/>
    <x v="70"/>
    <d v="2021-01-11T00:00:00"/>
    <m/>
    <m/>
    <n v="5"/>
    <m/>
    <m/>
    <m/>
  </r>
  <r>
    <n v="335"/>
    <x v="239"/>
    <x v="239"/>
    <x v="0"/>
    <n v="5"/>
    <m/>
    <x v="2"/>
    <x v="55"/>
    <d v="2021-01-11T00:00:00"/>
    <m/>
    <m/>
    <n v="5"/>
    <m/>
    <m/>
    <m/>
  </r>
  <r>
    <n v="336"/>
    <x v="240"/>
    <x v="240"/>
    <x v="0"/>
    <n v="82"/>
    <m/>
    <x v="2"/>
    <x v="58"/>
    <d v="2021-01-11T00:00:00"/>
    <m/>
    <m/>
    <n v="82"/>
    <m/>
    <m/>
    <m/>
  </r>
  <r>
    <n v="337"/>
    <x v="241"/>
    <x v="241"/>
    <x v="0"/>
    <n v="7"/>
    <m/>
    <x v="2"/>
    <x v="53"/>
    <d v="2021-01-11T00:00:00"/>
    <m/>
    <m/>
    <n v="7"/>
    <m/>
    <m/>
    <m/>
  </r>
  <r>
    <n v="338"/>
    <x v="242"/>
    <x v="242"/>
    <x v="0"/>
    <n v="1"/>
    <m/>
    <x v="2"/>
    <x v="53"/>
    <d v="2021-01-11T00:00:00"/>
    <m/>
    <m/>
    <n v="1"/>
    <m/>
    <m/>
    <m/>
  </r>
  <r>
    <n v="339"/>
    <x v="243"/>
    <x v="243"/>
    <x v="0"/>
    <n v="1"/>
    <m/>
    <x v="2"/>
    <x v="53"/>
    <d v="2021-01-11T00:00:00"/>
    <m/>
    <m/>
    <n v="1"/>
    <m/>
    <m/>
    <m/>
  </r>
  <r>
    <n v="340"/>
    <x v="244"/>
    <x v="244"/>
    <x v="0"/>
    <n v="8"/>
    <m/>
    <x v="2"/>
    <x v="53"/>
    <d v="2021-01-11T00:00:00"/>
    <m/>
    <m/>
    <n v="8"/>
    <m/>
    <m/>
    <m/>
  </r>
  <r>
    <n v="341"/>
    <x v="245"/>
    <x v="245"/>
    <x v="0"/>
    <n v="1"/>
    <m/>
    <x v="2"/>
    <x v="53"/>
    <d v="2021-01-11T00:00:00"/>
    <m/>
    <m/>
    <n v="1"/>
    <m/>
    <m/>
    <m/>
  </r>
  <r>
    <n v="342"/>
    <x v="246"/>
    <x v="246"/>
    <x v="0"/>
    <n v="2"/>
    <m/>
    <x v="2"/>
    <x v="51"/>
    <d v="2021-01-11T00:00:00"/>
    <m/>
    <m/>
    <n v="2"/>
    <m/>
    <m/>
    <m/>
  </r>
  <r>
    <n v="343"/>
    <x v="247"/>
    <x v="247"/>
    <x v="0"/>
    <n v="1"/>
    <m/>
    <x v="2"/>
    <x v="49"/>
    <d v="2021-01-11T00:00:00"/>
    <m/>
    <m/>
    <n v="1"/>
    <m/>
    <m/>
    <m/>
  </r>
  <r>
    <n v="344"/>
    <x v="248"/>
    <x v="248"/>
    <x v="0"/>
    <n v="5"/>
    <m/>
    <x v="2"/>
    <x v="53"/>
    <d v="2021-01-11T00:00:00"/>
    <m/>
    <m/>
    <n v="5"/>
    <m/>
    <m/>
    <m/>
  </r>
  <r>
    <n v="345"/>
    <x v="249"/>
    <x v="249"/>
    <x v="0"/>
    <n v="28"/>
    <m/>
    <x v="2"/>
    <x v="72"/>
    <d v="2021-01-11T00:00:00"/>
    <m/>
    <m/>
    <n v="28"/>
    <m/>
    <m/>
    <m/>
  </r>
  <r>
    <n v="346"/>
    <x v="250"/>
    <x v="250"/>
    <x v="0"/>
    <n v="8"/>
    <m/>
    <x v="2"/>
    <x v="72"/>
    <d v="2021-01-11T00:00:00"/>
    <m/>
    <m/>
    <n v="8"/>
    <m/>
    <m/>
    <m/>
  </r>
  <r>
    <n v="347"/>
    <x v="251"/>
    <x v="251"/>
    <x v="0"/>
    <n v="7"/>
    <m/>
    <x v="2"/>
    <x v="73"/>
    <d v="2021-01-11T00:00:00"/>
    <m/>
    <m/>
    <n v="7"/>
    <m/>
    <m/>
    <m/>
  </r>
  <r>
    <n v="348"/>
    <x v="252"/>
    <x v="252"/>
    <x v="0"/>
    <n v="208"/>
    <m/>
    <x v="2"/>
    <x v="72"/>
    <d v="2021-01-11T00:00:00"/>
    <m/>
    <m/>
    <n v="208"/>
    <m/>
    <m/>
    <m/>
  </r>
  <r>
    <n v="349"/>
    <x v="253"/>
    <x v="253"/>
    <x v="0"/>
    <n v="21"/>
    <m/>
    <x v="2"/>
    <x v="25"/>
    <d v="2021-01-11T00:00:00"/>
    <m/>
    <m/>
    <n v="21"/>
    <m/>
    <m/>
    <m/>
  </r>
  <r>
    <n v="350"/>
    <x v="254"/>
    <x v="254"/>
    <x v="0"/>
    <n v="4"/>
    <m/>
    <x v="2"/>
    <x v="25"/>
    <d v="2021-01-11T00:00:00"/>
    <m/>
    <m/>
    <n v="4"/>
    <m/>
    <m/>
    <m/>
  </r>
  <r>
    <n v="351"/>
    <x v="255"/>
    <x v="255"/>
    <x v="0"/>
    <n v="77"/>
    <m/>
    <x v="2"/>
    <x v="74"/>
    <d v="2021-01-11T00:00:00"/>
    <m/>
    <m/>
    <n v="77"/>
    <m/>
    <m/>
    <m/>
  </r>
  <r>
    <n v="352"/>
    <x v="256"/>
    <x v="256"/>
    <x v="0"/>
    <n v="38"/>
    <m/>
    <x v="2"/>
    <x v="75"/>
    <d v="2021-01-11T00:00:00"/>
    <m/>
    <m/>
    <n v="38"/>
    <m/>
    <m/>
    <m/>
  </r>
  <r>
    <n v="353"/>
    <x v="257"/>
    <x v="257"/>
    <x v="0"/>
    <n v="1"/>
    <m/>
    <x v="2"/>
    <x v="76"/>
    <d v="2021-01-11T00:00:00"/>
    <m/>
    <m/>
    <n v="1"/>
    <m/>
    <m/>
    <m/>
  </r>
  <r>
    <n v="354"/>
    <x v="258"/>
    <x v="258"/>
    <x v="0"/>
    <n v="10"/>
    <m/>
    <x v="2"/>
    <x v="77"/>
    <d v="2021-01-11T00:00:00"/>
    <m/>
    <m/>
    <n v="10"/>
    <m/>
    <m/>
    <m/>
  </r>
  <r>
    <n v="355"/>
    <x v="259"/>
    <x v="259"/>
    <x v="0"/>
    <n v="1"/>
    <m/>
    <x v="2"/>
    <x v="77"/>
    <d v="2021-01-11T00:00:00"/>
    <m/>
    <m/>
    <n v="1"/>
    <m/>
    <m/>
    <m/>
  </r>
  <r>
    <n v="356"/>
    <x v="260"/>
    <x v="260"/>
    <x v="0"/>
    <n v="10"/>
    <m/>
    <x v="2"/>
    <x v="78"/>
    <d v="2021-01-11T00:00:00"/>
    <m/>
    <m/>
    <n v="10"/>
    <m/>
    <m/>
    <m/>
  </r>
  <r>
    <n v="357"/>
    <x v="261"/>
    <x v="261"/>
    <x v="0"/>
    <n v="1"/>
    <m/>
    <x v="2"/>
    <x v="78"/>
    <d v="2021-01-11T00:00:00"/>
    <m/>
    <m/>
    <n v="1"/>
    <m/>
    <m/>
    <m/>
  </r>
  <r>
    <n v="358"/>
    <x v="262"/>
    <x v="262"/>
    <x v="0"/>
    <n v="7"/>
    <m/>
    <x v="2"/>
    <x v="79"/>
    <d v="2021-01-11T00:00:00"/>
    <m/>
    <m/>
    <n v="7"/>
    <m/>
    <m/>
    <m/>
  </r>
  <r>
    <n v="359"/>
    <x v="263"/>
    <x v="263"/>
    <x v="0"/>
    <n v="14"/>
    <m/>
    <x v="2"/>
    <x v="79"/>
    <d v="2021-01-11T00:00:00"/>
    <m/>
    <m/>
    <n v="14"/>
    <m/>
    <m/>
    <m/>
  </r>
  <r>
    <n v="360"/>
    <x v="264"/>
    <x v="264"/>
    <x v="0"/>
    <n v="6"/>
    <m/>
    <x v="2"/>
    <x v="80"/>
    <d v="2021-01-11T00:00:00"/>
    <m/>
    <m/>
    <n v="6"/>
    <m/>
    <m/>
    <m/>
  </r>
  <r>
    <n v="361"/>
    <x v="265"/>
    <x v="265"/>
    <x v="0"/>
    <n v="4"/>
    <m/>
    <x v="2"/>
    <x v="69"/>
    <d v="2021-01-11T00:00:00"/>
    <m/>
    <m/>
    <n v="4"/>
    <m/>
    <m/>
    <m/>
  </r>
  <r>
    <n v="362"/>
    <x v="266"/>
    <x v="266"/>
    <x v="0"/>
    <n v="4"/>
    <m/>
    <x v="2"/>
    <x v="79"/>
    <d v="2021-01-11T00:00:00"/>
    <m/>
    <m/>
    <n v="4"/>
    <m/>
    <m/>
    <m/>
  </r>
  <r>
    <n v="363"/>
    <x v="267"/>
    <x v="267"/>
    <x v="0"/>
    <n v="6"/>
    <m/>
    <x v="2"/>
    <x v="69"/>
    <d v="2021-01-11T00:00:00"/>
    <m/>
    <m/>
    <n v="6"/>
    <m/>
    <m/>
    <m/>
  </r>
  <r>
    <n v="364"/>
    <x v="268"/>
    <x v="268"/>
    <x v="0"/>
    <n v="19"/>
    <m/>
    <x v="2"/>
    <x v="69"/>
    <d v="2021-01-11T00:00:00"/>
    <m/>
    <m/>
    <n v="19"/>
    <m/>
    <m/>
    <m/>
  </r>
  <r>
    <n v="365"/>
    <x v="269"/>
    <x v="269"/>
    <x v="0"/>
    <n v="12"/>
    <m/>
    <x v="2"/>
    <x v="81"/>
    <d v="2021-01-11T00:00:00"/>
    <m/>
    <m/>
    <n v="12"/>
    <m/>
    <m/>
    <m/>
  </r>
  <r>
    <n v="366"/>
    <x v="270"/>
    <x v="270"/>
    <x v="0"/>
    <n v="2"/>
    <m/>
    <x v="2"/>
    <x v="58"/>
    <d v="2021-01-11T00:00:00"/>
    <m/>
    <m/>
    <n v="2"/>
    <m/>
    <m/>
    <m/>
  </r>
  <r>
    <n v="367"/>
    <x v="271"/>
    <x v="271"/>
    <x v="0"/>
    <n v="1"/>
    <m/>
    <x v="2"/>
    <x v="58"/>
    <d v="2021-01-11T00:00:00"/>
    <m/>
    <m/>
    <n v="1"/>
    <m/>
    <m/>
    <m/>
  </r>
  <r>
    <n v="368"/>
    <x v="272"/>
    <x v="272"/>
    <x v="0"/>
    <n v="1"/>
    <m/>
    <x v="2"/>
    <x v="58"/>
    <d v="2021-01-11T00:00:00"/>
    <m/>
    <m/>
    <n v="1"/>
    <m/>
    <m/>
    <m/>
  </r>
  <r>
    <n v="369"/>
    <x v="273"/>
    <x v="273"/>
    <x v="0"/>
    <n v="3"/>
    <m/>
    <x v="2"/>
    <x v="58"/>
    <d v="2021-01-11T00:00:00"/>
    <m/>
    <m/>
    <n v="3"/>
    <m/>
    <m/>
    <m/>
  </r>
  <r>
    <n v="370"/>
    <x v="274"/>
    <x v="274"/>
    <x v="0"/>
    <n v="1"/>
    <m/>
    <x v="2"/>
    <x v="58"/>
    <d v="2021-01-11T00:00:00"/>
    <m/>
    <m/>
    <n v="1"/>
    <m/>
    <m/>
    <m/>
  </r>
  <r>
    <n v="371"/>
    <x v="275"/>
    <x v="275"/>
    <x v="0"/>
    <n v="1"/>
    <m/>
    <x v="2"/>
    <x v="58"/>
    <d v="2021-01-11T00:00:00"/>
    <m/>
    <m/>
    <n v="1"/>
    <m/>
    <m/>
    <m/>
  </r>
  <r>
    <n v="372"/>
    <x v="276"/>
    <x v="276"/>
    <x v="0"/>
    <n v="1"/>
    <m/>
    <x v="2"/>
    <x v="58"/>
    <d v="2021-01-11T00:00:00"/>
    <m/>
    <m/>
    <n v="1"/>
    <m/>
    <m/>
    <m/>
  </r>
  <r>
    <n v="373"/>
    <x v="277"/>
    <x v="277"/>
    <x v="0"/>
    <n v="2"/>
    <m/>
    <x v="2"/>
    <x v="58"/>
    <d v="2021-01-11T00:00:00"/>
    <m/>
    <m/>
    <n v="2"/>
    <m/>
    <m/>
    <m/>
  </r>
  <r>
    <n v="374"/>
    <x v="278"/>
    <x v="278"/>
    <x v="0"/>
    <n v="1"/>
    <m/>
    <x v="2"/>
    <x v="59"/>
    <d v="2021-01-11T00:00:00"/>
    <m/>
    <m/>
    <n v="1"/>
    <m/>
    <m/>
    <m/>
  </r>
  <r>
    <n v="375"/>
    <x v="279"/>
    <x v="279"/>
    <x v="0"/>
    <n v="2"/>
    <m/>
    <x v="2"/>
    <x v="59"/>
    <d v="2021-01-11T00:00:00"/>
    <m/>
    <m/>
    <n v="2"/>
    <m/>
    <m/>
    <m/>
  </r>
  <r>
    <n v="376"/>
    <x v="280"/>
    <x v="280"/>
    <x v="0"/>
    <n v="12"/>
    <m/>
    <x v="2"/>
    <x v="53"/>
    <d v="2021-01-11T00:00:00"/>
    <m/>
    <m/>
    <n v="12"/>
    <m/>
    <m/>
    <m/>
  </r>
  <r>
    <n v="377"/>
    <x v="281"/>
    <x v="281"/>
    <x v="2"/>
    <n v="3"/>
    <m/>
    <x v="2"/>
    <x v="53"/>
    <d v="2021-01-11T00:00:00"/>
    <m/>
    <m/>
    <n v="3"/>
    <m/>
    <m/>
    <m/>
  </r>
  <r>
    <n v="378"/>
    <x v="282"/>
    <x v="282"/>
    <x v="0"/>
    <n v="3"/>
    <m/>
    <x v="2"/>
    <x v="51"/>
    <d v="2021-01-11T00:00:00"/>
    <m/>
    <m/>
    <n v="3"/>
    <m/>
    <m/>
    <m/>
  </r>
  <r>
    <n v="379"/>
    <x v="283"/>
    <x v="283"/>
    <x v="0"/>
    <n v="3"/>
    <m/>
    <x v="2"/>
    <x v="59"/>
    <d v="2021-01-11T00:00:00"/>
    <m/>
    <m/>
    <n v="3"/>
    <m/>
    <m/>
    <m/>
  </r>
  <r>
    <n v="380"/>
    <x v="284"/>
    <x v="284"/>
    <x v="0"/>
    <n v="1029"/>
    <m/>
    <x v="2"/>
    <x v="72"/>
    <d v="2021-01-11T00:00:00"/>
    <m/>
    <m/>
    <n v="1029"/>
    <m/>
    <m/>
    <m/>
  </r>
  <r>
    <n v="381"/>
    <x v="285"/>
    <x v="285"/>
    <x v="0"/>
    <n v="11"/>
    <m/>
    <x v="2"/>
    <x v="76"/>
    <d v="2021-01-11T00:00:00"/>
    <m/>
    <m/>
    <n v="11"/>
    <m/>
    <m/>
    <m/>
  </r>
  <r>
    <n v="382"/>
    <x v="286"/>
    <x v="286"/>
    <x v="0"/>
    <n v="17"/>
    <m/>
    <x v="2"/>
    <x v="76"/>
    <d v="2021-01-11T00:00:00"/>
    <m/>
    <m/>
    <n v="17"/>
    <m/>
    <m/>
    <m/>
  </r>
  <r>
    <n v="383"/>
    <x v="287"/>
    <x v="287"/>
    <x v="0"/>
    <n v="11"/>
    <m/>
    <x v="2"/>
    <x v="76"/>
    <d v="2021-01-11T00:00:00"/>
    <m/>
    <m/>
    <n v="11"/>
    <m/>
    <m/>
    <m/>
  </r>
  <r>
    <n v="384"/>
    <x v="288"/>
    <x v="288"/>
    <x v="0"/>
    <n v="9"/>
    <m/>
    <x v="2"/>
    <x v="76"/>
    <d v="2021-01-11T00:00:00"/>
    <m/>
    <m/>
    <n v="9"/>
    <m/>
    <m/>
    <m/>
  </r>
  <r>
    <n v="385"/>
    <x v="289"/>
    <x v="289"/>
    <x v="0"/>
    <n v="1"/>
    <m/>
    <x v="2"/>
    <x v="76"/>
    <d v="2021-01-11T00:00:00"/>
    <m/>
    <m/>
    <n v="1"/>
    <m/>
    <m/>
    <m/>
  </r>
  <r>
    <n v="386"/>
    <x v="290"/>
    <x v="290"/>
    <x v="0"/>
    <n v="21"/>
    <m/>
    <x v="2"/>
    <x v="76"/>
    <d v="2021-01-11T00:00:00"/>
    <m/>
    <m/>
    <n v="21"/>
    <m/>
    <m/>
    <m/>
  </r>
  <r>
    <n v="387"/>
    <x v="291"/>
    <x v="291"/>
    <x v="0"/>
    <n v="42"/>
    <m/>
    <x v="2"/>
    <x v="76"/>
    <d v="2021-01-11T00:00:00"/>
    <m/>
    <m/>
    <n v="42"/>
    <m/>
    <m/>
    <m/>
  </r>
  <r>
    <n v="388"/>
    <x v="292"/>
    <x v="292"/>
    <x v="0"/>
    <n v="2"/>
    <m/>
    <x v="2"/>
    <x v="76"/>
    <d v="2021-01-11T00:00:00"/>
    <m/>
    <m/>
    <n v="2"/>
    <m/>
    <m/>
    <m/>
  </r>
  <r>
    <n v="389"/>
    <x v="293"/>
    <x v="293"/>
    <x v="0"/>
    <n v="14"/>
    <m/>
    <x v="2"/>
    <x v="82"/>
    <d v="2021-01-11T00:00:00"/>
    <m/>
    <m/>
    <n v="14"/>
    <m/>
    <m/>
    <m/>
  </r>
  <r>
    <n v="390"/>
    <x v="294"/>
    <x v="294"/>
    <x v="0"/>
    <n v="1"/>
    <m/>
    <x v="2"/>
    <x v="70"/>
    <d v="2021-01-11T00:00:00"/>
    <m/>
    <m/>
    <n v="1"/>
    <m/>
    <m/>
    <m/>
  </r>
  <r>
    <n v="391"/>
    <x v="295"/>
    <x v="295"/>
    <x v="0"/>
    <n v="20"/>
    <m/>
    <x v="2"/>
    <x v="56"/>
    <d v="2021-01-11T00:00:00"/>
    <m/>
    <m/>
    <n v="20"/>
    <m/>
    <m/>
    <m/>
  </r>
  <r>
    <n v="392"/>
    <x v="296"/>
    <x v="296"/>
    <x v="0"/>
    <n v="3"/>
    <m/>
    <x v="2"/>
    <x v="58"/>
    <d v="2021-01-11T00:00:00"/>
    <m/>
    <m/>
    <n v="3"/>
    <m/>
    <m/>
    <m/>
  </r>
  <r>
    <n v="393"/>
    <x v="297"/>
    <x v="297"/>
    <x v="0"/>
    <n v="21"/>
    <m/>
    <x v="2"/>
    <x v="53"/>
    <d v="2021-01-11T00:00:00"/>
    <m/>
    <m/>
    <n v="21"/>
    <m/>
    <m/>
    <m/>
  </r>
  <r>
    <n v="394"/>
    <x v="298"/>
    <x v="298"/>
    <x v="0"/>
    <n v="159"/>
    <m/>
    <x v="2"/>
    <x v="83"/>
    <d v="2021-01-11T00:00:00"/>
    <m/>
    <m/>
    <n v="159"/>
    <m/>
    <m/>
    <m/>
  </r>
  <r>
    <n v="395"/>
    <x v="299"/>
    <x v="299"/>
    <x v="0"/>
    <n v="4"/>
    <m/>
    <x v="2"/>
    <x v="84"/>
    <d v="2021-01-11T00:00:00"/>
    <m/>
    <m/>
    <n v="4"/>
    <m/>
    <m/>
    <m/>
  </r>
  <r>
    <n v="396"/>
    <x v="300"/>
    <x v="300"/>
    <x v="0"/>
    <n v="4"/>
    <m/>
    <x v="2"/>
    <x v="25"/>
    <d v="2021-01-11T00:00:00"/>
    <m/>
    <m/>
    <n v="4"/>
    <m/>
    <m/>
    <m/>
  </r>
  <r>
    <n v="397"/>
    <x v="301"/>
    <x v="150"/>
    <x v="0"/>
    <n v="3"/>
    <m/>
    <x v="2"/>
    <x v="25"/>
    <d v="2021-01-11T00:00:00"/>
    <m/>
    <m/>
    <n v="3"/>
    <m/>
    <m/>
    <m/>
  </r>
  <r>
    <n v="398"/>
    <x v="302"/>
    <x v="152"/>
    <x v="0"/>
    <n v="1"/>
    <m/>
    <x v="2"/>
    <x v="25"/>
    <d v="2021-01-11T00:00:00"/>
    <m/>
    <m/>
    <n v="1"/>
    <m/>
    <m/>
    <m/>
  </r>
  <r>
    <n v="399"/>
    <x v="303"/>
    <x v="301"/>
    <x v="1"/>
    <n v="250"/>
    <m/>
    <x v="2"/>
    <x v="25"/>
    <d v="2021-01-11T00:00:00"/>
    <m/>
    <m/>
    <n v="250"/>
    <m/>
    <m/>
    <m/>
  </r>
  <r>
    <n v="400"/>
    <x v="304"/>
    <x v="302"/>
    <x v="0"/>
    <n v="23"/>
    <m/>
    <x v="2"/>
    <x v="25"/>
    <d v="2021-01-11T00:00:00"/>
    <m/>
    <m/>
    <n v="23"/>
    <m/>
    <m/>
    <m/>
  </r>
  <r>
    <n v="401"/>
    <x v="305"/>
    <x v="303"/>
    <x v="0"/>
    <n v="1"/>
    <m/>
    <x v="2"/>
    <x v="54"/>
    <d v="2021-01-11T00:00:00"/>
    <m/>
    <m/>
    <n v="1"/>
    <m/>
    <m/>
    <m/>
  </r>
  <r>
    <n v="402"/>
    <x v="306"/>
    <x v="304"/>
    <x v="0"/>
    <n v="3"/>
    <m/>
    <x v="2"/>
    <x v="54"/>
    <d v="2021-01-11T00:00:00"/>
    <m/>
    <m/>
    <n v="3"/>
    <m/>
    <m/>
    <m/>
  </r>
  <r>
    <n v="403"/>
    <x v="307"/>
    <x v="305"/>
    <x v="0"/>
    <n v="2"/>
    <m/>
    <x v="2"/>
    <x v="85"/>
    <d v="2021-01-11T00:00:00"/>
    <m/>
    <m/>
    <n v="2"/>
    <m/>
    <m/>
    <m/>
  </r>
  <r>
    <n v="404"/>
    <x v="308"/>
    <x v="306"/>
    <x v="0"/>
    <n v="2"/>
    <m/>
    <x v="2"/>
    <x v="70"/>
    <d v="2021-01-11T00:00:00"/>
    <m/>
    <m/>
    <n v="2"/>
    <m/>
    <m/>
    <m/>
  </r>
  <r>
    <n v="405"/>
    <x v="309"/>
    <x v="307"/>
    <x v="0"/>
    <n v="3"/>
    <m/>
    <x v="2"/>
    <x v="86"/>
    <d v="2021-01-11T00:00:00"/>
    <m/>
    <m/>
    <n v="3"/>
    <m/>
    <m/>
    <m/>
  </r>
  <r>
    <n v="406"/>
    <x v="170"/>
    <x v="170"/>
    <x v="0"/>
    <n v="-1"/>
    <m/>
    <x v="2"/>
    <x v="29"/>
    <d v="2021-01-11T00:00:00"/>
    <s v="А.П. Пантин"/>
    <n v="5"/>
    <m/>
    <n v="1"/>
    <n v="24"/>
    <s v="ст. Крестовский остров"/>
  </r>
  <r>
    <n v="407"/>
    <x v="310"/>
    <x v="308"/>
    <x v="0"/>
    <n v="7"/>
    <m/>
    <x v="3"/>
    <x v="87"/>
    <d v="2021-01-15T00:00:00"/>
    <m/>
    <m/>
    <n v="7"/>
    <m/>
    <m/>
    <m/>
  </r>
  <r>
    <n v="408"/>
    <x v="311"/>
    <x v="309"/>
    <x v="0"/>
    <n v="4"/>
    <m/>
    <x v="3"/>
    <x v="87"/>
    <d v="2021-01-15T00:00:00"/>
    <m/>
    <m/>
    <n v="4"/>
    <m/>
    <m/>
    <m/>
  </r>
  <r>
    <n v="409"/>
    <x v="312"/>
    <x v="310"/>
    <x v="0"/>
    <n v="9"/>
    <m/>
    <x v="3"/>
    <x v="87"/>
    <d v="2021-01-15T00:00:00"/>
    <m/>
    <m/>
    <n v="9"/>
    <m/>
    <m/>
    <m/>
  </r>
  <r>
    <n v="410"/>
    <x v="313"/>
    <x v="311"/>
    <x v="0"/>
    <n v="1"/>
    <m/>
    <x v="3"/>
    <x v="87"/>
    <d v="2021-01-15T00:00:00"/>
    <m/>
    <m/>
    <n v="1"/>
    <m/>
    <m/>
    <m/>
  </r>
  <r>
    <n v="411"/>
    <x v="314"/>
    <x v="312"/>
    <x v="0"/>
    <n v="1"/>
    <m/>
    <x v="3"/>
    <x v="87"/>
    <d v="2021-01-15T00:00:00"/>
    <m/>
    <m/>
    <n v="1"/>
    <m/>
    <m/>
    <m/>
  </r>
  <r>
    <n v="412"/>
    <x v="315"/>
    <x v="313"/>
    <x v="0"/>
    <n v="3"/>
    <m/>
    <x v="3"/>
    <x v="87"/>
    <d v="2021-01-15T00:00:00"/>
    <m/>
    <m/>
    <n v="3"/>
    <m/>
    <m/>
    <m/>
  </r>
  <r>
    <n v="413"/>
    <x v="316"/>
    <x v="314"/>
    <x v="0"/>
    <n v="2"/>
    <m/>
    <x v="3"/>
    <x v="88"/>
    <d v="2021-01-15T00:00:00"/>
    <m/>
    <m/>
    <n v="2"/>
    <m/>
    <m/>
    <m/>
  </r>
  <r>
    <n v="414"/>
    <x v="317"/>
    <x v="315"/>
    <x v="0"/>
    <n v="48"/>
    <m/>
    <x v="3"/>
    <x v="89"/>
    <d v="2021-01-15T00:00:00"/>
    <m/>
    <m/>
    <n v="48"/>
    <m/>
    <m/>
    <m/>
  </r>
  <r>
    <n v="415"/>
    <x v="318"/>
    <x v="316"/>
    <x v="0"/>
    <n v="1"/>
    <m/>
    <x v="3"/>
    <x v="87"/>
    <d v="2021-01-15T00:00:00"/>
    <m/>
    <m/>
    <n v="1"/>
    <m/>
    <m/>
    <m/>
  </r>
  <r>
    <n v="416"/>
    <x v="319"/>
    <x v="317"/>
    <x v="0"/>
    <n v="5"/>
    <m/>
    <x v="3"/>
    <x v="87"/>
    <d v="2021-01-15T00:00:00"/>
    <m/>
    <m/>
    <n v="5"/>
    <m/>
    <m/>
    <m/>
  </r>
  <r>
    <n v="417"/>
    <x v="320"/>
    <x v="318"/>
    <x v="0"/>
    <n v="4"/>
    <m/>
    <x v="3"/>
    <x v="90"/>
    <d v="2021-01-15T00:00:00"/>
    <m/>
    <m/>
    <n v="4"/>
    <m/>
    <m/>
    <m/>
  </r>
  <r>
    <n v="418"/>
    <x v="321"/>
    <x v="319"/>
    <x v="0"/>
    <n v="2"/>
    <m/>
    <x v="3"/>
    <x v="87"/>
    <d v="2021-01-15T00:00:00"/>
    <m/>
    <m/>
    <n v="2"/>
    <m/>
    <m/>
    <m/>
  </r>
  <r>
    <n v="419"/>
    <x v="322"/>
    <x v="320"/>
    <x v="0"/>
    <n v="4"/>
    <m/>
    <x v="3"/>
    <x v="87"/>
    <d v="2021-01-15T00:00:00"/>
    <m/>
    <m/>
    <n v="4"/>
    <m/>
    <m/>
    <m/>
  </r>
  <r>
    <n v="420"/>
    <x v="323"/>
    <x v="321"/>
    <x v="0"/>
    <n v="21"/>
    <m/>
    <x v="3"/>
    <x v="87"/>
    <d v="2021-01-15T00:00:00"/>
    <m/>
    <m/>
    <n v="21"/>
    <m/>
    <m/>
    <m/>
  </r>
  <r>
    <n v="421"/>
    <x v="324"/>
    <x v="322"/>
    <x v="0"/>
    <n v="5"/>
    <m/>
    <x v="3"/>
    <x v="87"/>
    <d v="2021-01-15T00:00:00"/>
    <m/>
    <m/>
    <n v="5"/>
    <m/>
    <m/>
    <m/>
  </r>
  <r>
    <n v="422"/>
    <x v="325"/>
    <x v="323"/>
    <x v="0"/>
    <n v="4"/>
    <m/>
    <x v="3"/>
    <x v="87"/>
    <d v="2021-01-15T00:00:00"/>
    <m/>
    <m/>
    <n v="4"/>
    <m/>
    <m/>
    <m/>
  </r>
  <r>
    <n v="423"/>
    <x v="326"/>
    <x v="324"/>
    <x v="0"/>
    <n v="10"/>
    <m/>
    <x v="3"/>
    <x v="91"/>
    <d v="2021-01-15T00:00:00"/>
    <m/>
    <m/>
    <n v="10"/>
    <m/>
    <m/>
    <m/>
  </r>
  <r>
    <n v="424"/>
    <x v="327"/>
    <x v="325"/>
    <x v="0"/>
    <n v="2"/>
    <m/>
    <x v="3"/>
    <x v="87"/>
    <d v="2021-01-15T00:00:00"/>
    <m/>
    <m/>
    <n v="2"/>
    <m/>
    <m/>
    <m/>
  </r>
  <r>
    <n v="425"/>
    <x v="22"/>
    <x v="22"/>
    <x v="0"/>
    <n v="1"/>
    <m/>
    <x v="3"/>
    <x v="87"/>
    <d v="2021-01-15T00:00:00"/>
    <m/>
    <m/>
    <n v="1"/>
    <m/>
    <m/>
    <m/>
  </r>
  <r>
    <n v="426"/>
    <x v="328"/>
    <x v="326"/>
    <x v="0"/>
    <n v="2"/>
    <m/>
    <x v="3"/>
    <x v="87"/>
    <d v="2021-01-15T00:00:00"/>
    <m/>
    <m/>
    <n v="2"/>
    <m/>
    <m/>
    <m/>
  </r>
  <r>
    <n v="427"/>
    <x v="329"/>
    <x v="327"/>
    <x v="0"/>
    <n v="13"/>
    <m/>
    <x v="3"/>
    <x v="87"/>
    <d v="2021-01-15T00:00:00"/>
    <m/>
    <m/>
    <n v="13"/>
    <m/>
    <m/>
    <m/>
  </r>
  <r>
    <n v="428"/>
    <x v="330"/>
    <x v="328"/>
    <x v="0"/>
    <n v="2"/>
    <m/>
    <x v="3"/>
    <x v="87"/>
    <d v="2021-01-15T00:00:00"/>
    <m/>
    <m/>
    <n v="2"/>
    <m/>
    <m/>
    <m/>
  </r>
  <r>
    <n v="429"/>
    <x v="331"/>
    <x v="329"/>
    <x v="0"/>
    <n v="2"/>
    <m/>
    <x v="3"/>
    <x v="87"/>
    <d v="2021-01-15T00:00:00"/>
    <m/>
    <m/>
    <n v="2"/>
    <m/>
    <m/>
    <m/>
  </r>
  <r>
    <n v="430"/>
    <x v="332"/>
    <x v="330"/>
    <x v="0"/>
    <n v="2"/>
    <m/>
    <x v="3"/>
    <x v="87"/>
    <d v="2021-01-15T00:00:00"/>
    <m/>
    <m/>
    <n v="2"/>
    <m/>
    <m/>
    <m/>
  </r>
  <r>
    <n v="431"/>
    <x v="333"/>
    <x v="331"/>
    <x v="0"/>
    <n v="2"/>
    <m/>
    <x v="3"/>
    <x v="87"/>
    <d v="2021-01-15T00:00:00"/>
    <m/>
    <m/>
    <n v="2"/>
    <m/>
    <m/>
    <m/>
  </r>
  <r>
    <n v="432"/>
    <x v="334"/>
    <x v="332"/>
    <x v="0"/>
    <n v="11"/>
    <m/>
    <x v="3"/>
    <x v="92"/>
    <d v="2021-01-15T00:00:00"/>
    <m/>
    <m/>
    <n v="11"/>
    <m/>
    <m/>
    <m/>
  </r>
  <r>
    <n v="433"/>
    <x v="5"/>
    <x v="5"/>
    <x v="0"/>
    <n v="4"/>
    <m/>
    <x v="3"/>
    <x v="87"/>
    <d v="2021-01-15T00:00:00"/>
    <m/>
    <m/>
    <n v="4"/>
    <m/>
    <m/>
    <m/>
  </r>
  <r>
    <n v="434"/>
    <x v="40"/>
    <x v="40"/>
    <x v="0"/>
    <n v="2"/>
    <m/>
    <x v="3"/>
    <x v="87"/>
    <d v="2021-01-15T00:00:00"/>
    <m/>
    <m/>
    <n v="2"/>
    <m/>
    <m/>
    <m/>
  </r>
  <r>
    <n v="435"/>
    <x v="42"/>
    <x v="42"/>
    <x v="0"/>
    <n v="1"/>
    <m/>
    <x v="3"/>
    <x v="87"/>
    <d v="2021-01-15T00:00:00"/>
    <m/>
    <m/>
    <n v="1"/>
    <m/>
    <m/>
    <m/>
  </r>
  <r>
    <n v="436"/>
    <x v="335"/>
    <x v="333"/>
    <x v="0"/>
    <n v="5"/>
    <m/>
    <x v="3"/>
    <x v="87"/>
    <d v="2021-01-15T00:00:00"/>
    <m/>
    <m/>
    <n v="5"/>
    <m/>
    <m/>
    <m/>
  </r>
  <r>
    <n v="437"/>
    <x v="336"/>
    <x v="334"/>
    <x v="0"/>
    <n v="1"/>
    <m/>
    <x v="3"/>
    <x v="87"/>
    <d v="2021-01-15T00:00:00"/>
    <m/>
    <m/>
    <n v="1"/>
    <m/>
    <m/>
    <m/>
  </r>
  <r>
    <n v="438"/>
    <x v="337"/>
    <x v="335"/>
    <x v="0"/>
    <n v="1"/>
    <m/>
    <x v="3"/>
    <x v="91"/>
    <d v="2021-01-15T00:00:00"/>
    <m/>
    <m/>
    <n v="1"/>
    <m/>
    <m/>
    <m/>
  </r>
  <r>
    <n v="439"/>
    <x v="338"/>
    <x v="336"/>
    <x v="0"/>
    <n v="14"/>
    <m/>
    <x v="3"/>
    <x v="91"/>
    <d v="2021-01-15T00:00:00"/>
    <m/>
    <m/>
    <n v="14"/>
    <m/>
    <m/>
    <m/>
  </r>
  <r>
    <n v="440"/>
    <x v="339"/>
    <x v="337"/>
    <x v="0"/>
    <n v="14"/>
    <m/>
    <x v="3"/>
    <x v="91"/>
    <d v="2021-01-15T00:00:00"/>
    <m/>
    <m/>
    <n v="14"/>
    <m/>
    <m/>
    <m/>
  </r>
  <r>
    <n v="441"/>
    <x v="340"/>
    <x v="338"/>
    <x v="0"/>
    <n v="31"/>
    <m/>
    <x v="3"/>
    <x v="91"/>
    <d v="2021-01-15T00:00:00"/>
    <m/>
    <m/>
    <n v="31"/>
    <m/>
    <m/>
    <m/>
  </r>
  <r>
    <n v="442"/>
    <x v="341"/>
    <x v="339"/>
    <x v="0"/>
    <n v="1"/>
    <m/>
    <x v="3"/>
    <x v="91"/>
    <d v="2021-01-15T00:00:00"/>
    <m/>
    <m/>
    <n v="1"/>
    <m/>
    <m/>
    <m/>
  </r>
  <r>
    <n v="443"/>
    <x v="342"/>
    <x v="340"/>
    <x v="0"/>
    <n v="6"/>
    <m/>
    <x v="3"/>
    <x v="91"/>
    <d v="2021-01-15T00:00:00"/>
    <m/>
    <m/>
    <n v="6"/>
    <m/>
    <m/>
    <m/>
  </r>
  <r>
    <n v="444"/>
    <x v="343"/>
    <x v="341"/>
    <x v="0"/>
    <n v="19"/>
    <m/>
    <x v="3"/>
    <x v="91"/>
    <d v="2021-01-15T00:00:00"/>
    <m/>
    <m/>
    <n v="19"/>
    <m/>
    <m/>
    <m/>
  </r>
  <r>
    <n v="445"/>
    <x v="344"/>
    <x v="342"/>
    <x v="0"/>
    <n v="1"/>
    <m/>
    <x v="3"/>
    <x v="91"/>
    <d v="2021-01-15T00:00:00"/>
    <m/>
    <m/>
    <n v="1"/>
    <m/>
    <m/>
    <m/>
  </r>
  <r>
    <n v="446"/>
    <x v="345"/>
    <x v="343"/>
    <x v="0"/>
    <n v="5"/>
    <m/>
    <x v="3"/>
    <x v="91"/>
    <d v="2021-01-15T00:00:00"/>
    <m/>
    <m/>
    <n v="5"/>
    <m/>
    <m/>
    <m/>
  </r>
  <r>
    <n v="447"/>
    <x v="346"/>
    <x v="344"/>
    <x v="0"/>
    <n v="32"/>
    <m/>
    <x v="3"/>
    <x v="91"/>
    <d v="2021-01-15T00:00:00"/>
    <m/>
    <m/>
    <n v="32"/>
    <m/>
    <m/>
    <m/>
  </r>
  <r>
    <n v="448"/>
    <x v="347"/>
    <x v="345"/>
    <x v="0"/>
    <n v="2"/>
    <m/>
    <x v="3"/>
    <x v="91"/>
    <d v="2021-01-15T00:00:00"/>
    <m/>
    <m/>
    <n v="2"/>
    <m/>
    <m/>
    <m/>
  </r>
  <r>
    <n v="449"/>
    <x v="348"/>
    <x v="346"/>
    <x v="0"/>
    <n v="20"/>
    <m/>
    <x v="3"/>
    <x v="91"/>
    <d v="2021-01-15T00:00:00"/>
    <m/>
    <m/>
    <n v="20"/>
    <m/>
    <m/>
    <m/>
  </r>
  <r>
    <n v="450"/>
    <x v="349"/>
    <x v="347"/>
    <x v="0"/>
    <n v="1"/>
    <m/>
    <x v="3"/>
    <x v="91"/>
    <d v="2021-01-15T00:00:00"/>
    <m/>
    <m/>
    <n v="1"/>
    <m/>
    <m/>
    <m/>
  </r>
  <r>
    <n v="451"/>
    <x v="350"/>
    <x v="348"/>
    <x v="0"/>
    <n v="2"/>
    <m/>
    <x v="3"/>
    <x v="91"/>
    <d v="2021-01-15T00:00:00"/>
    <m/>
    <m/>
    <n v="2"/>
    <m/>
    <m/>
    <m/>
  </r>
  <r>
    <n v="452"/>
    <x v="351"/>
    <x v="349"/>
    <x v="0"/>
    <n v="0"/>
    <m/>
    <x v="3"/>
    <x v="91"/>
    <d v="2021-01-15T00:00:00"/>
    <m/>
    <m/>
    <n v="0"/>
    <m/>
    <m/>
    <m/>
  </r>
  <r>
    <n v="453"/>
    <x v="352"/>
    <x v="350"/>
    <x v="0"/>
    <n v="0"/>
    <m/>
    <x v="3"/>
    <x v="91"/>
    <d v="2021-01-15T00:00:00"/>
    <m/>
    <m/>
    <n v="0"/>
    <m/>
    <m/>
    <m/>
  </r>
  <r>
    <n v="454"/>
    <x v="353"/>
    <x v="351"/>
    <x v="0"/>
    <n v="1"/>
    <m/>
    <x v="3"/>
    <x v="91"/>
    <d v="2021-01-15T00:00:00"/>
    <m/>
    <m/>
    <n v="1"/>
    <m/>
    <m/>
    <m/>
  </r>
  <r>
    <n v="455"/>
    <x v="354"/>
    <x v="352"/>
    <x v="0"/>
    <n v="1"/>
    <m/>
    <x v="3"/>
    <x v="91"/>
    <d v="2021-01-15T00:00:00"/>
    <m/>
    <m/>
    <n v="1"/>
    <m/>
    <m/>
    <m/>
  </r>
  <r>
    <n v="456"/>
    <x v="355"/>
    <x v="353"/>
    <x v="0"/>
    <n v="9"/>
    <m/>
    <x v="3"/>
    <x v="91"/>
    <d v="2021-01-15T00:00:00"/>
    <m/>
    <m/>
    <n v="9"/>
    <m/>
    <m/>
    <m/>
  </r>
  <r>
    <n v="457"/>
    <x v="356"/>
    <x v="354"/>
    <x v="0"/>
    <n v="7"/>
    <m/>
    <x v="3"/>
    <x v="91"/>
    <d v="2021-01-15T00:00:00"/>
    <m/>
    <m/>
    <n v="7"/>
    <m/>
    <m/>
    <m/>
  </r>
  <r>
    <n v="458"/>
    <x v="357"/>
    <x v="355"/>
    <x v="0"/>
    <n v="1"/>
    <m/>
    <x v="3"/>
    <x v="91"/>
    <d v="2021-01-15T00:00:00"/>
    <m/>
    <m/>
    <n v="1"/>
    <m/>
    <m/>
    <m/>
  </r>
  <r>
    <n v="459"/>
    <x v="358"/>
    <x v="356"/>
    <x v="0"/>
    <n v="3"/>
    <m/>
    <x v="3"/>
    <x v="91"/>
    <d v="2021-01-15T00:00:00"/>
    <m/>
    <m/>
    <n v="3"/>
    <m/>
    <m/>
    <m/>
  </r>
  <r>
    <n v="460"/>
    <x v="359"/>
    <x v="357"/>
    <x v="0"/>
    <n v="7"/>
    <m/>
    <x v="3"/>
    <x v="91"/>
    <d v="2021-01-15T00:00:00"/>
    <m/>
    <m/>
    <n v="7"/>
    <m/>
    <m/>
    <m/>
  </r>
  <r>
    <n v="461"/>
    <x v="360"/>
    <x v="358"/>
    <x v="0"/>
    <n v="1"/>
    <m/>
    <x v="3"/>
    <x v="91"/>
    <d v="2021-01-15T00:00:00"/>
    <m/>
    <m/>
    <n v="1"/>
    <m/>
    <m/>
    <m/>
  </r>
  <r>
    <n v="462"/>
    <x v="361"/>
    <x v="359"/>
    <x v="0"/>
    <n v="64"/>
    <m/>
    <x v="3"/>
    <x v="91"/>
    <d v="2021-01-15T00:00:00"/>
    <m/>
    <m/>
    <n v="64"/>
    <m/>
    <m/>
    <m/>
  </r>
  <r>
    <n v="463"/>
    <x v="362"/>
    <x v="360"/>
    <x v="0"/>
    <n v="2"/>
    <m/>
    <x v="3"/>
    <x v="91"/>
    <d v="2021-01-15T00:00:00"/>
    <m/>
    <m/>
    <n v="2"/>
    <m/>
    <m/>
    <m/>
  </r>
  <r>
    <n v="464"/>
    <x v="363"/>
    <x v="361"/>
    <x v="0"/>
    <n v="1"/>
    <m/>
    <x v="3"/>
    <x v="91"/>
    <d v="2021-01-15T00:00:00"/>
    <m/>
    <m/>
    <n v="1"/>
    <m/>
    <m/>
    <m/>
  </r>
  <r>
    <n v="465"/>
    <x v="364"/>
    <x v="362"/>
    <x v="0"/>
    <n v="1"/>
    <m/>
    <x v="3"/>
    <x v="91"/>
    <d v="2021-01-15T00:00:00"/>
    <m/>
    <m/>
    <n v="1"/>
    <m/>
    <m/>
    <m/>
  </r>
  <r>
    <n v="466"/>
    <x v="365"/>
    <x v="363"/>
    <x v="0"/>
    <n v="18"/>
    <m/>
    <x v="3"/>
    <x v="91"/>
    <d v="2021-01-15T00:00:00"/>
    <m/>
    <m/>
    <n v="18"/>
    <m/>
    <m/>
    <m/>
  </r>
  <r>
    <n v="467"/>
    <x v="366"/>
    <x v="364"/>
    <x v="0"/>
    <n v="4"/>
    <m/>
    <x v="3"/>
    <x v="91"/>
    <d v="2021-01-15T00:00:00"/>
    <m/>
    <m/>
    <n v="4"/>
    <m/>
    <m/>
    <m/>
  </r>
  <r>
    <n v="468"/>
    <x v="367"/>
    <x v="365"/>
    <x v="0"/>
    <n v="0"/>
    <m/>
    <x v="3"/>
    <x v="91"/>
    <d v="2021-01-15T00:00:00"/>
    <m/>
    <m/>
    <n v="0"/>
    <m/>
    <m/>
    <m/>
  </r>
  <r>
    <n v="469"/>
    <x v="368"/>
    <x v="366"/>
    <x v="0"/>
    <n v="1"/>
    <m/>
    <x v="3"/>
    <x v="87"/>
    <d v="2021-01-15T00:00:00"/>
    <m/>
    <m/>
    <n v="1"/>
    <m/>
    <m/>
    <m/>
  </r>
  <r>
    <n v="470"/>
    <x v="369"/>
    <x v="367"/>
    <x v="0"/>
    <n v="1"/>
    <m/>
    <x v="3"/>
    <x v="87"/>
    <d v="2021-01-15T00:00:00"/>
    <m/>
    <m/>
    <n v="1"/>
    <m/>
    <m/>
    <m/>
  </r>
  <r>
    <n v="471"/>
    <x v="370"/>
    <x v="368"/>
    <x v="0"/>
    <n v="3"/>
    <m/>
    <x v="3"/>
    <x v="87"/>
    <d v="2021-01-15T00:00:00"/>
    <m/>
    <m/>
    <n v="3"/>
    <m/>
    <m/>
    <m/>
  </r>
  <r>
    <n v="472"/>
    <x v="371"/>
    <x v="369"/>
    <x v="0"/>
    <n v="2"/>
    <m/>
    <x v="3"/>
    <x v="93"/>
    <d v="2021-01-15T00:00:00"/>
    <m/>
    <m/>
    <n v="2"/>
    <m/>
    <m/>
    <m/>
  </r>
  <r>
    <n v="473"/>
    <x v="372"/>
    <x v="370"/>
    <x v="0"/>
    <n v="4"/>
    <m/>
    <x v="3"/>
    <x v="94"/>
    <d v="2021-01-15T00:00:00"/>
    <m/>
    <m/>
    <n v="4"/>
    <m/>
    <m/>
    <m/>
  </r>
  <r>
    <n v="474"/>
    <x v="373"/>
    <x v="371"/>
    <x v="0"/>
    <n v="4"/>
    <m/>
    <x v="3"/>
    <x v="91"/>
    <d v="2021-01-15T00:00:00"/>
    <m/>
    <m/>
    <n v="4"/>
    <m/>
    <m/>
    <m/>
  </r>
  <r>
    <n v="475"/>
    <x v="374"/>
    <x v="372"/>
    <x v="0"/>
    <n v="5"/>
    <m/>
    <x v="3"/>
    <x v="91"/>
    <d v="2021-01-15T00:00:00"/>
    <m/>
    <m/>
    <n v="5"/>
    <m/>
    <m/>
    <m/>
  </r>
  <r>
    <n v="476"/>
    <x v="375"/>
    <x v="373"/>
    <x v="0"/>
    <n v="3"/>
    <m/>
    <x v="3"/>
    <x v="91"/>
    <d v="2021-01-15T00:00:00"/>
    <m/>
    <m/>
    <n v="3"/>
    <m/>
    <m/>
    <m/>
  </r>
  <r>
    <n v="477"/>
    <x v="376"/>
    <x v="374"/>
    <x v="0"/>
    <n v="5"/>
    <m/>
    <x v="3"/>
    <x v="91"/>
    <d v="2021-01-15T00:00:00"/>
    <m/>
    <m/>
    <n v="5"/>
    <m/>
    <m/>
    <m/>
  </r>
  <r>
    <n v="478"/>
    <x v="377"/>
    <x v="375"/>
    <x v="0"/>
    <n v="3"/>
    <m/>
    <x v="3"/>
    <x v="91"/>
    <d v="2021-01-15T00:00:00"/>
    <m/>
    <m/>
    <n v="3"/>
    <m/>
    <m/>
    <m/>
  </r>
  <r>
    <n v="479"/>
    <x v="378"/>
    <x v="376"/>
    <x v="0"/>
    <n v="2"/>
    <m/>
    <x v="3"/>
    <x v="91"/>
    <d v="2021-01-15T00:00:00"/>
    <m/>
    <m/>
    <n v="2"/>
    <m/>
    <m/>
    <m/>
  </r>
  <r>
    <n v="480"/>
    <x v="379"/>
    <x v="377"/>
    <x v="0"/>
    <n v="1"/>
    <m/>
    <x v="3"/>
    <x v="91"/>
    <d v="2021-01-15T00:00:00"/>
    <m/>
    <m/>
    <n v="1"/>
    <m/>
    <m/>
    <m/>
  </r>
  <r>
    <n v="481"/>
    <x v="380"/>
    <x v="378"/>
    <x v="0"/>
    <n v="1"/>
    <m/>
    <x v="3"/>
    <x v="91"/>
    <d v="2021-01-15T00:00:00"/>
    <m/>
    <m/>
    <n v="1"/>
    <m/>
    <m/>
    <m/>
  </r>
  <r>
    <n v="482"/>
    <x v="381"/>
    <x v="379"/>
    <x v="0"/>
    <n v="1"/>
    <m/>
    <x v="3"/>
    <x v="91"/>
    <d v="2021-01-15T00:00:00"/>
    <m/>
    <m/>
    <n v="1"/>
    <m/>
    <m/>
    <m/>
  </r>
  <r>
    <n v="483"/>
    <x v="382"/>
    <x v="380"/>
    <x v="0"/>
    <n v="1"/>
    <m/>
    <x v="3"/>
    <x v="91"/>
    <d v="2021-01-15T00:00:00"/>
    <m/>
    <m/>
    <n v="1"/>
    <m/>
    <m/>
    <m/>
  </r>
  <r>
    <n v="484"/>
    <x v="383"/>
    <x v="381"/>
    <x v="0"/>
    <n v="2"/>
    <m/>
    <x v="3"/>
    <x v="91"/>
    <d v="2021-01-15T00:00:00"/>
    <m/>
    <m/>
    <n v="2"/>
    <m/>
    <m/>
    <m/>
  </r>
  <r>
    <n v="485"/>
    <x v="384"/>
    <x v="382"/>
    <x v="0"/>
    <n v="2"/>
    <m/>
    <x v="3"/>
    <x v="91"/>
    <d v="2021-01-15T00:00:00"/>
    <m/>
    <m/>
    <n v="2"/>
    <m/>
    <m/>
    <m/>
  </r>
  <r>
    <n v="486"/>
    <x v="385"/>
    <x v="383"/>
    <x v="0"/>
    <n v="5"/>
    <m/>
    <x v="3"/>
    <x v="91"/>
    <d v="2021-01-15T00:00:00"/>
    <m/>
    <m/>
    <n v="5"/>
    <m/>
    <m/>
    <m/>
  </r>
  <r>
    <n v="487"/>
    <x v="386"/>
    <x v="384"/>
    <x v="0"/>
    <n v="1"/>
    <m/>
    <x v="3"/>
    <x v="91"/>
    <d v="2021-01-15T00:00:00"/>
    <m/>
    <m/>
    <n v="1"/>
    <m/>
    <m/>
    <m/>
  </r>
  <r>
    <n v="488"/>
    <x v="387"/>
    <x v="385"/>
    <x v="0"/>
    <n v="1"/>
    <m/>
    <x v="3"/>
    <x v="91"/>
    <d v="2021-01-15T00:00:00"/>
    <m/>
    <m/>
    <n v="1"/>
    <m/>
    <m/>
    <m/>
  </r>
  <r>
    <n v="489"/>
    <x v="388"/>
    <x v="386"/>
    <x v="0"/>
    <n v="5"/>
    <m/>
    <x v="3"/>
    <x v="91"/>
    <d v="2021-01-15T00:00:00"/>
    <m/>
    <m/>
    <n v="5"/>
    <m/>
    <m/>
    <m/>
  </r>
  <r>
    <n v="490"/>
    <x v="389"/>
    <x v="387"/>
    <x v="0"/>
    <n v="1"/>
    <m/>
    <x v="3"/>
    <x v="91"/>
    <d v="2021-01-15T00:00:00"/>
    <m/>
    <m/>
    <n v="1"/>
    <m/>
    <m/>
    <m/>
  </r>
  <r>
    <n v="491"/>
    <x v="390"/>
    <x v="388"/>
    <x v="0"/>
    <n v="3"/>
    <m/>
    <x v="3"/>
    <x v="91"/>
    <d v="2021-01-15T00:00:00"/>
    <m/>
    <m/>
    <n v="3"/>
    <m/>
    <m/>
    <m/>
  </r>
  <r>
    <n v="492"/>
    <x v="391"/>
    <x v="389"/>
    <x v="0"/>
    <n v="10"/>
    <m/>
    <x v="3"/>
    <x v="95"/>
    <d v="2021-01-15T00:00:00"/>
    <m/>
    <m/>
    <n v="10"/>
    <m/>
    <m/>
    <m/>
  </r>
  <r>
    <n v="493"/>
    <x v="392"/>
    <x v="390"/>
    <x v="0"/>
    <n v="2"/>
    <m/>
    <x v="3"/>
    <x v="91"/>
    <d v="2021-01-15T00:00:00"/>
    <m/>
    <m/>
    <n v="2"/>
    <m/>
    <m/>
    <m/>
  </r>
  <r>
    <n v="494"/>
    <x v="393"/>
    <x v="391"/>
    <x v="0"/>
    <n v="2"/>
    <m/>
    <x v="3"/>
    <x v="95"/>
    <d v="2021-01-15T00:00:00"/>
    <m/>
    <m/>
    <n v="2"/>
    <m/>
    <m/>
    <m/>
  </r>
  <r>
    <n v="495"/>
    <x v="394"/>
    <x v="392"/>
    <x v="0"/>
    <n v="1"/>
    <m/>
    <x v="3"/>
    <x v="91"/>
    <d v="2021-01-15T00:00:00"/>
    <m/>
    <m/>
    <n v="1"/>
    <m/>
    <m/>
    <m/>
  </r>
  <r>
    <n v="496"/>
    <x v="395"/>
    <x v="393"/>
    <x v="0"/>
    <n v="1"/>
    <m/>
    <x v="3"/>
    <x v="95"/>
    <d v="2021-01-15T00:00:00"/>
    <m/>
    <m/>
    <n v="1"/>
    <m/>
    <m/>
    <m/>
  </r>
  <r>
    <n v="497"/>
    <x v="396"/>
    <x v="394"/>
    <x v="0"/>
    <n v="5"/>
    <m/>
    <x v="3"/>
    <x v="91"/>
    <d v="2021-01-15T00:00:00"/>
    <m/>
    <m/>
    <n v="5"/>
    <m/>
    <m/>
    <m/>
  </r>
  <r>
    <n v="498"/>
    <x v="397"/>
    <x v="395"/>
    <x v="0"/>
    <n v="28"/>
    <m/>
    <x v="3"/>
    <x v="96"/>
    <d v="2021-01-15T00:00:00"/>
    <m/>
    <m/>
    <n v="28"/>
    <m/>
    <m/>
    <m/>
  </r>
  <r>
    <n v="499"/>
    <x v="398"/>
    <x v="396"/>
    <x v="0"/>
    <n v="3"/>
    <m/>
    <x v="3"/>
    <x v="95"/>
    <d v="2021-01-15T00:00:00"/>
    <m/>
    <m/>
    <n v="3"/>
    <m/>
    <m/>
    <m/>
  </r>
  <r>
    <n v="500"/>
    <x v="399"/>
    <x v="397"/>
    <x v="0"/>
    <n v="3"/>
    <m/>
    <x v="3"/>
    <x v="91"/>
    <d v="2021-01-15T00:00:00"/>
    <m/>
    <m/>
    <n v="3"/>
    <m/>
    <m/>
    <m/>
  </r>
  <r>
    <n v="501"/>
    <x v="400"/>
    <x v="398"/>
    <x v="0"/>
    <n v="1"/>
    <m/>
    <x v="3"/>
    <x v="91"/>
    <d v="2021-01-15T00:00:00"/>
    <m/>
    <m/>
    <n v="1"/>
    <m/>
    <m/>
    <m/>
  </r>
  <r>
    <n v="502"/>
    <x v="401"/>
    <x v="399"/>
    <x v="0"/>
    <n v="1"/>
    <m/>
    <x v="3"/>
    <x v="91"/>
    <d v="2021-01-15T00:00:00"/>
    <m/>
    <m/>
    <n v="1"/>
    <m/>
    <m/>
    <m/>
  </r>
  <r>
    <n v="503"/>
    <x v="402"/>
    <x v="400"/>
    <x v="0"/>
    <n v="1"/>
    <m/>
    <x v="3"/>
    <x v="91"/>
    <d v="2021-01-15T00:00:00"/>
    <m/>
    <m/>
    <n v="1"/>
    <m/>
    <m/>
    <m/>
  </r>
  <r>
    <n v="504"/>
    <x v="403"/>
    <x v="401"/>
    <x v="0"/>
    <n v="2"/>
    <m/>
    <x v="3"/>
    <x v="91"/>
    <d v="2021-01-15T00:00:00"/>
    <m/>
    <m/>
    <n v="2"/>
    <m/>
    <m/>
    <m/>
  </r>
  <r>
    <n v="505"/>
    <x v="404"/>
    <x v="402"/>
    <x v="0"/>
    <n v="2"/>
    <m/>
    <x v="3"/>
    <x v="91"/>
    <d v="2021-01-15T00:00:00"/>
    <m/>
    <m/>
    <n v="2"/>
    <m/>
    <m/>
    <m/>
  </r>
  <r>
    <n v="506"/>
    <x v="405"/>
    <x v="403"/>
    <x v="0"/>
    <n v="1"/>
    <m/>
    <x v="3"/>
    <x v="91"/>
    <d v="2021-01-15T00:00:00"/>
    <m/>
    <m/>
    <n v="1"/>
    <m/>
    <m/>
    <m/>
  </r>
  <r>
    <n v="507"/>
    <x v="406"/>
    <x v="404"/>
    <x v="0"/>
    <n v="1"/>
    <m/>
    <x v="3"/>
    <x v="91"/>
    <d v="2021-01-15T00:00:00"/>
    <m/>
    <m/>
    <n v="1"/>
    <m/>
    <m/>
    <m/>
  </r>
  <r>
    <n v="508"/>
    <x v="407"/>
    <x v="405"/>
    <x v="0"/>
    <n v="9"/>
    <m/>
    <x v="3"/>
    <x v="91"/>
    <d v="2021-01-15T00:00:00"/>
    <m/>
    <m/>
    <n v="9"/>
    <m/>
    <m/>
    <m/>
  </r>
  <r>
    <n v="509"/>
    <x v="408"/>
    <x v="406"/>
    <x v="0"/>
    <n v="3"/>
    <m/>
    <x v="3"/>
    <x v="91"/>
    <d v="2021-01-15T00:00:00"/>
    <m/>
    <m/>
    <n v="3"/>
    <m/>
    <m/>
    <m/>
  </r>
  <r>
    <n v="510"/>
    <x v="409"/>
    <x v="407"/>
    <x v="0"/>
    <n v="8"/>
    <m/>
    <x v="3"/>
    <x v="91"/>
    <d v="2021-01-15T00:00:00"/>
    <m/>
    <m/>
    <n v="8"/>
    <m/>
    <m/>
    <m/>
  </r>
  <r>
    <n v="511"/>
    <x v="410"/>
    <x v="408"/>
    <x v="0"/>
    <n v="4"/>
    <m/>
    <x v="3"/>
    <x v="91"/>
    <d v="2021-01-15T00:00:00"/>
    <m/>
    <m/>
    <n v="4"/>
    <m/>
    <m/>
    <m/>
  </r>
  <r>
    <n v="512"/>
    <x v="411"/>
    <x v="409"/>
    <x v="0"/>
    <n v="7"/>
    <m/>
    <x v="3"/>
    <x v="97"/>
    <d v="2021-01-15T00:00:00"/>
    <m/>
    <m/>
    <n v="7"/>
    <m/>
    <m/>
    <m/>
  </r>
  <r>
    <n v="513"/>
    <x v="412"/>
    <x v="410"/>
    <x v="0"/>
    <n v="3"/>
    <m/>
    <x v="3"/>
    <x v="98"/>
    <d v="2021-01-15T00:00:00"/>
    <m/>
    <m/>
    <n v="3"/>
    <m/>
    <m/>
    <m/>
  </r>
  <r>
    <n v="514"/>
    <x v="413"/>
    <x v="411"/>
    <x v="0"/>
    <n v="1"/>
    <m/>
    <x v="3"/>
    <x v="87"/>
    <d v="2021-01-15T00:00:00"/>
    <m/>
    <m/>
    <n v="1"/>
    <m/>
    <m/>
    <m/>
  </r>
  <r>
    <n v="515"/>
    <x v="414"/>
    <x v="412"/>
    <x v="0"/>
    <n v="3"/>
    <m/>
    <x v="3"/>
    <x v="99"/>
    <d v="2021-01-15T00:00:00"/>
    <m/>
    <m/>
    <n v="3"/>
    <m/>
    <m/>
    <m/>
  </r>
  <r>
    <n v="516"/>
    <x v="415"/>
    <x v="413"/>
    <x v="0"/>
    <n v="18"/>
    <m/>
    <x v="3"/>
    <x v="100"/>
    <d v="2021-01-15T00:00:00"/>
    <m/>
    <m/>
    <n v="18"/>
    <m/>
    <m/>
    <m/>
  </r>
  <r>
    <n v="517"/>
    <x v="416"/>
    <x v="414"/>
    <x v="0"/>
    <n v="36"/>
    <m/>
    <x v="3"/>
    <x v="100"/>
    <d v="2021-01-15T00:00:00"/>
    <m/>
    <m/>
    <n v="36"/>
    <m/>
    <m/>
    <m/>
  </r>
  <r>
    <n v="518"/>
    <x v="417"/>
    <x v="415"/>
    <x v="0"/>
    <n v="2"/>
    <m/>
    <x v="3"/>
    <x v="101"/>
    <d v="2021-01-15T00:00:00"/>
    <m/>
    <m/>
    <n v="2"/>
    <m/>
    <m/>
    <m/>
  </r>
  <r>
    <n v="519"/>
    <x v="418"/>
    <x v="416"/>
    <x v="0"/>
    <n v="4"/>
    <m/>
    <x v="3"/>
    <x v="102"/>
    <d v="2021-01-15T00:00:00"/>
    <m/>
    <m/>
    <n v="4"/>
    <m/>
    <m/>
    <m/>
  </r>
  <r>
    <n v="520"/>
    <x v="419"/>
    <x v="417"/>
    <x v="0"/>
    <n v="20"/>
    <m/>
    <x v="3"/>
    <x v="100"/>
    <d v="2021-01-15T00:00:00"/>
    <m/>
    <m/>
    <n v="20"/>
    <m/>
    <m/>
    <m/>
  </r>
  <r>
    <n v="521"/>
    <x v="420"/>
    <x v="418"/>
    <x v="0"/>
    <n v="1"/>
    <m/>
    <x v="3"/>
    <x v="101"/>
    <d v="2021-01-15T00:00:00"/>
    <m/>
    <m/>
    <n v="1"/>
    <m/>
    <m/>
    <m/>
  </r>
  <r>
    <n v="522"/>
    <x v="421"/>
    <x v="419"/>
    <x v="0"/>
    <n v="28"/>
    <m/>
    <x v="3"/>
    <x v="97"/>
    <d v="2021-01-15T00:00:00"/>
    <m/>
    <m/>
    <n v="28"/>
    <m/>
    <m/>
    <m/>
  </r>
  <r>
    <n v="523"/>
    <x v="422"/>
    <x v="420"/>
    <x v="0"/>
    <n v="2"/>
    <m/>
    <x v="3"/>
    <x v="102"/>
    <d v="2021-01-15T00:00:00"/>
    <m/>
    <m/>
    <n v="2"/>
    <m/>
    <m/>
    <m/>
  </r>
  <r>
    <n v="524"/>
    <x v="423"/>
    <x v="421"/>
    <x v="0"/>
    <n v="4"/>
    <m/>
    <x v="3"/>
    <x v="101"/>
    <d v="2021-01-15T00:00:00"/>
    <m/>
    <m/>
    <n v="4"/>
    <m/>
    <m/>
    <m/>
  </r>
  <r>
    <n v="525"/>
    <x v="424"/>
    <x v="422"/>
    <x v="0"/>
    <n v="20"/>
    <m/>
    <x v="3"/>
    <x v="100"/>
    <d v="2021-01-15T00:00:00"/>
    <m/>
    <m/>
    <n v="20"/>
    <m/>
    <m/>
    <m/>
  </r>
  <r>
    <n v="526"/>
    <x v="425"/>
    <x v="423"/>
    <x v="0"/>
    <n v="6"/>
    <m/>
    <x v="3"/>
    <x v="101"/>
    <d v="2021-01-15T00:00:00"/>
    <m/>
    <m/>
    <n v="6"/>
    <m/>
    <m/>
    <m/>
  </r>
  <r>
    <n v="527"/>
    <x v="426"/>
    <x v="424"/>
    <x v="0"/>
    <n v="2"/>
    <m/>
    <x v="3"/>
    <x v="99"/>
    <d v="2021-01-15T00:00:00"/>
    <m/>
    <m/>
    <n v="2"/>
    <m/>
    <m/>
    <m/>
  </r>
  <r>
    <n v="528"/>
    <x v="427"/>
    <x v="425"/>
    <x v="0"/>
    <n v="7"/>
    <m/>
    <x v="3"/>
    <x v="101"/>
    <d v="2021-01-15T00:00:00"/>
    <m/>
    <m/>
    <n v="7"/>
    <m/>
    <m/>
    <m/>
  </r>
  <r>
    <n v="529"/>
    <x v="428"/>
    <x v="426"/>
    <x v="0"/>
    <n v="16"/>
    <m/>
    <x v="3"/>
    <x v="99"/>
    <d v="2021-01-15T00:00:00"/>
    <m/>
    <m/>
    <n v="16"/>
    <m/>
    <m/>
    <m/>
  </r>
  <r>
    <n v="530"/>
    <x v="429"/>
    <x v="427"/>
    <x v="0"/>
    <n v="3"/>
    <m/>
    <x v="3"/>
    <x v="103"/>
    <d v="2021-01-15T00:00:00"/>
    <m/>
    <m/>
    <n v="3"/>
    <m/>
    <m/>
    <m/>
  </r>
  <r>
    <n v="531"/>
    <x v="430"/>
    <x v="428"/>
    <x v="0"/>
    <n v="7"/>
    <m/>
    <x v="3"/>
    <x v="99"/>
    <d v="2021-01-15T00:00:00"/>
    <m/>
    <m/>
    <n v="7"/>
    <m/>
    <m/>
    <m/>
  </r>
  <r>
    <n v="532"/>
    <x v="431"/>
    <x v="429"/>
    <x v="0"/>
    <n v="1"/>
    <m/>
    <x v="3"/>
    <x v="102"/>
    <d v="2021-01-15T00:00:00"/>
    <m/>
    <m/>
    <n v="1"/>
    <m/>
    <m/>
    <m/>
  </r>
  <r>
    <n v="533"/>
    <x v="432"/>
    <x v="430"/>
    <x v="0"/>
    <n v="1"/>
    <m/>
    <x v="3"/>
    <x v="99"/>
    <d v="2021-01-15T00:00:00"/>
    <m/>
    <m/>
    <n v="1"/>
    <m/>
    <m/>
    <m/>
  </r>
  <r>
    <n v="534"/>
    <x v="433"/>
    <x v="431"/>
    <x v="0"/>
    <n v="3"/>
    <m/>
    <x v="3"/>
    <x v="104"/>
    <d v="2021-01-15T00:00:00"/>
    <m/>
    <m/>
    <n v="3"/>
    <m/>
    <m/>
    <m/>
  </r>
  <r>
    <n v="535"/>
    <x v="434"/>
    <x v="432"/>
    <x v="0"/>
    <n v="1"/>
    <m/>
    <x v="3"/>
    <x v="102"/>
    <d v="2021-01-15T00:00:00"/>
    <m/>
    <m/>
    <n v="1"/>
    <m/>
    <m/>
    <m/>
  </r>
  <r>
    <n v="536"/>
    <x v="435"/>
    <x v="433"/>
    <x v="0"/>
    <n v="1"/>
    <m/>
    <x v="3"/>
    <x v="105"/>
    <d v="2021-01-15T00:00:00"/>
    <m/>
    <m/>
    <n v="1"/>
    <m/>
    <m/>
    <m/>
  </r>
  <r>
    <n v="537"/>
    <x v="436"/>
    <x v="434"/>
    <x v="0"/>
    <n v="5"/>
    <m/>
    <x v="3"/>
    <x v="99"/>
    <d v="2021-01-15T00:00:00"/>
    <m/>
    <m/>
    <n v="5"/>
    <m/>
    <m/>
    <m/>
  </r>
  <r>
    <n v="538"/>
    <x v="437"/>
    <x v="435"/>
    <x v="0"/>
    <n v="2"/>
    <m/>
    <x v="3"/>
    <x v="101"/>
    <d v="2021-01-15T00:00:00"/>
    <m/>
    <m/>
    <n v="2"/>
    <m/>
    <m/>
    <m/>
  </r>
  <r>
    <n v="539"/>
    <x v="438"/>
    <x v="436"/>
    <x v="0"/>
    <n v="3"/>
    <m/>
    <x v="3"/>
    <x v="106"/>
    <d v="2021-01-15T00:00:00"/>
    <m/>
    <m/>
    <n v="3"/>
    <m/>
    <m/>
    <m/>
  </r>
  <r>
    <n v="540"/>
    <x v="439"/>
    <x v="437"/>
    <x v="0"/>
    <n v="1"/>
    <m/>
    <x v="3"/>
    <x v="102"/>
    <d v="2021-01-15T00:00:00"/>
    <m/>
    <m/>
    <n v="1"/>
    <m/>
    <m/>
    <m/>
  </r>
  <r>
    <n v="541"/>
    <x v="440"/>
    <x v="438"/>
    <x v="0"/>
    <n v="12"/>
    <m/>
    <x v="3"/>
    <x v="104"/>
    <d v="2021-01-15T00:00:00"/>
    <m/>
    <m/>
    <n v="12"/>
    <m/>
    <m/>
    <m/>
  </r>
  <r>
    <n v="542"/>
    <x v="441"/>
    <x v="439"/>
    <x v="0"/>
    <n v="3"/>
    <m/>
    <x v="3"/>
    <x v="102"/>
    <d v="2021-01-15T00:00:00"/>
    <m/>
    <m/>
    <n v="3"/>
    <m/>
    <m/>
    <m/>
  </r>
  <r>
    <n v="543"/>
    <x v="442"/>
    <x v="440"/>
    <x v="0"/>
    <n v="2"/>
    <m/>
    <x v="3"/>
    <x v="102"/>
    <d v="2021-01-15T00:00:00"/>
    <m/>
    <m/>
    <n v="2"/>
    <m/>
    <m/>
    <m/>
  </r>
  <r>
    <n v="544"/>
    <x v="443"/>
    <x v="441"/>
    <x v="0"/>
    <n v="1"/>
    <m/>
    <x v="3"/>
    <x v="105"/>
    <d v="2021-01-15T00:00:00"/>
    <m/>
    <m/>
    <n v="1"/>
    <m/>
    <m/>
    <m/>
  </r>
  <r>
    <n v="545"/>
    <x v="444"/>
    <x v="442"/>
    <x v="0"/>
    <n v="1"/>
    <m/>
    <x v="3"/>
    <x v="106"/>
    <d v="2021-01-15T00:00:00"/>
    <m/>
    <m/>
    <n v="1"/>
    <m/>
    <m/>
    <m/>
  </r>
  <r>
    <n v="546"/>
    <x v="445"/>
    <x v="443"/>
    <x v="0"/>
    <n v="4"/>
    <m/>
    <x v="3"/>
    <x v="106"/>
    <d v="2021-01-15T00:00:00"/>
    <m/>
    <m/>
    <n v="4"/>
    <m/>
    <m/>
    <m/>
  </r>
  <r>
    <n v="547"/>
    <x v="446"/>
    <x v="444"/>
    <x v="0"/>
    <n v="2"/>
    <m/>
    <x v="3"/>
    <x v="106"/>
    <d v="2021-01-15T00:00:00"/>
    <m/>
    <m/>
    <n v="2"/>
    <m/>
    <m/>
    <m/>
  </r>
  <r>
    <n v="548"/>
    <x v="447"/>
    <x v="445"/>
    <x v="0"/>
    <n v="18"/>
    <m/>
    <x v="3"/>
    <x v="107"/>
    <d v="2021-01-15T00:00:00"/>
    <m/>
    <m/>
    <n v="18"/>
    <m/>
    <m/>
    <m/>
  </r>
  <r>
    <n v="549"/>
    <x v="448"/>
    <x v="446"/>
    <x v="0"/>
    <n v="4"/>
    <m/>
    <x v="3"/>
    <x v="99"/>
    <d v="2021-01-15T00:00:00"/>
    <m/>
    <m/>
    <n v="4"/>
    <m/>
    <m/>
    <m/>
  </r>
  <r>
    <n v="550"/>
    <x v="449"/>
    <x v="447"/>
    <x v="0"/>
    <n v="1"/>
    <m/>
    <x v="3"/>
    <x v="102"/>
    <d v="2021-01-15T00:00:00"/>
    <m/>
    <m/>
    <n v="1"/>
    <m/>
    <m/>
    <m/>
  </r>
  <r>
    <n v="551"/>
    <x v="450"/>
    <x v="448"/>
    <x v="0"/>
    <n v="2"/>
    <m/>
    <x v="3"/>
    <x v="105"/>
    <d v="2021-01-15T00:00:00"/>
    <m/>
    <m/>
    <n v="2"/>
    <m/>
    <m/>
    <m/>
  </r>
  <r>
    <n v="552"/>
    <x v="451"/>
    <x v="449"/>
    <x v="0"/>
    <n v="11"/>
    <m/>
    <x v="3"/>
    <x v="108"/>
    <d v="2021-01-15T00:00:00"/>
    <m/>
    <m/>
    <n v="11"/>
    <m/>
    <m/>
    <m/>
  </r>
  <r>
    <n v="553"/>
    <x v="452"/>
    <x v="450"/>
    <x v="0"/>
    <n v="2"/>
    <m/>
    <x v="3"/>
    <x v="109"/>
    <d v="2021-01-15T00:00:00"/>
    <m/>
    <m/>
    <n v="2"/>
    <m/>
    <m/>
    <m/>
  </r>
  <r>
    <n v="554"/>
    <x v="453"/>
    <x v="451"/>
    <x v="0"/>
    <n v="2"/>
    <m/>
    <x v="3"/>
    <x v="99"/>
    <d v="2021-01-15T00:00:00"/>
    <m/>
    <m/>
    <n v="2"/>
    <m/>
    <m/>
    <m/>
  </r>
  <r>
    <n v="555"/>
    <x v="454"/>
    <x v="452"/>
    <x v="0"/>
    <n v="2"/>
    <m/>
    <x v="3"/>
    <x v="99"/>
    <d v="2021-01-15T00:00:00"/>
    <m/>
    <m/>
    <n v="2"/>
    <m/>
    <m/>
    <m/>
  </r>
  <r>
    <n v="556"/>
    <x v="455"/>
    <x v="453"/>
    <x v="0"/>
    <n v="2"/>
    <m/>
    <x v="3"/>
    <x v="99"/>
    <d v="2021-01-15T00:00:00"/>
    <m/>
    <m/>
    <n v="2"/>
    <m/>
    <m/>
    <m/>
  </r>
  <r>
    <n v="557"/>
    <x v="456"/>
    <x v="454"/>
    <x v="0"/>
    <n v="1"/>
    <m/>
    <x v="3"/>
    <x v="99"/>
    <d v="2021-01-15T00:00:00"/>
    <m/>
    <m/>
    <n v="1"/>
    <m/>
    <m/>
    <m/>
  </r>
  <r>
    <n v="558"/>
    <x v="457"/>
    <x v="455"/>
    <x v="0"/>
    <n v="13"/>
    <m/>
    <x v="3"/>
    <x v="102"/>
    <d v="2021-01-15T00:00:00"/>
    <m/>
    <m/>
    <n v="13"/>
    <m/>
    <m/>
    <m/>
  </r>
  <r>
    <n v="559"/>
    <x v="458"/>
    <x v="456"/>
    <x v="0"/>
    <n v="1"/>
    <m/>
    <x v="3"/>
    <x v="99"/>
    <d v="2021-01-15T00:00:00"/>
    <m/>
    <m/>
    <n v="1"/>
    <m/>
    <m/>
    <m/>
  </r>
  <r>
    <n v="560"/>
    <x v="459"/>
    <x v="457"/>
    <x v="0"/>
    <n v="1"/>
    <m/>
    <x v="3"/>
    <x v="99"/>
    <d v="2021-01-15T00:00:00"/>
    <m/>
    <m/>
    <n v="1"/>
    <m/>
    <m/>
    <m/>
  </r>
  <r>
    <n v="561"/>
    <x v="460"/>
    <x v="458"/>
    <x v="0"/>
    <n v="2"/>
    <m/>
    <x v="3"/>
    <x v="100"/>
    <d v="2021-01-15T00:00:00"/>
    <m/>
    <m/>
    <n v="2"/>
    <m/>
    <m/>
    <m/>
  </r>
  <r>
    <n v="562"/>
    <x v="461"/>
    <x v="459"/>
    <x v="0"/>
    <n v="11"/>
    <m/>
    <x v="3"/>
    <x v="101"/>
    <d v="2021-01-15T00:00:00"/>
    <m/>
    <m/>
    <n v="11"/>
    <m/>
    <m/>
    <m/>
  </r>
  <r>
    <n v="563"/>
    <x v="462"/>
    <x v="460"/>
    <x v="0"/>
    <n v="2"/>
    <m/>
    <x v="3"/>
    <x v="101"/>
    <d v="2021-01-15T00:00:00"/>
    <m/>
    <m/>
    <n v="2"/>
    <m/>
    <m/>
    <m/>
  </r>
  <r>
    <n v="564"/>
    <x v="463"/>
    <x v="461"/>
    <x v="0"/>
    <n v="2"/>
    <m/>
    <x v="3"/>
    <x v="101"/>
    <d v="2021-01-15T00:00:00"/>
    <m/>
    <m/>
    <n v="2"/>
    <m/>
    <m/>
    <m/>
  </r>
  <r>
    <n v="565"/>
    <x v="464"/>
    <x v="462"/>
    <x v="0"/>
    <n v="1"/>
    <m/>
    <x v="3"/>
    <x v="100"/>
    <d v="2021-01-15T00:00:00"/>
    <m/>
    <m/>
    <n v="1"/>
    <m/>
    <m/>
    <m/>
  </r>
  <r>
    <n v="566"/>
    <x v="465"/>
    <x v="463"/>
    <x v="0"/>
    <n v="3"/>
    <m/>
    <x v="3"/>
    <x v="101"/>
    <d v="2021-01-15T00:00:00"/>
    <m/>
    <m/>
    <n v="3"/>
    <m/>
    <m/>
    <m/>
  </r>
  <r>
    <n v="567"/>
    <x v="466"/>
    <x v="464"/>
    <x v="0"/>
    <n v="4"/>
    <m/>
    <x v="3"/>
    <x v="110"/>
    <d v="2021-01-15T00:00:00"/>
    <m/>
    <m/>
    <n v="4"/>
    <m/>
    <m/>
    <m/>
  </r>
  <r>
    <n v="568"/>
    <x v="467"/>
    <x v="465"/>
    <x v="0"/>
    <n v="2"/>
    <m/>
    <x v="3"/>
    <x v="101"/>
    <d v="2021-01-15T00:00:00"/>
    <m/>
    <m/>
    <n v="2"/>
    <m/>
    <m/>
    <m/>
  </r>
  <r>
    <n v="569"/>
    <x v="468"/>
    <x v="466"/>
    <x v="0"/>
    <n v="1"/>
    <m/>
    <x v="3"/>
    <x v="110"/>
    <d v="2021-01-15T00:00:00"/>
    <m/>
    <m/>
    <n v="1"/>
    <m/>
    <m/>
    <m/>
  </r>
  <r>
    <n v="570"/>
    <x v="469"/>
    <x v="467"/>
    <x v="0"/>
    <n v="10"/>
    <m/>
    <x v="3"/>
    <x v="104"/>
    <d v="2021-01-15T00:00:00"/>
    <m/>
    <m/>
    <n v="10"/>
    <m/>
    <m/>
    <m/>
  </r>
  <r>
    <n v="571"/>
    <x v="470"/>
    <x v="468"/>
    <x v="0"/>
    <n v="2"/>
    <m/>
    <x v="3"/>
    <x v="110"/>
    <d v="2021-01-15T00:00:00"/>
    <m/>
    <m/>
    <n v="2"/>
    <m/>
    <m/>
    <m/>
  </r>
  <r>
    <n v="572"/>
    <x v="471"/>
    <x v="469"/>
    <x v="0"/>
    <n v="8"/>
    <m/>
    <x v="3"/>
    <x v="104"/>
    <d v="2021-01-15T00:00:00"/>
    <m/>
    <m/>
    <n v="8"/>
    <m/>
    <m/>
    <m/>
  </r>
  <r>
    <n v="573"/>
    <x v="472"/>
    <x v="470"/>
    <x v="0"/>
    <n v="1"/>
    <m/>
    <x v="3"/>
    <x v="110"/>
    <d v="2021-01-15T00:00:00"/>
    <m/>
    <m/>
    <n v="1"/>
    <m/>
    <m/>
    <m/>
  </r>
  <r>
    <n v="574"/>
    <x v="473"/>
    <x v="471"/>
    <x v="0"/>
    <n v="14"/>
    <m/>
    <x v="3"/>
    <x v="106"/>
    <d v="2021-01-15T00:00:00"/>
    <m/>
    <m/>
    <n v="14"/>
    <m/>
    <m/>
    <m/>
  </r>
  <r>
    <n v="575"/>
    <x v="474"/>
    <x v="472"/>
    <x v="0"/>
    <n v="5"/>
    <m/>
    <x v="3"/>
    <x v="110"/>
    <d v="2021-01-15T00:00:00"/>
    <m/>
    <m/>
    <n v="5"/>
    <m/>
    <m/>
    <m/>
  </r>
  <r>
    <n v="576"/>
    <x v="475"/>
    <x v="473"/>
    <x v="0"/>
    <n v="1"/>
    <m/>
    <x v="3"/>
    <x v="106"/>
    <d v="2021-01-15T00:00:00"/>
    <m/>
    <m/>
    <n v="1"/>
    <m/>
    <m/>
    <m/>
  </r>
  <r>
    <n v="577"/>
    <x v="476"/>
    <x v="474"/>
    <x v="0"/>
    <n v="5"/>
    <m/>
    <x v="3"/>
    <x v="102"/>
    <d v="2021-01-15T00:00:00"/>
    <m/>
    <m/>
    <n v="5"/>
    <m/>
    <m/>
    <m/>
  </r>
  <r>
    <n v="578"/>
    <x v="477"/>
    <x v="475"/>
    <x v="0"/>
    <n v="9"/>
    <m/>
    <x v="3"/>
    <x v="106"/>
    <d v="2021-01-15T00:00:00"/>
    <m/>
    <m/>
    <n v="9"/>
    <m/>
    <m/>
    <m/>
  </r>
  <r>
    <n v="579"/>
    <x v="478"/>
    <x v="476"/>
    <x v="0"/>
    <n v="4"/>
    <m/>
    <x v="3"/>
    <x v="110"/>
    <d v="2021-01-15T00:00:00"/>
    <m/>
    <m/>
    <n v="4"/>
    <m/>
    <m/>
    <m/>
  </r>
  <r>
    <n v="580"/>
    <x v="479"/>
    <x v="477"/>
    <x v="0"/>
    <n v="20"/>
    <m/>
    <x v="3"/>
    <x v="104"/>
    <d v="2021-01-15T00:00:00"/>
    <m/>
    <m/>
    <n v="20"/>
    <m/>
    <m/>
    <m/>
  </r>
  <r>
    <n v="581"/>
    <x v="480"/>
    <x v="478"/>
    <x v="0"/>
    <n v="2"/>
    <m/>
    <x v="3"/>
    <x v="111"/>
    <d v="2021-01-15T00:00:00"/>
    <m/>
    <m/>
    <n v="2"/>
    <m/>
    <m/>
    <m/>
  </r>
  <r>
    <n v="582"/>
    <x v="481"/>
    <x v="479"/>
    <x v="0"/>
    <n v="8"/>
    <m/>
    <x v="3"/>
    <x v="112"/>
    <d v="2021-01-15T00:00:00"/>
    <m/>
    <m/>
    <n v="8"/>
    <m/>
    <m/>
    <m/>
  </r>
  <r>
    <n v="583"/>
    <x v="482"/>
    <x v="480"/>
    <x v="0"/>
    <n v="1"/>
    <m/>
    <x v="3"/>
    <x v="110"/>
    <d v="2021-01-15T00:00:00"/>
    <m/>
    <m/>
    <n v="1"/>
    <m/>
    <m/>
    <m/>
  </r>
  <r>
    <n v="584"/>
    <x v="483"/>
    <x v="481"/>
    <x v="0"/>
    <n v="8"/>
    <m/>
    <x v="3"/>
    <x v="110"/>
    <d v="2021-01-15T00:00:00"/>
    <m/>
    <m/>
    <n v="8"/>
    <m/>
    <m/>
    <m/>
  </r>
  <r>
    <n v="585"/>
    <x v="484"/>
    <x v="482"/>
    <x v="0"/>
    <n v="1"/>
    <m/>
    <x v="3"/>
    <x v="105"/>
    <d v="2021-01-15T00:00:00"/>
    <m/>
    <m/>
    <n v="1"/>
    <m/>
    <m/>
    <m/>
  </r>
  <r>
    <n v="586"/>
    <x v="485"/>
    <x v="483"/>
    <x v="0"/>
    <n v="1"/>
    <m/>
    <x v="3"/>
    <x v="110"/>
    <d v="2021-01-15T00:00:00"/>
    <m/>
    <m/>
    <n v="1"/>
    <m/>
    <m/>
    <m/>
  </r>
  <r>
    <n v="587"/>
    <x v="486"/>
    <x v="484"/>
    <x v="0"/>
    <n v="1"/>
    <m/>
    <x v="3"/>
    <x v="110"/>
    <d v="2021-01-15T00:00:00"/>
    <m/>
    <m/>
    <n v="1"/>
    <m/>
    <m/>
    <m/>
  </r>
  <r>
    <n v="588"/>
    <x v="487"/>
    <x v="485"/>
    <x v="0"/>
    <n v="2"/>
    <m/>
    <x v="3"/>
    <x v="110"/>
    <d v="2021-01-15T00:00:00"/>
    <m/>
    <m/>
    <n v="2"/>
    <m/>
    <m/>
    <m/>
  </r>
  <r>
    <n v="589"/>
    <x v="488"/>
    <x v="486"/>
    <x v="0"/>
    <n v="1"/>
    <m/>
    <x v="3"/>
    <x v="102"/>
    <d v="2021-01-15T00:00:00"/>
    <m/>
    <m/>
    <n v="1"/>
    <m/>
    <m/>
    <m/>
  </r>
  <r>
    <n v="590"/>
    <x v="489"/>
    <x v="487"/>
    <x v="0"/>
    <n v="2"/>
    <m/>
    <x v="3"/>
    <x v="110"/>
    <d v="2021-01-15T00:00:00"/>
    <m/>
    <m/>
    <n v="2"/>
    <m/>
    <m/>
    <m/>
  </r>
  <r>
    <n v="591"/>
    <x v="490"/>
    <x v="488"/>
    <x v="0"/>
    <n v="1"/>
    <m/>
    <x v="3"/>
    <x v="108"/>
    <d v="2021-01-15T00:00:00"/>
    <m/>
    <m/>
    <n v="1"/>
    <m/>
    <m/>
    <m/>
  </r>
  <r>
    <n v="592"/>
    <x v="491"/>
    <x v="489"/>
    <x v="0"/>
    <n v="1"/>
    <m/>
    <x v="3"/>
    <x v="110"/>
    <d v="2021-01-15T00:00:00"/>
    <m/>
    <m/>
    <n v="1"/>
    <m/>
    <m/>
    <m/>
  </r>
  <r>
    <n v="593"/>
    <x v="492"/>
    <x v="490"/>
    <x v="0"/>
    <n v="1"/>
    <m/>
    <x v="3"/>
    <x v="105"/>
    <d v="2021-01-15T00:00:00"/>
    <m/>
    <m/>
    <n v="1"/>
    <m/>
    <m/>
    <m/>
  </r>
  <r>
    <n v="594"/>
    <x v="493"/>
    <x v="491"/>
    <x v="0"/>
    <n v="5"/>
    <m/>
    <x v="3"/>
    <x v="110"/>
    <d v="2021-01-15T00:00:00"/>
    <m/>
    <m/>
    <n v="5"/>
    <m/>
    <m/>
    <m/>
  </r>
  <r>
    <n v="595"/>
    <x v="494"/>
    <x v="492"/>
    <x v="0"/>
    <n v="2"/>
    <m/>
    <x v="3"/>
    <x v="108"/>
    <d v="2021-01-15T00:00:00"/>
    <m/>
    <m/>
    <n v="2"/>
    <m/>
    <m/>
    <m/>
  </r>
  <r>
    <n v="596"/>
    <x v="495"/>
    <x v="493"/>
    <x v="0"/>
    <n v="10"/>
    <m/>
    <x v="3"/>
    <x v="113"/>
    <d v="2021-01-15T00:00:00"/>
    <m/>
    <m/>
    <n v="10"/>
    <m/>
    <m/>
    <m/>
  </r>
  <r>
    <n v="597"/>
    <x v="496"/>
    <x v="494"/>
    <x v="0"/>
    <n v="4"/>
    <m/>
    <x v="3"/>
    <x v="101"/>
    <d v="2021-01-15T00:00:00"/>
    <m/>
    <m/>
    <n v="4"/>
    <m/>
    <m/>
    <m/>
  </r>
  <r>
    <n v="598"/>
    <x v="497"/>
    <x v="495"/>
    <x v="0"/>
    <n v="2"/>
    <m/>
    <x v="3"/>
    <x v="101"/>
    <d v="2021-01-15T00:00:00"/>
    <m/>
    <m/>
    <n v="2"/>
    <m/>
    <m/>
    <m/>
  </r>
  <r>
    <n v="599"/>
    <x v="498"/>
    <x v="496"/>
    <x v="0"/>
    <n v="1"/>
    <m/>
    <x v="3"/>
    <x v="101"/>
    <d v="2021-01-15T00:00:00"/>
    <m/>
    <m/>
    <n v="1"/>
    <m/>
    <m/>
    <m/>
  </r>
  <r>
    <n v="600"/>
    <x v="499"/>
    <x v="497"/>
    <x v="0"/>
    <n v="8"/>
    <m/>
    <x v="3"/>
    <x v="114"/>
    <d v="2021-01-15T00:00:00"/>
    <m/>
    <m/>
    <n v="8"/>
    <m/>
    <m/>
    <m/>
  </r>
  <r>
    <n v="601"/>
    <x v="500"/>
    <x v="498"/>
    <x v="0"/>
    <n v="3"/>
    <m/>
    <x v="3"/>
    <x v="101"/>
    <d v="2021-01-15T00:00:00"/>
    <m/>
    <m/>
    <n v="3"/>
    <m/>
    <m/>
    <m/>
  </r>
  <r>
    <n v="602"/>
    <x v="501"/>
    <x v="499"/>
    <x v="0"/>
    <n v="27"/>
    <m/>
    <x v="3"/>
    <x v="115"/>
    <d v="2021-01-15T00:00:00"/>
    <m/>
    <m/>
    <n v="27"/>
    <m/>
    <m/>
    <m/>
  </r>
  <r>
    <n v="603"/>
    <x v="502"/>
    <x v="500"/>
    <x v="0"/>
    <n v="2"/>
    <m/>
    <x v="3"/>
    <x v="105"/>
    <d v="2021-01-15T00:00:00"/>
    <m/>
    <m/>
    <n v="2"/>
    <m/>
    <m/>
    <m/>
  </r>
  <r>
    <n v="604"/>
    <x v="503"/>
    <x v="501"/>
    <x v="0"/>
    <n v="3"/>
    <m/>
    <x v="3"/>
    <x v="99"/>
    <d v="2021-01-15T00:00:00"/>
    <m/>
    <m/>
    <n v="3"/>
    <m/>
    <m/>
    <m/>
  </r>
  <r>
    <n v="605"/>
    <x v="504"/>
    <x v="502"/>
    <x v="0"/>
    <n v="18"/>
    <m/>
    <x v="3"/>
    <x v="103"/>
    <d v="2021-01-15T00:00:00"/>
    <m/>
    <m/>
    <n v="18"/>
    <m/>
    <m/>
    <m/>
  </r>
  <r>
    <n v="606"/>
    <x v="505"/>
    <x v="503"/>
    <x v="0"/>
    <n v="1"/>
    <m/>
    <x v="3"/>
    <x v="99"/>
    <d v="2021-01-15T00:00:00"/>
    <m/>
    <m/>
    <n v="1"/>
    <m/>
    <m/>
    <m/>
  </r>
  <r>
    <n v="607"/>
    <x v="506"/>
    <x v="504"/>
    <x v="0"/>
    <n v="4"/>
    <m/>
    <x v="3"/>
    <x v="105"/>
    <d v="2021-01-15T00:00:00"/>
    <m/>
    <m/>
    <n v="4"/>
    <m/>
    <m/>
    <m/>
  </r>
  <r>
    <n v="608"/>
    <x v="507"/>
    <x v="505"/>
    <x v="0"/>
    <n v="2"/>
    <m/>
    <x v="3"/>
    <x v="105"/>
    <d v="2021-01-15T00:00:00"/>
    <m/>
    <m/>
    <n v="2"/>
    <m/>
    <m/>
    <m/>
  </r>
  <r>
    <n v="609"/>
    <x v="508"/>
    <x v="506"/>
    <x v="0"/>
    <n v="4"/>
    <m/>
    <x v="3"/>
    <x v="105"/>
    <d v="2021-01-15T00:00:00"/>
    <m/>
    <m/>
    <n v="4"/>
    <m/>
    <m/>
    <m/>
  </r>
  <r>
    <n v="610"/>
    <x v="509"/>
    <x v="507"/>
    <x v="0"/>
    <n v="1"/>
    <m/>
    <x v="3"/>
    <x v="105"/>
    <d v="2021-01-15T00:00:00"/>
    <m/>
    <m/>
    <n v="1"/>
    <m/>
    <m/>
    <m/>
  </r>
  <r>
    <n v="611"/>
    <x v="510"/>
    <x v="508"/>
    <x v="0"/>
    <n v="1"/>
    <m/>
    <x v="3"/>
    <x v="105"/>
    <d v="2021-01-15T00:00:00"/>
    <m/>
    <m/>
    <n v="1"/>
    <m/>
    <m/>
    <m/>
  </r>
  <r>
    <n v="612"/>
    <x v="511"/>
    <x v="509"/>
    <x v="0"/>
    <n v="1"/>
    <m/>
    <x v="3"/>
    <x v="99"/>
    <d v="2021-01-15T00:00:00"/>
    <m/>
    <m/>
    <n v="1"/>
    <m/>
    <m/>
    <m/>
  </r>
  <r>
    <n v="613"/>
    <x v="512"/>
    <x v="510"/>
    <x v="0"/>
    <n v="2"/>
    <m/>
    <x v="3"/>
    <x v="101"/>
    <d v="2021-01-15T00:00:00"/>
    <m/>
    <m/>
    <n v="2"/>
    <m/>
    <m/>
    <m/>
  </r>
  <r>
    <n v="614"/>
    <x v="513"/>
    <x v="511"/>
    <x v="0"/>
    <n v="6"/>
    <m/>
    <x v="3"/>
    <x v="87"/>
    <d v="2021-01-15T00:00:00"/>
    <m/>
    <m/>
    <n v="6"/>
    <m/>
    <m/>
    <m/>
  </r>
  <r>
    <n v="615"/>
    <x v="514"/>
    <x v="512"/>
    <x v="0"/>
    <n v="2"/>
    <m/>
    <x v="3"/>
    <x v="87"/>
    <d v="2021-01-15T00:00:00"/>
    <m/>
    <m/>
    <n v="2"/>
    <m/>
    <m/>
    <m/>
  </r>
  <r>
    <n v="616"/>
    <x v="515"/>
    <x v="513"/>
    <x v="0"/>
    <n v="1"/>
    <m/>
    <x v="3"/>
    <x v="87"/>
    <d v="2021-01-15T00:00:00"/>
    <m/>
    <m/>
    <n v="1"/>
    <m/>
    <m/>
    <m/>
  </r>
  <r>
    <n v="617"/>
    <x v="516"/>
    <x v="514"/>
    <x v="0"/>
    <n v="1"/>
    <m/>
    <x v="3"/>
    <x v="108"/>
    <d v="2021-01-15T00:00:00"/>
    <m/>
    <m/>
    <n v="1"/>
    <m/>
    <m/>
    <m/>
  </r>
  <r>
    <n v="618"/>
    <x v="517"/>
    <x v="515"/>
    <x v="0"/>
    <n v="1"/>
    <m/>
    <x v="3"/>
    <x v="87"/>
    <d v="2021-01-15T00:00:00"/>
    <m/>
    <m/>
    <n v="1"/>
    <m/>
    <m/>
    <m/>
  </r>
  <r>
    <n v="619"/>
    <x v="518"/>
    <x v="516"/>
    <x v="0"/>
    <n v="2"/>
    <m/>
    <x v="3"/>
    <x v="116"/>
    <d v="2021-01-15T00:00:00"/>
    <m/>
    <m/>
    <n v="2"/>
    <m/>
    <m/>
    <m/>
  </r>
  <r>
    <n v="620"/>
    <x v="519"/>
    <x v="517"/>
    <x v="0"/>
    <n v="1"/>
    <m/>
    <x v="3"/>
    <x v="87"/>
    <d v="2021-01-15T00:00:00"/>
    <m/>
    <m/>
    <n v="1"/>
    <m/>
    <m/>
    <m/>
  </r>
  <r>
    <n v="621"/>
    <x v="520"/>
    <x v="518"/>
    <x v="0"/>
    <n v="26"/>
    <m/>
    <x v="3"/>
    <x v="117"/>
    <d v="2021-01-15T00:00:00"/>
    <m/>
    <m/>
    <n v="26"/>
    <m/>
    <m/>
    <m/>
  </r>
  <r>
    <n v="622"/>
    <x v="521"/>
    <x v="519"/>
    <x v="0"/>
    <n v="16"/>
    <m/>
    <x v="3"/>
    <x v="118"/>
    <d v="2021-01-15T00:00:00"/>
    <m/>
    <m/>
    <n v="16"/>
    <m/>
    <m/>
    <m/>
  </r>
  <r>
    <n v="623"/>
    <x v="522"/>
    <x v="520"/>
    <x v="0"/>
    <n v="19"/>
    <m/>
    <x v="3"/>
    <x v="88"/>
    <d v="2021-01-15T00:00:00"/>
    <m/>
    <m/>
    <n v="19"/>
    <m/>
    <m/>
    <m/>
  </r>
  <r>
    <n v="624"/>
    <x v="523"/>
    <x v="521"/>
    <x v="0"/>
    <n v="1"/>
    <m/>
    <x v="3"/>
    <x v="119"/>
    <d v="2021-01-15T00:00:00"/>
    <m/>
    <m/>
    <n v="1"/>
    <m/>
    <m/>
    <m/>
  </r>
  <r>
    <n v="625"/>
    <x v="524"/>
    <x v="522"/>
    <x v="0"/>
    <n v="1"/>
    <m/>
    <x v="3"/>
    <x v="119"/>
    <d v="2021-01-15T00:00:00"/>
    <m/>
    <m/>
    <n v="1"/>
    <m/>
    <m/>
    <m/>
  </r>
  <r>
    <n v="626"/>
    <x v="525"/>
    <x v="523"/>
    <x v="0"/>
    <n v="1"/>
    <m/>
    <x v="3"/>
    <x v="88"/>
    <d v="2021-01-15T00:00:00"/>
    <m/>
    <m/>
    <n v="1"/>
    <m/>
    <m/>
    <m/>
  </r>
  <r>
    <n v="627"/>
    <x v="526"/>
    <x v="524"/>
    <x v="0"/>
    <n v="1"/>
    <m/>
    <x v="3"/>
    <x v="88"/>
    <d v="2021-01-15T00:00:00"/>
    <m/>
    <m/>
    <n v="1"/>
    <m/>
    <m/>
    <m/>
  </r>
  <r>
    <n v="628"/>
    <x v="527"/>
    <x v="525"/>
    <x v="0"/>
    <n v="1"/>
    <m/>
    <x v="3"/>
    <x v="88"/>
    <d v="2021-01-15T00:00:00"/>
    <m/>
    <m/>
    <n v="1"/>
    <m/>
    <m/>
    <m/>
  </r>
  <r>
    <n v="629"/>
    <x v="528"/>
    <x v="526"/>
    <x v="0"/>
    <n v="1"/>
    <m/>
    <x v="3"/>
    <x v="87"/>
    <d v="2021-01-15T00:00:00"/>
    <m/>
    <m/>
    <n v="1"/>
    <m/>
    <m/>
    <m/>
  </r>
  <r>
    <n v="630"/>
    <x v="529"/>
    <x v="527"/>
    <x v="0"/>
    <n v="1"/>
    <m/>
    <x v="3"/>
    <x v="87"/>
    <d v="2021-01-15T00:00:00"/>
    <m/>
    <m/>
    <n v="1"/>
    <m/>
    <m/>
    <m/>
  </r>
  <r>
    <n v="631"/>
    <x v="530"/>
    <x v="23"/>
    <x v="0"/>
    <n v="13"/>
    <m/>
    <x v="3"/>
    <x v="87"/>
    <d v="2021-01-15T00:00:00"/>
    <m/>
    <m/>
    <n v="13"/>
    <m/>
    <m/>
    <m/>
  </r>
  <r>
    <n v="632"/>
    <x v="531"/>
    <x v="528"/>
    <x v="0"/>
    <n v="3"/>
    <m/>
    <x v="3"/>
    <x v="87"/>
    <d v="2021-01-15T00:00:00"/>
    <m/>
    <m/>
    <n v="3"/>
    <m/>
    <m/>
    <m/>
  </r>
  <r>
    <n v="633"/>
    <x v="532"/>
    <x v="529"/>
    <x v="0"/>
    <n v="1"/>
    <m/>
    <x v="3"/>
    <x v="87"/>
    <d v="2021-01-15T00:00:00"/>
    <m/>
    <m/>
    <n v="1"/>
    <m/>
    <m/>
    <m/>
  </r>
  <r>
    <n v="634"/>
    <x v="533"/>
    <x v="530"/>
    <x v="0"/>
    <n v="4"/>
    <m/>
    <x v="3"/>
    <x v="110"/>
    <d v="2021-01-15T00:00:00"/>
    <m/>
    <m/>
    <n v="4"/>
    <m/>
    <m/>
    <m/>
  </r>
  <r>
    <n v="635"/>
    <x v="534"/>
    <x v="531"/>
    <x v="0"/>
    <n v="16"/>
    <m/>
    <x v="3"/>
    <x v="110"/>
    <d v="2021-01-15T00:00:00"/>
    <m/>
    <m/>
    <n v="16"/>
    <m/>
    <m/>
    <m/>
  </r>
  <r>
    <n v="636"/>
    <x v="535"/>
    <x v="532"/>
    <x v="0"/>
    <n v="11"/>
    <m/>
    <x v="3"/>
    <x v="110"/>
    <d v="2021-01-15T00:00:00"/>
    <m/>
    <m/>
    <n v="11"/>
    <m/>
    <m/>
    <m/>
  </r>
  <r>
    <n v="637"/>
    <x v="536"/>
    <x v="533"/>
    <x v="0"/>
    <n v="2"/>
    <m/>
    <x v="3"/>
    <x v="87"/>
    <d v="2021-01-15T00:00:00"/>
    <m/>
    <m/>
    <n v="2"/>
    <m/>
    <m/>
    <m/>
  </r>
  <r>
    <n v="638"/>
    <x v="537"/>
    <x v="534"/>
    <x v="0"/>
    <n v="1"/>
    <m/>
    <x v="3"/>
    <x v="87"/>
    <d v="2021-01-15T00:00:00"/>
    <m/>
    <m/>
    <n v="1"/>
    <m/>
    <m/>
    <m/>
  </r>
  <r>
    <n v="639"/>
    <x v="538"/>
    <x v="535"/>
    <x v="0"/>
    <n v="5"/>
    <m/>
    <x v="3"/>
    <x v="87"/>
    <d v="2021-01-15T00:00:00"/>
    <m/>
    <m/>
    <n v="5"/>
    <m/>
    <m/>
    <m/>
  </r>
  <r>
    <n v="640"/>
    <x v="539"/>
    <x v="6"/>
    <x v="0"/>
    <n v="7"/>
    <m/>
    <x v="3"/>
    <x v="87"/>
    <d v="2021-01-15T00:00:00"/>
    <m/>
    <m/>
    <n v="7"/>
    <m/>
    <m/>
    <m/>
  </r>
  <r>
    <n v="641"/>
    <x v="540"/>
    <x v="536"/>
    <x v="0"/>
    <n v="7"/>
    <m/>
    <x v="3"/>
    <x v="87"/>
    <d v="2021-01-15T00:00:00"/>
    <m/>
    <m/>
    <n v="7"/>
    <m/>
    <m/>
    <m/>
  </r>
  <r>
    <n v="642"/>
    <x v="541"/>
    <x v="537"/>
    <x v="0"/>
    <n v="1"/>
    <m/>
    <x v="3"/>
    <x v="87"/>
    <d v="2021-01-15T00:00:00"/>
    <m/>
    <m/>
    <n v="1"/>
    <m/>
    <m/>
    <m/>
  </r>
  <r>
    <n v="643"/>
    <x v="542"/>
    <x v="538"/>
    <x v="0"/>
    <n v="1"/>
    <m/>
    <x v="3"/>
    <x v="87"/>
    <d v="2021-01-15T00:00:00"/>
    <m/>
    <m/>
    <n v="1"/>
    <m/>
    <m/>
    <m/>
  </r>
  <r>
    <n v="644"/>
    <x v="543"/>
    <x v="539"/>
    <x v="0"/>
    <n v="2"/>
    <m/>
    <x v="3"/>
    <x v="87"/>
    <d v="2021-01-15T00:00:00"/>
    <m/>
    <m/>
    <n v="2"/>
    <m/>
    <m/>
    <m/>
  </r>
  <r>
    <n v="645"/>
    <x v="544"/>
    <x v="54"/>
    <x v="0"/>
    <n v="5"/>
    <m/>
    <x v="3"/>
    <x v="87"/>
    <d v="2021-01-15T00:00:00"/>
    <m/>
    <m/>
    <n v="5"/>
    <m/>
    <m/>
    <m/>
  </r>
  <r>
    <n v="646"/>
    <x v="545"/>
    <x v="540"/>
    <x v="0"/>
    <n v="5"/>
    <m/>
    <x v="3"/>
    <x v="87"/>
    <d v="2021-01-15T00:00:00"/>
    <m/>
    <m/>
    <n v="5"/>
    <m/>
    <m/>
    <m/>
  </r>
  <r>
    <n v="647"/>
    <x v="55"/>
    <x v="55"/>
    <x v="0"/>
    <n v="1"/>
    <m/>
    <x v="3"/>
    <x v="87"/>
    <d v="2021-01-15T00:00:00"/>
    <m/>
    <m/>
    <n v="1"/>
    <m/>
    <m/>
    <m/>
  </r>
  <r>
    <n v="648"/>
    <x v="546"/>
    <x v="541"/>
    <x v="0"/>
    <n v="15"/>
    <m/>
    <x v="3"/>
    <x v="106"/>
    <d v="2021-01-15T00:00:00"/>
    <m/>
    <m/>
    <n v="15"/>
    <m/>
    <m/>
    <m/>
  </r>
  <r>
    <n v="649"/>
    <x v="547"/>
    <x v="542"/>
    <x v="0"/>
    <n v="3"/>
    <m/>
    <x v="3"/>
    <x v="106"/>
    <d v="2021-01-15T00:00:00"/>
    <m/>
    <m/>
    <n v="3"/>
    <m/>
    <m/>
    <m/>
  </r>
  <r>
    <n v="650"/>
    <x v="548"/>
    <x v="543"/>
    <x v="0"/>
    <n v="10"/>
    <m/>
    <x v="3"/>
    <x v="106"/>
    <d v="2021-01-15T00:00:00"/>
    <m/>
    <m/>
    <n v="10"/>
    <m/>
    <m/>
    <m/>
  </r>
  <r>
    <n v="651"/>
    <x v="549"/>
    <x v="544"/>
    <x v="0"/>
    <n v="1"/>
    <m/>
    <x v="3"/>
    <x v="106"/>
    <d v="2021-01-15T00:00:00"/>
    <m/>
    <m/>
    <n v="1"/>
    <m/>
    <m/>
    <m/>
  </r>
  <r>
    <n v="652"/>
    <x v="550"/>
    <x v="545"/>
    <x v="0"/>
    <n v="4"/>
    <m/>
    <x v="3"/>
    <x v="106"/>
    <d v="2021-01-15T00:00:00"/>
    <m/>
    <m/>
    <n v="4"/>
    <m/>
    <m/>
    <m/>
  </r>
  <r>
    <n v="653"/>
    <x v="551"/>
    <x v="546"/>
    <x v="0"/>
    <n v="5"/>
    <m/>
    <x v="3"/>
    <x v="106"/>
    <d v="2021-01-15T00:00:00"/>
    <m/>
    <m/>
    <n v="5"/>
    <m/>
    <m/>
    <m/>
  </r>
  <r>
    <n v="654"/>
    <x v="552"/>
    <x v="547"/>
    <x v="0"/>
    <n v="5"/>
    <m/>
    <x v="3"/>
    <x v="106"/>
    <d v="2021-01-15T00:00:00"/>
    <m/>
    <m/>
    <n v="5"/>
    <m/>
    <m/>
    <m/>
  </r>
  <r>
    <n v="655"/>
    <x v="553"/>
    <x v="548"/>
    <x v="0"/>
    <n v="9"/>
    <m/>
    <x v="3"/>
    <x v="106"/>
    <d v="2021-01-15T00:00:00"/>
    <m/>
    <m/>
    <n v="9"/>
    <m/>
    <m/>
    <m/>
  </r>
  <r>
    <n v="656"/>
    <x v="554"/>
    <x v="549"/>
    <x v="0"/>
    <n v="10"/>
    <m/>
    <x v="3"/>
    <x v="106"/>
    <d v="2021-01-15T00:00:00"/>
    <m/>
    <m/>
    <n v="10"/>
    <m/>
    <m/>
    <m/>
  </r>
  <r>
    <n v="657"/>
    <x v="555"/>
    <x v="550"/>
    <x v="0"/>
    <n v="10"/>
    <m/>
    <x v="3"/>
    <x v="106"/>
    <d v="2021-01-15T00:00:00"/>
    <m/>
    <m/>
    <n v="10"/>
    <m/>
    <m/>
    <m/>
  </r>
  <r>
    <n v="658"/>
    <x v="556"/>
    <x v="551"/>
    <x v="0"/>
    <n v="20"/>
    <m/>
    <x v="3"/>
    <x v="106"/>
    <d v="2021-01-15T00:00:00"/>
    <m/>
    <m/>
    <n v="20"/>
    <m/>
    <m/>
    <m/>
  </r>
  <r>
    <n v="659"/>
    <x v="557"/>
    <x v="552"/>
    <x v="0"/>
    <n v="20"/>
    <m/>
    <x v="3"/>
    <x v="106"/>
    <d v="2021-01-15T00:00:00"/>
    <m/>
    <m/>
    <n v="20"/>
    <m/>
    <m/>
    <m/>
  </r>
  <r>
    <n v="660"/>
    <x v="558"/>
    <x v="553"/>
    <x v="0"/>
    <n v="20"/>
    <m/>
    <x v="3"/>
    <x v="106"/>
    <d v="2021-01-15T00:00:00"/>
    <m/>
    <m/>
    <n v="20"/>
    <m/>
    <m/>
    <m/>
  </r>
  <r>
    <n v="661"/>
    <x v="559"/>
    <x v="554"/>
    <x v="0"/>
    <n v="10"/>
    <m/>
    <x v="3"/>
    <x v="100"/>
    <d v="2021-01-15T00:00:00"/>
    <m/>
    <m/>
    <n v="10"/>
    <m/>
    <m/>
    <m/>
  </r>
  <r>
    <n v="662"/>
    <x v="560"/>
    <x v="555"/>
    <x v="0"/>
    <n v="6"/>
    <m/>
    <x v="3"/>
    <x v="87"/>
    <d v="2021-01-15T00:00:00"/>
    <m/>
    <m/>
    <n v="6"/>
    <m/>
    <m/>
    <m/>
  </r>
  <r>
    <n v="663"/>
    <x v="561"/>
    <x v="556"/>
    <x v="0"/>
    <n v="412"/>
    <m/>
    <x v="3"/>
    <x v="87"/>
    <d v="2021-01-15T00:00:00"/>
    <m/>
    <m/>
    <n v="412"/>
    <m/>
    <m/>
    <m/>
  </r>
  <r>
    <n v="664"/>
    <x v="562"/>
    <x v="557"/>
    <x v="0"/>
    <n v="1"/>
    <m/>
    <x v="3"/>
    <x v="87"/>
    <d v="2021-01-15T00:00:00"/>
    <m/>
    <m/>
    <n v="1"/>
    <m/>
    <m/>
    <m/>
  </r>
  <r>
    <n v="665"/>
    <x v="563"/>
    <x v="558"/>
    <x v="0"/>
    <n v="1"/>
    <m/>
    <x v="3"/>
    <x v="87"/>
    <d v="2021-01-15T00:00:00"/>
    <m/>
    <m/>
    <n v="1"/>
    <m/>
    <m/>
    <m/>
  </r>
  <r>
    <n v="666"/>
    <x v="564"/>
    <x v="559"/>
    <x v="0"/>
    <n v="3"/>
    <m/>
    <x v="3"/>
    <x v="87"/>
    <d v="2021-01-15T00:00:00"/>
    <m/>
    <m/>
    <n v="3"/>
    <m/>
    <m/>
    <m/>
  </r>
  <r>
    <n v="667"/>
    <x v="565"/>
    <x v="560"/>
    <x v="0"/>
    <n v="4"/>
    <m/>
    <x v="3"/>
    <x v="88"/>
    <d v="2021-01-15T00:00:00"/>
    <m/>
    <m/>
    <n v="4"/>
    <m/>
    <m/>
    <m/>
  </r>
  <r>
    <n v="668"/>
    <x v="566"/>
    <x v="561"/>
    <x v="0"/>
    <n v="4"/>
    <m/>
    <x v="3"/>
    <x v="88"/>
    <d v="2021-01-15T00:00:00"/>
    <m/>
    <m/>
    <n v="4"/>
    <m/>
    <m/>
    <m/>
  </r>
  <r>
    <n v="669"/>
    <x v="567"/>
    <x v="562"/>
    <x v="0"/>
    <n v="500"/>
    <m/>
    <x v="3"/>
    <x v="87"/>
    <d v="2021-01-15T00:00:00"/>
    <m/>
    <m/>
    <n v="500"/>
    <m/>
    <m/>
    <m/>
  </r>
  <r>
    <n v="670"/>
    <x v="568"/>
    <x v="563"/>
    <x v="0"/>
    <n v="2"/>
    <m/>
    <x v="3"/>
    <x v="87"/>
    <d v="2021-01-15T00:00:00"/>
    <m/>
    <m/>
    <n v="2"/>
    <m/>
    <m/>
    <m/>
  </r>
  <r>
    <n v="671"/>
    <x v="569"/>
    <x v="564"/>
    <x v="0"/>
    <n v="2"/>
    <m/>
    <x v="3"/>
    <x v="87"/>
    <d v="2021-01-15T00:00:00"/>
    <m/>
    <m/>
    <n v="2"/>
    <m/>
    <m/>
    <m/>
  </r>
  <r>
    <n v="672"/>
    <x v="570"/>
    <x v="565"/>
    <x v="0"/>
    <n v="2"/>
    <m/>
    <x v="3"/>
    <x v="87"/>
    <d v="2021-01-15T00:00:00"/>
    <m/>
    <m/>
    <n v="2"/>
    <m/>
    <m/>
    <m/>
  </r>
  <r>
    <n v="673"/>
    <x v="571"/>
    <x v="566"/>
    <x v="0"/>
    <n v="2"/>
    <m/>
    <x v="3"/>
    <x v="87"/>
    <d v="2021-01-15T00:00:00"/>
    <m/>
    <m/>
    <n v="2"/>
    <m/>
    <m/>
    <m/>
  </r>
  <r>
    <n v="674"/>
    <x v="572"/>
    <x v="567"/>
    <x v="0"/>
    <n v="3"/>
    <m/>
    <x v="3"/>
    <x v="120"/>
    <d v="2021-01-15T00:00:00"/>
    <m/>
    <m/>
    <n v="3"/>
    <m/>
    <m/>
    <m/>
  </r>
  <r>
    <n v="675"/>
    <x v="573"/>
    <x v="568"/>
    <x v="0"/>
    <n v="2"/>
    <m/>
    <x v="3"/>
    <x v="87"/>
    <d v="2021-01-15T00:00:00"/>
    <m/>
    <m/>
    <n v="2"/>
    <m/>
    <m/>
    <m/>
  </r>
  <r>
    <n v="676"/>
    <x v="574"/>
    <x v="569"/>
    <x v="0"/>
    <n v="6"/>
    <m/>
    <x v="3"/>
    <x v="87"/>
    <d v="2021-01-15T00:00:00"/>
    <m/>
    <m/>
    <n v="6"/>
    <m/>
    <m/>
    <m/>
  </r>
  <r>
    <n v="677"/>
    <x v="575"/>
    <x v="570"/>
    <x v="0"/>
    <n v="5"/>
    <m/>
    <x v="3"/>
    <x v="87"/>
    <d v="2021-01-15T00:00:00"/>
    <m/>
    <m/>
    <n v="5"/>
    <m/>
    <m/>
    <m/>
  </r>
  <r>
    <n v="678"/>
    <x v="576"/>
    <x v="571"/>
    <x v="0"/>
    <n v="1"/>
    <m/>
    <x v="3"/>
    <x v="87"/>
    <d v="2021-01-15T00:00:00"/>
    <m/>
    <m/>
    <n v="1"/>
    <m/>
    <m/>
    <m/>
  </r>
  <r>
    <n v="679"/>
    <x v="577"/>
    <x v="572"/>
    <x v="0"/>
    <n v="1"/>
    <m/>
    <x v="3"/>
    <x v="87"/>
    <d v="2021-01-15T00:00:00"/>
    <m/>
    <m/>
    <n v="1"/>
    <m/>
    <m/>
    <m/>
  </r>
  <r>
    <n v="680"/>
    <x v="578"/>
    <x v="573"/>
    <x v="0"/>
    <n v="5"/>
    <m/>
    <x v="3"/>
    <x v="87"/>
    <d v="2021-01-15T00:00:00"/>
    <m/>
    <m/>
    <n v="5"/>
    <m/>
    <m/>
    <m/>
  </r>
  <r>
    <n v="681"/>
    <x v="579"/>
    <x v="574"/>
    <x v="0"/>
    <n v="1"/>
    <m/>
    <x v="3"/>
    <x v="87"/>
    <d v="2021-01-15T00:00:00"/>
    <m/>
    <m/>
    <n v="1"/>
    <m/>
    <m/>
    <m/>
  </r>
  <r>
    <n v="682"/>
    <x v="580"/>
    <x v="575"/>
    <x v="0"/>
    <n v="1"/>
    <m/>
    <x v="3"/>
    <x v="87"/>
    <d v="2021-01-15T00:00:00"/>
    <m/>
    <m/>
    <n v="1"/>
    <m/>
    <m/>
    <m/>
  </r>
  <r>
    <n v="683"/>
    <x v="581"/>
    <x v="576"/>
    <x v="0"/>
    <n v="1"/>
    <m/>
    <x v="3"/>
    <x v="87"/>
    <d v="2021-01-15T00:00:00"/>
    <m/>
    <m/>
    <n v="1"/>
    <m/>
    <m/>
    <m/>
  </r>
  <r>
    <n v="684"/>
    <x v="582"/>
    <x v="44"/>
    <x v="0"/>
    <n v="12"/>
    <m/>
    <x v="3"/>
    <x v="87"/>
    <d v="2021-01-15T00:00:00"/>
    <m/>
    <m/>
    <n v="12"/>
    <m/>
    <m/>
    <m/>
  </r>
  <r>
    <n v="685"/>
    <x v="583"/>
    <x v="577"/>
    <x v="0"/>
    <n v="5"/>
    <m/>
    <x v="3"/>
    <x v="87"/>
    <d v="2021-01-15T00:00:00"/>
    <m/>
    <m/>
    <n v="5"/>
    <m/>
    <m/>
    <m/>
  </r>
  <r>
    <n v="686"/>
    <x v="584"/>
    <x v="578"/>
    <x v="0"/>
    <n v="3"/>
    <m/>
    <x v="3"/>
    <x v="87"/>
    <d v="2021-01-15T00:00:00"/>
    <m/>
    <m/>
    <n v="3"/>
    <m/>
    <m/>
    <m/>
  </r>
  <r>
    <n v="687"/>
    <x v="585"/>
    <x v="579"/>
    <x v="0"/>
    <n v="2"/>
    <m/>
    <x v="3"/>
    <x v="121"/>
    <d v="2021-01-15T00:00:00"/>
    <m/>
    <m/>
    <n v="2"/>
    <m/>
    <m/>
    <m/>
  </r>
  <r>
    <n v="688"/>
    <x v="586"/>
    <x v="580"/>
    <x v="0"/>
    <n v="3"/>
    <m/>
    <x v="3"/>
    <x v="121"/>
    <d v="2021-01-15T00:00:00"/>
    <m/>
    <m/>
    <n v="3"/>
    <m/>
    <m/>
    <m/>
  </r>
  <r>
    <n v="689"/>
    <x v="587"/>
    <x v="581"/>
    <x v="0"/>
    <n v="0"/>
    <m/>
    <x v="3"/>
    <x v="91"/>
    <d v="2021-01-15T00:00:00"/>
    <m/>
    <m/>
    <n v="0"/>
    <m/>
    <m/>
    <m/>
  </r>
  <r>
    <n v="690"/>
    <x v="588"/>
    <x v="582"/>
    <x v="0"/>
    <n v="12"/>
    <m/>
    <x v="3"/>
    <x v="91"/>
    <d v="2021-01-15T00:00:00"/>
    <m/>
    <m/>
    <n v="12"/>
    <m/>
    <m/>
    <m/>
  </r>
  <r>
    <n v="691"/>
    <x v="589"/>
    <x v="583"/>
    <x v="0"/>
    <n v="2"/>
    <m/>
    <x v="3"/>
    <x v="87"/>
    <d v="2021-01-15T00:00:00"/>
    <m/>
    <m/>
    <n v="2"/>
    <m/>
    <m/>
    <m/>
  </r>
  <r>
    <n v="692"/>
    <x v="590"/>
    <x v="584"/>
    <x v="0"/>
    <n v="5"/>
    <m/>
    <x v="3"/>
    <x v="87"/>
    <d v="2021-01-15T00:00:00"/>
    <m/>
    <m/>
    <n v="5"/>
    <m/>
    <m/>
    <m/>
  </r>
  <r>
    <n v="693"/>
    <x v="591"/>
    <x v="585"/>
    <x v="0"/>
    <n v="9"/>
    <m/>
    <x v="3"/>
    <x v="87"/>
    <d v="2021-01-15T00:00:00"/>
    <m/>
    <m/>
    <n v="9"/>
    <m/>
    <m/>
    <m/>
  </r>
  <r>
    <n v="694"/>
    <x v="592"/>
    <x v="586"/>
    <x v="0"/>
    <n v="2"/>
    <m/>
    <x v="3"/>
    <x v="87"/>
    <d v="2021-01-15T00:00:00"/>
    <m/>
    <m/>
    <n v="2"/>
    <m/>
    <m/>
    <m/>
  </r>
  <r>
    <n v="695"/>
    <x v="593"/>
    <x v="587"/>
    <x v="0"/>
    <n v="6"/>
    <m/>
    <x v="3"/>
    <x v="87"/>
    <d v="2021-01-15T00:00:00"/>
    <m/>
    <m/>
    <n v="6"/>
    <m/>
    <m/>
    <m/>
  </r>
  <r>
    <n v="696"/>
    <x v="594"/>
    <x v="588"/>
    <x v="0"/>
    <n v="30"/>
    <m/>
    <x v="3"/>
    <x v="87"/>
    <d v="2021-01-15T00:00:00"/>
    <m/>
    <m/>
    <n v="30"/>
    <m/>
    <m/>
    <m/>
  </r>
  <r>
    <n v="697"/>
    <x v="595"/>
    <x v="589"/>
    <x v="0"/>
    <n v="2"/>
    <m/>
    <x v="3"/>
    <x v="87"/>
    <d v="2021-01-15T00:00:00"/>
    <m/>
    <m/>
    <n v="2"/>
    <m/>
    <m/>
    <m/>
  </r>
  <r>
    <n v="698"/>
    <x v="596"/>
    <x v="590"/>
    <x v="0"/>
    <n v="10"/>
    <m/>
    <x v="3"/>
    <x v="87"/>
    <d v="2021-01-15T00:00:00"/>
    <m/>
    <m/>
    <n v="10"/>
    <m/>
    <m/>
    <m/>
  </r>
  <r>
    <n v="699"/>
    <x v="597"/>
    <x v="591"/>
    <x v="0"/>
    <n v="1"/>
    <m/>
    <x v="3"/>
    <x v="87"/>
    <d v="2021-01-15T00:00:00"/>
    <m/>
    <m/>
    <n v="1"/>
    <m/>
    <m/>
    <m/>
  </r>
  <r>
    <n v="700"/>
    <x v="598"/>
    <x v="592"/>
    <x v="0"/>
    <n v="4"/>
    <m/>
    <x v="3"/>
    <x v="91"/>
    <d v="2021-01-15T00:00:00"/>
    <m/>
    <m/>
    <n v="4"/>
    <m/>
    <m/>
    <m/>
  </r>
  <r>
    <n v="701"/>
    <x v="599"/>
    <x v="593"/>
    <x v="0"/>
    <n v="1"/>
    <m/>
    <x v="3"/>
    <x v="122"/>
    <d v="2021-01-15T00:00:00"/>
    <m/>
    <m/>
    <n v="1"/>
    <m/>
    <m/>
    <m/>
  </r>
  <r>
    <n v="702"/>
    <x v="600"/>
    <x v="594"/>
    <x v="0"/>
    <n v="2"/>
    <m/>
    <x v="3"/>
    <x v="123"/>
    <d v="2021-01-15T00:00:00"/>
    <m/>
    <m/>
    <n v="2"/>
    <m/>
    <m/>
    <m/>
  </r>
  <r>
    <n v="703"/>
    <x v="601"/>
    <x v="595"/>
    <x v="0"/>
    <n v="1"/>
    <m/>
    <x v="3"/>
    <x v="123"/>
    <d v="2021-01-15T00:00:00"/>
    <m/>
    <m/>
    <n v="1"/>
    <m/>
    <m/>
    <m/>
  </r>
  <r>
    <n v="704"/>
    <x v="602"/>
    <x v="596"/>
    <x v="0"/>
    <n v="1"/>
    <m/>
    <x v="3"/>
    <x v="123"/>
    <d v="2021-01-15T00:00:00"/>
    <m/>
    <m/>
    <n v="1"/>
    <m/>
    <m/>
    <m/>
  </r>
  <r>
    <n v="705"/>
    <x v="603"/>
    <x v="597"/>
    <x v="0"/>
    <n v="2"/>
    <m/>
    <x v="3"/>
    <x v="123"/>
    <d v="2021-01-15T00:00:00"/>
    <m/>
    <m/>
    <n v="2"/>
    <m/>
    <m/>
    <m/>
  </r>
  <r>
    <n v="706"/>
    <x v="604"/>
    <x v="598"/>
    <x v="0"/>
    <n v="1"/>
    <m/>
    <x v="3"/>
    <x v="122"/>
    <d v="2021-01-15T00:00:00"/>
    <m/>
    <m/>
    <n v="1"/>
    <m/>
    <m/>
    <m/>
  </r>
  <r>
    <n v="707"/>
    <x v="605"/>
    <x v="599"/>
    <x v="0"/>
    <n v="1"/>
    <m/>
    <x v="3"/>
    <x v="87"/>
    <d v="2021-01-15T00:00:00"/>
    <m/>
    <m/>
    <n v="1"/>
    <m/>
    <m/>
    <m/>
  </r>
  <r>
    <n v="708"/>
    <x v="606"/>
    <x v="600"/>
    <x v="0"/>
    <n v="1"/>
    <m/>
    <x v="3"/>
    <x v="87"/>
    <d v="2021-01-15T00:00:00"/>
    <m/>
    <m/>
    <n v="1"/>
    <m/>
    <m/>
    <m/>
  </r>
  <r>
    <n v="709"/>
    <x v="607"/>
    <x v="601"/>
    <x v="0"/>
    <n v="12"/>
    <m/>
    <x v="3"/>
    <x v="87"/>
    <d v="2021-01-15T00:00:00"/>
    <m/>
    <m/>
    <n v="12"/>
    <m/>
    <m/>
    <m/>
  </r>
  <r>
    <n v="710"/>
    <x v="608"/>
    <x v="602"/>
    <x v="0"/>
    <n v="6"/>
    <m/>
    <x v="3"/>
    <x v="87"/>
    <d v="2021-01-15T00:00:00"/>
    <m/>
    <m/>
    <n v="6"/>
    <m/>
    <m/>
    <m/>
  </r>
  <r>
    <n v="711"/>
    <x v="609"/>
    <x v="603"/>
    <x v="0"/>
    <n v="8"/>
    <m/>
    <x v="3"/>
    <x v="87"/>
    <d v="2021-01-15T00:00:00"/>
    <m/>
    <m/>
    <n v="8"/>
    <m/>
    <m/>
    <m/>
  </r>
  <r>
    <n v="712"/>
    <x v="610"/>
    <x v="604"/>
    <x v="0"/>
    <n v="2"/>
    <m/>
    <x v="3"/>
    <x v="87"/>
    <d v="2021-01-15T00:00:00"/>
    <m/>
    <m/>
    <n v="2"/>
    <m/>
    <m/>
    <m/>
  </r>
  <r>
    <n v="713"/>
    <x v="611"/>
    <x v="605"/>
    <x v="0"/>
    <n v="2"/>
    <m/>
    <x v="3"/>
    <x v="87"/>
    <d v="2021-01-15T00:00:00"/>
    <m/>
    <m/>
    <n v="2"/>
    <m/>
    <m/>
    <m/>
  </r>
  <r>
    <n v="714"/>
    <x v="612"/>
    <x v="606"/>
    <x v="0"/>
    <n v="5"/>
    <m/>
    <x v="3"/>
    <x v="122"/>
    <d v="2021-01-15T00:00:00"/>
    <m/>
    <m/>
    <n v="5"/>
    <m/>
    <m/>
    <m/>
  </r>
  <r>
    <n v="715"/>
    <x v="613"/>
    <x v="607"/>
    <x v="0"/>
    <n v="1"/>
    <m/>
    <x v="3"/>
    <x v="91"/>
    <d v="2021-01-15T00:00:00"/>
    <m/>
    <m/>
    <n v="1"/>
    <m/>
    <m/>
    <m/>
  </r>
  <r>
    <n v="716"/>
    <x v="614"/>
    <x v="608"/>
    <x v="0"/>
    <n v="1"/>
    <m/>
    <x v="3"/>
    <x v="91"/>
    <d v="2021-01-15T00:00:00"/>
    <m/>
    <m/>
    <n v="1"/>
    <m/>
    <m/>
    <m/>
  </r>
  <r>
    <n v="717"/>
    <x v="615"/>
    <x v="609"/>
    <x v="0"/>
    <n v="13"/>
    <m/>
    <x v="3"/>
    <x v="91"/>
    <d v="2021-01-15T00:00:00"/>
    <m/>
    <m/>
    <n v="13"/>
    <m/>
    <m/>
    <m/>
  </r>
  <r>
    <n v="718"/>
    <x v="616"/>
    <x v="610"/>
    <x v="0"/>
    <n v="13"/>
    <m/>
    <x v="3"/>
    <x v="91"/>
    <d v="2021-01-15T00:00:00"/>
    <m/>
    <m/>
    <n v="13"/>
    <m/>
    <m/>
    <m/>
  </r>
  <r>
    <n v="719"/>
    <x v="617"/>
    <x v="611"/>
    <x v="0"/>
    <n v="36"/>
    <m/>
    <x v="3"/>
    <x v="91"/>
    <d v="2021-01-15T00:00:00"/>
    <m/>
    <m/>
    <n v="36"/>
    <m/>
    <m/>
    <m/>
  </r>
  <r>
    <n v="720"/>
    <x v="618"/>
    <x v="612"/>
    <x v="0"/>
    <n v="4"/>
    <m/>
    <x v="3"/>
    <x v="91"/>
    <d v="2021-01-15T00:00:00"/>
    <m/>
    <m/>
    <n v="4"/>
    <m/>
    <m/>
    <m/>
  </r>
  <r>
    <n v="721"/>
    <x v="619"/>
    <x v="613"/>
    <x v="0"/>
    <n v="3"/>
    <m/>
    <x v="3"/>
    <x v="91"/>
    <d v="2021-01-15T00:00:00"/>
    <m/>
    <m/>
    <n v="3"/>
    <m/>
    <m/>
    <m/>
  </r>
  <r>
    <n v="722"/>
    <x v="620"/>
    <x v="614"/>
    <x v="0"/>
    <n v="7"/>
    <m/>
    <x v="3"/>
    <x v="91"/>
    <d v="2021-01-15T00:00:00"/>
    <m/>
    <m/>
    <n v="7"/>
    <m/>
    <m/>
    <m/>
  </r>
  <r>
    <n v="723"/>
    <x v="621"/>
    <x v="615"/>
    <x v="0"/>
    <n v="9"/>
    <m/>
    <x v="3"/>
    <x v="91"/>
    <d v="2021-01-15T00:00:00"/>
    <m/>
    <m/>
    <n v="9"/>
    <m/>
    <m/>
    <m/>
  </r>
  <r>
    <n v="724"/>
    <x v="622"/>
    <x v="616"/>
    <x v="0"/>
    <n v="2"/>
    <m/>
    <x v="3"/>
    <x v="91"/>
    <d v="2021-01-15T00:00:00"/>
    <m/>
    <m/>
    <n v="2"/>
    <m/>
    <m/>
    <m/>
  </r>
  <r>
    <n v="725"/>
    <x v="623"/>
    <x v="617"/>
    <x v="0"/>
    <n v="4"/>
    <m/>
    <x v="3"/>
    <x v="91"/>
    <d v="2021-01-15T00:00:00"/>
    <m/>
    <m/>
    <n v="4"/>
    <m/>
    <m/>
    <m/>
  </r>
  <r>
    <n v="726"/>
    <x v="624"/>
    <x v="618"/>
    <x v="0"/>
    <n v="7"/>
    <m/>
    <x v="3"/>
    <x v="91"/>
    <d v="2021-01-15T00:00:00"/>
    <m/>
    <m/>
    <n v="7"/>
    <m/>
    <m/>
    <m/>
  </r>
  <r>
    <n v="727"/>
    <x v="625"/>
    <x v="619"/>
    <x v="0"/>
    <n v="3"/>
    <m/>
    <x v="3"/>
    <x v="91"/>
    <d v="2021-01-15T00:00:00"/>
    <m/>
    <m/>
    <n v="3"/>
    <m/>
    <m/>
    <m/>
  </r>
  <r>
    <n v="728"/>
    <x v="626"/>
    <x v="620"/>
    <x v="0"/>
    <n v="0"/>
    <m/>
    <x v="3"/>
    <x v="91"/>
    <d v="2021-01-15T00:00:00"/>
    <m/>
    <m/>
    <n v="0"/>
    <m/>
    <m/>
    <m/>
  </r>
  <r>
    <n v="729"/>
    <x v="627"/>
    <x v="621"/>
    <x v="0"/>
    <n v="42"/>
    <m/>
    <x v="3"/>
    <x v="91"/>
    <d v="2021-01-15T00:00:00"/>
    <m/>
    <m/>
    <n v="42"/>
    <m/>
    <m/>
    <m/>
  </r>
  <r>
    <n v="730"/>
    <x v="628"/>
    <x v="622"/>
    <x v="0"/>
    <n v="12"/>
    <m/>
    <x v="3"/>
    <x v="91"/>
    <d v="2021-01-15T00:00:00"/>
    <m/>
    <m/>
    <n v="12"/>
    <m/>
    <m/>
    <m/>
  </r>
  <r>
    <n v="731"/>
    <x v="629"/>
    <x v="623"/>
    <x v="0"/>
    <n v="7"/>
    <m/>
    <x v="3"/>
    <x v="91"/>
    <d v="2021-01-15T00:00:00"/>
    <m/>
    <m/>
    <n v="7"/>
    <m/>
    <m/>
    <m/>
  </r>
  <r>
    <n v="732"/>
    <x v="630"/>
    <x v="624"/>
    <x v="2"/>
    <n v="2"/>
    <m/>
    <x v="3"/>
    <x v="87"/>
    <d v="2021-01-15T00:00:00"/>
    <m/>
    <m/>
    <n v="2"/>
    <m/>
    <m/>
    <m/>
  </r>
  <r>
    <n v="733"/>
    <x v="631"/>
    <x v="625"/>
    <x v="2"/>
    <n v="1"/>
    <m/>
    <x v="3"/>
    <x v="87"/>
    <d v="2021-01-15T00:00:00"/>
    <m/>
    <m/>
    <n v="1"/>
    <m/>
    <m/>
    <m/>
  </r>
  <r>
    <n v="734"/>
    <x v="632"/>
    <x v="626"/>
    <x v="0"/>
    <n v="2"/>
    <m/>
    <x v="3"/>
    <x v="105"/>
    <d v="2021-01-15T00:00:00"/>
    <m/>
    <m/>
    <n v="2"/>
    <m/>
    <m/>
    <m/>
  </r>
  <r>
    <n v="735"/>
    <x v="633"/>
    <x v="627"/>
    <x v="0"/>
    <n v="1"/>
    <m/>
    <x v="3"/>
    <x v="87"/>
    <d v="2021-01-15T00:00:00"/>
    <m/>
    <m/>
    <n v="1"/>
    <m/>
    <m/>
    <m/>
  </r>
  <r>
    <n v="736"/>
    <x v="634"/>
    <x v="628"/>
    <x v="0"/>
    <n v="1"/>
    <m/>
    <x v="3"/>
    <x v="124"/>
    <d v="2021-01-15T00:00:00"/>
    <m/>
    <m/>
    <n v="1"/>
    <m/>
    <m/>
    <m/>
  </r>
  <r>
    <n v="737"/>
    <x v="635"/>
    <x v="629"/>
    <x v="0"/>
    <n v="1"/>
    <m/>
    <x v="3"/>
    <x v="125"/>
    <d v="2021-01-15T00:00:00"/>
    <m/>
    <m/>
    <n v="1"/>
    <m/>
    <m/>
    <m/>
  </r>
  <r>
    <n v="738"/>
    <x v="636"/>
    <x v="630"/>
    <x v="0"/>
    <n v="1"/>
    <m/>
    <x v="3"/>
    <x v="125"/>
    <d v="2021-01-15T00:00:00"/>
    <m/>
    <m/>
    <n v="1"/>
    <m/>
    <m/>
    <m/>
  </r>
  <r>
    <n v="739"/>
    <x v="637"/>
    <x v="631"/>
    <x v="0"/>
    <n v="1"/>
    <m/>
    <x v="3"/>
    <x v="125"/>
    <d v="2021-01-15T00:00:00"/>
    <m/>
    <m/>
    <n v="1"/>
    <m/>
    <m/>
    <m/>
  </r>
  <r>
    <n v="740"/>
    <x v="638"/>
    <x v="632"/>
    <x v="0"/>
    <n v="1"/>
    <m/>
    <x v="3"/>
    <x v="124"/>
    <d v="2021-01-15T00:00:00"/>
    <m/>
    <m/>
    <n v="1"/>
    <m/>
    <m/>
    <m/>
  </r>
  <r>
    <n v="741"/>
    <x v="639"/>
    <x v="633"/>
    <x v="0"/>
    <n v="1"/>
    <m/>
    <x v="3"/>
    <x v="125"/>
    <d v="2021-01-15T00:00:00"/>
    <m/>
    <m/>
    <n v="1"/>
    <m/>
    <m/>
    <m/>
  </r>
  <r>
    <n v="742"/>
    <x v="640"/>
    <x v="634"/>
    <x v="0"/>
    <n v="1"/>
    <m/>
    <x v="3"/>
    <x v="125"/>
    <d v="2021-01-15T00:00:00"/>
    <m/>
    <m/>
    <n v="1"/>
    <m/>
    <m/>
    <m/>
  </r>
  <r>
    <n v="743"/>
    <x v="641"/>
    <x v="635"/>
    <x v="0"/>
    <n v="1"/>
    <m/>
    <x v="3"/>
    <x v="87"/>
    <d v="2021-01-15T00:00:00"/>
    <m/>
    <m/>
    <n v="1"/>
    <m/>
    <m/>
    <m/>
  </r>
  <r>
    <n v="744"/>
    <x v="642"/>
    <x v="636"/>
    <x v="0"/>
    <n v="3"/>
    <m/>
    <x v="3"/>
    <x v="125"/>
    <d v="2021-01-15T00:00:00"/>
    <m/>
    <m/>
    <n v="3"/>
    <m/>
    <m/>
    <m/>
  </r>
  <r>
    <n v="745"/>
    <x v="643"/>
    <x v="637"/>
    <x v="0"/>
    <n v="2"/>
    <m/>
    <x v="3"/>
    <x v="125"/>
    <d v="2021-01-15T00:00:00"/>
    <m/>
    <m/>
    <n v="2"/>
    <m/>
    <m/>
    <m/>
  </r>
  <r>
    <n v="746"/>
    <x v="644"/>
    <x v="638"/>
    <x v="0"/>
    <n v="2"/>
    <m/>
    <x v="3"/>
    <x v="125"/>
    <d v="2021-01-15T00:00:00"/>
    <m/>
    <m/>
    <n v="2"/>
    <m/>
    <m/>
    <m/>
  </r>
  <r>
    <n v="747"/>
    <x v="645"/>
    <x v="639"/>
    <x v="0"/>
    <n v="1"/>
    <m/>
    <x v="3"/>
    <x v="124"/>
    <d v="2021-01-15T00:00:00"/>
    <m/>
    <m/>
    <n v="1"/>
    <m/>
    <m/>
    <m/>
  </r>
  <r>
    <n v="748"/>
    <x v="646"/>
    <x v="640"/>
    <x v="0"/>
    <n v="3"/>
    <m/>
    <x v="3"/>
    <x v="124"/>
    <d v="2021-01-15T00:00:00"/>
    <m/>
    <m/>
    <n v="3"/>
    <m/>
    <m/>
    <m/>
  </r>
  <r>
    <n v="749"/>
    <x v="647"/>
    <x v="641"/>
    <x v="0"/>
    <n v="2"/>
    <m/>
    <x v="3"/>
    <x v="125"/>
    <d v="2021-01-15T00:00:00"/>
    <m/>
    <m/>
    <n v="2"/>
    <m/>
    <m/>
    <m/>
  </r>
  <r>
    <n v="750"/>
    <x v="648"/>
    <x v="642"/>
    <x v="0"/>
    <n v="1"/>
    <m/>
    <x v="3"/>
    <x v="125"/>
    <d v="2021-01-15T00:00:00"/>
    <m/>
    <m/>
    <n v="1"/>
    <m/>
    <m/>
    <m/>
  </r>
  <r>
    <n v="751"/>
    <x v="649"/>
    <x v="643"/>
    <x v="0"/>
    <n v="1"/>
    <m/>
    <x v="3"/>
    <x v="125"/>
    <d v="2021-01-15T00:00:00"/>
    <m/>
    <m/>
    <n v="1"/>
    <m/>
    <m/>
    <m/>
  </r>
  <r>
    <n v="752"/>
    <x v="650"/>
    <x v="644"/>
    <x v="0"/>
    <n v="1"/>
    <m/>
    <x v="3"/>
    <x v="125"/>
    <d v="2021-01-15T00:00:00"/>
    <m/>
    <m/>
    <n v="1"/>
    <m/>
    <m/>
    <m/>
  </r>
  <r>
    <n v="753"/>
    <x v="651"/>
    <x v="645"/>
    <x v="0"/>
    <n v="2"/>
    <m/>
    <x v="3"/>
    <x v="121"/>
    <d v="2021-01-15T00:00:00"/>
    <m/>
    <m/>
    <n v="2"/>
    <m/>
    <m/>
    <m/>
  </r>
  <r>
    <n v="754"/>
    <x v="652"/>
    <x v="646"/>
    <x v="0"/>
    <n v="2"/>
    <m/>
    <x v="3"/>
    <x v="125"/>
    <d v="2021-01-15T00:00:00"/>
    <m/>
    <m/>
    <n v="2"/>
    <m/>
    <m/>
    <m/>
  </r>
  <r>
    <n v="755"/>
    <x v="653"/>
    <x v="647"/>
    <x v="0"/>
    <n v="3"/>
    <m/>
    <x v="3"/>
    <x v="126"/>
    <d v="2021-01-15T00:00:00"/>
    <m/>
    <m/>
    <n v="3"/>
    <m/>
    <m/>
    <m/>
  </r>
  <r>
    <n v="756"/>
    <x v="654"/>
    <x v="648"/>
    <x v="0"/>
    <n v="1"/>
    <m/>
    <x v="3"/>
    <x v="125"/>
    <d v="2021-01-15T00:00:00"/>
    <m/>
    <m/>
    <n v="1"/>
    <m/>
    <m/>
    <m/>
  </r>
  <r>
    <n v="757"/>
    <x v="655"/>
    <x v="649"/>
    <x v="0"/>
    <n v="1"/>
    <m/>
    <x v="3"/>
    <x v="125"/>
    <d v="2021-01-15T00:00:00"/>
    <m/>
    <m/>
    <n v="1"/>
    <m/>
    <m/>
    <m/>
  </r>
  <r>
    <n v="758"/>
    <x v="656"/>
    <x v="650"/>
    <x v="0"/>
    <n v="1"/>
    <m/>
    <x v="3"/>
    <x v="125"/>
    <d v="2021-01-15T00:00:00"/>
    <m/>
    <m/>
    <n v="1"/>
    <m/>
    <m/>
    <m/>
  </r>
  <r>
    <n v="759"/>
    <x v="657"/>
    <x v="651"/>
    <x v="0"/>
    <n v="2"/>
    <m/>
    <x v="3"/>
    <x v="125"/>
    <d v="2021-01-15T00:00:00"/>
    <m/>
    <m/>
    <n v="2"/>
    <m/>
    <m/>
    <m/>
  </r>
  <r>
    <n v="760"/>
    <x v="658"/>
    <x v="652"/>
    <x v="0"/>
    <n v="1"/>
    <m/>
    <x v="3"/>
    <x v="125"/>
    <d v="2021-01-15T00:00:00"/>
    <m/>
    <m/>
    <n v="1"/>
    <m/>
    <m/>
    <m/>
  </r>
  <r>
    <n v="761"/>
    <x v="659"/>
    <x v="653"/>
    <x v="0"/>
    <n v="1"/>
    <m/>
    <x v="3"/>
    <x v="125"/>
    <d v="2021-01-15T00:00:00"/>
    <m/>
    <m/>
    <n v="1"/>
    <m/>
    <m/>
    <m/>
  </r>
  <r>
    <n v="762"/>
    <x v="660"/>
    <x v="654"/>
    <x v="0"/>
    <n v="1"/>
    <m/>
    <x v="3"/>
    <x v="124"/>
    <d v="2021-01-15T00:00:00"/>
    <m/>
    <m/>
    <n v="1"/>
    <m/>
    <m/>
    <m/>
  </r>
  <r>
    <n v="763"/>
    <x v="661"/>
    <x v="655"/>
    <x v="0"/>
    <n v="3"/>
    <m/>
    <x v="3"/>
    <x v="124"/>
    <d v="2021-01-15T00:00:00"/>
    <m/>
    <m/>
    <n v="3"/>
    <m/>
    <m/>
    <m/>
  </r>
  <r>
    <n v="764"/>
    <x v="662"/>
    <x v="656"/>
    <x v="0"/>
    <n v="1"/>
    <m/>
    <x v="3"/>
    <x v="124"/>
    <d v="2021-01-15T00:00:00"/>
    <m/>
    <m/>
    <n v="1"/>
    <m/>
    <m/>
    <m/>
  </r>
  <r>
    <n v="765"/>
    <x v="663"/>
    <x v="657"/>
    <x v="0"/>
    <n v="2"/>
    <m/>
    <x v="3"/>
    <x v="125"/>
    <d v="2021-01-15T00:00:00"/>
    <m/>
    <m/>
    <n v="2"/>
    <m/>
    <m/>
    <m/>
  </r>
  <r>
    <n v="766"/>
    <x v="664"/>
    <x v="658"/>
    <x v="0"/>
    <n v="1"/>
    <m/>
    <x v="3"/>
    <x v="125"/>
    <d v="2021-01-15T00:00:00"/>
    <m/>
    <m/>
    <n v="1"/>
    <m/>
    <m/>
    <m/>
  </r>
  <r>
    <n v="767"/>
    <x v="665"/>
    <x v="659"/>
    <x v="0"/>
    <n v="4"/>
    <m/>
    <x v="3"/>
    <x v="125"/>
    <d v="2021-01-15T00:00:00"/>
    <m/>
    <m/>
    <n v="4"/>
    <m/>
    <m/>
    <m/>
  </r>
  <r>
    <n v="768"/>
    <x v="666"/>
    <x v="660"/>
    <x v="0"/>
    <n v="1"/>
    <m/>
    <x v="3"/>
    <x v="125"/>
    <d v="2021-01-15T00:00:00"/>
    <m/>
    <m/>
    <n v="1"/>
    <m/>
    <m/>
    <m/>
  </r>
  <r>
    <n v="769"/>
    <x v="667"/>
    <x v="661"/>
    <x v="0"/>
    <n v="1"/>
    <m/>
    <x v="3"/>
    <x v="124"/>
    <d v="2021-01-15T00:00:00"/>
    <m/>
    <m/>
    <n v="1"/>
    <m/>
    <m/>
    <m/>
  </r>
  <r>
    <n v="770"/>
    <x v="668"/>
    <x v="662"/>
    <x v="0"/>
    <n v="3"/>
    <m/>
    <x v="3"/>
    <x v="125"/>
    <d v="2021-01-15T00:00:00"/>
    <m/>
    <m/>
    <n v="3"/>
    <m/>
    <m/>
    <m/>
  </r>
  <r>
    <n v="771"/>
    <x v="669"/>
    <x v="663"/>
    <x v="0"/>
    <n v="2"/>
    <m/>
    <x v="3"/>
    <x v="127"/>
    <d v="2021-01-15T00:00:00"/>
    <m/>
    <m/>
    <n v="2"/>
    <m/>
    <m/>
    <m/>
  </r>
  <r>
    <n v="772"/>
    <x v="670"/>
    <x v="664"/>
    <x v="0"/>
    <n v="2"/>
    <m/>
    <x v="3"/>
    <x v="121"/>
    <d v="2021-01-15T00:00:00"/>
    <m/>
    <m/>
    <n v="2"/>
    <m/>
    <m/>
    <m/>
  </r>
  <r>
    <n v="773"/>
    <x v="671"/>
    <x v="665"/>
    <x v="0"/>
    <n v="1"/>
    <m/>
    <x v="3"/>
    <x v="90"/>
    <d v="2021-01-15T00:00:00"/>
    <m/>
    <m/>
    <n v="1"/>
    <m/>
    <m/>
    <m/>
  </r>
  <r>
    <n v="774"/>
    <x v="672"/>
    <x v="666"/>
    <x v="0"/>
    <n v="1"/>
    <m/>
    <x v="3"/>
    <x v="90"/>
    <d v="2021-01-15T00:00:00"/>
    <m/>
    <m/>
    <n v="1"/>
    <m/>
    <m/>
    <m/>
  </r>
  <r>
    <n v="775"/>
    <x v="673"/>
    <x v="667"/>
    <x v="0"/>
    <n v="1"/>
    <m/>
    <x v="3"/>
    <x v="90"/>
    <d v="2021-01-15T00:00:00"/>
    <m/>
    <m/>
    <n v="1"/>
    <m/>
    <m/>
    <m/>
  </r>
  <r>
    <n v="776"/>
    <x v="674"/>
    <x v="668"/>
    <x v="0"/>
    <n v="1"/>
    <m/>
    <x v="3"/>
    <x v="90"/>
    <d v="2021-01-15T00:00:00"/>
    <m/>
    <m/>
    <n v="1"/>
    <m/>
    <m/>
    <m/>
  </r>
  <r>
    <n v="777"/>
    <x v="675"/>
    <x v="669"/>
    <x v="0"/>
    <n v="1"/>
    <m/>
    <x v="3"/>
    <x v="128"/>
    <d v="2021-01-15T00:00:00"/>
    <m/>
    <m/>
    <n v="1"/>
    <m/>
    <m/>
    <m/>
  </r>
  <r>
    <n v="778"/>
    <x v="676"/>
    <x v="670"/>
    <x v="0"/>
    <n v="3"/>
    <m/>
    <x v="3"/>
    <x v="121"/>
    <d v="2021-01-15T00:00:00"/>
    <m/>
    <m/>
    <n v="3"/>
    <m/>
    <m/>
    <m/>
  </r>
  <r>
    <n v="779"/>
    <x v="677"/>
    <x v="671"/>
    <x v="0"/>
    <n v="5"/>
    <m/>
    <x v="3"/>
    <x v="121"/>
    <d v="2021-01-15T00:00:00"/>
    <m/>
    <m/>
    <n v="5"/>
    <m/>
    <m/>
    <m/>
  </r>
  <r>
    <n v="780"/>
    <x v="678"/>
    <x v="672"/>
    <x v="0"/>
    <n v="2"/>
    <m/>
    <x v="3"/>
    <x v="125"/>
    <d v="2021-01-15T00:00:00"/>
    <m/>
    <m/>
    <n v="2"/>
    <m/>
    <m/>
    <m/>
  </r>
  <r>
    <n v="781"/>
    <x v="679"/>
    <x v="673"/>
    <x v="0"/>
    <n v="1"/>
    <m/>
    <x v="3"/>
    <x v="125"/>
    <d v="2021-01-15T00:00:00"/>
    <m/>
    <m/>
    <n v="1"/>
    <m/>
    <m/>
    <m/>
  </r>
  <r>
    <n v="782"/>
    <x v="680"/>
    <x v="674"/>
    <x v="0"/>
    <n v="1"/>
    <m/>
    <x v="3"/>
    <x v="128"/>
    <d v="2021-01-15T00:00:00"/>
    <m/>
    <m/>
    <n v="1"/>
    <m/>
    <m/>
    <m/>
  </r>
  <r>
    <n v="783"/>
    <x v="681"/>
    <x v="675"/>
    <x v="0"/>
    <n v="3"/>
    <m/>
    <x v="3"/>
    <x v="129"/>
    <d v="2021-01-15T00:00:00"/>
    <m/>
    <m/>
    <n v="3"/>
    <m/>
    <m/>
    <m/>
  </r>
  <r>
    <n v="784"/>
    <x v="682"/>
    <x v="676"/>
    <x v="0"/>
    <n v="3"/>
    <m/>
    <x v="3"/>
    <x v="121"/>
    <d v="2021-01-15T00:00:00"/>
    <m/>
    <m/>
    <n v="3"/>
    <m/>
    <m/>
    <m/>
  </r>
  <r>
    <n v="785"/>
    <x v="683"/>
    <x v="677"/>
    <x v="0"/>
    <n v="2"/>
    <m/>
    <x v="3"/>
    <x v="125"/>
    <d v="2021-01-15T00:00:00"/>
    <m/>
    <m/>
    <n v="2"/>
    <m/>
    <m/>
    <m/>
  </r>
  <r>
    <n v="786"/>
    <x v="684"/>
    <x v="678"/>
    <x v="0"/>
    <n v="1"/>
    <m/>
    <x v="3"/>
    <x v="121"/>
    <d v="2021-01-15T00:00:00"/>
    <m/>
    <m/>
    <n v="1"/>
    <m/>
    <m/>
    <m/>
  </r>
  <r>
    <n v="787"/>
    <x v="685"/>
    <x v="679"/>
    <x v="0"/>
    <n v="1"/>
    <m/>
    <x v="3"/>
    <x v="87"/>
    <d v="2021-01-15T00:00:00"/>
    <m/>
    <m/>
    <n v="1"/>
    <m/>
    <m/>
    <m/>
  </r>
  <r>
    <n v="788"/>
    <x v="686"/>
    <x v="680"/>
    <x v="0"/>
    <n v="1"/>
    <m/>
    <x v="3"/>
    <x v="124"/>
    <d v="2021-01-15T00:00:00"/>
    <m/>
    <m/>
    <n v="1"/>
    <m/>
    <m/>
    <m/>
  </r>
  <r>
    <n v="789"/>
    <x v="687"/>
    <x v="681"/>
    <x v="0"/>
    <n v="1"/>
    <m/>
    <x v="3"/>
    <x v="87"/>
    <d v="2021-01-15T00:00:00"/>
    <m/>
    <m/>
    <n v="1"/>
    <m/>
    <m/>
    <m/>
  </r>
  <r>
    <n v="790"/>
    <x v="688"/>
    <x v="682"/>
    <x v="0"/>
    <n v="10"/>
    <m/>
    <x v="3"/>
    <x v="91"/>
    <d v="2021-01-15T00:00:00"/>
    <m/>
    <m/>
    <n v="10"/>
    <m/>
    <m/>
    <m/>
  </r>
  <r>
    <n v="791"/>
    <x v="689"/>
    <x v="683"/>
    <x v="0"/>
    <n v="11"/>
    <m/>
    <x v="3"/>
    <x v="91"/>
    <d v="2021-01-15T00:00:00"/>
    <m/>
    <m/>
    <n v="11"/>
    <m/>
    <m/>
    <m/>
  </r>
  <r>
    <n v="792"/>
    <x v="690"/>
    <x v="684"/>
    <x v="0"/>
    <n v="2"/>
    <m/>
    <x v="3"/>
    <x v="91"/>
    <d v="2021-01-15T00:00:00"/>
    <m/>
    <m/>
    <n v="2"/>
    <m/>
    <m/>
    <m/>
  </r>
  <r>
    <n v="793"/>
    <x v="691"/>
    <x v="685"/>
    <x v="0"/>
    <n v="4"/>
    <m/>
    <x v="3"/>
    <x v="91"/>
    <d v="2021-01-15T00:00:00"/>
    <m/>
    <m/>
    <n v="4"/>
    <m/>
    <m/>
    <m/>
  </r>
  <r>
    <n v="794"/>
    <x v="692"/>
    <x v="686"/>
    <x v="0"/>
    <n v="9"/>
    <m/>
    <x v="3"/>
    <x v="91"/>
    <d v="2021-01-15T00:00:00"/>
    <m/>
    <m/>
    <n v="9"/>
    <m/>
    <m/>
    <m/>
  </r>
  <r>
    <n v="795"/>
    <x v="693"/>
    <x v="687"/>
    <x v="0"/>
    <n v="2"/>
    <m/>
    <x v="3"/>
    <x v="91"/>
    <d v="2021-01-15T00:00:00"/>
    <m/>
    <m/>
    <n v="2"/>
    <m/>
    <m/>
    <m/>
  </r>
  <r>
    <n v="796"/>
    <x v="694"/>
    <x v="688"/>
    <x v="0"/>
    <n v="1"/>
    <m/>
    <x v="3"/>
    <x v="91"/>
    <d v="2021-01-15T00:00:00"/>
    <m/>
    <m/>
    <n v="1"/>
    <m/>
    <m/>
    <m/>
  </r>
  <r>
    <n v="797"/>
    <x v="695"/>
    <x v="689"/>
    <x v="0"/>
    <n v="1"/>
    <m/>
    <x v="3"/>
    <x v="130"/>
    <d v="2021-01-15T00:00:00"/>
    <m/>
    <m/>
    <n v="1"/>
    <m/>
    <m/>
    <m/>
  </r>
  <r>
    <n v="798"/>
    <x v="696"/>
    <x v="690"/>
    <x v="0"/>
    <n v="13"/>
    <m/>
    <x v="3"/>
    <x v="89"/>
    <d v="2021-01-15T00:00:00"/>
    <m/>
    <m/>
    <n v="13"/>
    <m/>
    <m/>
    <m/>
  </r>
  <r>
    <n v="799"/>
    <x v="697"/>
    <x v="691"/>
    <x v="0"/>
    <n v="10"/>
    <m/>
    <x v="3"/>
    <x v="89"/>
    <d v="2021-01-15T00:00:00"/>
    <m/>
    <m/>
    <n v="10"/>
    <m/>
    <m/>
    <m/>
  </r>
  <r>
    <n v="800"/>
    <x v="698"/>
    <x v="692"/>
    <x v="0"/>
    <n v="1"/>
    <m/>
    <x v="3"/>
    <x v="89"/>
    <d v="2021-01-15T00:00:00"/>
    <m/>
    <m/>
    <n v="1"/>
    <m/>
    <m/>
    <m/>
  </r>
  <r>
    <n v="801"/>
    <x v="699"/>
    <x v="693"/>
    <x v="0"/>
    <n v="10"/>
    <m/>
    <x v="3"/>
    <x v="89"/>
    <d v="2021-01-15T00:00:00"/>
    <m/>
    <m/>
    <n v="10"/>
    <m/>
    <m/>
    <m/>
  </r>
  <r>
    <n v="802"/>
    <x v="700"/>
    <x v="694"/>
    <x v="0"/>
    <n v="7"/>
    <m/>
    <x v="3"/>
    <x v="89"/>
    <d v="2021-01-15T00:00:00"/>
    <m/>
    <m/>
    <n v="7"/>
    <m/>
    <m/>
    <m/>
  </r>
  <r>
    <n v="803"/>
    <x v="701"/>
    <x v="695"/>
    <x v="0"/>
    <n v="11"/>
    <m/>
    <x v="3"/>
    <x v="131"/>
    <d v="2021-01-15T00:00:00"/>
    <m/>
    <m/>
    <n v="11"/>
    <m/>
    <m/>
    <m/>
  </r>
  <r>
    <n v="804"/>
    <x v="702"/>
    <x v="696"/>
    <x v="0"/>
    <n v="2"/>
    <m/>
    <x v="3"/>
    <x v="131"/>
    <d v="2021-01-15T00:00:00"/>
    <m/>
    <m/>
    <n v="2"/>
    <m/>
    <m/>
    <m/>
  </r>
  <r>
    <n v="805"/>
    <x v="703"/>
    <x v="697"/>
    <x v="0"/>
    <n v="2"/>
    <m/>
    <x v="3"/>
    <x v="131"/>
    <d v="2021-01-15T00:00:00"/>
    <m/>
    <m/>
    <n v="2"/>
    <m/>
    <m/>
    <m/>
  </r>
  <r>
    <n v="806"/>
    <x v="704"/>
    <x v="698"/>
    <x v="0"/>
    <n v="4"/>
    <m/>
    <x v="3"/>
    <x v="89"/>
    <d v="2021-01-15T00:00:00"/>
    <m/>
    <m/>
    <n v="4"/>
    <m/>
    <m/>
    <m/>
  </r>
  <r>
    <n v="807"/>
    <x v="705"/>
    <x v="699"/>
    <x v="0"/>
    <n v="10"/>
    <m/>
    <x v="3"/>
    <x v="130"/>
    <d v="2021-01-15T00:00:00"/>
    <m/>
    <m/>
    <n v="10"/>
    <m/>
    <m/>
    <m/>
  </r>
  <r>
    <n v="808"/>
    <x v="706"/>
    <x v="700"/>
    <x v="0"/>
    <n v="10"/>
    <m/>
    <x v="3"/>
    <x v="130"/>
    <d v="2021-01-15T00:00:00"/>
    <m/>
    <m/>
    <n v="10"/>
    <m/>
    <m/>
    <m/>
  </r>
  <r>
    <n v="809"/>
    <x v="707"/>
    <x v="701"/>
    <x v="0"/>
    <n v="1"/>
    <m/>
    <x v="3"/>
    <x v="89"/>
    <d v="2021-01-15T00:00:00"/>
    <m/>
    <m/>
    <n v="1"/>
    <m/>
    <m/>
    <m/>
  </r>
  <r>
    <n v="810"/>
    <x v="708"/>
    <x v="702"/>
    <x v="0"/>
    <n v="2"/>
    <m/>
    <x v="3"/>
    <x v="130"/>
    <d v="2021-01-15T00:00:00"/>
    <m/>
    <m/>
    <n v="2"/>
    <m/>
    <m/>
    <m/>
  </r>
  <r>
    <n v="811"/>
    <x v="709"/>
    <x v="703"/>
    <x v="0"/>
    <n v="10"/>
    <m/>
    <x v="3"/>
    <x v="89"/>
    <d v="2021-01-15T00:00:00"/>
    <m/>
    <m/>
    <n v="10"/>
    <m/>
    <m/>
    <m/>
  </r>
  <r>
    <n v="812"/>
    <x v="710"/>
    <x v="704"/>
    <x v="0"/>
    <n v="10"/>
    <m/>
    <x v="3"/>
    <x v="131"/>
    <d v="2021-01-15T00:00:00"/>
    <m/>
    <m/>
    <n v="10"/>
    <m/>
    <m/>
    <m/>
  </r>
  <r>
    <n v="813"/>
    <x v="711"/>
    <x v="705"/>
    <x v="0"/>
    <n v="10"/>
    <m/>
    <x v="3"/>
    <x v="131"/>
    <d v="2021-01-15T00:00:00"/>
    <m/>
    <m/>
    <n v="10"/>
    <m/>
    <m/>
    <m/>
  </r>
  <r>
    <n v="814"/>
    <x v="712"/>
    <x v="706"/>
    <x v="0"/>
    <n v="10"/>
    <m/>
    <x v="3"/>
    <x v="89"/>
    <d v="2021-01-15T00:00:00"/>
    <m/>
    <m/>
    <n v="10"/>
    <m/>
    <m/>
    <m/>
  </r>
  <r>
    <n v="815"/>
    <x v="713"/>
    <x v="707"/>
    <x v="0"/>
    <n v="8"/>
    <m/>
    <x v="3"/>
    <x v="89"/>
    <d v="2021-01-15T00:00:00"/>
    <m/>
    <m/>
    <n v="8"/>
    <m/>
    <m/>
    <m/>
  </r>
  <r>
    <n v="816"/>
    <x v="714"/>
    <x v="708"/>
    <x v="0"/>
    <n v="3"/>
    <m/>
    <x v="3"/>
    <x v="89"/>
    <d v="2021-01-15T00:00:00"/>
    <m/>
    <m/>
    <n v="3"/>
    <m/>
    <m/>
    <m/>
  </r>
  <r>
    <n v="817"/>
    <x v="715"/>
    <x v="709"/>
    <x v="0"/>
    <n v="10"/>
    <m/>
    <x v="3"/>
    <x v="130"/>
    <d v="2021-01-15T00:00:00"/>
    <m/>
    <m/>
    <n v="10"/>
    <m/>
    <m/>
    <m/>
  </r>
  <r>
    <n v="818"/>
    <x v="716"/>
    <x v="710"/>
    <x v="0"/>
    <n v="10"/>
    <m/>
    <x v="3"/>
    <x v="130"/>
    <d v="2021-01-15T00:00:00"/>
    <m/>
    <m/>
    <n v="10"/>
    <m/>
    <m/>
    <m/>
  </r>
  <r>
    <n v="819"/>
    <x v="717"/>
    <x v="711"/>
    <x v="0"/>
    <n v="10"/>
    <m/>
    <x v="3"/>
    <x v="130"/>
    <d v="2021-01-15T00:00:00"/>
    <m/>
    <m/>
    <n v="10"/>
    <m/>
    <m/>
    <m/>
  </r>
  <r>
    <n v="820"/>
    <x v="718"/>
    <x v="712"/>
    <x v="0"/>
    <n v="8"/>
    <m/>
    <x v="3"/>
    <x v="130"/>
    <d v="2021-01-15T00:00:00"/>
    <m/>
    <m/>
    <n v="8"/>
    <m/>
    <m/>
    <m/>
  </r>
  <r>
    <n v="821"/>
    <x v="719"/>
    <x v="713"/>
    <x v="0"/>
    <n v="7"/>
    <m/>
    <x v="3"/>
    <x v="131"/>
    <d v="2021-01-15T00:00:00"/>
    <m/>
    <m/>
    <n v="7"/>
    <m/>
    <m/>
    <m/>
  </r>
  <r>
    <n v="822"/>
    <x v="720"/>
    <x v="714"/>
    <x v="0"/>
    <n v="9"/>
    <m/>
    <x v="3"/>
    <x v="131"/>
    <d v="2021-01-15T00:00:00"/>
    <m/>
    <m/>
    <n v="9"/>
    <m/>
    <m/>
    <m/>
  </r>
  <r>
    <n v="823"/>
    <x v="721"/>
    <x v="715"/>
    <x v="0"/>
    <n v="8"/>
    <m/>
    <x v="3"/>
    <x v="131"/>
    <d v="2021-01-15T00:00:00"/>
    <m/>
    <m/>
    <n v="8"/>
    <m/>
    <m/>
    <m/>
  </r>
  <r>
    <n v="824"/>
    <x v="722"/>
    <x v="716"/>
    <x v="0"/>
    <n v="5"/>
    <m/>
    <x v="3"/>
    <x v="89"/>
    <d v="2021-01-15T00:00:00"/>
    <m/>
    <m/>
    <n v="5"/>
    <m/>
    <m/>
    <m/>
  </r>
  <r>
    <n v="825"/>
    <x v="723"/>
    <x v="717"/>
    <x v="0"/>
    <n v="13"/>
    <m/>
    <x v="3"/>
    <x v="131"/>
    <d v="2021-01-15T00:00:00"/>
    <m/>
    <m/>
    <n v="13"/>
    <m/>
    <m/>
    <m/>
  </r>
  <r>
    <n v="826"/>
    <x v="724"/>
    <x v="718"/>
    <x v="0"/>
    <n v="1"/>
    <m/>
    <x v="3"/>
    <x v="131"/>
    <d v="2021-01-15T00:00:00"/>
    <m/>
    <m/>
    <n v="1"/>
    <m/>
    <m/>
    <m/>
  </r>
  <r>
    <n v="827"/>
    <x v="725"/>
    <x v="719"/>
    <x v="0"/>
    <n v="2"/>
    <m/>
    <x v="3"/>
    <x v="131"/>
    <d v="2021-01-15T00:00:00"/>
    <m/>
    <m/>
    <n v="2"/>
    <m/>
    <m/>
    <m/>
  </r>
  <r>
    <n v="828"/>
    <x v="726"/>
    <x v="720"/>
    <x v="0"/>
    <n v="6"/>
    <m/>
    <x v="3"/>
    <x v="131"/>
    <d v="2021-01-15T00:00:00"/>
    <m/>
    <m/>
    <n v="6"/>
    <m/>
    <m/>
    <m/>
  </r>
  <r>
    <n v="829"/>
    <x v="727"/>
    <x v="721"/>
    <x v="0"/>
    <n v="2"/>
    <m/>
    <x v="3"/>
    <x v="89"/>
    <d v="2021-01-15T00:00:00"/>
    <m/>
    <m/>
    <n v="2"/>
    <m/>
    <m/>
    <m/>
  </r>
  <r>
    <n v="830"/>
    <x v="728"/>
    <x v="722"/>
    <x v="0"/>
    <n v="1"/>
    <m/>
    <x v="3"/>
    <x v="131"/>
    <d v="2021-01-15T00:00:00"/>
    <m/>
    <m/>
    <n v="1"/>
    <m/>
    <m/>
    <m/>
  </r>
  <r>
    <n v="831"/>
    <x v="729"/>
    <x v="723"/>
    <x v="0"/>
    <n v="2"/>
    <m/>
    <x v="3"/>
    <x v="87"/>
    <d v="2021-01-15T00:00:00"/>
    <m/>
    <m/>
    <n v="2"/>
    <m/>
    <m/>
    <m/>
  </r>
  <r>
    <n v="832"/>
    <x v="730"/>
    <x v="724"/>
    <x v="0"/>
    <n v="5"/>
    <m/>
    <x v="3"/>
    <x v="87"/>
    <d v="2021-01-15T00:00:00"/>
    <m/>
    <m/>
    <n v="5"/>
    <m/>
    <m/>
    <m/>
  </r>
  <r>
    <n v="833"/>
    <x v="731"/>
    <x v="725"/>
    <x v="0"/>
    <n v="2"/>
    <m/>
    <x v="3"/>
    <x v="110"/>
    <d v="2021-01-15T00:00:00"/>
    <m/>
    <m/>
    <n v="2"/>
    <m/>
    <m/>
    <m/>
  </r>
  <r>
    <n v="834"/>
    <x v="732"/>
    <x v="726"/>
    <x v="0"/>
    <n v="7"/>
    <m/>
    <x v="3"/>
    <x v="101"/>
    <d v="2021-01-15T00:00:00"/>
    <m/>
    <m/>
    <n v="7"/>
    <m/>
    <m/>
    <m/>
  </r>
  <r>
    <n v="835"/>
    <x v="733"/>
    <x v="727"/>
    <x v="0"/>
    <n v="8"/>
    <m/>
    <x v="3"/>
    <x v="110"/>
    <d v="2021-01-15T00:00:00"/>
    <m/>
    <m/>
    <n v="8"/>
    <m/>
    <m/>
    <m/>
  </r>
  <r>
    <n v="836"/>
    <x v="734"/>
    <x v="728"/>
    <x v="0"/>
    <n v="1"/>
    <m/>
    <x v="3"/>
    <x v="101"/>
    <d v="2021-01-15T00:00:00"/>
    <m/>
    <m/>
    <n v="1"/>
    <m/>
    <m/>
    <m/>
  </r>
  <r>
    <n v="837"/>
    <x v="735"/>
    <x v="729"/>
    <x v="0"/>
    <n v="1"/>
    <m/>
    <x v="3"/>
    <x v="87"/>
    <d v="2021-01-15T00:00:00"/>
    <m/>
    <m/>
    <n v="1"/>
    <m/>
    <m/>
    <m/>
  </r>
  <r>
    <n v="838"/>
    <x v="736"/>
    <x v="730"/>
    <x v="0"/>
    <n v="6"/>
    <m/>
    <x v="3"/>
    <x v="116"/>
    <d v="2021-01-15T00:00:00"/>
    <m/>
    <m/>
    <n v="6"/>
    <m/>
    <m/>
    <m/>
  </r>
  <r>
    <n v="839"/>
    <x v="737"/>
    <x v="731"/>
    <x v="0"/>
    <n v="2"/>
    <m/>
    <x v="3"/>
    <x v="132"/>
    <d v="2021-01-15T00:00:00"/>
    <m/>
    <m/>
    <n v="2"/>
    <m/>
    <m/>
    <m/>
  </r>
  <r>
    <n v="840"/>
    <x v="738"/>
    <x v="732"/>
    <x v="0"/>
    <n v="1"/>
    <m/>
    <x v="3"/>
    <x v="133"/>
    <d v="2021-01-15T00:00:00"/>
    <m/>
    <m/>
    <n v="1"/>
    <m/>
    <m/>
    <m/>
  </r>
  <r>
    <n v="841"/>
    <x v="739"/>
    <x v="733"/>
    <x v="0"/>
    <n v="4"/>
    <m/>
    <x v="3"/>
    <x v="134"/>
    <d v="2021-01-15T00:00:00"/>
    <m/>
    <m/>
    <n v="4"/>
    <m/>
    <m/>
    <m/>
  </r>
  <r>
    <n v="842"/>
    <x v="740"/>
    <x v="734"/>
    <x v="0"/>
    <n v="3"/>
    <m/>
    <x v="3"/>
    <x v="135"/>
    <d v="2021-01-15T00:00:00"/>
    <m/>
    <m/>
    <n v="3"/>
    <m/>
    <m/>
    <m/>
  </r>
  <r>
    <n v="843"/>
    <x v="741"/>
    <x v="735"/>
    <x v="0"/>
    <n v="1"/>
    <m/>
    <x v="3"/>
    <x v="88"/>
    <d v="2021-01-15T00:00:00"/>
    <m/>
    <m/>
    <n v="1"/>
    <m/>
    <m/>
    <m/>
  </r>
  <r>
    <n v="844"/>
    <x v="742"/>
    <x v="736"/>
    <x v="0"/>
    <n v="2"/>
    <m/>
    <x v="3"/>
    <x v="88"/>
    <d v="2021-01-15T00:00:00"/>
    <m/>
    <m/>
    <n v="2"/>
    <m/>
    <m/>
    <m/>
  </r>
  <r>
    <n v="845"/>
    <x v="743"/>
    <x v="737"/>
    <x v="0"/>
    <n v="13"/>
    <m/>
    <x v="3"/>
    <x v="87"/>
    <d v="2021-01-15T00:00:00"/>
    <m/>
    <m/>
    <n v="13"/>
    <m/>
    <m/>
    <m/>
  </r>
  <r>
    <n v="846"/>
    <x v="744"/>
    <x v="738"/>
    <x v="0"/>
    <n v="7"/>
    <m/>
    <x v="3"/>
    <x v="136"/>
    <d v="2021-01-15T00:00:00"/>
    <m/>
    <m/>
    <n v="7"/>
    <m/>
    <m/>
    <m/>
  </r>
  <r>
    <n v="847"/>
    <x v="745"/>
    <x v="739"/>
    <x v="0"/>
    <n v="1"/>
    <m/>
    <x v="3"/>
    <x v="87"/>
    <d v="2021-01-15T00:00:00"/>
    <m/>
    <m/>
    <n v="1"/>
    <m/>
    <m/>
    <m/>
  </r>
  <r>
    <n v="848"/>
    <x v="746"/>
    <x v="740"/>
    <x v="0"/>
    <n v="3"/>
    <m/>
    <x v="3"/>
    <x v="87"/>
    <d v="2021-01-15T00:00:00"/>
    <m/>
    <m/>
    <n v="3"/>
    <m/>
    <m/>
    <m/>
  </r>
  <r>
    <n v="849"/>
    <x v="747"/>
    <x v="741"/>
    <x v="0"/>
    <n v="1"/>
    <m/>
    <x v="3"/>
    <x v="87"/>
    <d v="2021-01-15T00:00:00"/>
    <m/>
    <m/>
    <n v="1"/>
    <m/>
    <m/>
    <m/>
  </r>
  <r>
    <n v="850"/>
    <x v="748"/>
    <x v="742"/>
    <x v="0"/>
    <n v="1"/>
    <m/>
    <x v="3"/>
    <x v="87"/>
    <d v="2021-01-15T00:00:00"/>
    <m/>
    <m/>
    <n v="1"/>
    <m/>
    <m/>
    <m/>
  </r>
  <r>
    <n v="851"/>
    <x v="749"/>
    <x v="10"/>
    <x v="0"/>
    <n v="6"/>
    <m/>
    <x v="3"/>
    <x v="87"/>
    <d v="2021-01-15T00:00:00"/>
    <m/>
    <m/>
    <n v="6"/>
    <m/>
    <m/>
    <m/>
  </r>
  <r>
    <n v="852"/>
    <x v="750"/>
    <x v="743"/>
    <x v="0"/>
    <n v="1"/>
    <m/>
    <x v="3"/>
    <x v="87"/>
    <d v="2021-01-15T00:00:00"/>
    <m/>
    <m/>
    <n v="1"/>
    <m/>
    <m/>
    <m/>
  </r>
  <r>
    <n v="853"/>
    <x v="751"/>
    <x v="51"/>
    <x v="0"/>
    <n v="6"/>
    <m/>
    <x v="3"/>
    <x v="87"/>
    <d v="2021-01-15T00:00:00"/>
    <m/>
    <m/>
    <n v="6"/>
    <m/>
    <m/>
    <m/>
  </r>
  <r>
    <n v="854"/>
    <x v="752"/>
    <x v="744"/>
    <x v="0"/>
    <n v="1"/>
    <m/>
    <x v="3"/>
    <x v="87"/>
    <d v="2021-01-15T00:00:00"/>
    <m/>
    <m/>
    <n v="1"/>
    <m/>
    <m/>
    <m/>
  </r>
  <r>
    <n v="855"/>
    <x v="753"/>
    <x v="745"/>
    <x v="0"/>
    <n v="2"/>
    <m/>
    <x v="3"/>
    <x v="87"/>
    <d v="2021-01-15T00:00:00"/>
    <m/>
    <m/>
    <n v="2"/>
    <m/>
    <m/>
    <m/>
  </r>
  <r>
    <n v="856"/>
    <x v="754"/>
    <x v="746"/>
    <x v="0"/>
    <n v="4"/>
    <m/>
    <x v="3"/>
    <x v="87"/>
    <d v="2021-01-15T00:00:00"/>
    <m/>
    <m/>
    <n v="4"/>
    <m/>
    <m/>
    <m/>
  </r>
  <r>
    <n v="857"/>
    <x v="755"/>
    <x v="747"/>
    <x v="0"/>
    <n v="25"/>
    <m/>
    <x v="3"/>
    <x v="91"/>
    <d v="2021-01-15T00:00:00"/>
    <m/>
    <m/>
    <n v="25"/>
    <m/>
    <m/>
    <m/>
  </r>
  <r>
    <n v="858"/>
    <x v="756"/>
    <x v="748"/>
    <x v="2"/>
    <n v="3"/>
    <m/>
    <x v="3"/>
    <x v="87"/>
    <d v="2021-01-15T00:00:00"/>
    <m/>
    <m/>
    <n v="3"/>
    <m/>
    <m/>
    <m/>
  </r>
  <r>
    <n v="859"/>
    <x v="757"/>
    <x v="749"/>
    <x v="0"/>
    <n v="3"/>
    <m/>
    <x v="3"/>
    <x v="91"/>
    <d v="2021-01-15T00:00:00"/>
    <m/>
    <m/>
    <n v="3"/>
    <m/>
    <m/>
    <m/>
  </r>
  <r>
    <n v="860"/>
    <x v="758"/>
    <x v="750"/>
    <x v="0"/>
    <n v="3"/>
    <m/>
    <x v="3"/>
    <x v="87"/>
    <d v="2021-01-15T00:00:00"/>
    <m/>
    <m/>
    <n v="3"/>
    <m/>
    <m/>
    <m/>
  </r>
  <r>
    <n v="861"/>
    <x v="759"/>
    <x v="751"/>
    <x v="0"/>
    <n v="7"/>
    <m/>
    <x v="3"/>
    <x v="87"/>
    <d v="2021-01-15T00:00:00"/>
    <m/>
    <m/>
    <n v="7"/>
    <m/>
    <m/>
    <m/>
  </r>
  <r>
    <n v="862"/>
    <x v="760"/>
    <x v="752"/>
    <x v="0"/>
    <n v="2"/>
    <m/>
    <x v="3"/>
    <x v="87"/>
    <d v="2021-01-15T00:00:00"/>
    <m/>
    <m/>
    <n v="2"/>
    <m/>
    <m/>
    <m/>
  </r>
  <r>
    <n v="863"/>
    <x v="761"/>
    <x v="753"/>
    <x v="0"/>
    <n v="5"/>
    <m/>
    <x v="3"/>
    <x v="87"/>
    <d v="2021-01-15T00:00:00"/>
    <m/>
    <m/>
    <n v="5"/>
    <m/>
    <m/>
    <m/>
  </r>
  <r>
    <n v="864"/>
    <x v="762"/>
    <x v="754"/>
    <x v="0"/>
    <n v="1"/>
    <m/>
    <x v="3"/>
    <x v="87"/>
    <d v="2021-01-15T00:00:00"/>
    <m/>
    <m/>
    <n v="1"/>
    <m/>
    <m/>
    <m/>
  </r>
  <r>
    <n v="865"/>
    <x v="763"/>
    <x v="755"/>
    <x v="0"/>
    <n v="2"/>
    <m/>
    <x v="3"/>
    <x v="87"/>
    <d v="2021-01-15T00:00:00"/>
    <m/>
    <m/>
    <n v="2"/>
    <m/>
    <m/>
    <m/>
  </r>
  <r>
    <n v="866"/>
    <x v="764"/>
    <x v="756"/>
    <x v="0"/>
    <n v="1"/>
    <m/>
    <x v="3"/>
    <x v="87"/>
    <d v="2021-01-15T00:00:00"/>
    <m/>
    <m/>
    <n v="1"/>
    <m/>
    <m/>
    <m/>
  </r>
  <r>
    <n v="867"/>
    <x v="765"/>
    <x v="757"/>
    <x v="0"/>
    <n v="1"/>
    <m/>
    <x v="3"/>
    <x v="87"/>
    <d v="2021-01-15T00:00:00"/>
    <m/>
    <m/>
    <n v="1"/>
    <m/>
    <m/>
    <m/>
  </r>
  <r>
    <n v="868"/>
    <x v="766"/>
    <x v="758"/>
    <x v="0"/>
    <n v="1"/>
    <m/>
    <x v="3"/>
    <x v="87"/>
    <d v="2021-01-15T00:00:00"/>
    <m/>
    <m/>
    <n v="1"/>
    <m/>
    <m/>
    <m/>
  </r>
  <r>
    <n v="869"/>
    <x v="767"/>
    <x v="759"/>
    <x v="0"/>
    <n v="1"/>
    <m/>
    <x v="3"/>
    <x v="87"/>
    <d v="2021-01-15T00:00:00"/>
    <m/>
    <m/>
    <n v="1"/>
    <m/>
    <m/>
    <m/>
  </r>
  <r>
    <n v="870"/>
    <x v="768"/>
    <x v="760"/>
    <x v="0"/>
    <n v="1"/>
    <m/>
    <x v="3"/>
    <x v="87"/>
    <d v="2021-01-15T00:00:00"/>
    <m/>
    <m/>
    <n v="1"/>
    <m/>
    <m/>
    <m/>
  </r>
  <r>
    <n v="871"/>
    <x v="769"/>
    <x v="761"/>
    <x v="2"/>
    <n v="2"/>
    <m/>
    <x v="3"/>
    <x v="137"/>
    <d v="2021-01-15T00:00:00"/>
    <m/>
    <m/>
    <n v="2"/>
    <m/>
    <m/>
    <m/>
  </r>
  <r>
    <n v="872"/>
    <x v="770"/>
    <x v="762"/>
    <x v="0"/>
    <n v="2"/>
    <m/>
    <x v="3"/>
    <x v="87"/>
    <d v="2021-01-15T00:00:00"/>
    <m/>
    <m/>
    <n v="2"/>
    <m/>
    <m/>
    <m/>
  </r>
  <r>
    <n v="873"/>
    <x v="771"/>
    <x v="763"/>
    <x v="0"/>
    <n v="1"/>
    <m/>
    <x v="3"/>
    <x v="99"/>
    <d v="2021-01-15T00:00:00"/>
    <m/>
    <m/>
    <n v="1"/>
    <m/>
    <m/>
    <m/>
  </r>
  <r>
    <n v="874"/>
    <x v="772"/>
    <x v="764"/>
    <x v="0"/>
    <n v="2"/>
    <m/>
    <x v="3"/>
    <x v="87"/>
    <d v="2021-01-15T00:00:00"/>
    <m/>
    <m/>
    <n v="2"/>
    <m/>
    <m/>
    <m/>
  </r>
  <r>
    <n v="875"/>
    <x v="773"/>
    <x v="765"/>
    <x v="0"/>
    <n v="13"/>
    <m/>
    <x v="3"/>
    <x v="138"/>
    <d v="2021-01-15T00:00:00"/>
    <m/>
    <m/>
    <n v="13"/>
    <m/>
    <m/>
    <m/>
  </r>
  <r>
    <n v="876"/>
    <x v="774"/>
    <x v="766"/>
    <x v="0"/>
    <n v="2"/>
    <m/>
    <x v="3"/>
    <x v="87"/>
    <d v="2021-01-15T00:00:00"/>
    <m/>
    <m/>
    <n v="2"/>
    <m/>
    <m/>
    <m/>
  </r>
  <r>
    <n v="877"/>
    <x v="775"/>
    <x v="767"/>
    <x v="0"/>
    <n v="2"/>
    <m/>
    <x v="3"/>
    <x v="87"/>
    <d v="2021-01-15T00:00:00"/>
    <m/>
    <m/>
    <n v="2"/>
    <m/>
    <m/>
    <m/>
  </r>
  <r>
    <n v="878"/>
    <x v="776"/>
    <x v="768"/>
    <x v="0"/>
    <n v="2"/>
    <m/>
    <x v="3"/>
    <x v="87"/>
    <d v="2021-01-15T00:00:00"/>
    <m/>
    <m/>
    <n v="2"/>
    <m/>
    <m/>
    <m/>
  </r>
  <r>
    <n v="879"/>
    <x v="777"/>
    <x v="769"/>
    <x v="0"/>
    <n v="2"/>
    <m/>
    <x v="3"/>
    <x v="105"/>
    <d v="2021-01-15T00:00:00"/>
    <m/>
    <m/>
    <n v="2"/>
    <m/>
    <m/>
    <m/>
  </r>
  <r>
    <n v="880"/>
    <x v="778"/>
    <x v="770"/>
    <x v="0"/>
    <n v="30"/>
    <m/>
    <x v="3"/>
    <x v="87"/>
    <d v="2021-01-15T00:00:00"/>
    <m/>
    <m/>
    <n v="30"/>
    <m/>
    <m/>
    <m/>
  </r>
  <r>
    <n v="881"/>
    <x v="779"/>
    <x v="771"/>
    <x v="0"/>
    <n v="1"/>
    <m/>
    <x v="3"/>
    <x v="105"/>
    <d v="2021-01-15T00:00:00"/>
    <m/>
    <m/>
    <n v="1"/>
    <m/>
    <m/>
    <m/>
  </r>
  <r>
    <n v="882"/>
    <x v="780"/>
    <x v="772"/>
    <x v="0"/>
    <n v="1"/>
    <m/>
    <x v="3"/>
    <x v="87"/>
    <d v="2021-01-15T00:00:00"/>
    <m/>
    <m/>
    <n v="1"/>
    <m/>
    <m/>
    <m/>
  </r>
  <r>
    <n v="883"/>
    <x v="781"/>
    <x v="773"/>
    <x v="0"/>
    <n v="1"/>
    <m/>
    <x v="3"/>
    <x v="87"/>
    <d v="2021-01-15T00:00:00"/>
    <m/>
    <m/>
    <n v="1"/>
    <m/>
    <m/>
    <m/>
  </r>
  <r>
    <n v="884"/>
    <x v="782"/>
    <x v="774"/>
    <x v="0"/>
    <n v="2"/>
    <m/>
    <x v="3"/>
    <x v="87"/>
    <d v="2021-01-15T00:00:00"/>
    <m/>
    <m/>
    <n v="2"/>
    <m/>
    <m/>
    <m/>
  </r>
  <r>
    <n v="885"/>
    <x v="783"/>
    <x v="775"/>
    <x v="0"/>
    <n v="1"/>
    <m/>
    <x v="3"/>
    <x v="87"/>
    <d v="2021-01-15T00:00:00"/>
    <m/>
    <m/>
    <n v="1"/>
    <m/>
    <m/>
    <m/>
  </r>
  <r>
    <n v="886"/>
    <x v="784"/>
    <x v="776"/>
    <x v="0"/>
    <n v="22"/>
    <m/>
    <x v="3"/>
    <x v="87"/>
    <d v="2021-01-15T00:00:00"/>
    <m/>
    <m/>
    <n v="22"/>
    <m/>
    <m/>
    <m/>
  </r>
  <r>
    <n v="887"/>
    <x v="785"/>
    <x v="777"/>
    <x v="0"/>
    <n v="1"/>
    <m/>
    <x v="3"/>
    <x v="87"/>
    <d v="2021-01-15T00:00:00"/>
    <m/>
    <m/>
    <n v="1"/>
    <m/>
    <m/>
    <m/>
  </r>
  <r>
    <n v="888"/>
    <x v="786"/>
    <x v="778"/>
    <x v="0"/>
    <n v="1"/>
    <m/>
    <x v="3"/>
    <x v="87"/>
    <d v="2021-01-15T00:00:00"/>
    <m/>
    <m/>
    <n v="1"/>
    <m/>
    <m/>
    <m/>
  </r>
  <r>
    <n v="889"/>
    <x v="787"/>
    <x v="779"/>
    <x v="0"/>
    <n v="8"/>
    <m/>
    <x v="3"/>
    <x v="87"/>
    <d v="2021-01-15T00:00:00"/>
    <m/>
    <m/>
    <n v="8"/>
    <m/>
    <m/>
    <m/>
  </r>
  <r>
    <n v="890"/>
    <x v="788"/>
    <x v="780"/>
    <x v="0"/>
    <n v="10"/>
    <m/>
    <x v="3"/>
    <x v="106"/>
    <d v="2021-01-15T00:00:00"/>
    <m/>
    <m/>
    <n v="10"/>
    <m/>
    <m/>
    <m/>
  </r>
  <r>
    <n v="891"/>
    <x v="789"/>
    <x v="781"/>
    <x v="0"/>
    <n v="36"/>
    <m/>
    <x v="3"/>
    <x v="87"/>
    <d v="2021-01-15T00:00:00"/>
    <m/>
    <m/>
    <n v="36"/>
    <m/>
    <m/>
    <m/>
  </r>
  <r>
    <n v="892"/>
    <x v="790"/>
    <x v="782"/>
    <x v="0"/>
    <n v="1"/>
    <m/>
    <x v="3"/>
    <x v="87"/>
    <d v="2021-01-15T00:00:00"/>
    <m/>
    <m/>
    <n v="1"/>
    <m/>
    <m/>
    <m/>
  </r>
  <r>
    <n v="893"/>
    <x v="791"/>
    <x v="290"/>
    <x v="0"/>
    <n v="1"/>
    <m/>
    <x v="3"/>
    <x v="99"/>
    <d v="2021-01-15T00:00:00"/>
    <m/>
    <m/>
    <n v="1"/>
    <m/>
    <m/>
    <m/>
  </r>
  <r>
    <n v="894"/>
    <x v="792"/>
    <x v="783"/>
    <x v="0"/>
    <n v="8"/>
    <m/>
    <x v="3"/>
    <x v="106"/>
    <d v="2021-01-15T00:00:00"/>
    <m/>
    <m/>
    <n v="8"/>
    <m/>
    <m/>
    <m/>
  </r>
  <r>
    <n v="895"/>
    <x v="793"/>
    <x v="784"/>
    <x v="0"/>
    <n v="87"/>
    <m/>
    <x v="3"/>
    <x v="87"/>
    <d v="2021-01-15T00:00:00"/>
    <m/>
    <m/>
    <n v="87"/>
    <m/>
    <m/>
    <m/>
  </r>
  <r>
    <n v="896"/>
    <x v="794"/>
    <x v="785"/>
    <x v="0"/>
    <n v="31"/>
    <m/>
    <x v="3"/>
    <x v="87"/>
    <d v="2021-01-15T00:00:00"/>
    <m/>
    <m/>
    <n v="31"/>
    <m/>
    <m/>
    <m/>
  </r>
  <r>
    <n v="897"/>
    <x v="795"/>
    <x v="786"/>
    <x v="0"/>
    <n v="4"/>
    <m/>
    <x v="3"/>
    <x v="87"/>
    <d v="2021-01-15T00:00:00"/>
    <m/>
    <m/>
    <n v="4"/>
    <m/>
    <m/>
    <m/>
  </r>
  <r>
    <n v="898"/>
    <x v="796"/>
    <x v="787"/>
    <x v="0"/>
    <n v="6"/>
    <m/>
    <x v="3"/>
    <x v="120"/>
    <d v="2021-01-15T00:00:00"/>
    <m/>
    <m/>
    <n v="6"/>
    <m/>
    <m/>
    <m/>
  </r>
  <r>
    <n v="899"/>
    <x v="797"/>
    <x v="788"/>
    <x v="0"/>
    <n v="3"/>
    <m/>
    <x v="3"/>
    <x v="87"/>
    <d v="2021-01-15T00:00:00"/>
    <m/>
    <m/>
    <n v="3"/>
    <m/>
    <m/>
    <m/>
  </r>
  <r>
    <n v="900"/>
    <x v="798"/>
    <x v="789"/>
    <x v="0"/>
    <n v="15"/>
    <m/>
    <x v="3"/>
    <x v="87"/>
    <d v="2021-01-15T00:00:00"/>
    <m/>
    <m/>
    <n v="15"/>
    <m/>
    <m/>
    <m/>
  </r>
  <r>
    <n v="901"/>
    <x v="799"/>
    <x v="790"/>
    <x v="0"/>
    <n v="16"/>
    <m/>
    <x v="3"/>
    <x v="87"/>
    <d v="2021-01-15T00:00:00"/>
    <m/>
    <m/>
    <n v="16"/>
    <m/>
    <m/>
    <m/>
  </r>
  <r>
    <n v="902"/>
    <x v="800"/>
    <x v="791"/>
    <x v="0"/>
    <n v="1"/>
    <m/>
    <x v="3"/>
    <x v="87"/>
    <d v="2021-01-15T00:00:00"/>
    <m/>
    <m/>
    <n v="1"/>
    <m/>
    <m/>
    <m/>
  </r>
  <r>
    <n v="903"/>
    <x v="801"/>
    <x v="792"/>
    <x v="0"/>
    <n v="2"/>
    <m/>
    <x v="3"/>
    <x v="87"/>
    <d v="2021-01-15T00:00:00"/>
    <m/>
    <m/>
    <n v="2"/>
    <m/>
    <m/>
    <m/>
  </r>
  <r>
    <n v="904"/>
    <x v="802"/>
    <x v="793"/>
    <x v="0"/>
    <n v="1"/>
    <m/>
    <x v="3"/>
    <x v="87"/>
    <d v="2021-01-15T00:00:00"/>
    <m/>
    <m/>
    <n v="1"/>
    <m/>
    <m/>
    <m/>
  </r>
  <r>
    <n v="905"/>
    <x v="803"/>
    <x v="794"/>
    <x v="0"/>
    <n v="15"/>
    <m/>
    <x v="3"/>
    <x v="87"/>
    <d v="2021-01-15T00:00:00"/>
    <m/>
    <m/>
    <n v="15"/>
    <m/>
    <m/>
    <m/>
  </r>
  <r>
    <n v="906"/>
    <x v="804"/>
    <x v="795"/>
    <x v="0"/>
    <n v="2"/>
    <m/>
    <x v="3"/>
    <x v="87"/>
    <d v="2021-01-15T00:00:00"/>
    <m/>
    <m/>
    <n v="2"/>
    <m/>
    <m/>
    <m/>
  </r>
  <r>
    <n v="907"/>
    <x v="805"/>
    <x v="796"/>
    <x v="0"/>
    <n v="11"/>
    <m/>
    <x v="3"/>
    <x v="87"/>
    <d v="2021-01-15T00:00:00"/>
    <m/>
    <m/>
    <n v="11"/>
    <m/>
    <m/>
    <m/>
  </r>
  <r>
    <n v="908"/>
    <x v="806"/>
    <x v="797"/>
    <x v="0"/>
    <n v="17"/>
    <m/>
    <x v="3"/>
    <x v="87"/>
    <d v="2021-01-15T00:00:00"/>
    <m/>
    <m/>
    <n v="17"/>
    <m/>
    <m/>
    <m/>
  </r>
  <r>
    <n v="909"/>
    <x v="807"/>
    <x v="798"/>
    <x v="0"/>
    <n v="0"/>
    <m/>
    <x v="3"/>
    <x v="87"/>
    <d v="2021-01-15T00:00:00"/>
    <m/>
    <m/>
    <n v="0"/>
    <m/>
    <m/>
    <m/>
  </r>
  <r>
    <n v="910"/>
    <x v="808"/>
    <x v="799"/>
    <x v="0"/>
    <n v="2"/>
    <m/>
    <x v="3"/>
    <x v="94"/>
    <d v="2021-01-15T00:00:00"/>
    <m/>
    <m/>
    <n v="2"/>
    <m/>
    <m/>
    <m/>
  </r>
  <r>
    <n v="911"/>
    <x v="809"/>
    <x v="800"/>
    <x v="0"/>
    <n v="5"/>
    <m/>
    <x v="3"/>
    <x v="94"/>
    <d v="2021-01-15T00:00:00"/>
    <m/>
    <m/>
    <n v="5"/>
    <m/>
    <m/>
    <m/>
  </r>
  <r>
    <n v="912"/>
    <x v="810"/>
    <x v="801"/>
    <x v="0"/>
    <n v="3"/>
    <m/>
    <x v="3"/>
    <x v="139"/>
    <d v="2021-01-15T00:00:00"/>
    <m/>
    <m/>
    <n v="3"/>
    <m/>
    <m/>
    <m/>
  </r>
  <r>
    <n v="913"/>
    <x v="811"/>
    <x v="802"/>
    <x v="0"/>
    <n v="1"/>
    <m/>
    <x v="3"/>
    <x v="87"/>
    <d v="2021-01-15T00:00:00"/>
    <m/>
    <m/>
    <n v="1"/>
    <m/>
    <m/>
    <m/>
  </r>
  <r>
    <n v="914"/>
    <x v="812"/>
    <x v="803"/>
    <x v="0"/>
    <n v="15"/>
    <m/>
    <x v="3"/>
    <x v="87"/>
    <d v="2021-01-15T00:00:00"/>
    <m/>
    <m/>
    <n v="15"/>
    <m/>
    <m/>
    <m/>
  </r>
  <r>
    <n v="915"/>
    <x v="813"/>
    <x v="804"/>
    <x v="0"/>
    <n v="2"/>
    <m/>
    <x v="3"/>
    <x v="87"/>
    <d v="2021-01-15T00:00:00"/>
    <m/>
    <m/>
    <n v="2"/>
    <m/>
    <m/>
    <m/>
  </r>
  <r>
    <n v="916"/>
    <x v="814"/>
    <x v="805"/>
    <x v="0"/>
    <n v="1"/>
    <m/>
    <x v="3"/>
    <x v="87"/>
    <d v="2021-01-15T00:00:00"/>
    <m/>
    <m/>
    <n v="1"/>
    <m/>
    <m/>
    <m/>
  </r>
  <r>
    <n v="917"/>
    <x v="815"/>
    <x v="806"/>
    <x v="0"/>
    <n v="4"/>
    <m/>
    <x v="3"/>
    <x v="134"/>
    <d v="2021-01-15T00:00:00"/>
    <m/>
    <m/>
    <n v="4"/>
    <m/>
    <m/>
    <m/>
  </r>
  <r>
    <n v="918"/>
    <x v="816"/>
    <x v="807"/>
    <x v="0"/>
    <n v="3"/>
    <m/>
    <x v="3"/>
    <x v="88"/>
    <d v="2021-01-15T00:00:00"/>
    <m/>
    <m/>
    <n v="3"/>
    <m/>
    <m/>
    <m/>
  </r>
  <r>
    <n v="919"/>
    <x v="817"/>
    <x v="808"/>
    <x v="0"/>
    <n v="86"/>
    <m/>
    <x v="3"/>
    <x v="91"/>
    <d v="2021-01-15T00:00:00"/>
    <m/>
    <m/>
    <n v="86"/>
    <m/>
    <m/>
    <m/>
  </r>
  <r>
    <n v="920"/>
    <x v="818"/>
    <x v="809"/>
    <x v="0"/>
    <n v="4"/>
    <m/>
    <x v="3"/>
    <x v="105"/>
    <d v="2021-01-15T00:00:00"/>
    <m/>
    <m/>
    <n v="4"/>
    <m/>
    <m/>
    <m/>
  </r>
  <r>
    <n v="921"/>
    <x v="819"/>
    <x v="810"/>
    <x v="0"/>
    <n v="22"/>
    <m/>
    <x v="3"/>
    <x v="91"/>
    <d v="2021-01-15T00:00:00"/>
    <m/>
    <m/>
    <n v="22"/>
    <m/>
    <m/>
    <m/>
  </r>
  <r>
    <n v="922"/>
    <x v="820"/>
    <x v="811"/>
    <x v="0"/>
    <n v="1"/>
    <m/>
    <x v="3"/>
    <x v="87"/>
    <d v="2021-01-15T00:00:00"/>
    <m/>
    <m/>
    <n v="1"/>
    <m/>
    <m/>
    <m/>
  </r>
  <r>
    <n v="923"/>
    <x v="821"/>
    <x v="812"/>
    <x v="0"/>
    <n v="2"/>
    <m/>
    <x v="3"/>
    <x v="87"/>
    <d v="2021-01-15T00:00:00"/>
    <m/>
    <m/>
    <n v="2"/>
    <m/>
    <m/>
    <m/>
  </r>
  <r>
    <n v="924"/>
    <x v="822"/>
    <x v="813"/>
    <x v="0"/>
    <n v="2"/>
    <m/>
    <x v="3"/>
    <x v="91"/>
    <d v="2021-01-15T00:00:00"/>
    <m/>
    <m/>
    <n v="2"/>
    <m/>
    <m/>
    <m/>
  </r>
  <r>
    <n v="925"/>
    <x v="823"/>
    <x v="814"/>
    <x v="0"/>
    <n v="1"/>
    <m/>
    <x v="3"/>
    <x v="140"/>
    <d v="2021-01-15T00:00:00"/>
    <m/>
    <m/>
    <n v="1"/>
    <m/>
    <m/>
    <m/>
  </r>
  <r>
    <n v="926"/>
    <x v="824"/>
    <x v="815"/>
    <x v="0"/>
    <n v="2"/>
    <m/>
    <x v="3"/>
    <x v="87"/>
    <d v="2021-01-15T00:00:00"/>
    <m/>
    <m/>
    <n v="2"/>
    <m/>
    <m/>
    <m/>
  </r>
  <r>
    <n v="927"/>
    <x v="825"/>
    <x v="816"/>
    <x v="0"/>
    <n v="3"/>
    <m/>
    <x v="3"/>
    <x v="141"/>
    <d v="2021-01-15T00:00:00"/>
    <m/>
    <m/>
    <n v="3"/>
    <m/>
    <m/>
    <m/>
  </r>
  <r>
    <n v="928"/>
    <x v="826"/>
    <x v="817"/>
    <x v="0"/>
    <n v="1"/>
    <m/>
    <x v="3"/>
    <x v="87"/>
    <d v="2021-01-15T00:00:00"/>
    <m/>
    <m/>
    <n v="1"/>
    <m/>
    <m/>
    <m/>
  </r>
  <r>
    <n v="929"/>
    <x v="827"/>
    <x v="818"/>
    <x v="0"/>
    <n v="4"/>
    <m/>
    <x v="3"/>
    <x v="87"/>
    <d v="2021-01-15T00:00:00"/>
    <m/>
    <m/>
    <n v="4"/>
    <m/>
    <m/>
    <m/>
  </r>
  <r>
    <n v="930"/>
    <x v="828"/>
    <x v="819"/>
    <x v="0"/>
    <n v="3"/>
    <m/>
    <x v="3"/>
    <x v="118"/>
    <d v="2021-01-15T00:00:00"/>
    <m/>
    <m/>
    <n v="3"/>
    <m/>
    <m/>
    <m/>
  </r>
  <r>
    <n v="931"/>
    <x v="829"/>
    <x v="820"/>
    <x v="0"/>
    <n v="1"/>
    <m/>
    <x v="3"/>
    <x v="118"/>
    <d v="2021-01-15T00:00:00"/>
    <m/>
    <m/>
    <n v="1"/>
    <m/>
    <m/>
    <m/>
  </r>
  <r>
    <n v="932"/>
    <x v="830"/>
    <x v="821"/>
    <x v="0"/>
    <n v="1"/>
    <m/>
    <x v="3"/>
    <x v="87"/>
    <d v="2021-01-15T00:00:00"/>
    <m/>
    <m/>
    <n v="1"/>
    <m/>
    <m/>
    <m/>
  </r>
  <r>
    <n v="933"/>
    <x v="831"/>
    <x v="822"/>
    <x v="0"/>
    <n v="2"/>
    <m/>
    <x v="3"/>
    <x v="87"/>
    <d v="2021-01-15T00:00:00"/>
    <m/>
    <m/>
    <n v="2"/>
    <m/>
    <m/>
    <m/>
  </r>
  <r>
    <n v="934"/>
    <x v="192"/>
    <x v="192"/>
    <x v="0"/>
    <n v="-1"/>
    <m/>
    <x v="2"/>
    <x v="29"/>
    <d v="2021-01-19T00:00:00"/>
    <s v="М.В. Широченков"/>
    <n v="2"/>
    <m/>
    <n v="1"/>
    <m/>
    <s v="ст. Купчино"/>
  </r>
  <r>
    <n v="935"/>
    <x v="192"/>
    <x v="192"/>
    <x v="0"/>
    <n v="1"/>
    <m/>
    <x v="2"/>
    <x v="57"/>
    <d v="2021-01-20T00:00:00"/>
    <m/>
    <m/>
    <n v="1"/>
    <m/>
    <m/>
    <s v="Ложная неиспр. Уч-к 2. Возвращена на склад"/>
  </r>
  <r>
    <n v="936"/>
    <x v="293"/>
    <x v="293"/>
    <x v="0"/>
    <n v="-1"/>
    <m/>
    <x v="2"/>
    <x v="29"/>
    <d v="2021-01-20T00:00:00"/>
    <s v="И.Н. Мартышев"/>
    <n v="4"/>
    <m/>
    <n v="1"/>
    <n v="187"/>
    <s v="ст. Технологический инст.-1"/>
  </r>
  <r>
    <n v="937"/>
    <x v="84"/>
    <x v="84"/>
    <x v="0"/>
    <n v="-1"/>
    <m/>
    <x v="0"/>
    <x v="29"/>
    <d v="2021-01-27T00:00:00"/>
    <s v="Ващук Д.И."/>
    <s v="АУР"/>
    <m/>
    <n v="1"/>
    <m/>
    <m/>
  </r>
  <r>
    <n v="938"/>
    <x v="76"/>
    <x v="76"/>
    <x v="1"/>
    <n v="-70"/>
    <m/>
    <x v="0"/>
    <x v="29"/>
    <d v="2021-01-27T00:00:00"/>
    <s v="Порошин В.К."/>
    <s v="АУР"/>
    <m/>
    <n v="70"/>
    <m/>
    <m/>
  </r>
  <r>
    <n v="939"/>
    <x v="293"/>
    <x v="293"/>
    <x v="0"/>
    <n v="-1"/>
    <m/>
    <x v="2"/>
    <x v="29"/>
    <d v="2021-01-28T00:00:00"/>
    <s v="С.О. Граблев"/>
    <n v="3"/>
    <m/>
    <n v="1"/>
    <n v="245"/>
    <s v="ст. Ломоносовская"/>
  </r>
  <r>
    <n v="940"/>
    <x v="299"/>
    <x v="299"/>
    <x v="0"/>
    <n v="-1"/>
    <m/>
    <x v="2"/>
    <x v="29"/>
    <d v="2021-02-01T00:00:00"/>
    <s v="И.О. Гусев"/>
    <n v="5"/>
    <m/>
    <n v="1"/>
    <n v="293"/>
    <s v="ст. Спортивная"/>
  </r>
  <r>
    <n v="941"/>
    <x v="299"/>
    <x v="299"/>
    <x v="0"/>
    <n v="-1"/>
    <m/>
    <x v="2"/>
    <x v="29"/>
    <d v="2021-02-01T00:00:00"/>
    <s v="Е.Н. Антонов"/>
    <n v="1"/>
    <m/>
    <n v="1"/>
    <m/>
    <s v="ст. Девяткино"/>
  </r>
  <r>
    <n v="942"/>
    <x v="341"/>
    <x v="339"/>
    <x v="0"/>
    <n v="-1"/>
    <m/>
    <x v="3"/>
    <x v="29"/>
    <d v="2021-02-02T00:00:00"/>
    <s v="С.А. Бондаренко"/>
    <n v="4"/>
    <m/>
    <n v="1"/>
    <m/>
    <m/>
  </r>
  <r>
    <n v="943"/>
    <x v="244"/>
    <x v="244"/>
    <x v="0"/>
    <n v="-1"/>
    <m/>
    <x v="2"/>
    <x v="29"/>
    <d v="2021-02-03T00:00:00"/>
    <s v="С.О. Граблев"/>
    <n v="3"/>
    <m/>
    <n v="1"/>
    <n v="48"/>
    <s v="ст. Новочеркасская"/>
  </r>
  <r>
    <n v="944"/>
    <x v="203"/>
    <x v="203"/>
    <x v="0"/>
    <n v="-2"/>
    <m/>
    <x v="2"/>
    <x v="29"/>
    <d v="2021-02-05T00:00:00"/>
    <s v="Д.В. Фёдоров"/>
    <n v="1"/>
    <m/>
    <n v="2"/>
    <m/>
    <m/>
  </r>
  <r>
    <n v="945"/>
    <x v="163"/>
    <x v="163"/>
    <x v="0"/>
    <n v="1"/>
    <m/>
    <x v="1"/>
    <x v="39"/>
    <d v="2021-02-09T00:00:00"/>
    <m/>
    <m/>
    <n v="1"/>
    <m/>
    <m/>
    <s v="Рабочая. Чернышевская, списание VN"/>
  </r>
  <r>
    <n v="946"/>
    <x v="203"/>
    <x v="203"/>
    <x v="0"/>
    <n v="-2"/>
    <m/>
    <x v="2"/>
    <x v="29"/>
    <d v="2021-02-09T00:00:00"/>
    <s v="И.Н. Мартышев"/>
    <n v="4"/>
    <m/>
    <n v="2"/>
    <n v="17"/>
    <s v="ст. Площадь Александра Невского-2"/>
  </r>
  <r>
    <n v="947"/>
    <x v="193"/>
    <x v="193"/>
    <x v="0"/>
    <n v="-1"/>
    <m/>
    <x v="2"/>
    <x v="29"/>
    <d v="2021-02-09T00:00:00"/>
    <s v="А.Ю. Фатеев"/>
    <n v="1"/>
    <m/>
    <n v="1"/>
    <n v="126"/>
    <s v="ст. Лесная"/>
  </r>
  <r>
    <n v="948"/>
    <x v="159"/>
    <x v="159"/>
    <x v="0"/>
    <n v="-2"/>
    <m/>
    <x v="1"/>
    <x v="29"/>
    <d v="2021-02-15T00:00:00"/>
    <s v="А.М. Александров"/>
    <n v="1"/>
    <m/>
    <n v="2"/>
    <m/>
    <s v="Проспект Ветеранов"/>
  </r>
  <r>
    <n v="949"/>
    <x v="102"/>
    <x v="102"/>
    <x v="0"/>
    <n v="-2"/>
    <m/>
    <x v="1"/>
    <x v="29"/>
    <d v="2021-02-15T00:00:00"/>
    <s v="А.М. Александров"/>
    <n v="1"/>
    <m/>
    <n v="2"/>
    <m/>
    <s v="Проспект Ветеранов"/>
  </r>
  <r>
    <n v="950"/>
    <x v="54"/>
    <x v="54"/>
    <x v="0"/>
    <n v="-1"/>
    <m/>
    <x v="0"/>
    <x v="29"/>
    <d v="2021-02-15T00:00:00"/>
    <s v="Порошин В.К."/>
    <s v="АУР"/>
    <m/>
    <n v="1"/>
    <m/>
    <m/>
  </r>
  <r>
    <n v="951"/>
    <x v="34"/>
    <x v="34"/>
    <x v="0"/>
    <n v="-1"/>
    <m/>
    <x v="0"/>
    <x v="29"/>
    <d v="2021-02-15T00:00:00"/>
    <s v="Порошин В.К."/>
    <s v="АУР"/>
    <m/>
    <n v="1"/>
    <m/>
    <m/>
  </r>
  <r>
    <n v="952"/>
    <x v="49"/>
    <x v="49"/>
    <x v="0"/>
    <n v="-1"/>
    <m/>
    <x v="0"/>
    <x v="29"/>
    <d v="2021-02-15T00:00:00"/>
    <s v="Порошин В.К."/>
    <s v="АУР"/>
    <m/>
    <n v="1"/>
    <m/>
    <m/>
  </r>
  <r>
    <n v="953"/>
    <x v="46"/>
    <x v="46"/>
    <x v="0"/>
    <n v="-1"/>
    <m/>
    <x v="0"/>
    <x v="29"/>
    <d v="2021-02-15T00:00:00"/>
    <s v="Порошин В.К."/>
    <s v="АУР"/>
    <m/>
    <n v="1"/>
    <m/>
    <m/>
  </r>
  <r>
    <n v="954"/>
    <x v="44"/>
    <x v="44"/>
    <x v="0"/>
    <n v="-1"/>
    <m/>
    <x v="0"/>
    <x v="29"/>
    <d v="2021-02-15T00:00:00"/>
    <s v="Порошин В.К."/>
    <s v="АУР"/>
    <m/>
    <n v="1"/>
    <m/>
    <m/>
  </r>
  <r>
    <n v="955"/>
    <x v="208"/>
    <x v="208"/>
    <x v="0"/>
    <n v="-2"/>
    <m/>
    <x v="2"/>
    <x v="29"/>
    <d v="2021-02-15T00:00:00"/>
    <s v="А.М. Александров"/>
    <n v="1"/>
    <m/>
    <n v="2"/>
    <m/>
    <s v="ст. Проспект Ветеранов"/>
  </r>
  <r>
    <n v="956"/>
    <x v="193"/>
    <x v="193"/>
    <x v="0"/>
    <n v="-1"/>
    <s v="ACCC8E11D49B"/>
    <x v="2"/>
    <x v="29"/>
    <d v="2021-02-15T00:00:00"/>
    <s v="Ф.Д. Рустамов"/>
    <s v="ИНС"/>
    <m/>
    <n v="1"/>
    <m/>
    <s v="Эталон для тестирования"/>
  </r>
  <r>
    <n v="957"/>
    <x v="298"/>
    <x v="298"/>
    <x v="0"/>
    <n v="-1"/>
    <m/>
    <x v="2"/>
    <x v="29"/>
    <d v="2021-02-20T00:00:00"/>
    <s v="А.М. Яворский"/>
    <n v="1"/>
    <m/>
    <n v="1"/>
    <m/>
    <s v="ст. Выборгская"/>
  </r>
  <r>
    <n v="958"/>
    <x v="102"/>
    <x v="102"/>
    <x v="0"/>
    <n v="-3"/>
    <m/>
    <x v="1"/>
    <x v="29"/>
    <d v="2021-02-24T00:00:00"/>
    <s v="А.М. Александров"/>
    <n v="1"/>
    <m/>
    <n v="3"/>
    <m/>
    <s v="Ленинский проспект"/>
  </r>
  <r>
    <n v="959"/>
    <x v="159"/>
    <x v="159"/>
    <x v="0"/>
    <n v="-3"/>
    <m/>
    <x v="1"/>
    <x v="29"/>
    <d v="2021-02-24T00:00:00"/>
    <s v="А.М. Александров"/>
    <n v="1"/>
    <m/>
    <n v="3"/>
    <m/>
    <s v="Ленинский проспект"/>
  </r>
  <r>
    <n v="960"/>
    <x v="208"/>
    <x v="208"/>
    <x v="0"/>
    <n v="-3"/>
    <m/>
    <x v="2"/>
    <x v="29"/>
    <d v="2021-02-24T00:00:00"/>
    <s v="А.М. Александров"/>
    <n v="1"/>
    <m/>
    <n v="3"/>
    <m/>
    <s v="ст. Ленинский проспект"/>
  </r>
  <r>
    <n v="961"/>
    <x v="203"/>
    <x v="203"/>
    <x v="0"/>
    <n v="-1"/>
    <m/>
    <x v="2"/>
    <x v="29"/>
    <d v="2021-02-25T00:00:00"/>
    <s v="А.М. Александров"/>
    <n v="1"/>
    <m/>
    <n v="1"/>
    <m/>
    <s v="ст. Ленинский проспект"/>
  </r>
  <r>
    <n v="962"/>
    <x v="304"/>
    <x v="302"/>
    <x v="0"/>
    <n v="-1"/>
    <m/>
    <x v="2"/>
    <x v="29"/>
    <d v="2021-02-25T00:00:00"/>
    <s v="А.Ю. Чистяков"/>
    <n v="5"/>
    <m/>
    <n v="1"/>
    <n v="328"/>
    <s v="ст. Крестовский остров"/>
  </r>
  <r>
    <n v="963"/>
    <x v="832"/>
    <x v="823"/>
    <x v="1"/>
    <n v="100"/>
    <m/>
    <x v="0"/>
    <x v="1"/>
    <d v="2021-02-26T00:00:00"/>
    <m/>
    <m/>
    <n v="100"/>
    <m/>
    <m/>
    <m/>
  </r>
  <r>
    <n v="964"/>
    <x v="101"/>
    <x v="101"/>
    <x v="0"/>
    <n v="-4"/>
    <m/>
    <x v="1"/>
    <x v="29"/>
    <d v="2021-03-01T00:00:00"/>
    <s v="А.А. Савельев"/>
    <s v="АУР"/>
    <m/>
    <n v="4"/>
    <m/>
    <s v="в ДС-2"/>
  </r>
  <r>
    <n v="965"/>
    <x v="97"/>
    <x v="97"/>
    <x v="0"/>
    <n v="-4"/>
    <m/>
    <x v="1"/>
    <x v="29"/>
    <d v="2021-03-01T00:00:00"/>
    <s v="А.А. Савельев"/>
    <s v="АУР"/>
    <m/>
    <n v="4"/>
    <m/>
    <s v="в ДС-2"/>
  </r>
  <r>
    <n v="966"/>
    <x v="81"/>
    <x v="81"/>
    <x v="0"/>
    <n v="-1"/>
    <m/>
    <x v="0"/>
    <x v="29"/>
    <d v="2021-03-01T00:00:00"/>
    <s v="Стяжкин К.Н."/>
    <n v="7"/>
    <m/>
    <n v="1"/>
    <m/>
    <m/>
  </r>
  <r>
    <n v="967"/>
    <x v="58"/>
    <x v="58"/>
    <x v="0"/>
    <n v="-1"/>
    <m/>
    <x v="0"/>
    <x v="29"/>
    <d v="2021-03-01T00:00:00"/>
    <s v="Стяжкин К.Н."/>
    <n v="7"/>
    <m/>
    <n v="1"/>
    <m/>
    <m/>
  </r>
  <r>
    <n v="968"/>
    <x v="293"/>
    <x v="293"/>
    <x v="0"/>
    <n v="-1"/>
    <m/>
    <x v="2"/>
    <x v="29"/>
    <d v="2021-03-02T00:00:00"/>
    <s v="Д.Е. Сапожников"/>
    <n v="5"/>
    <m/>
    <n v="1"/>
    <n v="1"/>
    <s v="ст. Гостиный двор"/>
  </r>
  <r>
    <n v="969"/>
    <x v="293"/>
    <x v="293"/>
    <x v="0"/>
    <n v="-1"/>
    <m/>
    <x v="2"/>
    <x v="29"/>
    <d v="2021-03-02T00:00:00"/>
    <s v="Д.Е. Сапожников"/>
    <n v="5"/>
    <m/>
    <n v="1"/>
    <n v="370"/>
    <s v="ст. Технологический инст.-1"/>
  </r>
  <r>
    <n v="970"/>
    <x v="293"/>
    <x v="293"/>
    <x v="0"/>
    <n v="-1"/>
    <m/>
    <x v="2"/>
    <x v="29"/>
    <d v="2021-03-10T00:00:00"/>
    <s v="И.Д. Клименко"/>
    <n v="3"/>
    <m/>
    <n v="1"/>
    <n v="116"/>
    <s v="ст. Елизаровская"/>
  </r>
  <r>
    <n v="971"/>
    <x v="194"/>
    <x v="194"/>
    <x v="0"/>
    <n v="-1"/>
    <s v="ACCC8E8C44E6"/>
    <x v="2"/>
    <x v="29"/>
    <d v="2021-03-10T00:00:00"/>
    <s v="Р.С. Сабиров"/>
    <n v="2"/>
    <m/>
    <n v="1"/>
    <n v="85"/>
    <s v="ст. Петроградская"/>
  </r>
  <r>
    <n v="972"/>
    <x v="833"/>
    <x v="824"/>
    <x v="0"/>
    <n v="1"/>
    <m/>
    <x v="2"/>
    <x v="25"/>
    <d v="2021-03-11T00:00:00"/>
    <m/>
    <m/>
    <n v="1"/>
    <m/>
    <m/>
    <s v="По заявке 85 требовалась только камера без корпуса"/>
  </r>
  <r>
    <n v="973"/>
    <x v="293"/>
    <x v="293"/>
    <x v="0"/>
    <n v="-1"/>
    <m/>
    <x v="2"/>
    <x v="29"/>
    <d v="2021-03-12T00:00:00"/>
    <s v="А.В. Олькоев"/>
    <n v="9"/>
    <m/>
    <n v="1"/>
    <m/>
    <m/>
  </r>
  <r>
    <n v="974"/>
    <x v="309"/>
    <x v="307"/>
    <x v="0"/>
    <n v="-1"/>
    <m/>
    <x v="2"/>
    <x v="29"/>
    <d v="2021-03-15T00:00:00"/>
    <s v="И.В. Дранцов"/>
    <s v="АУР"/>
    <m/>
    <n v="1"/>
    <m/>
    <s v="Изъяли только плату RIM из ящика. Ящик остался"/>
  </r>
  <r>
    <n v="975"/>
    <x v="286"/>
    <x v="286"/>
    <x v="0"/>
    <n v="-1"/>
    <m/>
    <x v="2"/>
    <x v="29"/>
    <d v="2021-03-15T00:00:00"/>
    <s v="Д.Ю. Богатский"/>
    <n v="4"/>
    <m/>
    <n v="1"/>
    <n v="182"/>
    <m/>
  </r>
  <r>
    <n v="976"/>
    <x v="833"/>
    <x v="824"/>
    <x v="0"/>
    <n v="-1"/>
    <m/>
    <x v="2"/>
    <x v="29"/>
    <d v="2021-03-16T00:00:00"/>
    <s v="Е.С. Попов"/>
    <n v="4"/>
    <m/>
    <n v="1"/>
    <n v="120"/>
    <m/>
  </r>
  <r>
    <n v="977"/>
    <x v="192"/>
    <x v="192"/>
    <x v="0"/>
    <n v="-1"/>
    <m/>
    <x v="2"/>
    <x v="29"/>
    <d v="2021-03-16T00:00:00"/>
    <s v="В.И. Шарипов"/>
    <n v="1"/>
    <m/>
    <n v="1"/>
    <n v="192"/>
    <m/>
  </r>
  <r>
    <n v="978"/>
    <x v="298"/>
    <x v="298"/>
    <x v="0"/>
    <n v="-4"/>
    <m/>
    <x v="2"/>
    <x v="29"/>
    <d v="2021-03-17T00:00:00"/>
    <s v="И.В. Дранцов"/>
    <s v="АУР"/>
    <m/>
    <n v="4"/>
    <m/>
    <m/>
  </r>
  <r>
    <n v="979"/>
    <x v="249"/>
    <x v="249"/>
    <x v="0"/>
    <n v="-4"/>
    <m/>
    <x v="2"/>
    <x v="29"/>
    <d v="2021-03-17T00:00:00"/>
    <s v="И.В. Дранцов"/>
    <s v="АУР"/>
    <m/>
    <n v="4"/>
    <m/>
    <m/>
  </r>
  <r>
    <n v="980"/>
    <x v="834"/>
    <x v="825"/>
    <x v="0"/>
    <n v="4"/>
    <m/>
    <x v="2"/>
    <x v="72"/>
    <d v="2021-03-17T00:00:00"/>
    <m/>
    <m/>
    <n v="4"/>
    <m/>
    <m/>
    <s v="От считывателей, взятых в пунке 171"/>
  </r>
  <r>
    <n v="981"/>
    <x v="685"/>
    <x v="679"/>
    <x v="0"/>
    <n v="-1"/>
    <m/>
    <x v="3"/>
    <x v="29"/>
    <d v="2021-03-18T00:00:00"/>
    <s v="И.В. Мезенцев"/>
    <n v="3"/>
    <m/>
    <n v="1"/>
    <m/>
    <m/>
  </r>
  <r>
    <n v="982"/>
    <x v="633"/>
    <x v="627"/>
    <x v="0"/>
    <n v="-1"/>
    <m/>
    <x v="3"/>
    <x v="29"/>
    <d v="2021-03-18T00:00:00"/>
    <s v="И.В. Мезенцев"/>
    <n v="3"/>
    <m/>
    <n v="1"/>
    <m/>
    <m/>
  </r>
  <r>
    <n v="983"/>
    <x v="244"/>
    <x v="244"/>
    <x v="0"/>
    <n v="-3"/>
    <m/>
    <x v="2"/>
    <x v="29"/>
    <d v="2021-03-18T00:00:00"/>
    <s v="А.М. Пчелин"/>
    <n v="9"/>
    <m/>
    <n v="3"/>
    <m/>
    <m/>
  </r>
  <r>
    <n v="984"/>
    <x v="233"/>
    <x v="233"/>
    <x v="0"/>
    <n v="-3"/>
    <m/>
    <x v="2"/>
    <x v="29"/>
    <d v="2021-03-18T00:00:00"/>
    <s v="А.М. Пчелин"/>
    <n v="9"/>
    <m/>
    <n v="3"/>
    <m/>
    <s v="Шушары, Пр. Славы, Дунайская СТП"/>
  </r>
  <r>
    <n v="985"/>
    <x v="192"/>
    <x v="192"/>
    <x v="0"/>
    <n v="1"/>
    <m/>
    <x v="2"/>
    <x v="57"/>
    <d v="2021-03-18T00:00:00"/>
    <m/>
    <m/>
    <n v="1"/>
    <m/>
    <m/>
    <s v="Не понадобилась по заявке 192"/>
  </r>
  <r>
    <n v="986"/>
    <x v="245"/>
    <x v="245"/>
    <x v="0"/>
    <n v="-1"/>
    <m/>
    <x v="2"/>
    <x v="29"/>
    <d v="2021-03-19T00:00:00"/>
    <s v="П.А. Козлов"/>
    <n v="2"/>
    <m/>
    <n v="1"/>
    <n v="222"/>
    <s v="Парк Побкды"/>
  </r>
  <r>
    <n v="987"/>
    <x v="173"/>
    <x v="173"/>
    <x v="0"/>
    <n v="-1"/>
    <m/>
    <x v="2"/>
    <x v="29"/>
    <d v="2021-03-22T00:00:00"/>
    <s v="Р.В. Мирошников"/>
    <n v="1"/>
    <m/>
    <n v="1"/>
    <m/>
    <m/>
  </r>
  <r>
    <n v="988"/>
    <x v="230"/>
    <x v="230"/>
    <x v="2"/>
    <n v="-1"/>
    <m/>
    <x v="2"/>
    <x v="29"/>
    <d v="2021-03-22T00:00:00"/>
    <s v="А.С. Паничев"/>
    <s v="АУР"/>
    <m/>
    <n v="1"/>
    <m/>
    <s v="для ВК ВШ 522"/>
  </r>
  <r>
    <n v="989"/>
    <x v="835"/>
    <x v="826"/>
    <x v="0"/>
    <n v="1"/>
    <m/>
    <x v="2"/>
    <x v="25"/>
    <d v="2021-03-23T00:00:00"/>
    <m/>
    <m/>
    <n v="1"/>
    <m/>
    <m/>
    <s v="Возврат ненужных частей от заявки 120"/>
  </r>
  <r>
    <n v="990"/>
    <x v="305"/>
    <x v="303"/>
    <x v="0"/>
    <n v="-1"/>
    <m/>
    <x v="2"/>
    <x v="29"/>
    <d v="2021-03-26T00:00:00"/>
    <s v="И.В. Дранцов"/>
    <s v="АУР"/>
    <m/>
    <n v="1"/>
    <m/>
    <m/>
  </r>
  <r>
    <n v="991"/>
    <x v="309"/>
    <x v="307"/>
    <x v="0"/>
    <n v="-1"/>
    <m/>
    <x v="2"/>
    <x v="29"/>
    <d v="2021-03-28T00:00:00"/>
    <s v="И.В. Дранцов"/>
    <s v="АУР"/>
    <m/>
    <n v="1"/>
    <m/>
    <m/>
  </r>
  <r>
    <n v="992"/>
    <x v="293"/>
    <x v="293"/>
    <x v="0"/>
    <n v="-1"/>
    <m/>
    <x v="2"/>
    <x v="29"/>
    <d v="2021-03-29T00:00:00"/>
    <s v="Р.В. Мирошников"/>
    <n v="1"/>
    <m/>
    <n v="1"/>
    <m/>
    <m/>
  </r>
  <r>
    <n v="993"/>
    <x v="244"/>
    <x v="244"/>
    <x v="0"/>
    <n v="-1"/>
    <m/>
    <x v="2"/>
    <x v="29"/>
    <d v="2021-03-29T00:00:00"/>
    <s v="В.Э. Алиев"/>
    <n v="3"/>
    <m/>
    <n v="1"/>
    <n v="339"/>
    <m/>
  </r>
  <r>
    <n v="994"/>
    <x v="299"/>
    <x v="299"/>
    <x v="0"/>
    <n v="-2"/>
    <m/>
    <x v="2"/>
    <x v="29"/>
    <d v="2021-03-29T00:00:00"/>
    <s v="И.В. Дранцов"/>
    <s v="АУР"/>
    <m/>
    <n v="2"/>
    <m/>
    <m/>
  </r>
  <r>
    <n v="995"/>
    <x v="248"/>
    <x v="248"/>
    <x v="0"/>
    <n v="-1"/>
    <m/>
    <x v="2"/>
    <x v="29"/>
    <d v="2021-03-30T00:00:00"/>
    <s v="И.В. Дранцов"/>
    <s v="АУР"/>
    <m/>
    <n v="1"/>
    <m/>
    <m/>
  </r>
  <r>
    <n v="996"/>
    <x v="298"/>
    <x v="298"/>
    <x v="0"/>
    <n v="-2"/>
    <m/>
    <x v="2"/>
    <x v="29"/>
    <d v="2021-03-31T00:00:00"/>
    <s v="И.В. Дранцов"/>
    <s v="АУР"/>
    <m/>
    <n v="2"/>
    <m/>
    <m/>
  </r>
  <r>
    <n v="997"/>
    <x v="95"/>
    <x v="95"/>
    <x v="1"/>
    <n v="-80"/>
    <m/>
    <x v="1"/>
    <x v="29"/>
    <d v="2021-04-01T00:00:00"/>
    <s v="И.Д. Клименко"/>
    <n v="3"/>
    <m/>
    <n v="80"/>
    <m/>
    <m/>
  </r>
  <r>
    <n v="998"/>
    <x v="101"/>
    <x v="101"/>
    <x v="0"/>
    <n v="-10"/>
    <m/>
    <x v="1"/>
    <x v="29"/>
    <d v="2021-04-01T00:00:00"/>
    <s v="В.Д. Тюленев"/>
    <s v="АУР"/>
    <m/>
    <n v="10"/>
    <m/>
    <s v="Для ОМЧ"/>
  </r>
  <r>
    <n v="999"/>
    <x v="97"/>
    <x v="97"/>
    <x v="0"/>
    <n v="-10"/>
    <m/>
    <x v="1"/>
    <x v="29"/>
    <d v="2021-04-01T00:00:00"/>
    <s v="В.Д. Тюленев"/>
    <s v="АУР"/>
    <m/>
    <n v="10"/>
    <m/>
    <s v="Для ОМЧ"/>
  </r>
  <r>
    <n v="1000"/>
    <x v="231"/>
    <x v="231"/>
    <x v="2"/>
    <n v="-6"/>
    <m/>
    <x v="2"/>
    <x v="29"/>
    <d v="2021-04-01T00:00:00"/>
    <s v="И.В. Дранцов"/>
    <s v="АУР"/>
    <m/>
    <n v="6"/>
    <m/>
    <m/>
  </r>
  <r>
    <n v="1001"/>
    <x v="293"/>
    <x v="293"/>
    <x v="0"/>
    <n v="-1"/>
    <m/>
    <x v="2"/>
    <x v="29"/>
    <d v="2021-04-01T00:00:00"/>
    <s v="А.П. Пушкарев"/>
    <n v="2"/>
    <m/>
    <n v="1"/>
    <n v="8"/>
    <s v="Озерки"/>
  </r>
  <r>
    <n v="1002"/>
    <x v="154"/>
    <x v="154"/>
    <x v="0"/>
    <n v="-3"/>
    <m/>
    <x v="1"/>
    <x v="29"/>
    <d v="2021-04-02T00:00:00"/>
    <s v="А.П. Пантин"/>
    <n v="5"/>
    <m/>
    <n v="3"/>
    <m/>
    <s v="Крестовский остров, Волковская"/>
  </r>
  <r>
    <n v="1003"/>
    <x v="298"/>
    <x v="298"/>
    <x v="0"/>
    <n v="-1"/>
    <m/>
    <x v="2"/>
    <x v="29"/>
    <d v="2021-04-02T00:00:00"/>
    <s v="С.А. Маров"/>
    <n v="1"/>
    <m/>
    <n v="1"/>
    <m/>
    <s v="замена на Беговой, по факту"/>
  </r>
  <r>
    <n v="1004"/>
    <x v="194"/>
    <x v="194"/>
    <x v="0"/>
    <n v="-2"/>
    <m/>
    <x v="2"/>
    <x v="29"/>
    <d v="2021-04-02T00:00:00"/>
    <s v="А.П. Пантин "/>
    <n v="5"/>
    <m/>
    <n v="2"/>
    <m/>
    <s v="Комендантский проспект"/>
  </r>
  <r>
    <n v="1005"/>
    <x v="143"/>
    <x v="143"/>
    <x v="0"/>
    <n v="-1"/>
    <m/>
    <x v="1"/>
    <x v="29"/>
    <d v="2021-04-05T00:00:00"/>
    <s v="А.А. Словцов"/>
    <n v="4"/>
    <m/>
    <n v="1"/>
    <m/>
    <s v="Площадь Александра Невского-1"/>
  </r>
  <r>
    <n v="1006"/>
    <x v="192"/>
    <x v="192"/>
    <x v="0"/>
    <n v="-1"/>
    <s v="ACCC8E29748C"/>
    <x v="2"/>
    <x v="29"/>
    <d v="2021-04-05T00:00:00"/>
    <s v="В.А. Антонов"/>
    <n v="3"/>
    <m/>
    <n v="1"/>
    <m/>
    <s v="Приморская"/>
  </r>
  <r>
    <n v="1007"/>
    <x v="137"/>
    <x v="137"/>
    <x v="0"/>
    <n v="1"/>
    <m/>
    <x v="1"/>
    <x v="25"/>
    <d v="2021-04-06T00:00:00"/>
    <m/>
    <m/>
    <n v="1"/>
    <m/>
    <m/>
    <s v="Перемещено(списано, заявка №58 от 05.04.2021) с АЗ"/>
  </r>
  <r>
    <n v="1008"/>
    <x v="143"/>
    <x v="143"/>
    <x v="0"/>
    <n v="4"/>
    <m/>
    <x v="1"/>
    <x v="48"/>
    <d v="2021-04-08T00:00:00"/>
    <m/>
    <m/>
    <n v="4"/>
    <m/>
    <m/>
    <s v="Пантин. Со ст. Старая деревня"/>
  </r>
  <r>
    <n v="1009"/>
    <x v="293"/>
    <x v="293"/>
    <x v="0"/>
    <n v="-1"/>
    <m/>
    <x v="2"/>
    <x v="29"/>
    <d v="2021-04-08T00:00:00"/>
    <s v="А.А. Ибрагимов"/>
    <n v="2"/>
    <m/>
    <n v="1"/>
    <n v="87"/>
    <s v="Звёздная"/>
  </r>
  <r>
    <n v="1010"/>
    <x v="217"/>
    <x v="217"/>
    <x v="0"/>
    <n v="-1"/>
    <s v="Z9R8S8XAS 9VG"/>
    <x v="2"/>
    <x v="29"/>
    <d v="2021-04-09T00:00:00"/>
    <s v="В.В. Постников"/>
    <n v="8"/>
    <m/>
    <n v="1"/>
    <m/>
    <s v="Пионерская"/>
  </r>
  <r>
    <n v="1011"/>
    <x v="788"/>
    <x v="780"/>
    <x v="0"/>
    <n v="-4"/>
    <m/>
    <x v="3"/>
    <x v="29"/>
    <d v="2021-04-12T00:00:00"/>
    <s v="Ф.Д. Рустамов"/>
    <n v="11"/>
    <m/>
    <n v="4"/>
    <m/>
    <m/>
  </r>
  <r>
    <n v="1012"/>
    <x v="792"/>
    <x v="783"/>
    <x v="0"/>
    <n v="-4"/>
    <m/>
    <x v="3"/>
    <x v="29"/>
    <d v="2021-04-12T00:00:00"/>
    <s v="Ф.Д. Рустамов"/>
    <n v="11"/>
    <m/>
    <n v="4"/>
    <m/>
    <m/>
  </r>
  <r>
    <n v="1013"/>
    <x v="794"/>
    <x v="785"/>
    <x v="0"/>
    <n v="-1"/>
    <m/>
    <x v="3"/>
    <x v="29"/>
    <d v="2021-04-12T00:00:00"/>
    <s v="Ф.Д. Рустамов"/>
    <n v="11"/>
    <m/>
    <n v="1"/>
    <m/>
    <m/>
  </r>
  <r>
    <n v="1014"/>
    <x v="582"/>
    <x v="44"/>
    <x v="0"/>
    <n v="-1"/>
    <m/>
    <x v="3"/>
    <x v="29"/>
    <d v="2021-04-12T00:00:00"/>
    <s v="Ф.Д. Рустамов"/>
    <n v="11"/>
    <m/>
    <n v="1"/>
    <m/>
    <m/>
  </r>
  <r>
    <n v="1015"/>
    <x v="749"/>
    <x v="10"/>
    <x v="0"/>
    <n v="-1"/>
    <m/>
    <x v="3"/>
    <x v="29"/>
    <d v="2021-04-12T00:00:00"/>
    <s v="Ф.Д. Рустамов"/>
    <n v="11"/>
    <m/>
    <n v="1"/>
    <m/>
    <m/>
  </r>
  <r>
    <n v="1016"/>
    <x v="49"/>
    <x v="49"/>
    <x v="0"/>
    <n v="-1"/>
    <m/>
    <x v="0"/>
    <x v="29"/>
    <d v="2021-04-12T00:00:00"/>
    <m/>
    <n v="11"/>
    <m/>
    <n v="1"/>
    <m/>
    <m/>
  </r>
  <r>
    <n v="1017"/>
    <x v="46"/>
    <x v="46"/>
    <x v="0"/>
    <n v="-1"/>
    <m/>
    <x v="0"/>
    <x v="29"/>
    <d v="2021-04-12T00:00:00"/>
    <m/>
    <n v="11"/>
    <m/>
    <n v="1"/>
    <m/>
    <m/>
  </r>
  <r>
    <n v="1018"/>
    <x v="47"/>
    <x v="47"/>
    <x v="0"/>
    <n v="-1"/>
    <m/>
    <x v="0"/>
    <x v="29"/>
    <d v="2021-04-12T00:00:00"/>
    <m/>
    <n v="11"/>
    <m/>
    <n v="1"/>
    <m/>
    <m/>
  </r>
  <r>
    <n v="1019"/>
    <x v="34"/>
    <x v="34"/>
    <x v="0"/>
    <n v="-1"/>
    <m/>
    <x v="0"/>
    <x v="29"/>
    <d v="2021-04-12T00:00:00"/>
    <m/>
    <n v="11"/>
    <m/>
    <n v="1"/>
    <m/>
    <m/>
  </r>
  <r>
    <n v="1020"/>
    <x v="52"/>
    <x v="52"/>
    <x v="0"/>
    <n v="-1"/>
    <m/>
    <x v="0"/>
    <x v="29"/>
    <d v="2021-04-12T00:00:00"/>
    <m/>
    <n v="11"/>
    <m/>
    <n v="1"/>
    <m/>
    <m/>
  </r>
  <r>
    <n v="1021"/>
    <x v="50"/>
    <x v="50"/>
    <x v="0"/>
    <n v="-1"/>
    <m/>
    <x v="0"/>
    <x v="29"/>
    <d v="2021-04-12T00:00:00"/>
    <m/>
    <n v="11"/>
    <m/>
    <n v="1"/>
    <m/>
    <m/>
  </r>
  <r>
    <n v="1022"/>
    <x v="80"/>
    <x v="80"/>
    <x v="0"/>
    <n v="-2"/>
    <m/>
    <x v="0"/>
    <x v="29"/>
    <d v="2021-04-12T00:00:00"/>
    <m/>
    <n v="11"/>
    <m/>
    <n v="2"/>
    <m/>
    <m/>
  </r>
  <r>
    <n v="1023"/>
    <x v="32"/>
    <x v="32"/>
    <x v="0"/>
    <n v="-2"/>
    <m/>
    <x v="0"/>
    <x v="29"/>
    <d v="2021-04-12T00:00:00"/>
    <m/>
    <n v="11"/>
    <m/>
    <n v="2"/>
    <m/>
    <m/>
  </r>
  <r>
    <n v="1024"/>
    <x v="4"/>
    <x v="4"/>
    <x v="0"/>
    <n v="-2"/>
    <m/>
    <x v="0"/>
    <x v="29"/>
    <d v="2021-04-12T00:00:00"/>
    <m/>
    <n v="11"/>
    <m/>
    <n v="2"/>
    <m/>
    <m/>
  </r>
  <r>
    <n v="1025"/>
    <x v="59"/>
    <x v="59"/>
    <x v="0"/>
    <n v="-1"/>
    <m/>
    <x v="0"/>
    <x v="29"/>
    <d v="2021-04-12T00:00:00"/>
    <m/>
    <n v="11"/>
    <m/>
    <n v="1"/>
    <m/>
    <m/>
  </r>
  <r>
    <n v="1026"/>
    <x v="45"/>
    <x v="45"/>
    <x v="0"/>
    <n v="-1"/>
    <m/>
    <x v="0"/>
    <x v="29"/>
    <d v="2021-04-12T00:00:00"/>
    <m/>
    <n v="11"/>
    <m/>
    <n v="1"/>
    <m/>
    <m/>
  </r>
  <r>
    <n v="1027"/>
    <x v="56"/>
    <x v="56"/>
    <x v="0"/>
    <n v="-1"/>
    <m/>
    <x v="0"/>
    <x v="29"/>
    <d v="2021-04-12T00:00:00"/>
    <m/>
    <n v="11"/>
    <m/>
    <n v="1"/>
    <m/>
    <m/>
  </r>
  <r>
    <n v="1028"/>
    <x v="78"/>
    <x v="78"/>
    <x v="0"/>
    <n v="-1"/>
    <m/>
    <x v="0"/>
    <x v="29"/>
    <d v="2021-04-12T00:00:00"/>
    <m/>
    <n v="11"/>
    <m/>
    <n v="1"/>
    <m/>
    <m/>
  </r>
  <r>
    <n v="1029"/>
    <x v="37"/>
    <x v="37"/>
    <x v="0"/>
    <n v="-1"/>
    <m/>
    <x v="0"/>
    <x v="29"/>
    <d v="2021-04-12T00:00:00"/>
    <m/>
    <n v="11"/>
    <m/>
    <n v="1"/>
    <m/>
    <m/>
  </r>
  <r>
    <n v="1030"/>
    <x v="38"/>
    <x v="38"/>
    <x v="0"/>
    <n v="-1"/>
    <m/>
    <x v="0"/>
    <x v="29"/>
    <d v="2021-04-12T00:00:00"/>
    <m/>
    <n v="11"/>
    <m/>
    <n v="1"/>
    <m/>
    <m/>
  </r>
  <r>
    <n v="1031"/>
    <x v="39"/>
    <x v="39"/>
    <x v="0"/>
    <n v="-1"/>
    <m/>
    <x v="0"/>
    <x v="29"/>
    <d v="2021-04-12T00:00:00"/>
    <m/>
    <n v="11"/>
    <m/>
    <n v="1"/>
    <m/>
    <m/>
  </r>
  <r>
    <n v="1032"/>
    <x v="293"/>
    <x v="293"/>
    <x v="0"/>
    <n v="-1"/>
    <m/>
    <x v="2"/>
    <x v="29"/>
    <d v="2021-04-12T00:00:00"/>
    <s v="Н.В. Хлановский"/>
    <n v="3"/>
    <m/>
    <n v="1"/>
    <m/>
    <m/>
  </r>
  <r>
    <n v="1033"/>
    <x v="143"/>
    <x v="143"/>
    <x v="0"/>
    <n v="4"/>
    <m/>
    <x v="1"/>
    <x v="48"/>
    <d v="2021-04-13T00:00:00"/>
    <m/>
    <m/>
    <n v="4"/>
    <m/>
    <m/>
    <s v="Пантин. Со ст. Комендантский проспект"/>
  </r>
  <r>
    <n v="1034"/>
    <x v="740"/>
    <x v="734"/>
    <x v="0"/>
    <n v="-1"/>
    <m/>
    <x v="3"/>
    <x v="29"/>
    <d v="2021-04-13T00:00:00"/>
    <s v="А.А. Кирилов"/>
    <n v="4"/>
    <m/>
    <n v="1"/>
    <m/>
    <s v="АБК Площадь Александра Невского"/>
  </r>
  <r>
    <n v="1035"/>
    <x v="194"/>
    <x v="194"/>
    <x v="0"/>
    <n v="-1"/>
    <m/>
    <x v="2"/>
    <x v="29"/>
    <d v="2021-04-14T00:00:00"/>
    <s v="Р.С. Сабиров"/>
    <n v="2"/>
    <m/>
    <n v="1"/>
    <n v="160"/>
    <s v="Горьковская"/>
  </r>
  <r>
    <n v="1036"/>
    <x v="218"/>
    <x v="218"/>
    <x v="0"/>
    <n v="-1"/>
    <s v="20IIK2P8FBRG"/>
    <x v="2"/>
    <x v="29"/>
    <d v="2021-04-16T00:00:00"/>
    <s v="Телетакс"/>
    <m/>
    <m/>
    <n v="1"/>
    <m/>
    <m/>
  </r>
  <r>
    <n v="1037"/>
    <x v="218"/>
    <x v="218"/>
    <x v="0"/>
    <n v="-1"/>
    <s v="20J8K4QKFBRG"/>
    <x v="2"/>
    <x v="29"/>
    <d v="2021-04-16T00:00:00"/>
    <s v="Телетакс"/>
    <m/>
    <m/>
    <n v="1"/>
    <m/>
    <m/>
  </r>
  <r>
    <n v="1038"/>
    <x v="218"/>
    <x v="218"/>
    <x v="0"/>
    <n v="-1"/>
    <s v="20JFK2RPFBRG"/>
    <x v="2"/>
    <x v="29"/>
    <d v="2021-04-16T00:00:00"/>
    <s v="Телетакс"/>
    <m/>
    <m/>
    <n v="1"/>
    <m/>
    <m/>
  </r>
  <r>
    <n v="1039"/>
    <x v="218"/>
    <x v="218"/>
    <x v="0"/>
    <n v="-1"/>
    <s v="20LYK4DHFBRG"/>
    <x v="2"/>
    <x v="29"/>
    <d v="2021-04-16T00:00:00"/>
    <s v="Телетакс"/>
    <m/>
    <m/>
    <n v="1"/>
    <m/>
    <m/>
  </r>
  <r>
    <n v="1040"/>
    <x v="830"/>
    <x v="821"/>
    <x v="0"/>
    <n v="-1"/>
    <m/>
    <x v="3"/>
    <x v="29"/>
    <d v="2021-04-19T00:00:00"/>
    <s v="Д.А. Коротков"/>
    <n v="3"/>
    <m/>
    <n v="1"/>
    <m/>
    <s v="Приморская"/>
  </r>
  <r>
    <n v="1041"/>
    <x v="38"/>
    <x v="38"/>
    <x v="0"/>
    <n v="-3"/>
    <m/>
    <x v="0"/>
    <x v="29"/>
    <d v="2021-04-19T00:00:00"/>
    <s v="Маров С.А."/>
    <n v="10"/>
    <m/>
    <n v="3"/>
    <m/>
    <m/>
  </r>
  <r>
    <n v="1042"/>
    <x v="56"/>
    <x v="56"/>
    <x v="0"/>
    <n v="-2"/>
    <m/>
    <x v="0"/>
    <x v="29"/>
    <d v="2021-04-19T00:00:00"/>
    <s v="Маров С.А."/>
    <n v="10"/>
    <m/>
    <n v="2"/>
    <m/>
    <m/>
  </r>
  <r>
    <n v="1043"/>
    <x v="740"/>
    <x v="734"/>
    <x v="0"/>
    <n v="-1"/>
    <m/>
    <x v="3"/>
    <x v="29"/>
    <d v="2021-04-20T00:00:00"/>
    <s v="В.Д. Тюленев"/>
    <s v="АУР"/>
    <m/>
    <n v="1"/>
    <m/>
    <s v="Лебедевой Д.А. Для Адмиралтейской"/>
  </r>
  <r>
    <n v="1044"/>
    <x v="159"/>
    <x v="159"/>
    <x v="0"/>
    <n v="-1"/>
    <m/>
    <x v="1"/>
    <x v="29"/>
    <d v="2021-04-21T00:00:00"/>
    <s v="И.А. Данилин"/>
    <n v="4"/>
    <m/>
    <n v="1"/>
    <m/>
    <s v="Балтийская. КТП 1 путь"/>
  </r>
  <r>
    <n v="1045"/>
    <x v="102"/>
    <x v="102"/>
    <x v="0"/>
    <n v="-1"/>
    <m/>
    <x v="1"/>
    <x v="29"/>
    <d v="2021-04-21T00:00:00"/>
    <s v="И.А. Данилин"/>
    <n v="4"/>
    <m/>
    <n v="1"/>
    <m/>
    <s v="Балтийская. КТП 1 путь"/>
  </r>
  <r>
    <n v="1046"/>
    <x v="810"/>
    <x v="801"/>
    <x v="0"/>
    <n v="-1"/>
    <m/>
    <x v="3"/>
    <x v="29"/>
    <d v="2021-04-21T00:00:00"/>
    <s v="В.Д. Тюленев"/>
    <s v="АУР"/>
    <m/>
    <n v="1"/>
    <m/>
    <s v="Лебедевой Д.А. Для Площади Ал. Невского"/>
  </r>
  <r>
    <n v="1047"/>
    <x v="293"/>
    <x v="293"/>
    <x v="0"/>
    <n v="-1"/>
    <m/>
    <x v="2"/>
    <x v="29"/>
    <d v="2021-04-21T00:00:00"/>
    <s v="И.А. Данилин"/>
    <n v="1"/>
    <m/>
    <n v="1"/>
    <m/>
    <s v="Проспект Ветеранов"/>
  </r>
  <r>
    <n v="1048"/>
    <x v="737"/>
    <x v="731"/>
    <x v="0"/>
    <n v="-1"/>
    <m/>
    <x v="3"/>
    <x v="29"/>
    <d v="2021-04-22T00:00:00"/>
    <s v="В.Д. Тюленев"/>
    <s v="АУР"/>
    <m/>
    <n v="1"/>
    <m/>
    <s v="Лебедевой Д.А."/>
  </r>
  <r>
    <n v="1049"/>
    <x v="55"/>
    <x v="55"/>
    <x v="0"/>
    <n v="4"/>
    <m/>
    <x v="0"/>
    <x v="16"/>
    <d v="2021-04-23T00:00:00"/>
    <m/>
    <m/>
    <n v="4"/>
    <m/>
    <m/>
    <m/>
  </r>
  <r>
    <n v="1050"/>
    <x v="40"/>
    <x v="40"/>
    <x v="0"/>
    <n v="6"/>
    <m/>
    <x v="0"/>
    <x v="22"/>
    <d v="2021-04-23T00:00:00"/>
    <m/>
    <m/>
    <n v="6"/>
    <m/>
    <m/>
    <m/>
  </r>
  <r>
    <n v="1051"/>
    <x v="42"/>
    <x v="42"/>
    <x v="0"/>
    <n v="3"/>
    <m/>
    <x v="0"/>
    <x v="19"/>
    <d v="2021-04-23T00:00:00"/>
    <m/>
    <m/>
    <n v="3"/>
    <m/>
    <m/>
    <m/>
  </r>
  <r>
    <n v="1052"/>
    <x v="22"/>
    <x v="22"/>
    <x v="0"/>
    <n v="2"/>
    <m/>
    <x v="0"/>
    <x v="16"/>
    <d v="2021-04-23T00:00:00"/>
    <m/>
    <m/>
    <n v="2"/>
    <m/>
    <m/>
    <m/>
  </r>
  <r>
    <n v="1053"/>
    <x v="836"/>
    <x v="827"/>
    <x v="0"/>
    <n v="19"/>
    <m/>
    <x v="1"/>
    <x v="25"/>
    <d v="2021-04-24T00:00:00"/>
    <m/>
    <m/>
    <n v="19"/>
    <m/>
    <m/>
    <m/>
  </r>
  <r>
    <n v="1054"/>
    <x v="837"/>
    <x v="828"/>
    <x v="0"/>
    <n v="1"/>
    <m/>
    <x v="0"/>
    <x v="25"/>
    <d v="2021-04-24T00:00:00"/>
    <m/>
    <m/>
    <n v="1"/>
    <m/>
    <m/>
    <m/>
  </r>
  <r>
    <n v="1055"/>
    <x v="838"/>
    <x v="829"/>
    <x v="0"/>
    <n v="1"/>
    <m/>
    <x v="0"/>
    <x v="142"/>
    <d v="2021-04-24T00:00:00"/>
    <m/>
    <m/>
    <n v="1"/>
    <m/>
    <m/>
    <m/>
  </r>
  <r>
    <n v="1056"/>
    <x v="839"/>
    <x v="830"/>
    <x v="0"/>
    <n v="12"/>
    <m/>
    <x v="0"/>
    <x v="143"/>
    <d v="2021-04-24T00:00:00"/>
    <m/>
    <m/>
    <n v="12"/>
    <m/>
    <m/>
    <m/>
  </r>
  <r>
    <n v="1057"/>
    <x v="809"/>
    <x v="800"/>
    <x v="0"/>
    <n v="4"/>
    <m/>
    <x v="3"/>
    <x v="94"/>
    <d v="2021-04-26T00:00:00"/>
    <m/>
    <m/>
    <n v="4"/>
    <m/>
    <m/>
    <m/>
  </r>
  <r>
    <n v="1058"/>
    <x v="840"/>
    <x v="831"/>
    <x v="0"/>
    <n v="1"/>
    <m/>
    <x v="0"/>
    <x v="144"/>
    <d v="2021-04-27T00:00:00"/>
    <m/>
    <m/>
    <n v="1"/>
    <m/>
    <m/>
    <m/>
  </r>
  <r>
    <n v="1059"/>
    <x v="71"/>
    <x v="71"/>
    <x v="0"/>
    <n v="1"/>
    <m/>
    <x v="0"/>
    <x v="33"/>
    <d v="2021-04-27T00:00:00"/>
    <m/>
    <m/>
    <n v="1"/>
    <m/>
    <m/>
    <m/>
  </r>
  <r>
    <n v="1060"/>
    <x v="67"/>
    <x v="67"/>
    <x v="0"/>
    <n v="1"/>
    <m/>
    <x v="0"/>
    <x v="31"/>
    <d v="2021-04-27T00:00:00"/>
    <m/>
    <m/>
    <n v="1"/>
    <m/>
    <m/>
    <m/>
  </r>
  <r>
    <n v="1061"/>
    <x v="244"/>
    <x v="244"/>
    <x v="0"/>
    <n v="-1"/>
    <m/>
    <x v="2"/>
    <x v="29"/>
    <d v="2021-04-27T00:00:00"/>
    <s v="А.Ю. Михалькевич"/>
    <n v="2"/>
    <m/>
    <n v="1"/>
    <m/>
    <m/>
  </r>
  <r>
    <n v="1062"/>
    <x v="230"/>
    <x v="230"/>
    <x v="2"/>
    <n v="-20"/>
    <m/>
    <x v="2"/>
    <x v="29"/>
    <d v="2021-04-30T00:00:00"/>
    <s v="А.М. Пчелин"/>
    <n v="9"/>
    <m/>
    <n v="20"/>
    <m/>
    <m/>
  </r>
  <r>
    <n v="1063"/>
    <x v="298"/>
    <x v="298"/>
    <x v="0"/>
    <n v="-4"/>
    <m/>
    <x v="2"/>
    <x v="29"/>
    <d v="2021-05-10T00:00:00"/>
    <s v="И.В. Дранцов"/>
    <s v="АУР"/>
    <m/>
    <n v="4"/>
    <m/>
    <m/>
  </r>
  <r>
    <n v="1064"/>
    <x v="129"/>
    <x v="129"/>
    <x v="0"/>
    <n v="-1"/>
    <m/>
    <x v="1"/>
    <x v="29"/>
    <d v="2021-05-11T00:00:00"/>
    <s v="А.С. Грищин"/>
    <n v="10"/>
    <m/>
    <n v="1"/>
    <n v="41"/>
    <s v="Обводный канал"/>
  </r>
  <r>
    <n v="1065"/>
    <x v="660"/>
    <x v="654"/>
    <x v="0"/>
    <n v="-1"/>
    <m/>
    <x v="3"/>
    <x v="29"/>
    <d v="2021-05-11T00:00:00"/>
    <s v="П.В. Корнеев"/>
    <n v="5"/>
    <m/>
    <n v="1"/>
    <m/>
    <s v="на Обводный канал"/>
  </r>
  <r>
    <n v="1066"/>
    <x v="661"/>
    <x v="655"/>
    <x v="0"/>
    <n v="-1"/>
    <m/>
    <x v="3"/>
    <x v="29"/>
    <d v="2021-05-11T00:00:00"/>
    <s v="П.В. Корнеев"/>
    <n v="5"/>
    <m/>
    <n v="1"/>
    <m/>
    <s v="на Обводный канал"/>
  </r>
  <r>
    <n v="1067"/>
    <x v="536"/>
    <x v="533"/>
    <x v="0"/>
    <n v="-1"/>
    <m/>
    <x v="3"/>
    <x v="29"/>
    <d v="2021-05-11T00:00:00"/>
    <s v="П.В. Корнеев"/>
    <n v="5"/>
    <m/>
    <n v="1"/>
    <m/>
    <s v="На Волковскую"/>
  </r>
  <r>
    <n v="1068"/>
    <x v="354"/>
    <x v="352"/>
    <x v="0"/>
    <n v="-1"/>
    <m/>
    <x v="3"/>
    <x v="29"/>
    <d v="2021-05-11T00:00:00"/>
    <s v="А.С. Гришин"/>
    <n v="10"/>
    <m/>
    <n v="1"/>
    <n v="48"/>
    <s v="Петроградская"/>
  </r>
  <r>
    <n v="1069"/>
    <x v="841"/>
    <x v="832"/>
    <x v="2"/>
    <n v="1"/>
    <m/>
    <x v="3"/>
    <x v="105"/>
    <d v="2021-05-12T00:00:00"/>
    <m/>
    <m/>
    <n v="1"/>
    <m/>
    <m/>
    <s v="От неисправной платы со ст. Адмиралтейская"/>
  </r>
  <r>
    <n v="1070"/>
    <x v="74"/>
    <x v="74"/>
    <x v="0"/>
    <n v="-1"/>
    <m/>
    <x v="0"/>
    <x v="29"/>
    <d v="2021-05-12T00:00:00"/>
    <s v="А.С. Гришин"/>
    <n v="10"/>
    <m/>
    <n v="1"/>
    <m/>
    <m/>
  </r>
  <r>
    <n v="1071"/>
    <x v="244"/>
    <x v="244"/>
    <x v="0"/>
    <n v="-1"/>
    <m/>
    <x v="2"/>
    <x v="29"/>
    <d v="2021-05-12T00:00:00"/>
    <s v="И.В. Дранцов"/>
    <s v="АУР"/>
    <m/>
    <n v="1"/>
    <m/>
    <m/>
  </r>
  <r>
    <n v="1072"/>
    <x v="241"/>
    <x v="241"/>
    <x v="0"/>
    <n v="-1"/>
    <m/>
    <x v="2"/>
    <x v="29"/>
    <d v="2021-05-12T00:00:00"/>
    <s v="И.В. Дранцов"/>
    <s v="АУР"/>
    <m/>
    <n v="1"/>
    <m/>
    <m/>
  </r>
  <r>
    <n v="1073"/>
    <x v="842"/>
    <x v="833"/>
    <x v="0"/>
    <n v="1"/>
    <s v="ACCC8E8C16B2"/>
    <x v="2"/>
    <x v="57"/>
    <d v="2021-05-13T00:00:00"/>
    <m/>
    <m/>
    <n v="1"/>
    <m/>
    <m/>
    <m/>
  </r>
  <r>
    <n v="1074"/>
    <x v="842"/>
    <x v="833"/>
    <x v="0"/>
    <n v="1"/>
    <s v="ACCC8E8C1634"/>
    <x v="2"/>
    <x v="57"/>
    <d v="2021-05-13T00:00:00"/>
    <m/>
    <m/>
    <n v="1"/>
    <m/>
    <m/>
    <m/>
  </r>
  <r>
    <n v="1075"/>
    <x v="842"/>
    <x v="833"/>
    <x v="0"/>
    <n v="1"/>
    <s v="ACCC8E7A5720"/>
    <x v="2"/>
    <x v="57"/>
    <d v="2021-05-13T00:00:00"/>
    <m/>
    <m/>
    <n v="1"/>
    <m/>
    <m/>
    <m/>
  </r>
  <r>
    <n v="1076"/>
    <x v="842"/>
    <x v="833"/>
    <x v="0"/>
    <n v="1"/>
    <s v="ACCC8EB15240"/>
    <x v="2"/>
    <x v="57"/>
    <d v="2021-05-13T00:00:00"/>
    <m/>
    <m/>
    <n v="1"/>
    <m/>
    <m/>
    <m/>
  </r>
  <r>
    <n v="1077"/>
    <x v="843"/>
    <x v="834"/>
    <x v="0"/>
    <n v="1"/>
    <s v="ACCC8E4CE862"/>
    <x v="2"/>
    <x v="57"/>
    <d v="2021-05-13T00:00:00"/>
    <m/>
    <m/>
    <n v="1"/>
    <m/>
    <m/>
    <m/>
  </r>
  <r>
    <n v="1078"/>
    <x v="844"/>
    <x v="835"/>
    <x v="0"/>
    <n v="1"/>
    <s v="ACCC8E11DB85"/>
    <x v="2"/>
    <x v="57"/>
    <d v="2021-05-13T00:00:00"/>
    <m/>
    <m/>
    <n v="1"/>
    <m/>
    <m/>
    <m/>
  </r>
  <r>
    <n v="1079"/>
    <x v="845"/>
    <x v="836"/>
    <x v="0"/>
    <n v="1"/>
    <s v="ACCC8EC93EB5"/>
    <x v="2"/>
    <x v="57"/>
    <d v="2021-05-13T00:00:00"/>
    <m/>
    <m/>
    <n v="1"/>
    <m/>
    <m/>
    <m/>
  </r>
  <r>
    <n v="1080"/>
    <x v="845"/>
    <x v="836"/>
    <x v="0"/>
    <n v="1"/>
    <s v="ACCC8E6CE3D7"/>
    <x v="2"/>
    <x v="57"/>
    <d v="2021-05-13T00:00:00"/>
    <m/>
    <m/>
    <n v="1"/>
    <m/>
    <m/>
    <m/>
  </r>
  <r>
    <n v="1081"/>
    <x v="845"/>
    <x v="836"/>
    <x v="0"/>
    <n v="1"/>
    <s v="ACCC8E6CE49B"/>
    <x v="2"/>
    <x v="57"/>
    <d v="2021-05-13T00:00:00"/>
    <m/>
    <m/>
    <n v="1"/>
    <m/>
    <m/>
    <m/>
  </r>
  <r>
    <n v="1082"/>
    <x v="845"/>
    <x v="836"/>
    <x v="0"/>
    <n v="1"/>
    <s v="ACCC8ED0578E"/>
    <x v="2"/>
    <x v="57"/>
    <d v="2021-05-13T00:00:00"/>
    <m/>
    <m/>
    <n v="1"/>
    <m/>
    <m/>
    <m/>
  </r>
  <r>
    <n v="1083"/>
    <x v="842"/>
    <x v="833"/>
    <x v="0"/>
    <n v="-1"/>
    <s v="ACCC8E8C16B2"/>
    <x v="2"/>
    <x v="29"/>
    <d v="2021-05-13T00:00:00"/>
    <s v="С.Н. Иващенко"/>
    <n v="2"/>
    <m/>
    <n v="1"/>
    <n v="137"/>
    <s v="Озерки"/>
  </r>
  <r>
    <n v="1084"/>
    <x v="842"/>
    <x v="833"/>
    <x v="0"/>
    <n v="-1"/>
    <m/>
    <x v="2"/>
    <x v="29"/>
    <d v="2021-05-17T00:00:00"/>
    <s v="А.Н. Морозов"/>
    <n v="2"/>
    <m/>
    <n v="1"/>
    <n v="178"/>
    <s v="Горьковская"/>
  </r>
  <r>
    <n v="1085"/>
    <x v="842"/>
    <x v="833"/>
    <x v="0"/>
    <n v="-1"/>
    <s v="ACCC8E7A5720"/>
    <x v="2"/>
    <x v="29"/>
    <d v="2021-05-17T00:00:00"/>
    <s v="А.В. Воробей"/>
    <n v="5"/>
    <m/>
    <n v="1"/>
    <n v="20"/>
    <s v="Обводный канал"/>
  </r>
  <r>
    <n v="1086"/>
    <x v="101"/>
    <x v="101"/>
    <x v="0"/>
    <n v="1"/>
    <m/>
    <x v="1"/>
    <x v="39"/>
    <d v="2021-05-18T00:00:00"/>
    <m/>
    <m/>
    <n v="1"/>
    <m/>
    <m/>
    <s v="Списание профицита"/>
  </r>
  <r>
    <n v="1087"/>
    <x v="163"/>
    <x v="163"/>
    <x v="0"/>
    <n v="1"/>
    <m/>
    <x v="1"/>
    <x v="39"/>
    <d v="2021-05-18T00:00:00"/>
    <m/>
    <m/>
    <n v="1"/>
    <m/>
    <m/>
    <s v="Списание профицита"/>
  </r>
  <r>
    <n v="1088"/>
    <x v="164"/>
    <x v="164"/>
    <x v="0"/>
    <n v="3"/>
    <m/>
    <x v="1"/>
    <x v="39"/>
    <d v="2021-05-18T00:00:00"/>
    <m/>
    <m/>
    <n v="3"/>
    <m/>
    <m/>
    <s v="Списание профицита"/>
  </r>
  <r>
    <n v="1089"/>
    <x v="482"/>
    <x v="480"/>
    <x v="0"/>
    <n v="-1"/>
    <m/>
    <x v="3"/>
    <x v="29"/>
    <d v="2021-05-19T00:00:00"/>
    <s v="А.М. Пчелин"/>
    <n v="9"/>
    <m/>
    <n v="1"/>
    <n v="197"/>
    <s v="Дунайская"/>
  </r>
  <r>
    <n v="1090"/>
    <x v="449"/>
    <x v="447"/>
    <x v="0"/>
    <n v="-1"/>
    <m/>
    <x v="3"/>
    <x v="29"/>
    <d v="2021-05-19T00:00:00"/>
    <s v="А.М. Пчелин"/>
    <n v="9"/>
    <m/>
    <n v="1"/>
    <m/>
    <m/>
  </r>
  <r>
    <n v="1091"/>
    <x v="194"/>
    <x v="194"/>
    <x v="0"/>
    <n v="-1"/>
    <s v="ACCC8E8C44EC"/>
    <x v="2"/>
    <x v="29"/>
    <d v="2021-05-19T00:00:00"/>
    <s v="Н.В. Хлановский"/>
    <n v="3"/>
    <m/>
    <n v="1"/>
    <m/>
    <m/>
  </r>
  <r>
    <n v="1092"/>
    <x v="845"/>
    <x v="836"/>
    <x v="0"/>
    <n v="-1"/>
    <s v="ACCC8EC93EB5"/>
    <x v="2"/>
    <x v="29"/>
    <d v="2021-05-19T00:00:00"/>
    <s v="В.И. Шарипов"/>
    <n v="1"/>
    <m/>
    <n v="1"/>
    <n v="231"/>
    <s v="Выборгская"/>
  </r>
  <r>
    <n v="1093"/>
    <x v="268"/>
    <x v="268"/>
    <x v="0"/>
    <n v="-1"/>
    <m/>
    <x v="2"/>
    <x v="29"/>
    <d v="2021-05-19T00:00:00"/>
    <s v="Н.В. Хлановский"/>
    <n v="3"/>
    <m/>
    <n v="1"/>
    <m/>
    <m/>
  </r>
  <r>
    <n v="1094"/>
    <x v="344"/>
    <x v="342"/>
    <x v="0"/>
    <n v="-1"/>
    <m/>
    <x v="3"/>
    <x v="29"/>
    <d v="2021-05-20T00:00:00"/>
    <s v="Д.В. Самойлов"/>
    <n v="4"/>
    <m/>
    <n v="1"/>
    <n v="254"/>
    <m/>
  </r>
  <r>
    <n v="1095"/>
    <x v="345"/>
    <x v="343"/>
    <x v="0"/>
    <n v="-1"/>
    <m/>
    <x v="3"/>
    <x v="29"/>
    <d v="2021-05-20T00:00:00"/>
    <s v="Д.В. Самойлов"/>
    <n v="4"/>
    <m/>
    <n v="1"/>
    <n v="254"/>
    <s v="Технологический институт"/>
  </r>
  <r>
    <n v="1096"/>
    <x v="102"/>
    <x v="102"/>
    <x v="0"/>
    <n v="-1"/>
    <m/>
    <x v="1"/>
    <x v="29"/>
    <d v="2021-05-21T00:00:00"/>
    <s v="А.М. Александров"/>
    <n v="1"/>
    <m/>
    <n v="1"/>
    <n v="205"/>
    <s v="Ленинский проспект"/>
  </r>
  <r>
    <n v="1097"/>
    <x v="159"/>
    <x v="159"/>
    <x v="0"/>
    <n v="-1"/>
    <m/>
    <x v="1"/>
    <x v="29"/>
    <d v="2021-05-21T00:00:00"/>
    <s v="А.М. Александров"/>
    <n v="1"/>
    <m/>
    <n v="1"/>
    <n v="205"/>
    <s v="Ленинский проспект"/>
  </r>
  <r>
    <n v="1098"/>
    <x v="846"/>
    <x v="837"/>
    <x v="0"/>
    <n v="4"/>
    <m/>
    <x v="3"/>
    <x v="87"/>
    <d v="2021-05-21T00:00:00"/>
    <m/>
    <m/>
    <n v="4"/>
    <m/>
    <m/>
    <s v="Списание СИТ"/>
  </r>
  <r>
    <n v="1099"/>
    <x v="59"/>
    <x v="59"/>
    <x v="0"/>
    <n v="-2"/>
    <m/>
    <x v="0"/>
    <x v="29"/>
    <d v="2021-05-21T00:00:00"/>
    <s v="В.К. Порошин"/>
    <m/>
    <m/>
    <n v="2"/>
    <m/>
    <m/>
  </r>
  <r>
    <n v="1100"/>
    <x v="838"/>
    <x v="829"/>
    <x v="0"/>
    <n v="-1"/>
    <m/>
    <x v="0"/>
    <x v="29"/>
    <d v="2021-05-21T00:00:00"/>
    <s v="Д.И. Ващук"/>
    <m/>
    <m/>
    <n v="1"/>
    <m/>
    <m/>
  </r>
  <r>
    <n v="1101"/>
    <x v="845"/>
    <x v="836"/>
    <x v="0"/>
    <n v="1"/>
    <s v="ACCC8EC93EB5"/>
    <x v="2"/>
    <x v="57"/>
    <d v="2021-05-21T00:00:00"/>
    <m/>
    <m/>
    <n v="1"/>
    <m/>
    <m/>
    <s v="Не понадобилась по заявке 231"/>
  </r>
  <r>
    <n v="1102"/>
    <x v="207"/>
    <x v="207"/>
    <x v="0"/>
    <n v="-1"/>
    <s v="HAA08324"/>
    <x v="2"/>
    <x v="29"/>
    <d v="2021-05-21T00:00:00"/>
    <s v="А.М. Александров"/>
    <n v="1"/>
    <m/>
    <n v="1"/>
    <n v="205"/>
    <s v="Ленинский проспект"/>
  </r>
  <r>
    <n v="1103"/>
    <x v="844"/>
    <x v="835"/>
    <x v="0"/>
    <n v="-1"/>
    <s v="ACCC8E11DB85"/>
    <x v="2"/>
    <x v="29"/>
    <d v="2021-05-21T00:00:00"/>
    <s v="С.О. Граблев"/>
    <n v="3"/>
    <m/>
    <n v="1"/>
    <n v="236"/>
    <s v="Новочеркаская"/>
  </r>
  <r>
    <n v="1104"/>
    <x v="143"/>
    <x v="143"/>
    <x v="0"/>
    <n v="3"/>
    <m/>
    <x v="1"/>
    <x v="48"/>
    <d v="2021-05-24T00:00:00"/>
    <m/>
    <m/>
    <n v="3"/>
    <m/>
    <m/>
    <s v="с Крестовский остров"/>
  </r>
  <r>
    <n v="1105"/>
    <x v="698"/>
    <x v="692"/>
    <x v="0"/>
    <n v="-1"/>
    <m/>
    <x v="3"/>
    <x v="29"/>
    <d v="2021-05-24T00:00:00"/>
    <s v="В.К. Порошин"/>
    <s v="АУР"/>
    <m/>
    <n v="1"/>
    <m/>
    <m/>
  </r>
  <r>
    <n v="1106"/>
    <x v="699"/>
    <x v="693"/>
    <x v="0"/>
    <n v="-2"/>
    <m/>
    <x v="3"/>
    <x v="29"/>
    <d v="2021-05-24T00:00:00"/>
    <s v="В.К. Порошин"/>
    <s v="АУР"/>
    <m/>
    <n v="2"/>
    <m/>
    <m/>
  </r>
  <r>
    <n v="1107"/>
    <x v="339"/>
    <x v="337"/>
    <x v="0"/>
    <n v="-1"/>
    <m/>
    <x v="3"/>
    <x v="29"/>
    <d v="2021-05-24T00:00:00"/>
    <s v="А.Н. Холин"/>
    <n v="1"/>
    <m/>
    <n v="1"/>
    <m/>
    <m/>
  </r>
  <r>
    <n v="1108"/>
    <x v="350"/>
    <x v="348"/>
    <x v="0"/>
    <n v="-1"/>
    <m/>
    <x v="3"/>
    <x v="29"/>
    <d v="2021-05-24T00:00:00"/>
    <s v="Н.В. Хлановский"/>
    <n v="3"/>
    <m/>
    <n v="1"/>
    <n v="279"/>
    <m/>
  </r>
  <r>
    <n v="1109"/>
    <x v="203"/>
    <x v="203"/>
    <x v="0"/>
    <n v="-1"/>
    <s v="11140506901300024"/>
    <x v="2"/>
    <x v="29"/>
    <d v="2021-05-24T00:00:00"/>
    <s v="Н.В. Хлановский"/>
    <n v="3"/>
    <m/>
    <n v="1"/>
    <n v="281"/>
    <s v="Проспект Большевиков"/>
  </r>
  <r>
    <n v="1110"/>
    <x v="268"/>
    <x v="268"/>
    <x v="0"/>
    <n v="1"/>
    <m/>
    <x v="2"/>
    <x v="69"/>
    <d v="2021-05-24T00:00:00"/>
    <m/>
    <m/>
    <n v="1"/>
    <m/>
    <m/>
    <s v="Возврат, который взяли 19.05.2021"/>
  </r>
  <r>
    <n v="1111"/>
    <x v="842"/>
    <x v="833"/>
    <x v="0"/>
    <n v="-1"/>
    <s v="ACCC8EB15240"/>
    <x v="2"/>
    <x v="29"/>
    <d v="2021-05-24T00:00:00"/>
    <s v="Д.А. Хоботов"/>
    <n v="2"/>
    <m/>
    <n v="1"/>
    <n v="287"/>
    <s v="Горьковская"/>
  </r>
  <r>
    <n v="1112"/>
    <x v="194"/>
    <x v="194"/>
    <x v="0"/>
    <n v="-1"/>
    <s v="ACCC8E4ECD0E"/>
    <x v="2"/>
    <x v="29"/>
    <d v="2021-05-24T00:00:00"/>
    <s v="Д.А. Хоботов"/>
    <n v="2"/>
    <m/>
    <n v="1"/>
    <n v="287"/>
    <s v="Горьковская"/>
  </r>
  <r>
    <n v="1113"/>
    <x v="102"/>
    <x v="102"/>
    <x v="0"/>
    <n v="-1"/>
    <m/>
    <x v="1"/>
    <x v="29"/>
    <d v="2021-05-25T00:00:00"/>
    <s v="А.М. Александров"/>
    <n v="1"/>
    <m/>
    <n v="1"/>
    <m/>
    <s v="Площадь Ленина"/>
  </r>
  <r>
    <n v="1114"/>
    <x v="159"/>
    <x v="159"/>
    <x v="0"/>
    <n v="-1"/>
    <m/>
    <x v="1"/>
    <x v="29"/>
    <d v="2021-05-25T00:00:00"/>
    <s v="А.М. Александров"/>
    <n v="1"/>
    <m/>
    <n v="1"/>
    <m/>
    <s v="Площадь Ленина"/>
  </r>
  <r>
    <n v="1115"/>
    <x v="383"/>
    <x v="381"/>
    <x v="0"/>
    <n v="-1"/>
    <s v="OP420926368768"/>
    <x v="3"/>
    <x v="29"/>
    <d v="2021-05-25T00:00:00"/>
    <s v="А.М. Александров"/>
    <n v="1"/>
    <m/>
    <n v="1"/>
    <m/>
    <s v="Площадь Ленина"/>
  </r>
  <r>
    <n v="1116"/>
    <x v="796"/>
    <x v="787"/>
    <x v="0"/>
    <n v="-1"/>
    <m/>
    <x v="3"/>
    <x v="29"/>
    <d v="2021-05-25T00:00:00"/>
    <s v="О.И. Смирнов"/>
    <s v="АУР"/>
    <m/>
    <n v="1"/>
    <m/>
    <m/>
  </r>
  <r>
    <n v="1117"/>
    <x v="545"/>
    <x v="540"/>
    <x v="0"/>
    <n v="-1"/>
    <m/>
    <x v="3"/>
    <x v="29"/>
    <d v="2021-05-25T00:00:00"/>
    <s v="А.М. Александров"/>
    <n v="1"/>
    <m/>
    <n v="1"/>
    <m/>
    <m/>
  </r>
  <r>
    <n v="1118"/>
    <x v="194"/>
    <x v="194"/>
    <x v="0"/>
    <n v="-1"/>
    <s v="ACCC8E4ECD08"/>
    <x v="2"/>
    <x v="29"/>
    <d v="2021-05-25T00:00:00"/>
    <s v="С.О. Граблев"/>
    <n v="3"/>
    <m/>
    <n v="1"/>
    <m/>
    <m/>
  </r>
  <r>
    <n v="1119"/>
    <x v="847"/>
    <x v="838"/>
    <x v="0"/>
    <n v="1"/>
    <m/>
    <x v="2"/>
    <x v="25"/>
    <d v="2021-05-25T00:00:00"/>
    <m/>
    <m/>
    <n v="1"/>
    <m/>
    <m/>
    <m/>
  </r>
  <r>
    <n v="1120"/>
    <x v="848"/>
    <x v="839"/>
    <x v="0"/>
    <n v="1"/>
    <s v="ACCC8E4ECD08"/>
    <x v="2"/>
    <x v="57"/>
    <d v="2021-05-25T00:00:00"/>
    <m/>
    <m/>
    <n v="1"/>
    <m/>
    <m/>
    <s v="Взяли P3367-VE 25.05.2021 3 уч-к. Вернули эту же камеру в корпусе от P3367-V. Камера по факту оказалась P3365"/>
  </r>
  <r>
    <n v="1121"/>
    <x v="609"/>
    <x v="603"/>
    <x v="0"/>
    <n v="-1"/>
    <s v="A05125G174500090 P"/>
    <x v="3"/>
    <x v="29"/>
    <d v="2021-05-26T00:00:00"/>
    <s v="В.К. Порошин"/>
    <s v="АУР"/>
    <m/>
    <n v="1"/>
    <m/>
    <s v="Зенит"/>
  </r>
  <r>
    <n v="1122"/>
    <x v="609"/>
    <x v="603"/>
    <x v="0"/>
    <n v="-1"/>
    <s v="A05125G174500085 P"/>
    <x v="3"/>
    <x v="29"/>
    <d v="2021-05-26T00:00:00"/>
    <s v="В.К. Порошин"/>
    <s v="АУР"/>
    <m/>
    <n v="1"/>
    <m/>
    <s v="Зенит"/>
  </r>
  <r>
    <n v="1123"/>
    <x v="701"/>
    <x v="695"/>
    <x v="0"/>
    <n v="-1"/>
    <m/>
    <x v="3"/>
    <x v="29"/>
    <d v="2021-05-26T00:00:00"/>
    <s v="В.К. Порошин"/>
    <s v="АУР"/>
    <m/>
    <n v="1"/>
    <m/>
    <s v="Зенит"/>
  </r>
  <r>
    <n v="1124"/>
    <x v="717"/>
    <x v="711"/>
    <x v="0"/>
    <n v="-2"/>
    <m/>
    <x v="3"/>
    <x v="29"/>
    <d v="2021-05-26T00:00:00"/>
    <s v="В.К. Порошин"/>
    <s v="АУР"/>
    <m/>
    <n v="2"/>
    <m/>
    <s v="Зенит"/>
  </r>
  <r>
    <n v="1125"/>
    <x v="849"/>
    <x v="840"/>
    <x v="0"/>
    <n v="2"/>
    <m/>
    <x v="2"/>
    <x v="59"/>
    <d v="2021-05-26T00:00:00"/>
    <m/>
    <m/>
    <n v="2"/>
    <m/>
    <m/>
    <s v="С плановых замен. Журавлёв"/>
  </r>
  <r>
    <n v="1126"/>
    <x v="248"/>
    <x v="248"/>
    <x v="0"/>
    <n v="-1"/>
    <m/>
    <x v="2"/>
    <x v="29"/>
    <d v="2021-05-26T00:00:00"/>
    <s v="И.Д. Клименко"/>
    <n v="3"/>
    <m/>
    <n v="1"/>
    <m/>
    <m/>
  </r>
  <r>
    <n v="1127"/>
    <x v="241"/>
    <x v="241"/>
    <x v="0"/>
    <n v="-1"/>
    <m/>
    <x v="2"/>
    <x v="29"/>
    <d v="2021-05-26T00:00:00"/>
    <s v="И.Д. Клименко"/>
    <n v="3"/>
    <m/>
    <n v="1"/>
    <m/>
    <m/>
  </r>
  <r>
    <n v="1128"/>
    <x v="850"/>
    <x v="841"/>
    <x v="0"/>
    <n v="1"/>
    <m/>
    <x v="2"/>
    <x v="25"/>
    <d v="2021-05-26T00:00:00"/>
    <m/>
    <m/>
    <n v="1"/>
    <m/>
    <m/>
    <m/>
  </r>
  <r>
    <n v="1129"/>
    <x v="428"/>
    <x v="426"/>
    <x v="0"/>
    <n v="-16"/>
    <m/>
    <x v="3"/>
    <x v="29"/>
    <d v="2021-05-27T00:00:00"/>
    <s v="Е.А. Давладов"/>
    <n v="8"/>
    <m/>
    <n v="16"/>
    <m/>
    <m/>
  </r>
  <r>
    <n v="1130"/>
    <x v="58"/>
    <x v="58"/>
    <x v="0"/>
    <n v="-1"/>
    <m/>
    <x v="0"/>
    <x v="29"/>
    <d v="2021-05-27T00:00:00"/>
    <s v="Д.П. Майструк"/>
    <m/>
    <m/>
    <n v="1"/>
    <m/>
    <m/>
  </r>
  <r>
    <n v="1131"/>
    <x v="284"/>
    <x v="284"/>
    <x v="0"/>
    <n v="-16"/>
    <m/>
    <x v="2"/>
    <x v="29"/>
    <d v="2021-05-27T00:00:00"/>
    <s v="П.П. Куталевский"/>
    <n v="9"/>
    <m/>
    <n v="16"/>
    <m/>
    <s v="Проспект Славы"/>
  </r>
  <r>
    <n v="1132"/>
    <x v="834"/>
    <x v="825"/>
    <x v="0"/>
    <n v="-3"/>
    <m/>
    <x v="2"/>
    <x v="29"/>
    <d v="2021-05-27T00:00:00"/>
    <s v="П.П. Куталевский"/>
    <n v="9"/>
    <m/>
    <n v="3"/>
    <m/>
    <s v="Проспект Славы"/>
  </r>
  <r>
    <n v="1133"/>
    <x v="356"/>
    <x v="354"/>
    <x v="0"/>
    <n v="-1"/>
    <m/>
    <x v="3"/>
    <x v="29"/>
    <d v="2021-05-28T00:00:00"/>
    <s v="А.В. Гордеев"/>
    <n v="4"/>
    <m/>
    <n v="1"/>
    <m/>
    <s v="ДС-1"/>
  </r>
  <r>
    <n v="1134"/>
    <x v="202"/>
    <x v="202"/>
    <x v="0"/>
    <n v="-1"/>
    <s v="2017082200325"/>
    <x v="2"/>
    <x v="29"/>
    <d v="2021-05-28T00:00:00"/>
    <s v="А.В. Гордеев"/>
    <n v="4"/>
    <m/>
    <n v="1"/>
    <m/>
    <s v="ДС-1"/>
  </r>
  <r>
    <n v="1135"/>
    <x v="630"/>
    <x v="624"/>
    <x v="2"/>
    <n v="-1"/>
    <m/>
    <x v="3"/>
    <x v="29"/>
    <d v="2021-05-31T00:00:00"/>
    <s v="А.М. Александров"/>
    <n v="1"/>
    <m/>
    <n v="1"/>
    <m/>
    <s v="Чернышевская"/>
  </r>
  <r>
    <n v="1136"/>
    <x v="202"/>
    <x v="202"/>
    <x v="0"/>
    <n v="-1"/>
    <s v="2017082200323"/>
    <x v="2"/>
    <x v="29"/>
    <d v="2021-05-31T00:00:00"/>
    <s v="Е.И. Карпушкин"/>
    <n v="4"/>
    <m/>
    <n v="1"/>
    <m/>
    <s v="ДС-1. Взяли вторую кам. Т.к. взятая 28.05 - неисправна"/>
  </r>
  <r>
    <n v="1137"/>
    <x v="143"/>
    <x v="143"/>
    <x v="0"/>
    <n v="-1"/>
    <m/>
    <x v="1"/>
    <x v="29"/>
    <d v="2021-06-02T00:00:00"/>
    <s v="А.В. Воробей"/>
    <n v="5"/>
    <m/>
    <n v="1"/>
    <m/>
    <s v="Старая деревня"/>
  </r>
  <r>
    <n v="1138"/>
    <x v="426"/>
    <x v="424"/>
    <x v="0"/>
    <n v="-1"/>
    <m/>
    <x v="3"/>
    <x v="29"/>
    <d v="2021-06-02T00:00:00"/>
    <s v="В.К. Порошин"/>
    <s v="АУР"/>
    <m/>
    <n v="1"/>
    <m/>
    <m/>
  </r>
  <r>
    <n v="1139"/>
    <x v="426"/>
    <x v="424"/>
    <x v="0"/>
    <n v="1"/>
    <m/>
    <x v="3"/>
    <x v="99"/>
    <d v="2021-06-03T00:00:00"/>
    <m/>
    <m/>
    <n v="1"/>
    <m/>
    <m/>
    <s v="Не устроил класс автомата. Возврат"/>
  </r>
  <r>
    <n v="1140"/>
    <x v="701"/>
    <x v="695"/>
    <x v="0"/>
    <n v="1"/>
    <m/>
    <x v="3"/>
    <x v="131"/>
    <d v="2021-06-03T00:00:00"/>
    <m/>
    <m/>
    <n v="1"/>
    <m/>
    <m/>
    <s v="Возврат"/>
  </r>
  <r>
    <n v="1141"/>
    <x v="717"/>
    <x v="711"/>
    <x v="0"/>
    <n v="2"/>
    <m/>
    <x v="3"/>
    <x v="130"/>
    <d v="2021-06-03T00:00:00"/>
    <m/>
    <m/>
    <n v="2"/>
    <m/>
    <m/>
    <s v="Возврат"/>
  </r>
  <r>
    <n v="1142"/>
    <x v="609"/>
    <x v="603"/>
    <x v="0"/>
    <n v="1"/>
    <s v="A05125G174500090 P"/>
    <x v="3"/>
    <x v="87"/>
    <d v="2021-06-03T00:00:00"/>
    <m/>
    <m/>
    <n v="1"/>
    <m/>
    <m/>
    <s v="Возврат"/>
  </r>
  <r>
    <n v="1143"/>
    <x v="609"/>
    <x v="603"/>
    <x v="0"/>
    <n v="1"/>
    <s v="A05125G174500085 P"/>
    <x v="3"/>
    <x v="87"/>
    <d v="2021-06-03T00:00:00"/>
    <m/>
    <m/>
    <n v="1"/>
    <m/>
    <m/>
    <s v="Возврат"/>
  </r>
  <r>
    <n v="1144"/>
    <x v="851"/>
    <x v="842"/>
    <x v="0"/>
    <n v="1"/>
    <m/>
    <x v="3"/>
    <x v="145"/>
    <d v="2021-06-03T00:00:00"/>
    <m/>
    <m/>
    <n v="1"/>
    <m/>
    <m/>
    <s v="От Порошина В.К."/>
  </r>
  <r>
    <n v="1145"/>
    <x v="68"/>
    <x v="68"/>
    <x v="0"/>
    <n v="1"/>
    <m/>
    <x v="0"/>
    <x v="32"/>
    <d v="2021-06-03T00:00:00"/>
    <m/>
    <m/>
    <n v="1"/>
    <m/>
    <m/>
    <m/>
  </r>
  <r>
    <n v="1146"/>
    <x v="194"/>
    <x v="194"/>
    <x v="0"/>
    <n v="-1"/>
    <s v="ACCC8E8C44EB"/>
    <x v="2"/>
    <x v="29"/>
    <d v="2021-06-04T00:00:00"/>
    <s v="С.Н. Иващенко"/>
    <n v="2"/>
    <m/>
    <n v="1"/>
    <n v="40"/>
    <s v="ст. Горьковская, выдана только ТК, кожух нв складе."/>
  </r>
  <r>
    <n v="1147"/>
    <x v="833"/>
    <x v="824"/>
    <x v="0"/>
    <n v="1"/>
    <m/>
    <x v="2"/>
    <x v="25"/>
    <d v="2021-06-04T00:00:00"/>
    <m/>
    <m/>
    <n v="1"/>
    <m/>
    <m/>
    <s v="См. пост выше. № 241"/>
  </r>
  <r>
    <n v="1148"/>
    <x v="159"/>
    <x v="159"/>
    <x v="0"/>
    <n v="-1"/>
    <m/>
    <x v="1"/>
    <x v="29"/>
    <d v="2021-06-07T00:00:00"/>
    <s v="А.М. Яворский"/>
    <n v="1"/>
    <m/>
    <n v="1"/>
    <n v="85"/>
    <s v="Площадь Ленина"/>
  </r>
  <r>
    <n v="1149"/>
    <x v="102"/>
    <x v="102"/>
    <x v="0"/>
    <n v="-1"/>
    <m/>
    <x v="1"/>
    <x v="29"/>
    <d v="2021-06-07T00:00:00"/>
    <s v="А.М. Яворский"/>
    <n v="1"/>
    <m/>
    <n v="1"/>
    <n v="85"/>
    <s v="Площадь Ленина"/>
  </r>
  <r>
    <n v="1150"/>
    <x v="159"/>
    <x v="159"/>
    <x v="0"/>
    <n v="-1"/>
    <m/>
    <x v="1"/>
    <x v="29"/>
    <d v="2021-06-07T00:00:00"/>
    <s v="А.Н. Холин"/>
    <n v="1"/>
    <m/>
    <n v="1"/>
    <n v="83"/>
    <s v="Политехническая"/>
  </r>
  <r>
    <n v="1151"/>
    <x v="102"/>
    <x v="102"/>
    <x v="0"/>
    <n v="-1"/>
    <m/>
    <x v="1"/>
    <x v="29"/>
    <d v="2021-06-07T00:00:00"/>
    <s v="А.Н. Холин"/>
    <n v="1"/>
    <m/>
    <n v="1"/>
    <n v="83"/>
    <s v="Политехническая"/>
  </r>
  <r>
    <n v="1152"/>
    <x v="448"/>
    <x v="446"/>
    <x v="0"/>
    <n v="-1"/>
    <m/>
    <x v="3"/>
    <x v="29"/>
    <d v="2021-06-07T00:00:00"/>
    <s v="С.И. Семерухин"/>
    <n v="2"/>
    <m/>
    <n v="1"/>
    <m/>
    <m/>
  </r>
  <r>
    <n v="1153"/>
    <x v="412"/>
    <x v="410"/>
    <x v="0"/>
    <n v="-1"/>
    <m/>
    <x v="3"/>
    <x v="29"/>
    <d v="2021-06-07T00:00:00"/>
    <s v="С.И. Семерухин"/>
    <n v="2"/>
    <m/>
    <n v="1"/>
    <m/>
    <m/>
  </r>
  <r>
    <n v="1154"/>
    <x v="459"/>
    <x v="457"/>
    <x v="0"/>
    <n v="-1"/>
    <m/>
    <x v="3"/>
    <x v="29"/>
    <d v="2021-06-07T00:00:00"/>
    <s v="С.И. Семерухин"/>
    <n v="2"/>
    <m/>
    <n v="1"/>
    <m/>
    <m/>
  </r>
  <r>
    <n v="1155"/>
    <x v="827"/>
    <x v="818"/>
    <x v="0"/>
    <n v="-1"/>
    <m/>
    <x v="3"/>
    <x v="29"/>
    <d v="2021-06-07T00:00:00"/>
    <s v="С.И. Семерухин"/>
    <n v="2"/>
    <m/>
    <n v="1"/>
    <m/>
    <m/>
  </r>
  <r>
    <n v="1156"/>
    <x v="616"/>
    <x v="610"/>
    <x v="0"/>
    <n v="-1"/>
    <m/>
    <x v="3"/>
    <x v="29"/>
    <d v="2021-06-07T00:00:00"/>
    <s v="А.Н. Холин"/>
    <n v="1"/>
    <m/>
    <n v="1"/>
    <n v="83"/>
    <s v="Политехническая"/>
  </r>
  <r>
    <n v="1157"/>
    <x v="629"/>
    <x v="623"/>
    <x v="0"/>
    <n v="-1"/>
    <m/>
    <x v="3"/>
    <x v="29"/>
    <d v="2021-06-07T00:00:00"/>
    <s v="А.Н. Холин"/>
    <n v="1"/>
    <m/>
    <n v="1"/>
    <n v="83"/>
    <s v="Политехническая"/>
  </r>
  <r>
    <n v="1158"/>
    <x v="293"/>
    <x v="293"/>
    <x v="0"/>
    <n v="-1"/>
    <m/>
    <x v="2"/>
    <x v="29"/>
    <d v="2021-06-07T00:00:00"/>
    <s v="И.В. Мезенцев"/>
    <n v="3"/>
    <m/>
    <n v="1"/>
    <n v="27"/>
    <s v="Московская"/>
  </r>
  <r>
    <n v="1159"/>
    <x v="209"/>
    <x v="209"/>
    <x v="0"/>
    <n v="-1"/>
    <s v="LIV49900"/>
    <x v="2"/>
    <x v="29"/>
    <d v="2021-06-07T00:00:00"/>
    <s v="А.Н. Холин"/>
    <n v="1"/>
    <m/>
    <n v="1"/>
    <n v="83"/>
    <s v="Политехническая"/>
  </r>
  <r>
    <n v="1160"/>
    <x v="209"/>
    <x v="209"/>
    <x v="0"/>
    <n v="-1"/>
    <s v="MCV11416"/>
    <x v="2"/>
    <x v="29"/>
    <d v="2021-06-07T00:00:00"/>
    <s v="А.Н. Холин"/>
    <n v="1"/>
    <m/>
    <n v="1"/>
    <n v="83"/>
    <s v="Политехническая"/>
  </r>
  <r>
    <n v="1161"/>
    <x v="345"/>
    <x v="343"/>
    <x v="0"/>
    <n v="-1"/>
    <m/>
    <x v="3"/>
    <x v="29"/>
    <d v="2021-06-08T00:00:00"/>
    <s v="Д.А. Хоботов"/>
    <n v="2"/>
    <m/>
    <n v="1"/>
    <n v="89"/>
    <s v="Петроградская"/>
  </r>
  <r>
    <n v="1162"/>
    <x v="629"/>
    <x v="623"/>
    <x v="0"/>
    <n v="-1"/>
    <m/>
    <x v="3"/>
    <x v="29"/>
    <d v="2021-06-08T00:00:00"/>
    <s v="Е.Н Антонов"/>
    <n v="1"/>
    <m/>
    <n v="1"/>
    <n v="64"/>
    <s v="Лесная"/>
  </r>
  <r>
    <n v="1163"/>
    <x v="843"/>
    <x v="834"/>
    <x v="0"/>
    <n v="-1"/>
    <s v="ACCC8E4CE862"/>
    <x v="2"/>
    <x v="29"/>
    <d v="2021-06-08T00:00:00"/>
    <s v="Е.Н. Антонов"/>
    <n v="1"/>
    <m/>
    <n v="1"/>
    <n v="64"/>
    <s v="Лесная"/>
  </r>
  <r>
    <n v="1164"/>
    <x v="845"/>
    <x v="836"/>
    <x v="0"/>
    <n v="-1"/>
    <s v="ACCC8E6CE3D7"/>
    <x v="2"/>
    <x v="29"/>
    <d v="2021-06-08T00:00:00"/>
    <s v="Е.Н. Антонов"/>
    <n v="1"/>
    <m/>
    <n v="1"/>
    <n v="64"/>
    <s v="Лесная"/>
  </r>
  <r>
    <n v="1165"/>
    <x v="630"/>
    <x v="624"/>
    <x v="2"/>
    <n v="-1"/>
    <m/>
    <x v="3"/>
    <x v="29"/>
    <d v="2021-06-09T00:00:00"/>
    <s v="А.П. Панитн"/>
    <n v="5"/>
    <m/>
    <n v="1"/>
    <m/>
    <s v="Старая Деревня"/>
  </r>
  <r>
    <n v="1166"/>
    <x v="400"/>
    <x v="398"/>
    <x v="0"/>
    <n v="1"/>
    <m/>
    <x v="3"/>
    <x v="91"/>
    <d v="2021-06-09T00:00:00"/>
    <m/>
    <m/>
    <n v="1"/>
    <m/>
    <m/>
    <s v="Пл. Ленина, ТК 11 Видеонет. Профицит"/>
  </r>
  <r>
    <n v="1167"/>
    <x v="403"/>
    <x v="401"/>
    <x v="0"/>
    <n v="1"/>
    <m/>
    <x v="3"/>
    <x v="91"/>
    <d v="2021-06-09T00:00:00"/>
    <m/>
    <m/>
    <n v="1"/>
    <m/>
    <m/>
    <m/>
  </r>
  <r>
    <n v="1168"/>
    <x v="68"/>
    <x v="68"/>
    <x v="0"/>
    <n v="1"/>
    <m/>
    <x v="0"/>
    <x v="32"/>
    <d v="2021-06-10T00:00:00"/>
    <m/>
    <m/>
    <n v="1"/>
    <m/>
    <m/>
    <m/>
  </r>
  <r>
    <n v="1169"/>
    <x v="557"/>
    <x v="552"/>
    <x v="0"/>
    <n v="-2"/>
    <m/>
    <x v="3"/>
    <x v="29"/>
    <d v="2021-06-11T00:00:00"/>
    <s v="Д.А. Коротков"/>
    <n v="3"/>
    <m/>
    <n v="2"/>
    <m/>
    <m/>
  </r>
  <r>
    <n v="1170"/>
    <x v="827"/>
    <x v="818"/>
    <x v="0"/>
    <n v="-1"/>
    <m/>
    <x v="3"/>
    <x v="29"/>
    <d v="2021-06-11T00:00:00"/>
    <s v="Д.А. Коротков"/>
    <n v="3"/>
    <m/>
    <n v="1"/>
    <m/>
    <m/>
  </r>
  <r>
    <n v="1171"/>
    <x v="448"/>
    <x v="446"/>
    <x v="0"/>
    <n v="-1"/>
    <m/>
    <x v="3"/>
    <x v="29"/>
    <d v="2021-06-11T00:00:00"/>
    <s v="Д.А. Коротков"/>
    <n v="3"/>
    <m/>
    <n v="1"/>
    <m/>
    <m/>
  </r>
  <r>
    <n v="1172"/>
    <x v="429"/>
    <x v="427"/>
    <x v="0"/>
    <n v="-1"/>
    <m/>
    <x v="3"/>
    <x v="29"/>
    <d v="2021-06-11T00:00:00"/>
    <s v="Д.А. Коротков"/>
    <n v="3"/>
    <m/>
    <n v="1"/>
    <m/>
    <m/>
  </r>
  <r>
    <n v="1173"/>
    <x v="668"/>
    <x v="662"/>
    <x v="0"/>
    <n v="-1"/>
    <m/>
    <x v="3"/>
    <x v="29"/>
    <d v="2021-06-11T00:00:00"/>
    <s v="Д.Ю. Вихров"/>
    <n v="5"/>
    <m/>
    <n v="1"/>
    <m/>
    <m/>
  </r>
  <r>
    <n v="1174"/>
    <x v="667"/>
    <x v="661"/>
    <x v="0"/>
    <n v="-1"/>
    <m/>
    <x v="3"/>
    <x v="29"/>
    <d v="2021-06-11T00:00:00"/>
    <s v="Д.Ю. Вихров"/>
    <n v="5"/>
    <m/>
    <n v="1"/>
    <m/>
    <m/>
  </r>
  <r>
    <n v="1175"/>
    <x v="717"/>
    <x v="711"/>
    <x v="0"/>
    <n v="-1"/>
    <m/>
    <x v="3"/>
    <x v="29"/>
    <d v="2021-06-11T00:00:00"/>
    <s v="Д.Ю. Вихров"/>
    <n v="5"/>
    <m/>
    <n v="1"/>
    <m/>
    <m/>
  </r>
  <r>
    <n v="1176"/>
    <x v="355"/>
    <x v="353"/>
    <x v="0"/>
    <n v="-1"/>
    <m/>
    <x v="3"/>
    <x v="29"/>
    <d v="2021-06-11T00:00:00"/>
    <s v="Д.Ю. Вихров"/>
    <n v="5"/>
    <m/>
    <n v="1"/>
    <m/>
    <m/>
  </r>
  <r>
    <n v="1177"/>
    <x v="500"/>
    <x v="498"/>
    <x v="0"/>
    <n v="-2"/>
    <m/>
    <x v="3"/>
    <x v="29"/>
    <d v="2021-06-15T00:00:00"/>
    <s v="А.С. Паничев"/>
    <n v="7"/>
    <m/>
    <n v="2"/>
    <m/>
    <s v="ВК Думская-Периные"/>
  </r>
  <r>
    <n v="1178"/>
    <x v="143"/>
    <x v="143"/>
    <x v="0"/>
    <n v="-1"/>
    <m/>
    <x v="1"/>
    <x v="29"/>
    <d v="2021-06-21T00:00:00"/>
    <s v="А.В. Гордеев"/>
    <n v="4"/>
    <m/>
    <n v="1"/>
    <n v="234"/>
    <s v="Лиговский проспект"/>
  </r>
  <r>
    <n v="1179"/>
    <x v="397"/>
    <x v="395"/>
    <x v="0"/>
    <n v="-1"/>
    <m/>
    <x v="3"/>
    <x v="29"/>
    <d v="2021-06-21T00:00:00"/>
    <s v="В.А. Антонов"/>
    <n v="3"/>
    <m/>
    <n v="1"/>
    <n v="199"/>
    <s v="Приморская"/>
  </r>
  <r>
    <n v="1180"/>
    <x v="827"/>
    <x v="818"/>
    <x v="0"/>
    <n v="-2"/>
    <m/>
    <x v="3"/>
    <x v="29"/>
    <d v="2021-06-21T00:00:00"/>
    <s v="А.С. Паничев"/>
    <s v="7, 9"/>
    <m/>
    <n v="2"/>
    <s v="243, 247"/>
    <s v="ВК ВШ 511, ВК ВШ 509"/>
  </r>
  <r>
    <n v="1181"/>
    <x v="848"/>
    <x v="839"/>
    <x v="0"/>
    <n v="-1"/>
    <s v="ACCC8E4ECD06"/>
    <x v="2"/>
    <x v="29"/>
    <d v="2021-06-21T00:00:00"/>
    <s v="Р.С. Сабиров"/>
    <n v="2"/>
    <m/>
    <n v="1"/>
    <n v="242"/>
    <s v="Горьковская"/>
  </r>
  <r>
    <n v="1182"/>
    <x v="339"/>
    <x v="337"/>
    <x v="0"/>
    <n v="-2"/>
    <m/>
    <x v="3"/>
    <x v="29"/>
    <d v="2021-06-22T00:00:00"/>
    <s v="Г.А. Попов"/>
    <n v="9"/>
    <m/>
    <n v="2"/>
    <n v="264"/>
    <s v="Московские ворота"/>
  </r>
  <r>
    <n v="1183"/>
    <x v="46"/>
    <x v="46"/>
    <x v="0"/>
    <n v="-1"/>
    <m/>
    <x v="0"/>
    <x v="29"/>
    <d v="2021-06-22T00:00:00"/>
    <s v="Порошин В.К."/>
    <m/>
    <m/>
    <n v="1"/>
    <m/>
    <m/>
  </r>
  <r>
    <n v="1184"/>
    <x v="293"/>
    <x v="293"/>
    <x v="0"/>
    <n v="-1"/>
    <m/>
    <x v="2"/>
    <x v="29"/>
    <d v="2021-06-22T00:00:00"/>
    <s v="А.М. Александров"/>
    <n v="1"/>
    <m/>
    <n v="1"/>
    <n v="209"/>
    <s v="Пл. Восстания, сломана ручка"/>
  </r>
  <r>
    <n v="1185"/>
    <x v="179"/>
    <x v="179"/>
    <x v="0"/>
    <n v="-1"/>
    <m/>
    <x v="2"/>
    <x v="29"/>
    <d v="2021-06-23T00:00:00"/>
    <s v="В.К. Порошин"/>
    <m/>
    <m/>
    <n v="1"/>
    <m/>
    <m/>
  </r>
  <r>
    <n v="1186"/>
    <x v="833"/>
    <x v="824"/>
    <x v="0"/>
    <n v="-1"/>
    <m/>
    <x v="2"/>
    <x v="29"/>
    <d v="2021-06-24T00:00:00"/>
    <s v="И.А.  Гаврилов"/>
    <n v="4"/>
    <m/>
    <n v="1"/>
    <m/>
    <s v="Садовая, кожух, защитное стекло и защитный экран."/>
  </r>
  <r>
    <n v="1187"/>
    <x v="194"/>
    <x v="194"/>
    <x v="0"/>
    <n v="-1"/>
    <m/>
    <x v="2"/>
    <x v="29"/>
    <d v="2021-06-24T00:00:00"/>
    <s v="С.Н. Иващенко"/>
    <n v="2"/>
    <m/>
    <n v="1"/>
    <n v="306"/>
    <s v="Горьковская ТК ИСВН  4.1 потеря связи, выдана только ТК, кожух нв складе."/>
  </r>
  <r>
    <n v="1188"/>
    <x v="809"/>
    <x v="800"/>
    <x v="0"/>
    <n v="-1"/>
    <m/>
    <x v="3"/>
    <x v="29"/>
    <d v="2021-06-25T00:00:00"/>
    <s v="В.А.Шашкин"/>
    <n v="4"/>
    <m/>
    <n v="1"/>
    <m/>
    <s v="Невский пр-кт ИБП-1"/>
  </r>
  <r>
    <n v="1189"/>
    <x v="143"/>
    <x v="143"/>
    <x v="0"/>
    <n v="-1"/>
    <m/>
    <x v="1"/>
    <x v="29"/>
    <d v="2021-06-28T00:00:00"/>
    <s v="А.В. Гордеев"/>
    <n v="4"/>
    <m/>
    <n v="1"/>
    <n v="367"/>
    <s v="Лиговский проспект"/>
  </r>
  <r>
    <n v="1190"/>
    <x v="159"/>
    <x v="159"/>
    <x v="0"/>
    <n v="-1"/>
    <m/>
    <x v="1"/>
    <x v="29"/>
    <d v="2021-06-28T00:00:00"/>
    <s v="В.И. Шарипов"/>
    <n v="1"/>
    <m/>
    <n v="1"/>
    <n v="156"/>
    <s v="Политехническая"/>
  </r>
  <r>
    <n v="1191"/>
    <x v="102"/>
    <x v="102"/>
    <x v="0"/>
    <n v="-1"/>
    <m/>
    <x v="1"/>
    <x v="29"/>
    <d v="2021-06-28T00:00:00"/>
    <s v="В.И. Шарипов"/>
    <n v="1"/>
    <m/>
    <n v="1"/>
    <n v="156"/>
    <s v="Политехническая"/>
  </r>
  <r>
    <n v="1192"/>
    <x v="339"/>
    <x v="337"/>
    <x v="0"/>
    <n v="-1"/>
    <m/>
    <x v="3"/>
    <x v="29"/>
    <d v="2021-06-28T00:00:00"/>
    <s v="В.И. Шарипов"/>
    <n v="1"/>
    <m/>
    <n v="1"/>
    <n v="316"/>
    <s v="ДС-1"/>
  </r>
  <r>
    <n v="1193"/>
    <x v="194"/>
    <x v="194"/>
    <x v="0"/>
    <n v="-1"/>
    <s v="ACCC8E4ECD0D"/>
    <x v="2"/>
    <x v="29"/>
    <d v="2021-06-28T00:00:00"/>
    <s v="А.В. Дементьев"/>
    <n v="2"/>
    <m/>
    <n v="1"/>
    <n v="371"/>
    <s v="Петроградская"/>
  </r>
  <r>
    <n v="1194"/>
    <x v="126"/>
    <x v="126"/>
    <x v="0"/>
    <n v="-1"/>
    <m/>
    <x v="1"/>
    <x v="29"/>
    <d v="2021-06-30T00:00:00"/>
    <s v="Ю.В. Кудряшов"/>
    <n v="5"/>
    <m/>
    <n v="1"/>
    <n v="387"/>
    <s v="Спортивная"/>
  </r>
  <r>
    <n v="1195"/>
    <x v="339"/>
    <x v="337"/>
    <x v="0"/>
    <n v="-1"/>
    <m/>
    <x v="3"/>
    <x v="29"/>
    <d v="2021-06-30T00:00:00"/>
    <s v="А.А. Кирилов"/>
    <n v="4"/>
    <m/>
    <n v="1"/>
    <n v="401"/>
    <s v="Площадь Александра Невского-2"/>
  </r>
  <r>
    <n v="1196"/>
    <x v="293"/>
    <x v="293"/>
    <x v="0"/>
    <n v="-1"/>
    <m/>
    <x v="2"/>
    <x v="29"/>
    <d v="2021-06-30T00:00:00"/>
    <s v="Ю.В. Кудряшов"/>
    <n v="5"/>
    <m/>
    <n v="1"/>
    <n v="377"/>
    <s v="Чкаловская"/>
  </r>
  <r>
    <n v="1197"/>
    <x v="202"/>
    <x v="202"/>
    <x v="0"/>
    <n v="-1"/>
    <s v="2017082200320"/>
    <x v="2"/>
    <x v="29"/>
    <d v="2021-06-30T00:00:00"/>
    <s v="А.М. Александров"/>
    <n v="1"/>
    <m/>
    <n v="1"/>
    <n v="389"/>
    <s v="Ленинский проспект"/>
  </r>
  <r>
    <n v="1198"/>
    <x v="143"/>
    <x v="143"/>
    <x v="0"/>
    <n v="-1"/>
    <m/>
    <x v="1"/>
    <x v="29"/>
    <d v="2021-07-01T00:00:00"/>
    <s v="В.А. Шашкин"/>
    <n v="4"/>
    <m/>
    <n v="1"/>
    <n v="6"/>
    <s v="Гостиный Двор"/>
  </r>
  <r>
    <n v="1199"/>
    <x v="298"/>
    <x v="298"/>
    <x v="0"/>
    <n v="-2"/>
    <m/>
    <x v="2"/>
    <x v="29"/>
    <d v="2021-07-02T00:00:00"/>
    <s v="А.М. Пчелин"/>
    <n v="9"/>
    <m/>
    <n v="2"/>
    <m/>
    <m/>
  </r>
  <r>
    <n v="1200"/>
    <x v="849"/>
    <x v="840"/>
    <x v="0"/>
    <n v="-1"/>
    <m/>
    <x v="2"/>
    <x v="29"/>
    <d v="2021-07-05T00:00:00"/>
    <s v="А.М. Пчелин"/>
    <n v="9"/>
    <m/>
    <n v="1"/>
    <m/>
    <m/>
  </r>
  <r>
    <n v="1201"/>
    <x v="230"/>
    <x v="230"/>
    <x v="2"/>
    <n v="-2"/>
    <m/>
    <x v="2"/>
    <x v="29"/>
    <d v="2021-07-05T00:00:00"/>
    <s v="В.К. Порошин"/>
    <s v="АУР"/>
    <m/>
    <n v="2"/>
    <m/>
    <m/>
  </r>
  <r>
    <n v="1202"/>
    <x v="809"/>
    <x v="800"/>
    <x v="0"/>
    <n v="1"/>
    <m/>
    <x v="3"/>
    <x v="94"/>
    <d v="2021-07-06T00:00:00"/>
    <m/>
    <m/>
    <n v="1"/>
    <m/>
    <m/>
    <s v="От Карпушкина. Неисправность была в другом"/>
  </r>
  <r>
    <n v="1203"/>
    <x v="234"/>
    <x v="234"/>
    <x v="0"/>
    <n v="-1"/>
    <m/>
    <x v="2"/>
    <x v="29"/>
    <d v="2021-07-07T00:00:00"/>
    <s v="А.Г. Колесник"/>
    <n v="3"/>
    <m/>
    <n v="1"/>
    <n v="59"/>
    <s v="Обухово"/>
  </r>
  <r>
    <n v="1204"/>
    <x v="215"/>
    <x v="215"/>
    <x v="0"/>
    <n v="-1"/>
    <m/>
    <x v="2"/>
    <x v="29"/>
    <d v="2021-07-07T00:00:00"/>
    <s v="И.Д. Клименко"/>
    <n v="3"/>
    <m/>
    <n v="1"/>
    <n v="67"/>
    <s v="Рыбацкое"/>
  </r>
  <r>
    <n v="1205"/>
    <x v="852"/>
    <x v="843"/>
    <x v="0"/>
    <n v="1"/>
    <m/>
    <x v="0"/>
    <x v="142"/>
    <d v="2021-07-08T00:00:00"/>
    <m/>
    <m/>
    <n v="1"/>
    <m/>
    <m/>
    <m/>
  </r>
  <r>
    <n v="1206"/>
    <x v="68"/>
    <x v="68"/>
    <x v="0"/>
    <n v="1"/>
    <m/>
    <x v="0"/>
    <x v="32"/>
    <d v="2021-07-08T00:00:00"/>
    <m/>
    <m/>
    <n v="1"/>
    <m/>
    <m/>
    <m/>
  </r>
  <r>
    <n v="1207"/>
    <x v="68"/>
    <x v="68"/>
    <x v="0"/>
    <n v="1"/>
    <m/>
    <x v="0"/>
    <x v="32"/>
    <d v="2021-07-08T00:00:00"/>
    <m/>
    <m/>
    <n v="1"/>
    <m/>
    <m/>
    <m/>
  </r>
  <r>
    <n v="1208"/>
    <x v="762"/>
    <x v="754"/>
    <x v="0"/>
    <n v="-1"/>
    <m/>
    <x v="3"/>
    <x v="29"/>
    <d v="2021-07-09T00:00:00"/>
    <s v="А.М. Пчелин"/>
    <n v="9"/>
    <m/>
    <n v="1"/>
    <m/>
    <m/>
  </r>
  <r>
    <n v="1209"/>
    <x v="201"/>
    <x v="201"/>
    <x v="0"/>
    <n v="-1"/>
    <m/>
    <x v="2"/>
    <x v="29"/>
    <d v="2021-07-12T00:00:00"/>
    <s v="А.Г. Колесник"/>
    <n v="3"/>
    <m/>
    <n v="1"/>
    <m/>
    <s v="Выданная камера 07/07/21 неисправна. Взяли эту"/>
  </r>
  <r>
    <n v="1210"/>
    <x v="421"/>
    <x v="419"/>
    <x v="0"/>
    <n v="-8"/>
    <m/>
    <x v="3"/>
    <x v="29"/>
    <d v="2021-07-13T00:00:00"/>
    <s v="А.П. Панитн"/>
    <n v="5"/>
    <m/>
    <n v="8"/>
    <m/>
    <s v="СГЭП КАСИПАЗМ Чк, Комен. Пр., Стар. Д., Крест. О."/>
  </r>
  <r>
    <n v="1211"/>
    <x v="126"/>
    <x v="126"/>
    <x v="0"/>
    <n v="-1"/>
    <m/>
    <x v="1"/>
    <x v="29"/>
    <d v="2021-07-14T00:00:00"/>
    <s v="В.К. Порошин"/>
    <s v="АУР"/>
    <m/>
    <n v="1"/>
    <m/>
    <s v="Для нужд 10 уч-ка"/>
  </r>
  <r>
    <n v="1212"/>
    <x v="421"/>
    <x v="419"/>
    <x v="0"/>
    <n v="8"/>
    <m/>
    <x v="3"/>
    <x v="97"/>
    <d v="2021-07-14T00:00:00"/>
    <m/>
    <m/>
    <n v="8"/>
    <m/>
    <m/>
    <s v="Возврат"/>
  </r>
  <r>
    <n v="1213"/>
    <x v="473"/>
    <x v="471"/>
    <x v="0"/>
    <n v="-8"/>
    <m/>
    <x v="3"/>
    <x v="29"/>
    <d v="2021-07-14T00:00:00"/>
    <s v="А.П. Панитн"/>
    <n v="5"/>
    <m/>
    <n v="8"/>
    <m/>
    <s v="1P C20 не понадобились. Нужны были 2P C20"/>
  </r>
  <r>
    <n v="1214"/>
    <x v="842"/>
    <x v="833"/>
    <x v="0"/>
    <n v="1"/>
    <s v="ACCC8EB127C4"/>
    <x v="2"/>
    <x v="57"/>
    <d v="2021-07-15T00:00:00"/>
    <m/>
    <m/>
    <n v="1"/>
    <m/>
    <m/>
    <s v="Приход из Аспект. Подменный фонд"/>
  </r>
  <r>
    <n v="1215"/>
    <x v="842"/>
    <x v="833"/>
    <x v="0"/>
    <n v="1"/>
    <s v="ACCC8EB15262"/>
    <x v="2"/>
    <x v="57"/>
    <d v="2021-07-15T00:00:00"/>
    <m/>
    <m/>
    <n v="1"/>
    <m/>
    <m/>
    <s v="Приход из Аспект. Подменный фонд"/>
  </r>
  <r>
    <n v="1216"/>
    <x v="853"/>
    <x v="844"/>
    <x v="0"/>
    <n v="1"/>
    <s v="ACCC8EB82CAD"/>
    <x v="2"/>
    <x v="57"/>
    <d v="2021-07-15T00:00:00"/>
    <m/>
    <m/>
    <n v="1"/>
    <m/>
    <m/>
    <s v="Приход из Аспект. Подменный фонд"/>
  </r>
  <r>
    <n v="1217"/>
    <x v="853"/>
    <x v="844"/>
    <x v="0"/>
    <n v="1"/>
    <s v="ACCC8EB828C0"/>
    <x v="2"/>
    <x v="57"/>
    <d v="2021-07-15T00:00:00"/>
    <m/>
    <m/>
    <n v="1"/>
    <m/>
    <m/>
    <s v="Приход из Аспект. Подменный фонд"/>
  </r>
  <r>
    <n v="1218"/>
    <x v="842"/>
    <x v="833"/>
    <x v="0"/>
    <n v="-1"/>
    <s v="ACCC8EB15262"/>
    <x v="2"/>
    <x v="29"/>
    <d v="2021-07-15T00:00:00"/>
    <s v="Д.А. Хоботов"/>
    <n v="2"/>
    <m/>
    <n v="1"/>
    <m/>
    <s v="Петроградская"/>
  </r>
  <r>
    <n v="1219"/>
    <x v="842"/>
    <x v="833"/>
    <x v="0"/>
    <n v="-1"/>
    <s v="ACCC8EB127C4"/>
    <x v="2"/>
    <x v="29"/>
    <d v="2021-07-19T00:00:00"/>
    <s v="Д.А. Хоботов"/>
    <n v="2"/>
    <m/>
    <n v="1"/>
    <n v="218"/>
    <s v="Петроградская"/>
  </r>
  <r>
    <n v="1220"/>
    <x v="598"/>
    <x v="592"/>
    <x v="0"/>
    <n v="-1"/>
    <m/>
    <x v="3"/>
    <x v="29"/>
    <d v="2021-07-20T00:00:00"/>
    <s v="Д.А. Коротков"/>
    <n v="3"/>
    <m/>
    <n v="1"/>
    <m/>
    <s v="в КАСИП"/>
  </r>
  <r>
    <n v="1221"/>
    <x v="191"/>
    <x v="191"/>
    <x v="0"/>
    <n v="-1"/>
    <s v="ACCC8E4CF803"/>
    <x v="2"/>
    <x v="29"/>
    <d v="2021-07-20T00:00:00"/>
    <s v="Д.А. Коротков"/>
    <n v="3"/>
    <m/>
    <n v="1"/>
    <m/>
    <s v="в КАСИП"/>
  </r>
  <r>
    <n v="1222"/>
    <x v="598"/>
    <x v="592"/>
    <x v="0"/>
    <n v="-1"/>
    <m/>
    <x v="3"/>
    <x v="29"/>
    <d v="2021-07-21T00:00:00"/>
    <s v="Р.С. Сабиров"/>
    <n v="2"/>
    <m/>
    <n v="1"/>
    <n v="242"/>
    <s v="Горьковская"/>
  </r>
  <r>
    <n v="1223"/>
    <x v="621"/>
    <x v="615"/>
    <x v="0"/>
    <n v="-1"/>
    <m/>
    <x v="3"/>
    <x v="29"/>
    <d v="2021-07-21T00:00:00"/>
    <s v="Р.С. Сабиров"/>
    <n v="2"/>
    <m/>
    <n v="1"/>
    <n v="242"/>
    <s v="Горьковская"/>
  </r>
  <r>
    <n v="1224"/>
    <x v="629"/>
    <x v="623"/>
    <x v="0"/>
    <n v="-1"/>
    <m/>
    <x v="3"/>
    <x v="29"/>
    <d v="2021-07-21T00:00:00"/>
    <s v="Р.С. Сабиров"/>
    <n v="2"/>
    <m/>
    <n v="1"/>
    <n v="242"/>
    <s v="Горьковская"/>
  </r>
  <r>
    <n v="1225"/>
    <x v="598"/>
    <x v="592"/>
    <x v="0"/>
    <n v="-1"/>
    <m/>
    <x v="3"/>
    <x v="29"/>
    <d v="2021-07-21T00:00:00"/>
    <s v="В.Д. Тюленев"/>
    <s v="АУР"/>
    <m/>
    <n v="1"/>
    <m/>
    <s v="Перемещение в 212"/>
  </r>
  <r>
    <n v="1226"/>
    <x v="853"/>
    <x v="844"/>
    <x v="0"/>
    <n v="-1"/>
    <s v="ACCC8EB82CAD"/>
    <x v="2"/>
    <x v="29"/>
    <d v="2021-07-21T00:00:00"/>
    <s v="Р.С. Сабиров"/>
    <n v="2"/>
    <m/>
    <n v="1"/>
    <n v="242"/>
    <s v="Горьковская"/>
  </r>
  <r>
    <n v="1227"/>
    <x v="847"/>
    <x v="838"/>
    <x v="0"/>
    <n v="1"/>
    <m/>
    <x v="2"/>
    <x v="25"/>
    <d v="2021-07-21T00:00:00"/>
    <m/>
    <m/>
    <n v="1"/>
    <m/>
    <m/>
    <s v="Взято от камеры P3367 (ACCC8E44BAA1), переданной как неисправная"/>
  </r>
  <r>
    <n v="1228"/>
    <x v="751"/>
    <x v="51"/>
    <x v="0"/>
    <n v="-6"/>
    <m/>
    <x v="3"/>
    <x v="29"/>
    <d v="2021-07-22T00:00:00"/>
    <s v="В.К. Порошин"/>
    <s v="АУР"/>
    <m/>
    <n v="6"/>
    <m/>
    <m/>
  </r>
  <r>
    <n v="1229"/>
    <x v="752"/>
    <x v="744"/>
    <x v="0"/>
    <n v="-1"/>
    <m/>
    <x v="3"/>
    <x v="29"/>
    <d v="2021-07-22T00:00:00"/>
    <s v="В.К. Порошин"/>
    <s v="АУР"/>
    <m/>
    <n v="1"/>
    <m/>
    <m/>
  </r>
  <r>
    <n v="1230"/>
    <x v="50"/>
    <x v="50"/>
    <x v="0"/>
    <n v="-1"/>
    <m/>
    <x v="0"/>
    <x v="29"/>
    <d v="2021-07-22T00:00:00"/>
    <m/>
    <m/>
    <m/>
    <n v="1"/>
    <m/>
    <m/>
  </r>
  <r>
    <n v="1231"/>
    <x v="51"/>
    <x v="51"/>
    <x v="0"/>
    <n v="-2"/>
    <m/>
    <x v="0"/>
    <x v="29"/>
    <d v="2021-07-22T00:00:00"/>
    <s v="В.К. Порошин"/>
    <s v="АУР"/>
    <m/>
    <n v="2"/>
    <m/>
    <m/>
  </r>
  <r>
    <n v="1232"/>
    <x v="598"/>
    <x v="592"/>
    <x v="0"/>
    <n v="-1"/>
    <m/>
    <x v="3"/>
    <x v="29"/>
    <d v="2021-07-26T00:00:00"/>
    <s v="А.Н. Морозов"/>
    <n v="2"/>
    <m/>
    <n v="1"/>
    <n v="308"/>
    <s v="Горьковская"/>
  </r>
  <r>
    <n v="1233"/>
    <x v="853"/>
    <x v="844"/>
    <x v="0"/>
    <n v="-1"/>
    <s v="АССС8ЕВ828С0"/>
    <x v="2"/>
    <x v="29"/>
    <d v="2021-07-26T00:00:00"/>
    <s v="А.Н. Морозов"/>
    <n v="2"/>
    <m/>
    <n v="1"/>
    <n v="308"/>
    <s v="Горьковская"/>
  </r>
  <r>
    <n v="1234"/>
    <x v="845"/>
    <x v="836"/>
    <x v="0"/>
    <n v="-1"/>
    <s v="АССС8ЕD0578E"/>
    <x v="2"/>
    <x v="29"/>
    <d v="2021-07-26T00:00:00"/>
    <s v="Н.А. Кураш"/>
    <n v="3"/>
    <m/>
    <n v="1"/>
    <n v="293"/>
    <s v="Новочеркаская"/>
  </r>
  <r>
    <n v="1235"/>
    <x v="598"/>
    <x v="592"/>
    <x v="0"/>
    <n v="-1"/>
    <m/>
    <x v="3"/>
    <x v="29"/>
    <d v="2021-07-27T00:00:00"/>
    <s v="А.М. Яворский"/>
    <n v="1"/>
    <m/>
    <n v="1"/>
    <n v="292"/>
    <s v="Лесная"/>
  </r>
  <r>
    <n v="1236"/>
    <x v="621"/>
    <x v="615"/>
    <x v="0"/>
    <n v="-1"/>
    <m/>
    <x v="3"/>
    <x v="29"/>
    <d v="2021-07-27T00:00:00"/>
    <s v="А.М. Яворский"/>
    <n v="1"/>
    <m/>
    <n v="1"/>
    <n v="292"/>
    <s v="Лесная"/>
  </r>
  <r>
    <n v="1237"/>
    <x v="684"/>
    <x v="678"/>
    <x v="0"/>
    <n v="-1"/>
    <m/>
    <x v="3"/>
    <x v="29"/>
    <d v="2021-07-27T00:00:00"/>
    <m/>
    <n v="4"/>
    <m/>
    <n v="1"/>
    <n v="320"/>
    <m/>
  </r>
  <r>
    <n v="1238"/>
    <x v="679"/>
    <x v="673"/>
    <x v="0"/>
    <n v="-1"/>
    <m/>
    <x v="3"/>
    <x v="29"/>
    <d v="2021-07-27T00:00:00"/>
    <m/>
    <n v="4"/>
    <m/>
    <n v="1"/>
    <n v="320"/>
    <m/>
  </r>
  <r>
    <n v="1239"/>
    <x v="845"/>
    <x v="836"/>
    <x v="0"/>
    <n v="-1"/>
    <s v="ACCC8E6CE49B"/>
    <x v="2"/>
    <x v="29"/>
    <d v="2021-07-27T00:00:00"/>
    <s v="А.М. Яворский"/>
    <n v="1"/>
    <m/>
    <n v="1"/>
    <n v="292"/>
    <s v="Лесная"/>
  </r>
  <r>
    <n v="1240"/>
    <x v="845"/>
    <x v="836"/>
    <x v="0"/>
    <n v="-1"/>
    <s v="ACCC8EC93EB5"/>
    <x v="2"/>
    <x v="29"/>
    <d v="2021-07-27T00:00:00"/>
    <s v="А.М. Яворский"/>
    <n v="1"/>
    <m/>
    <n v="1"/>
    <n v="296"/>
    <s v="Лесная"/>
  </r>
  <r>
    <n v="1241"/>
    <x v="143"/>
    <x v="143"/>
    <x v="0"/>
    <n v="-1"/>
    <m/>
    <x v="1"/>
    <x v="29"/>
    <d v="2021-07-28T00:00:00"/>
    <s v="Ю.В. Кудряшов"/>
    <n v="5"/>
    <m/>
    <n v="1"/>
    <n v="345"/>
    <s v="Спортивная(не включается , ГАРАНТИЯ)"/>
  </r>
  <r>
    <n v="1242"/>
    <x v="598"/>
    <x v="592"/>
    <x v="0"/>
    <n v="1"/>
    <m/>
    <x v="3"/>
    <x v="91"/>
    <d v="2021-07-28T00:00:00"/>
    <m/>
    <m/>
    <n v="1"/>
    <m/>
    <m/>
    <s v="Вернули с Лесной."/>
  </r>
  <r>
    <n v="1243"/>
    <x v="136"/>
    <x v="136"/>
    <x v="0"/>
    <n v="-5"/>
    <m/>
    <x v="1"/>
    <x v="29"/>
    <d v="2021-07-30T00:00:00"/>
    <s v="А.А. Ильчак"/>
    <n v="6"/>
    <m/>
    <n v="5"/>
    <m/>
    <s v="Оснащение депо по 25401-21-295-3597вн"/>
  </r>
  <r>
    <n v="1244"/>
    <x v="138"/>
    <x v="138"/>
    <x v="0"/>
    <n v="-2"/>
    <m/>
    <x v="1"/>
    <x v="29"/>
    <d v="2021-07-30T00:00:00"/>
    <s v="А.А. Ильчак"/>
    <n v="6"/>
    <m/>
    <n v="2"/>
    <m/>
    <s v="Оснащение депо по 25401-21-295-3597вн"/>
  </r>
  <r>
    <n v="1245"/>
    <x v="679"/>
    <x v="673"/>
    <x v="0"/>
    <n v="1"/>
    <s v="13170A0008"/>
    <x v="3"/>
    <x v="125"/>
    <d v="2021-07-30T00:00:00"/>
    <m/>
    <n v="4"/>
    <n v="1"/>
    <m/>
    <n v="320"/>
    <s v="Исправный трансмиттер со Спасской"/>
  </r>
  <r>
    <n v="1246"/>
    <x v="844"/>
    <x v="835"/>
    <x v="0"/>
    <n v="1"/>
    <s v="ACCC8E11DB85"/>
    <x v="2"/>
    <x v="57"/>
    <d v="2021-07-30T00:00:00"/>
    <m/>
    <m/>
    <n v="1"/>
    <m/>
    <m/>
    <m/>
  </r>
  <r>
    <n v="1247"/>
    <x v="436"/>
    <x v="434"/>
    <x v="0"/>
    <n v="-3"/>
    <m/>
    <x v="3"/>
    <x v="29"/>
    <d v="2021-08-02T00:00:00"/>
    <s v="А.А. Байтуганов"/>
    <n v="6"/>
    <m/>
    <n v="3"/>
    <m/>
    <m/>
  </r>
  <r>
    <n v="1248"/>
    <x v="598"/>
    <x v="592"/>
    <x v="0"/>
    <n v="-1"/>
    <m/>
    <x v="3"/>
    <x v="29"/>
    <d v="2021-08-02T00:00:00"/>
    <s v="Р.С. Сабиров"/>
    <n v="2"/>
    <m/>
    <n v="1"/>
    <m/>
    <m/>
  </r>
  <r>
    <n v="1249"/>
    <x v="621"/>
    <x v="615"/>
    <x v="0"/>
    <n v="-1"/>
    <m/>
    <x v="3"/>
    <x v="29"/>
    <d v="2021-08-02T00:00:00"/>
    <s v="Р.С. Сабиров"/>
    <n v="2"/>
    <m/>
    <n v="1"/>
    <m/>
    <m/>
  </r>
  <r>
    <n v="1250"/>
    <x v="844"/>
    <x v="835"/>
    <x v="0"/>
    <n v="-1"/>
    <s v="ACCC8E11DB85"/>
    <x v="2"/>
    <x v="29"/>
    <d v="2021-08-02T00:00:00"/>
    <s v="Р.С. Сабиров"/>
    <n v="2"/>
    <m/>
    <n v="1"/>
    <m/>
    <m/>
  </r>
  <r>
    <n v="1251"/>
    <x v="833"/>
    <x v="824"/>
    <x v="0"/>
    <n v="1"/>
    <s v="ACCC8E8C44E4"/>
    <x v="2"/>
    <x v="25"/>
    <d v="2021-08-02T00:00:00"/>
    <m/>
    <m/>
    <n v="1"/>
    <m/>
    <m/>
    <m/>
  </r>
  <r>
    <n v="1252"/>
    <x v="842"/>
    <x v="833"/>
    <x v="0"/>
    <n v="1"/>
    <s v="ACCC8E7A5725"/>
    <x v="2"/>
    <x v="57"/>
    <d v="2021-08-02T00:00:00"/>
    <m/>
    <m/>
    <n v="1"/>
    <m/>
    <m/>
    <s v="Приход из Аспект. Отремонтировано"/>
  </r>
  <r>
    <n v="1253"/>
    <x v="842"/>
    <x v="833"/>
    <x v="0"/>
    <n v="1"/>
    <s v="ACCC8E7A5822"/>
    <x v="2"/>
    <x v="57"/>
    <d v="2021-08-02T00:00:00"/>
    <m/>
    <m/>
    <n v="1"/>
    <m/>
    <m/>
    <s v="Приход из Аспект. Отремонтировано"/>
  </r>
  <r>
    <n v="1254"/>
    <x v="842"/>
    <x v="833"/>
    <x v="0"/>
    <n v="1"/>
    <s v="ACCC8E7A55F1"/>
    <x v="2"/>
    <x v="57"/>
    <d v="2021-08-02T00:00:00"/>
    <m/>
    <m/>
    <n v="1"/>
    <m/>
    <m/>
    <s v="Приход из Аспект. Отремонтировано"/>
  </r>
  <r>
    <n v="1255"/>
    <x v="842"/>
    <x v="833"/>
    <x v="0"/>
    <n v="1"/>
    <s v="ACCC8E7A5978"/>
    <x v="2"/>
    <x v="57"/>
    <d v="2021-08-02T00:00:00"/>
    <m/>
    <m/>
    <n v="1"/>
    <m/>
    <m/>
    <s v="Приход из Аспект. Отремонтировано"/>
  </r>
  <r>
    <n v="1256"/>
    <x v="842"/>
    <x v="833"/>
    <x v="0"/>
    <n v="1"/>
    <s v="ACCC8EB1278F"/>
    <x v="2"/>
    <x v="57"/>
    <d v="2021-08-02T00:00:00"/>
    <m/>
    <m/>
    <n v="1"/>
    <m/>
    <m/>
    <s v="Приход из Аспект. Отремонтировано"/>
  </r>
  <r>
    <n v="1257"/>
    <x v="842"/>
    <x v="833"/>
    <x v="0"/>
    <n v="1"/>
    <s v="ACCC8E8C162F"/>
    <x v="2"/>
    <x v="57"/>
    <d v="2021-08-02T00:00:00"/>
    <m/>
    <m/>
    <n v="1"/>
    <m/>
    <m/>
    <s v="Приход из Аспект. Отремонтировано"/>
  </r>
  <r>
    <n v="1258"/>
    <x v="842"/>
    <x v="833"/>
    <x v="0"/>
    <n v="1"/>
    <s v="ACCC8E7A55F2"/>
    <x v="2"/>
    <x v="57"/>
    <d v="2021-08-02T00:00:00"/>
    <m/>
    <m/>
    <n v="1"/>
    <m/>
    <m/>
    <s v="Приход из Аспект. Отремонтировано"/>
  </r>
  <r>
    <n v="1259"/>
    <x v="842"/>
    <x v="833"/>
    <x v="0"/>
    <n v="1"/>
    <s v="ACCC8E8C16CF"/>
    <x v="2"/>
    <x v="57"/>
    <d v="2021-08-02T00:00:00"/>
    <m/>
    <m/>
    <n v="1"/>
    <m/>
    <m/>
    <s v="Приход из Аспект. Отремонтировано"/>
  </r>
  <r>
    <n v="1260"/>
    <x v="842"/>
    <x v="833"/>
    <x v="0"/>
    <n v="1"/>
    <s v="ACCC8EB12869"/>
    <x v="2"/>
    <x v="57"/>
    <d v="2021-08-02T00:00:00"/>
    <m/>
    <m/>
    <n v="1"/>
    <m/>
    <m/>
    <s v="Приход из Аспект. Отремонтировано"/>
  </r>
  <r>
    <n v="1261"/>
    <x v="854"/>
    <x v="845"/>
    <x v="0"/>
    <n v="1"/>
    <s v="ACCC8E6CE4B1"/>
    <x v="2"/>
    <x v="57"/>
    <d v="2021-08-02T00:00:00"/>
    <m/>
    <m/>
    <n v="1"/>
    <m/>
    <m/>
    <s v="Приход из Аспект. Отремонтировано"/>
  </r>
  <r>
    <n v="1262"/>
    <x v="842"/>
    <x v="833"/>
    <x v="0"/>
    <n v="-1"/>
    <s v="ACCC8E7A55F2"/>
    <x v="2"/>
    <x v="29"/>
    <d v="2021-08-03T00:00:00"/>
    <s v="А.Н. Морозов"/>
    <n v="2"/>
    <m/>
    <n v="1"/>
    <n v="371"/>
    <s v="Горьковская"/>
  </r>
  <r>
    <n v="1263"/>
    <x v="143"/>
    <x v="143"/>
    <x v="0"/>
    <n v="-1"/>
    <m/>
    <x v="1"/>
    <x v="29"/>
    <d v="2021-08-04T00:00:00"/>
    <s v="И.Н. Мартышев"/>
    <n v="4"/>
    <m/>
    <n v="1"/>
    <n v="31"/>
    <s v="Пл. Александра Невского-2"/>
  </r>
  <r>
    <n v="1264"/>
    <x v="55"/>
    <x v="55"/>
    <x v="0"/>
    <n v="-1"/>
    <m/>
    <x v="3"/>
    <x v="29"/>
    <d v="2021-08-04T00:00:00"/>
    <m/>
    <m/>
    <m/>
    <n v="1"/>
    <m/>
    <s v="Перемещение в 56 пом."/>
  </r>
  <r>
    <n v="1265"/>
    <x v="42"/>
    <x v="42"/>
    <x v="0"/>
    <n v="-1"/>
    <m/>
    <x v="3"/>
    <x v="29"/>
    <d v="2021-08-04T00:00:00"/>
    <m/>
    <m/>
    <m/>
    <n v="1"/>
    <m/>
    <s v="Перемещение в 56 пом."/>
  </r>
  <r>
    <n v="1266"/>
    <x v="22"/>
    <x v="22"/>
    <x v="0"/>
    <n v="-1"/>
    <m/>
    <x v="3"/>
    <x v="29"/>
    <d v="2021-08-04T00:00:00"/>
    <m/>
    <m/>
    <m/>
    <n v="1"/>
    <m/>
    <s v="Перемещение в 56 пом."/>
  </r>
  <r>
    <n v="1267"/>
    <x v="40"/>
    <x v="40"/>
    <x v="0"/>
    <n v="-2"/>
    <m/>
    <x v="3"/>
    <x v="29"/>
    <d v="2021-08-04T00:00:00"/>
    <m/>
    <m/>
    <m/>
    <n v="2"/>
    <m/>
    <s v="Перемещение в 56 пом."/>
  </r>
  <r>
    <n v="1268"/>
    <x v="330"/>
    <x v="328"/>
    <x v="0"/>
    <n v="-2"/>
    <m/>
    <x v="3"/>
    <x v="29"/>
    <d v="2021-08-04T00:00:00"/>
    <m/>
    <m/>
    <m/>
    <n v="2"/>
    <m/>
    <s v="Перемещение в 56 пом."/>
  </r>
  <r>
    <n v="1269"/>
    <x v="327"/>
    <x v="325"/>
    <x v="0"/>
    <n v="-2"/>
    <m/>
    <x v="3"/>
    <x v="29"/>
    <d v="2021-08-04T00:00:00"/>
    <m/>
    <m/>
    <m/>
    <n v="2"/>
    <m/>
    <s v="Перемещение в 56 пом."/>
  </r>
  <r>
    <n v="1270"/>
    <x v="753"/>
    <x v="745"/>
    <x v="0"/>
    <n v="-2"/>
    <m/>
    <x v="3"/>
    <x v="29"/>
    <d v="2021-08-04T00:00:00"/>
    <m/>
    <m/>
    <m/>
    <n v="2"/>
    <m/>
    <s v="Перемещение в 56 пом."/>
  </r>
  <r>
    <n v="1271"/>
    <x v="754"/>
    <x v="746"/>
    <x v="0"/>
    <n v="-4"/>
    <m/>
    <x v="3"/>
    <x v="29"/>
    <d v="2021-08-04T00:00:00"/>
    <m/>
    <m/>
    <m/>
    <n v="4"/>
    <m/>
    <s v="Перемещение в 56 пом."/>
  </r>
  <r>
    <n v="1272"/>
    <x v="582"/>
    <x v="44"/>
    <x v="0"/>
    <n v="-11"/>
    <m/>
    <x v="3"/>
    <x v="29"/>
    <d v="2021-08-04T00:00:00"/>
    <m/>
    <m/>
    <m/>
    <n v="11"/>
    <m/>
    <s v="Перемещение в 56 пом."/>
  </r>
  <r>
    <n v="1273"/>
    <x v="335"/>
    <x v="333"/>
    <x v="0"/>
    <n v="-5"/>
    <m/>
    <x v="3"/>
    <x v="29"/>
    <d v="2021-08-04T00:00:00"/>
    <m/>
    <m/>
    <m/>
    <n v="5"/>
    <m/>
    <s v="Перемещение в 56 пом."/>
  </r>
  <r>
    <n v="1274"/>
    <x v="544"/>
    <x v="54"/>
    <x v="0"/>
    <n v="-5"/>
    <m/>
    <x v="3"/>
    <x v="29"/>
    <d v="2021-08-04T00:00:00"/>
    <m/>
    <m/>
    <m/>
    <n v="5"/>
    <m/>
    <s v="Перемещение в 56 пом."/>
  </r>
  <r>
    <n v="1275"/>
    <x v="831"/>
    <x v="822"/>
    <x v="0"/>
    <n v="-2"/>
    <m/>
    <x v="3"/>
    <x v="29"/>
    <d v="2021-08-04T00:00:00"/>
    <m/>
    <m/>
    <m/>
    <n v="2"/>
    <m/>
    <s v="Перемещение в 56 пом."/>
  </r>
  <r>
    <n v="1276"/>
    <x v="767"/>
    <x v="759"/>
    <x v="0"/>
    <n v="-1"/>
    <m/>
    <x v="3"/>
    <x v="29"/>
    <d v="2021-08-04T00:00:00"/>
    <m/>
    <m/>
    <m/>
    <n v="1"/>
    <m/>
    <s v="Перемещение в 56 пом."/>
  </r>
  <r>
    <n v="1277"/>
    <x v="748"/>
    <x v="742"/>
    <x v="0"/>
    <n v="-1"/>
    <m/>
    <x v="3"/>
    <x v="29"/>
    <d v="2021-08-04T00:00:00"/>
    <m/>
    <m/>
    <m/>
    <n v="1"/>
    <m/>
    <s v="Перемещение в 56 пом."/>
  </r>
  <r>
    <n v="1278"/>
    <x v="583"/>
    <x v="577"/>
    <x v="0"/>
    <n v="-5"/>
    <m/>
    <x v="3"/>
    <x v="29"/>
    <d v="2021-08-04T00:00:00"/>
    <m/>
    <m/>
    <m/>
    <n v="5"/>
    <m/>
    <s v="Перемещение в 56 пом."/>
  </r>
  <r>
    <n v="1279"/>
    <x v="749"/>
    <x v="10"/>
    <x v="0"/>
    <n v="-5"/>
    <m/>
    <x v="3"/>
    <x v="29"/>
    <d v="2021-08-04T00:00:00"/>
    <m/>
    <m/>
    <m/>
    <n v="5"/>
    <m/>
    <s v="Перемещение в 56 пом."/>
  </r>
  <r>
    <n v="1280"/>
    <x v="746"/>
    <x v="740"/>
    <x v="0"/>
    <n v="-3"/>
    <m/>
    <x v="3"/>
    <x v="29"/>
    <d v="2021-08-04T00:00:00"/>
    <m/>
    <m/>
    <m/>
    <n v="3"/>
    <m/>
    <s v="Перемещение в 56 пом."/>
  </r>
  <r>
    <n v="1281"/>
    <x v="329"/>
    <x v="327"/>
    <x v="0"/>
    <n v="-13"/>
    <m/>
    <x v="3"/>
    <x v="29"/>
    <d v="2021-08-04T00:00:00"/>
    <m/>
    <m/>
    <m/>
    <n v="13"/>
    <m/>
    <s v="Перемещение в 56 пом."/>
  </r>
  <r>
    <n v="1282"/>
    <x v="598"/>
    <x v="592"/>
    <x v="0"/>
    <n v="1"/>
    <m/>
    <x v="3"/>
    <x v="91"/>
    <d v="2021-08-04T00:00:00"/>
    <m/>
    <m/>
    <n v="1"/>
    <m/>
    <m/>
    <s v="Возврат того что брали 02.08.21"/>
  </r>
  <r>
    <n v="1283"/>
    <x v="621"/>
    <x v="615"/>
    <x v="0"/>
    <n v="1"/>
    <m/>
    <x v="3"/>
    <x v="91"/>
    <d v="2021-08-04T00:00:00"/>
    <m/>
    <m/>
    <n v="1"/>
    <m/>
    <m/>
    <s v="Возврат того что брали 02.08.21"/>
  </r>
  <r>
    <n v="1284"/>
    <x v="55"/>
    <x v="55"/>
    <x v="0"/>
    <n v="1"/>
    <m/>
    <x v="0"/>
    <x v="16"/>
    <d v="2021-08-04T00:00:00"/>
    <m/>
    <m/>
    <n v="1"/>
    <m/>
    <m/>
    <s v="Перемещение из 32 пом."/>
  </r>
  <r>
    <n v="1285"/>
    <x v="42"/>
    <x v="42"/>
    <x v="0"/>
    <n v="1"/>
    <m/>
    <x v="0"/>
    <x v="19"/>
    <d v="2021-08-04T00:00:00"/>
    <m/>
    <m/>
    <n v="1"/>
    <m/>
    <m/>
    <s v="Перемещение из 32 пом."/>
  </r>
  <r>
    <n v="1286"/>
    <x v="22"/>
    <x v="22"/>
    <x v="0"/>
    <n v="1"/>
    <m/>
    <x v="0"/>
    <x v="16"/>
    <d v="2021-08-04T00:00:00"/>
    <m/>
    <m/>
    <n v="1"/>
    <m/>
    <m/>
    <s v="Перемещение из 32 пом."/>
  </r>
  <r>
    <n v="1287"/>
    <x v="40"/>
    <x v="40"/>
    <x v="0"/>
    <n v="2"/>
    <m/>
    <x v="0"/>
    <x v="22"/>
    <d v="2021-08-04T00:00:00"/>
    <m/>
    <m/>
    <n v="2"/>
    <m/>
    <m/>
    <s v="Перемещение из 32 пом."/>
  </r>
  <r>
    <n v="1288"/>
    <x v="35"/>
    <x v="35"/>
    <x v="0"/>
    <n v="1"/>
    <m/>
    <x v="0"/>
    <x v="19"/>
    <d v="2021-08-04T00:00:00"/>
    <m/>
    <m/>
    <n v="1"/>
    <m/>
    <m/>
    <s v="Перемещение из 32 пом."/>
  </r>
  <r>
    <n v="1289"/>
    <x v="48"/>
    <x v="48"/>
    <x v="0"/>
    <n v="2"/>
    <m/>
    <x v="0"/>
    <x v="18"/>
    <d v="2021-08-04T00:00:00"/>
    <m/>
    <m/>
    <n v="2"/>
    <m/>
    <m/>
    <s v="Перемещение из 32 пом."/>
  </r>
  <r>
    <n v="1290"/>
    <x v="855"/>
    <x v="325"/>
    <x v="0"/>
    <n v="2"/>
    <m/>
    <x v="0"/>
    <x v="8"/>
    <d v="2021-08-04T00:00:00"/>
    <m/>
    <m/>
    <n v="2"/>
    <m/>
    <m/>
    <s v="Перемещение из 32 пом."/>
  </r>
  <r>
    <n v="1291"/>
    <x v="856"/>
    <x v="745"/>
    <x v="0"/>
    <n v="2"/>
    <m/>
    <x v="0"/>
    <x v="14"/>
    <d v="2021-08-04T00:00:00"/>
    <m/>
    <m/>
    <n v="2"/>
    <m/>
    <m/>
    <s v="Перемещение из 32 пом."/>
  </r>
  <r>
    <n v="1292"/>
    <x v="857"/>
    <x v="746"/>
    <x v="0"/>
    <n v="4"/>
    <m/>
    <x v="0"/>
    <x v="14"/>
    <d v="2021-08-04T00:00:00"/>
    <m/>
    <m/>
    <n v="4"/>
    <m/>
    <m/>
    <s v="Перемещение из 32 пом."/>
  </r>
  <r>
    <n v="1293"/>
    <x v="44"/>
    <x v="44"/>
    <x v="0"/>
    <n v="11"/>
    <m/>
    <x v="0"/>
    <x v="24"/>
    <d v="2021-08-04T00:00:00"/>
    <m/>
    <m/>
    <n v="11"/>
    <m/>
    <m/>
    <s v="Перемещение из 32 пом."/>
  </r>
  <r>
    <n v="1294"/>
    <x v="52"/>
    <x v="52"/>
    <x v="0"/>
    <n v="3"/>
    <m/>
    <x v="0"/>
    <x v="18"/>
    <d v="2021-08-04T00:00:00"/>
    <m/>
    <m/>
    <n v="3"/>
    <m/>
    <m/>
    <s v="Перемещение из 32 пом."/>
  </r>
  <r>
    <n v="1295"/>
    <x v="858"/>
    <x v="846"/>
    <x v="0"/>
    <n v="2"/>
    <m/>
    <x v="0"/>
    <x v="18"/>
    <d v="2021-08-04T00:00:00"/>
    <m/>
    <m/>
    <n v="2"/>
    <m/>
    <m/>
    <s v="Перемещение из 32 пом."/>
  </r>
  <r>
    <n v="1296"/>
    <x v="54"/>
    <x v="54"/>
    <x v="0"/>
    <n v="5"/>
    <m/>
    <x v="0"/>
    <x v="24"/>
    <d v="2021-08-04T00:00:00"/>
    <m/>
    <m/>
    <n v="5"/>
    <m/>
    <m/>
    <s v="Перемещение из 32 пом."/>
  </r>
  <r>
    <n v="1297"/>
    <x v="859"/>
    <x v="822"/>
    <x v="0"/>
    <n v="2"/>
    <m/>
    <x v="0"/>
    <x v="14"/>
    <d v="2021-08-04T00:00:00"/>
    <m/>
    <m/>
    <n v="2"/>
    <m/>
    <m/>
    <s v="Перемещение из 32 пом."/>
  </r>
  <r>
    <n v="1298"/>
    <x v="860"/>
    <x v="847"/>
    <x v="0"/>
    <n v="4"/>
    <m/>
    <x v="0"/>
    <x v="14"/>
    <d v="2021-08-04T00:00:00"/>
    <m/>
    <m/>
    <n v="4"/>
    <m/>
    <m/>
    <s v="Перемещение из 32 пом."/>
  </r>
  <r>
    <n v="1299"/>
    <x v="861"/>
    <x v="742"/>
    <x v="0"/>
    <n v="1"/>
    <m/>
    <x v="0"/>
    <x v="14"/>
    <d v="2021-08-04T00:00:00"/>
    <m/>
    <m/>
    <n v="1"/>
    <m/>
    <m/>
    <s v="Перемещение из 32 пом."/>
  </r>
  <r>
    <n v="1300"/>
    <x v="862"/>
    <x v="577"/>
    <x v="0"/>
    <n v="5"/>
    <m/>
    <x v="0"/>
    <x v="14"/>
    <d v="2021-08-04T00:00:00"/>
    <m/>
    <m/>
    <n v="5"/>
    <m/>
    <m/>
    <s v="Перемещение из 32 пом."/>
  </r>
  <r>
    <n v="1301"/>
    <x v="10"/>
    <x v="10"/>
    <x v="0"/>
    <n v="5"/>
    <m/>
    <x v="0"/>
    <x v="8"/>
    <d v="2021-08-04T00:00:00"/>
    <m/>
    <m/>
    <n v="5"/>
    <m/>
    <m/>
    <s v="Перемещение из 32 пом."/>
  </r>
  <r>
    <n v="1302"/>
    <x v="53"/>
    <x v="53"/>
    <x v="0"/>
    <n v="3"/>
    <m/>
    <x v="0"/>
    <x v="8"/>
    <d v="2021-08-04T00:00:00"/>
    <m/>
    <m/>
    <n v="3"/>
    <m/>
    <m/>
    <s v="Перемещение из 32 пом."/>
  </r>
  <r>
    <n v="1303"/>
    <x v="863"/>
    <x v="327"/>
    <x v="0"/>
    <n v="13"/>
    <m/>
    <x v="0"/>
    <x v="146"/>
    <d v="2021-08-04T00:00:00"/>
    <m/>
    <m/>
    <n v="13"/>
    <m/>
    <m/>
    <s v="Перемещение из 32 пом."/>
  </r>
  <r>
    <n v="1304"/>
    <x v="864"/>
    <x v="848"/>
    <x v="0"/>
    <n v="2"/>
    <m/>
    <x v="0"/>
    <x v="4"/>
    <d v="2021-08-04T00:00:00"/>
    <m/>
    <m/>
    <n v="2"/>
    <m/>
    <m/>
    <s v="Перемещение из 5VN"/>
  </r>
  <r>
    <n v="1305"/>
    <x v="832"/>
    <x v="823"/>
    <x v="1"/>
    <n v="20"/>
    <m/>
    <x v="0"/>
    <x v="1"/>
    <d v="2021-08-04T00:00:00"/>
    <m/>
    <m/>
    <n v="20"/>
    <m/>
    <m/>
    <s v="Перемещение из 5VN"/>
  </r>
  <r>
    <n v="1306"/>
    <x v="34"/>
    <x v="34"/>
    <x v="0"/>
    <n v="-1"/>
    <m/>
    <x v="0"/>
    <x v="29"/>
    <d v="2021-08-04T00:00:00"/>
    <s v="Д.П. Майструк"/>
    <n v="7"/>
    <m/>
    <n v="1"/>
    <m/>
    <m/>
  </r>
  <r>
    <n v="1307"/>
    <x v="49"/>
    <x v="49"/>
    <x v="0"/>
    <n v="-1"/>
    <m/>
    <x v="0"/>
    <x v="29"/>
    <d v="2021-08-04T00:00:00"/>
    <s v="Д.П. Майструк"/>
    <n v="7"/>
    <m/>
    <n v="1"/>
    <m/>
    <m/>
  </r>
  <r>
    <n v="1308"/>
    <x v="186"/>
    <x v="186"/>
    <x v="0"/>
    <n v="1"/>
    <s v="00-1A-07-00-BB-4F"/>
    <x v="2"/>
    <x v="60"/>
    <d v="2021-08-04T00:00:00"/>
    <m/>
    <m/>
    <n v="1"/>
    <m/>
    <m/>
    <s v="Перемещение из 5VN"/>
  </r>
  <r>
    <n v="1309"/>
    <x v="186"/>
    <x v="186"/>
    <x v="0"/>
    <n v="1"/>
    <s v="00-1A-07-00-BB-45"/>
    <x v="2"/>
    <x v="60"/>
    <d v="2021-08-04T00:00:00"/>
    <m/>
    <m/>
    <n v="1"/>
    <m/>
    <m/>
    <s v="Перемещение из 5VN"/>
  </r>
  <r>
    <n v="1310"/>
    <x v="283"/>
    <x v="283"/>
    <x v="0"/>
    <n v="1"/>
    <m/>
    <x v="2"/>
    <x v="59"/>
    <d v="2021-08-04T00:00:00"/>
    <m/>
    <m/>
    <n v="1"/>
    <m/>
    <m/>
    <s v="Перемещение из 5VN"/>
  </r>
  <r>
    <n v="1311"/>
    <x v="235"/>
    <x v="235"/>
    <x v="0"/>
    <n v="3"/>
    <m/>
    <x v="2"/>
    <x v="55"/>
    <d v="2021-08-04T00:00:00"/>
    <m/>
    <m/>
    <n v="3"/>
    <m/>
    <m/>
    <s v="Перемещение из 5VN"/>
  </r>
  <r>
    <n v="1312"/>
    <x v="179"/>
    <x v="179"/>
    <x v="0"/>
    <n v="2"/>
    <m/>
    <x v="2"/>
    <x v="55"/>
    <d v="2021-08-04T00:00:00"/>
    <m/>
    <m/>
    <n v="2"/>
    <m/>
    <m/>
    <s v="Перемещение из 5VN"/>
  </r>
  <r>
    <n v="1313"/>
    <x v="844"/>
    <x v="835"/>
    <x v="0"/>
    <n v="1"/>
    <s v="ACCC8E11DB85"/>
    <x v="2"/>
    <x v="57"/>
    <d v="2021-08-04T00:00:00"/>
    <m/>
    <m/>
    <n v="1"/>
    <m/>
    <m/>
    <s v="Возврат, так как появились куполки и взяли её"/>
  </r>
  <r>
    <n v="1314"/>
    <x v="832"/>
    <x v="823"/>
    <x v="1"/>
    <n v="20"/>
    <m/>
    <x v="0"/>
    <x v="1"/>
    <d v="2021-08-05T00:00:00"/>
    <m/>
    <m/>
    <n v="20"/>
    <m/>
    <m/>
    <s v="Перемещение из 5VN"/>
  </r>
  <r>
    <n v="1315"/>
    <x v="197"/>
    <x v="197"/>
    <x v="0"/>
    <n v="1"/>
    <s v="OP430950342195"/>
    <x v="2"/>
    <x v="61"/>
    <d v="2021-08-05T00:00:00"/>
    <m/>
    <m/>
    <n v="1"/>
    <m/>
    <m/>
    <s v="Перемещение из 5VN"/>
  </r>
  <r>
    <n v="1316"/>
    <x v="197"/>
    <x v="197"/>
    <x v="0"/>
    <n v="1"/>
    <s v="OP430950342199"/>
    <x v="2"/>
    <x v="61"/>
    <d v="2021-08-05T00:00:00"/>
    <m/>
    <m/>
    <n v="1"/>
    <m/>
    <m/>
    <s v="Перемещение из 5VN"/>
  </r>
  <r>
    <n v="1317"/>
    <x v="865"/>
    <x v="592"/>
    <x v="0"/>
    <n v="2"/>
    <m/>
    <x v="2"/>
    <x v="57"/>
    <d v="2021-08-05T00:00:00"/>
    <m/>
    <m/>
    <n v="2"/>
    <m/>
    <m/>
    <s v="Перемещение из 32"/>
  </r>
  <r>
    <n v="1318"/>
    <x v="866"/>
    <x v="849"/>
    <x v="0"/>
    <n v="1"/>
    <m/>
    <x v="2"/>
    <x v="25"/>
    <d v="2021-08-05T00:00:00"/>
    <m/>
    <m/>
    <n v="1"/>
    <m/>
    <m/>
    <s v="Перемещение из 32"/>
  </r>
  <r>
    <n v="1319"/>
    <x v="867"/>
    <x v="850"/>
    <x v="0"/>
    <n v="1"/>
    <m/>
    <x v="3"/>
    <x v="91"/>
    <d v="2021-08-06T00:00:00"/>
    <m/>
    <m/>
    <n v="1"/>
    <m/>
    <m/>
    <m/>
  </r>
  <r>
    <n v="1320"/>
    <x v="412"/>
    <x v="410"/>
    <x v="0"/>
    <n v="2"/>
    <m/>
    <x v="3"/>
    <x v="98"/>
    <d v="2021-08-06T00:00:00"/>
    <m/>
    <m/>
    <n v="2"/>
    <m/>
    <m/>
    <s v="Перемещение из 5VN"/>
  </r>
  <r>
    <n v="1321"/>
    <x v="480"/>
    <x v="478"/>
    <x v="0"/>
    <n v="1"/>
    <m/>
    <x v="3"/>
    <x v="111"/>
    <d v="2021-08-06T00:00:00"/>
    <m/>
    <m/>
    <n v="1"/>
    <m/>
    <m/>
    <s v="Перемещение из 5VN"/>
  </r>
  <r>
    <n v="1322"/>
    <x v="868"/>
    <x v="851"/>
    <x v="0"/>
    <n v="1"/>
    <m/>
    <x v="3"/>
    <x v="100"/>
    <d v="2021-08-06T00:00:00"/>
    <m/>
    <m/>
    <n v="1"/>
    <m/>
    <m/>
    <s v="Перемещение из 5VN"/>
  </r>
  <r>
    <n v="1323"/>
    <x v="869"/>
    <x v="852"/>
    <x v="0"/>
    <n v="1"/>
    <m/>
    <x v="3"/>
    <x v="91"/>
    <d v="2021-08-06T00:00:00"/>
    <m/>
    <m/>
    <n v="1"/>
    <m/>
    <m/>
    <m/>
  </r>
  <r>
    <n v="1324"/>
    <x v="819"/>
    <x v="810"/>
    <x v="0"/>
    <n v="1"/>
    <m/>
    <x v="3"/>
    <x v="91"/>
    <d v="2021-08-06T00:00:00"/>
    <m/>
    <m/>
    <n v="1"/>
    <m/>
    <m/>
    <s v="Перемещение из 5VN"/>
  </r>
  <r>
    <n v="1325"/>
    <x v="870"/>
    <x v="853"/>
    <x v="0"/>
    <n v="3"/>
    <m/>
    <x v="3"/>
    <x v="136"/>
    <d v="2021-08-06T00:00:00"/>
    <m/>
    <m/>
    <n v="3"/>
    <m/>
    <m/>
    <s v="Перемещение из 5VN"/>
  </r>
  <r>
    <n v="1326"/>
    <x v="871"/>
    <x v="854"/>
    <x v="0"/>
    <n v="3"/>
    <m/>
    <x v="3"/>
    <x v="147"/>
    <d v="2021-08-06T00:00:00"/>
    <m/>
    <m/>
    <n v="3"/>
    <m/>
    <m/>
    <s v="Перемещение из 5VN"/>
  </r>
  <r>
    <n v="1327"/>
    <x v="872"/>
    <x v="855"/>
    <x v="0"/>
    <n v="11"/>
    <m/>
    <x v="3"/>
    <x v="147"/>
    <d v="2021-08-06T00:00:00"/>
    <m/>
    <m/>
    <n v="11"/>
    <m/>
    <m/>
    <s v="Перемещение из 5VN"/>
  </r>
  <r>
    <n v="1328"/>
    <x v="680"/>
    <x v="674"/>
    <x v="0"/>
    <n v="2"/>
    <m/>
    <x v="3"/>
    <x v="128"/>
    <d v="2021-08-06T00:00:00"/>
    <m/>
    <m/>
    <n v="2"/>
    <m/>
    <m/>
    <s v="Перемещение из 5VN"/>
  </r>
  <r>
    <n v="1329"/>
    <x v="675"/>
    <x v="669"/>
    <x v="0"/>
    <n v="2"/>
    <m/>
    <x v="3"/>
    <x v="128"/>
    <d v="2021-08-06T00:00:00"/>
    <m/>
    <m/>
    <n v="2"/>
    <m/>
    <m/>
    <s v="Перемещение из 5VN"/>
  </r>
  <r>
    <n v="1330"/>
    <x v="873"/>
    <x v="856"/>
    <x v="0"/>
    <n v="1"/>
    <m/>
    <x v="3"/>
    <x v="136"/>
    <d v="2021-08-06T00:00:00"/>
    <m/>
    <m/>
    <n v="1"/>
    <m/>
    <m/>
    <s v="Перемещение из 5VN"/>
  </r>
  <r>
    <n v="1331"/>
    <x v="874"/>
    <x v="857"/>
    <x v="0"/>
    <n v="1"/>
    <m/>
    <x v="3"/>
    <x v="136"/>
    <d v="2021-08-06T00:00:00"/>
    <m/>
    <m/>
    <n v="1"/>
    <m/>
    <m/>
    <s v="Перемещение из 5VN"/>
  </r>
  <r>
    <n v="1332"/>
    <x v="647"/>
    <x v="641"/>
    <x v="0"/>
    <n v="2"/>
    <m/>
    <x v="3"/>
    <x v="125"/>
    <d v="2021-08-06T00:00:00"/>
    <m/>
    <m/>
    <n v="2"/>
    <m/>
    <m/>
    <s v="Перемещение из 5VN"/>
  </r>
  <r>
    <n v="1333"/>
    <x v="661"/>
    <x v="655"/>
    <x v="0"/>
    <n v="1"/>
    <m/>
    <x v="3"/>
    <x v="124"/>
    <d v="2021-08-06T00:00:00"/>
    <m/>
    <m/>
    <n v="1"/>
    <m/>
    <m/>
    <s v="Перемещение из 5VN"/>
  </r>
  <r>
    <n v="1334"/>
    <x v="875"/>
    <x v="858"/>
    <x v="0"/>
    <n v="1"/>
    <m/>
    <x v="3"/>
    <x v="147"/>
    <d v="2021-08-06T00:00:00"/>
    <m/>
    <m/>
    <n v="1"/>
    <m/>
    <m/>
    <s v="Перемещение из 5VN"/>
  </r>
  <r>
    <n v="1335"/>
    <x v="371"/>
    <x v="369"/>
    <x v="0"/>
    <n v="1"/>
    <m/>
    <x v="3"/>
    <x v="93"/>
    <d v="2021-08-06T00:00:00"/>
    <m/>
    <m/>
    <n v="1"/>
    <m/>
    <m/>
    <s v="Перемещение из 5VN"/>
  </r>
  <r>
    <n v="1336"/>
    <x v="744"/>
    <x v="738"/>
    <x v="0"/>
    <n v="1"/>
    <m/>
    <x v="3"/>
    <x v="136"/>
    <d v="2021-08-06T00:00:00"/>
    <m/>
    <m/>
    <n v="1"/>
    <m/>
    <m/>
    <s v="Перемещение из 5VN"/>
  </r>
  <r>
    <n v="1337"/>
    <x v="588"/>
    <x v="582"/>
    <x v="0"/>
    <n v="1"/>
    <m/>
    <x v="3"/>
    <x v="91"/>
    <d v="2021-08-06T00:00:00"/>
    <m/>
    <m/>
    <n v="1"/>
    <m/>
    <m/>
    <s v="Перемещение из 5VN"/>
  </r>
  <r>
    <n v="1338"/>
    <x v="717"/>
    <x v="711"/>
    <x v="0"/>
    <n v="-1"/>
    <m/>
    <x v="3"/>
    <x v="29"/>
    <d v="2021-08-06T00:00:00"/>
    <s v="В.Ф. Гордиенко"/>
    <n v="4"/>
    <m/>
    <n v="1"/>
    <m/>
    <m/>
  </r>
  <r>
    <n v="1339"/>
    <x v="695"/>
    <x v="689"/>
    <x v="0"/>
    <n v="-1"/>
    <m/>
    <x v="3"/>
    <x v="29"/>
    <d v="2021-08-06T00:00:00"/>
    <s v="В.Ф. Гордиенко"/>
    <n v="4"/>
    <m/>
    <n v="1"/>
    <m/>
    <m/>
  </r>
  <r>
    <n v="1340"/>
    <x v="708"/>
    <x v="702"/>
    <x v="0"/>
    <n v="-1"/>
    <m/>
    <x v="3"/>
    <x v="29"/>
    <d v="2021-08-06T00:00:00"/>
    <s v="В.Ф. Гордиенко"/>
    <n v="4"/>
    <m/>
    <n v="1"/>
    <m/>
    <m/>
  </r>
  <r>
    <n v="1341"/>
    <x v="809"/>
    <x v="800"/>
    <x v="0"/>
    <n v="-1"/>
    <m/>
    <x v="3"/>
    <x v="29"/>
    <d v="2021-08-06T00:00:00"/>
    <s v="А.М. Александров"/>
    <n v="1"/>
    <m/>
    <n v="1"/>
    <n v="47"/>
    <s v="КАСИПАЗМ СГЭП Политехническая"/>
  </r>
  <r>
    <n v="1342"/>
    <x v="124"/>
    <x v="124"/>
    <x v="0"/>
    <n v="-1"/>
    <m/>
    <x v="1"/>
    <x v="29"/>
    <d v="2021-08-09T00:00:00"/>
    <s v="О.И. Смирнов"/>
    <s v="АУР"/>
    <m/>
    <n v="1"/>
    <m/>
    <m/>
  </r>
  <r>
    <n v="1343"/>
    <x v="115"/>
    <x v="115"/>
    <x v="0"/>
    <n v="-1"/>
    <m/>
    <x v="1"/>
    <x v="29"/>
    <d v="2021-08-09T00:00:00"/>
    <s v="В.К. Порошин"/>
    <n v="8"/>
    <m/>
    <n v="1"/>
    <n v="339"/>
    <s v="Удельная"/>
  </r>
  <r>
    <n v="1344"/>
    <x v="876"/>
    <x v="859"/>
    <x v="0"/>
    <n v="1"/>
    <m/>
    <x v="3"/>
    <x v="91"/>
    <d v="2021-08-09T00:00:00"/>
    <m/>
    <m/>
    <n v="1"/>
    <m/>
    <m/>
    <s v="С демонтажа. Лесной 17."/>
  </r>
  <r>
    <n v="1345"/>
    <x v="721"/>
    <x v="715"/>
    <x v="0"/>
    <n v="-4"/>
    <m/>
    <x v="3"/>
    <x v="29"/>
    <d v="2021-08-09T00:00:00"/>
    <s v="А.А. Байтуганов"/>
    <n v="4"/>
    <m/>
    <n v="4"/>
    <m/>
    <m/>
  </r>
  <r>
    <n v="1346"/>
    <x v="12"/>
    <x v="12"/>
    <x v="0"/>
    <n v="-1"/>
    <m/>
    <x v="0"/>
    <x v="29"/>
    <d v="2021-08-09T00:00:00"/>
    <s v="Р.В. Захаров"/>
    <n v="10"/>
    <m/>
    <n v="1"/>
    <m/>
    <m/>
  </r>
  <r>
    <n v="1347"/>
    <x v="298"/>
    <x v="298"/>
    <x v="0"/>
    <n v="-2"/>
    <m/>
    <x v="2"/>
    <x v="29"/>
    <d v="2021-08-09T00:00:00"/>
    <s v="А.М. Пчелин"/>
    <n v="9"/>
    <m/>
    <n v="2"/>
    <m/>
    <m/>
  </r>
  <r>
    <n v="1348"/>
    <x v="702"/>
    <x v="696"/>
    <x v="0"/>
    <n v="-2"/>
    <m/>
    <x v="3"/>
    <x v="29"/>
    <d v="2021-08-10T00:00:00"/>
    <s v="А.А. Байтуганов"/>
    <n v="4"/>
    <m/>
    <n v="2"/>
    <m/>
    <m/>
  </r>
  <r>
    <n v="1349"/>
    <x v="854"/>
    <x v="845"/>
    <x v="0"/>
    <n v="-1"/>
    <s v="ACCC8E6CE4B1"/>
    <x v="2"/>
    <x v="29"/>
    <d v="2021-08-10T00:00:00"/>
    <s v="А.С. Буров"/>
    <n v="3"/>
    <m/>
    <n v="1"/>
    <n v="85"/>
    <s v="Приморская"/>
  </r>
  <r>
    <n v="1350"/>
    <x v="340"/>
    <x v="338"/>
    <x v="0"/>
    <n v="-1"/>
    <m/>
    <x v="3"/>
    <x v="29"/>
    <d v="2021-08-11T00:00:00"/>
    <s v="К.М. Гурьев"/>
    <n v="10"/>
    <m/>
    <n v="1"/>
    <n v="70"/>
    <s v="Фрунзенская"/>
  </r>
  <r>
    <n v="1351"/>
    <x v="755"/>
    <x v="747"/>
    <x v="0"/>
    <n v="-5"/>
    <m/>
    <x v="3"/>
    <x v="29"/>
    <d v="2021-08-11T00:00:00"/>
    <s v="К.М. Гурьев"/>
    <n v="10"/>
    <m/>
    <n v="5"/>
    <m/>
    <m/>
  </r>
  <r>
    <n v="1352"/>
    <x v="631"/>
    <x v="625"/>
    <x v="2"/>
    <n v="-1"/>
    <m/>
    <x v="3"/>
    <x v="29"/>
    <d v="2021-08-11T00:00:00"/>
    <s v="В.Ю. Александрович"/>
    <n v="4"/>
    <m/>
    <n v="1"/>
    <m/>
    <m/>
  </r>
  <r>
    <n v="1353"/>
    <x v="256"/>
    <x v="256"/>
    <x v="0"/>
    <n v="-2"/>
    <m/>
    <x v="2"/>
    <x v="29"/>
    <d v="2021-08-11T00:00:00"/>
    <s v="К.М. Гурьев"/>
    <m/>
    <m/>
    <n v="2"/>
    <m/>
    <m/>
  </r>
  <r>
    <n v="1354"/>
    <x v="203"/>
    <x v="203"/>
    <x v="0"/>
    <n v="-1"/>
    <s v="11140802351000088"/>
    <x v="2"/>
    <x v="29"/>
    <d v="2021-08-12T00:00:00"/>
    <s v="А.А. Ибрагимов"/>
    <n v="2"/>
    <m/>
    <n v="1"/>
    <m/>
    <s v="Озерки"/>
  </r>
  <r>
    <n v="1355"/>
    <x v="842"/>
    <x v="833"/>
    <x v="0"/>
    <n v="-1"/>
    <s v="ACCC8E7A5978"/>
    <x v="2"/>
    <x v="29"/>
    <d v="2021-08-12T00:00:00"/>
    <s v="А.М. Александров"/>
    <n v="1"/>
    <m/>
    <n v="1"/>
    <n v="126"/>
    <s v="Лесная"/>
  </r>
  <r>
    <n v="1356"/>
    <x v="842"/>
    <x v="833"/>
    <x v="0"/>
    <n v="-1"/>
    <s v="ACCC8EB1278F"/>
    <x v="2"/>
    <x v="29"/>
    <d v="2021-08-12T00:00:00"/>
    <s v="А.М. Александров"/>
    <n v="1"/>
    <m/>
    <n v="1"/>
    <n v="126"/>
    <s v="Лесная"/>
  </r>
  <r>
    <n v="1357"/>
    <x v="533"/>
    <x v="530"/>
    <x v="0"/>
    <n v="-1"/>
    <m/>
    <x v="3"/>
    <x v="29"/>
    <d v="2021-08-13T00:00:00"/>
    <s v="И.Д. Клименко"/>
    <n v="3"/>
    <m/>
    <n v="1"/>
    <m/>
    <s v="Рыбацкое"/>
  </r>
  <r>
    <n v="1358"/>
    <x v="699"/>
    <x v="693"/>
    <x v="0"/>
    <n v="-4"/>
    <m/>
    <x v="3"/>
    <x v="29"/>
    <d v="2021-08-13T00:00:00"/>
    <s v="А.В. Андреева"/>
    <n v="9"/>
    <m/>
    <n v="4"/>
    <m/>
    <m/>
  </r>
  <r>
    <n v="1359"/>
    <x v="842"/>
    <x v="833"/>
    <x v="0"/>
    <n v="-1"/>
    <s v="ACCC8E7A5822"/>
    <x v="2"/>
    <x v="29"/>
    <d v="2021-08-13T00:00:00"/>
    <s v="Р.Ю. Яшенков"/>
    <n v="10"/>
    <m/>
    <n v="1"/>
    <n v="88"/>
    <s v="Беговая"/>
  </r>
  <r>
    <n v="1360"/>
    <x v="223"/>
    <x v="223"/>
    <x v="0"/>
    <n v="-1"/>
    <m/>
    <x v="2"/>
    <x v="29"/>
    <d v="2021-08-16T00:00:00"/>
    <s v="А.А. Байтуганов"/>
    <n v="4"/>
    <m/>
    <n v="1"/>
    <m/>
    <m/>
  </r>
  <r>
    <n v="1361"/>
    <x v="844"/>
    <x v="835"/>
    <x v="0"/>
    <n v="-1"/>
    <s v="ACCC8E11DB85"/>
    <x v="2"/>
    <x v="29"/>
    <d v="2021-08-17T00:00:00"/>
    <s v="Д.В. Рыков"/>
    <n v="1"/>
    <m/>
    <n v="1"/>
    <n v="173"/>
    <s v="Лесная"/>
  </r>
  <r>
    <n v="1362"/>
    <x v="842"/>
    <x v="833"/>
    <x v="0"/>
    <n v="-1"/>
    <m/>
    <x v="2"/>
    <x v="29"/>
    <d v="2021-08-17T00:00:00"/>
    <s v="С.Н. Иващенко"/>
    <n v="2"/>
    <m/>
    <n v="1"/>
    <m/>
    <s v="горьковская"/>
  </r>
  <r>
    <n v="1363"/>
    <x v="643"/>
    <x v="637"/>
    <x v="0"/>
    <n v="-1"/>
    <m/>
    <x v="3"/>
    <x v="29"/>
    <d v="2021-08-18T00:00:00"/>
    <s v="В.В. Гаюшев"/>
    <n v="5"/>
    <m/>
    <n v="1"/>
    <n v="179"/>
    <s v="Волковская"/>
  </r>
  <r>
    <n v="1364"/>
    <x v="639"/>
    <x v="633"/>
    <x v="0"/>
    <n v="-1"/>
    <m/>
    <x v="3"/>
    <x v="29"/>
    <d v="2021-08-18T00:00:00"/>
    <s v="В.В. Гаюшев"/>
    <n v="5"/>
    <m/>
    <n v="1"/>
    <n v="179"/>
    <s v="Волковская"/>
  </r>
  <r>
    <n v="1365"/>
    <x v="640"/>
    <x v="634"/>
    <x v="0"/>
    <n v="-1"/>
    <m/>
    <x v="3"/>
    <x v="29"/>
    <d v="2021-08-18T00:00:00"/>
    <s v="В.В. Гаюшев"/>
    <n v="5"/>
    <m/>
    <n v="1"/>
    <n v="179"/>
    <s v="Волковская"/>
  </r>
  <r>
    <n v="1366"/>
    <x v="677"/>
    <x v="671"/>
    <x v="0"/>
    <n v="-1"/>
    <m/>
    <x v="3"/>
    <x v="29"/>
    <d v="2021-08-19T00:00:00"/>
    <s v="В.В. Гаюшев"/>
    <n v="5"/>
    <m/>
    <n v="1"/>
    <n v="179"/>
    <s v="Волковская"/>
  </r>
  <r>
    <n v="1367"/>
    <x v="682"/>
    <x v="676"/>
    <x v="0"/>
    <n v="-1"/>
    <m/>
    <x v="3"/>
    <x v="29"/>
    <d v="2021-08-19T00:00:00"/>
    <s v="В.В. Гаюшев"/>
    <n v="5"/>
    <m/>
    <n v="1"/>
    <n v="179"/>
    <s v="Волковская"/>
  </r>
  <r>
    <n v="1368"/>
    <x v="358"/>
    <x v="356"/>
    <x v="0"/>
    <n v="-1"/>
    <m/>
    <x v="3"/>
    <x v="29"/>
    <d v="2021-08-19T00:00:00"/>
    <s v="В.В. Гаюшев"/>
    <n v="5"/>
    <m/>
    <n v="1"/>
    <n v="179"/>
    <s v="Волковская. Взят еще второй бп 12в 1,5А. Но из-за неуказания марки блока в докладной, блок не идентифицирован"/>
  </r>
  <r>
    <n v="1369"/>
    <x v="339"/>
    <x v="337"/>
    <x v="0"/>
    <n v="-4"/>
    <m/>
    <x v="3"/>
    <x v="29"/>
    <d v="2021-08-20T00:00:00"/>
    <s v="А.А. Байтуганов"/>
    <n v="4"/>
    <m/>
    <n v="4"/>
    <m/>
    <m/>
  </r>
  <r>
    <n v="1370"/>
    <x v="842"/>
    <x v="833"/>
    <x v="0"/>
    <n v="-1"/>
    <s v="ACCC8E7A55F1"/>
    <x v="2"/>
    <x v="29"/>
    <d v="2021-08-20T00:00:00"/>
    <s v="А.А. Трошков"/>
    <n v="2"/>
    <m/>
    <n v="1"/>
    <n v="199"/>
    <s v="Купчино"/>
  </r>
  <r>
    <n v="1371"/>
    <x v="419"/>
    <x v="417"/>
    <x v="0"/>
    <n v="-1"/>
    <m/>
    <x v="3"/>
    <x v="29"/>
    <d v="2021-08-24T00:00:00"/>
    <s v="С.В. Гришин"/>
    <n v="10"/>
    <m/>
    <n v="1"/>
    <m/>
    <s v="Фрунзенская"/>
  </r>
  <r>
    <n v="1372"/>
    <x v="416"/>
    <x v="414"/>
    <x v="0"/>
    <n v="-2"/>
    <m/>
    <x v="3"/>
    <x v="29"/>
    <d v="2021-08-24T00:00:00"/>
    <s v="С.В. Гришин"/>
    <n v="10"/>
    <m/>
    <n v="2"/>
    <m/>
    <s v="Фрунзенская"/>
  </r>
  <r>
    <n v="1373"/>
    <x v="397"/>
    <x v="395"/>
    <x v="0"/>
    <n v="-1"/>
    <m/>
    <x v="3"/>
    <x v="29"/>
    <d v="2021-08-26T00:00:00"/>
    <s v="П.К. Ломаков"/>
    <n v="10"/>
    <m/>
    <n v="1"/>
    <m/>
    <s v="Зенит"/>
  </r>
  <r>
    <n v="1374"/>
    <x v="842"/>
    <x v="833"/>
    <x v="0"/>
    <n v="-1"/>
    <s v="ACCC8E8C162F"/>
    <x v="2"/>
    <x v="29"/>
    <d v="2021-08-26T00:00:00"/>
    <s v="А.М. Александров"/>
    <n v="1"/>
    <m/>
    <n v="1"/>
    <m/>
    <s v="Ленинский проспект"/>
  </r>
  <r>
    <n v="1375"/>
    <x v="143"/>
    <x v="143"/>
    <x v="0"/>
    <n v="-1"/>
    <m/>
    <x v="1"/>
    <x v="29"/>
    <d v="2021-08-30T00:00:00"/>
    <s v="О.Г. Борисов"/>
    <n v="3"/>
    <m/>
    <n v="1"/>
    <n v="298"/>
    <s v="Рыбацкое"/>
  </r>
  <r>
    <n v="1376"/>
    <x v="135"/>
    <x v="135"/>
    <x v="0"/>
    <n v="-1"/>
    <m/>
    <x v="1"/>
    <x v="29"/>
    <d v="2021-08-30T00:00:00"/>
    <s v="О.Г. Борисов"/>
    <n v="3"/>
    <m/>
    <n v="1"/>
    <n v="261"/>
    <s v="Пролетарская"/>
  </r>
  <r>
    <n v="1377"/>
    <x v="531"/>
    <x v="528"/>
    <x v="0"/>
    <n v="-1"/>
    <m/>
    <x v="3"/>
    <x v="29"/>
    <d v="2021-08-30T00:00:00"/>
    <s v="И.А. Данилин"/>
    <n v="1"/>
    <m/>
    <n v="1"/>
    <n v="288"/>
    <s v="АБК Лесной 17"/>
  </r>
  <r>
    <n v="1378"/>
    <x v="643"/>
    <x v="637"/>
    <x v="0"/>
    <n v="2"/>
    <m/>
    <x v="3"/>
    <x v="125"/>
    <d v="2021-08-30T00:00:00"/>
    <m/>
    <m/>
    <n v="2"/>
    <m/>
    <m/>
    <s v="Возврат"/>
  </r>
  <r>
    <n v="1379"/>
    <x v="621"/>
    <x v="615"/>
    <x v="0"/>
    <n v="1"/>
    <m/>
    <x v="3"/>
    <x v="91"/>
    <d v="2021-08-31T00:00:00"/>
    <m/>
    <m/>
    <n v="1"/>
    <m/>
    <m/>
    <s v="возврат"/>
  </r>
  <r>
    <n v="1380"/>
    <x v="721"/>
    <x v="715"/>
    <x v="0"/>
    <n v="4"/>
    <m/>
    <x v="3"/>
    <x v="131"/>
    <d v="2021-08-31T00:00:00"/>
    <m/>
    <m/>
    <n v="4"/>
    <m/>
    <m/>
    <s v="возврат"/>
  </r>
  <r>
    <n v="1381"/>
    <x v="702"/>
    <x v="696"/>
    <x v="0"/>
    <n v="2"/>
    <m/>
    <x v="3"/>
    <x v="131"/>
    <d v="2021-08-31T00:00:00"/>
    <m/>
    <m/>
    <n v="2"/>
    <m/>
    <m/>
    <s v="возврат"/>
  </r>
  <r>
    <n v="1382"/>
    <x v="355"/>
    <x v="353"/>
    <x v="0"/>
    <n v="-1"/>
    <m/>
    <x v="3"/>
    <x v="29"/>
    <d v="2021-08-31T00:00:00"/>
    <s v="А.П. Панитн"/>
    <n v="5"/>
    <m/>
    <n v="1"/>
    <n v="269"/>
    <s v="Обводный канал"/>
  </r>
  <r>
    <n v="1383"/>
    <x v="358"/>
    <x v="356"/>
    <x v="0"/>
    <n v="-1"/>
    <m/>
    <x v="3"/>
    <x v="29"/>
    <d v="2021-08-31T00:00:00"/>
    <s v="А.П. Панитн"/>
    <n v="5"/>
    <m/>
    <n v="1"/>
    <n v="269"/>
    <s v="Обводный канал"/>
  </r>
  <r>
    <n v="1384"/>
    <x v="842"/>
    <x v="833"/>
    <x v="0"/>
    <n v="-1"/>
    <s v="ACCC8EB12869"/>
    <x v="2"/>
    <x v="29"/>
    <d v="2021-08-31T00:00:00"/>
    <s v="С.Н. Иващенко"/>
    <n v="2"/>
    <m/>
    <n v="1"/>
    <n v="302"/>
    <s v="Горьковская"/>
  </r>
  <r>
    <n v="1385"/>
    <x v="853"/>
    <x v="844"/>
    <x v="0"/>
    <n v="1"/>
    <s v="АССС8ЕВ828С0"/>
    <x v="2"/>
    <x v="57"/>
    <d v="2021-08-31T00:00:00"/>
    <m/>
    <m/>
    <n v="1"/>
    <m/>
    <m/>
    <s v="Возврат"/>
  </r>
  <r>
    <n v="1386"/>
    <x v="853"/>
    <x v="844"/>
    <x v="0"/>
    <n v="-1"/>
    <s v="АССС8ЕВ828С0"/>
    <x v="2"/>
    <x v="29"/>
    <d v="2021-08-31T00:00:00"/>
    <s v="А.П. Пантин"/>
    <n v="5"/>
    <m/>
    <n v="1"/>
    <n v="235"/>
    <s v="Старая Деревня"/>
  </r>
  <r>
    <n v="1387"/>
    <x v="203"/>
    <x v="203"/>
    <x v="0"/>
    <n v="1"/>
    <s v="11140802351000088"/>
    <x v="2"/>
    <x v="65"/>
    <d v="2021-08-31T00:00:00"/>
    <m/>
    <m/>
    <n v="1"/>
    <m/>
    <m/>
    <s v="Возврат"/>
  </r>
  <r>
    <n v="1388"/>
    <x v="842"/>
    <x v="833"/>
    <x v="0"/>
    <n v="1"/>
    <s v="ACCC8E8C162F"/>
    <x v="2"/>
    <x v="57"/>
    <d v="2021-08-31T00:00:00"/>
    <m/>
    <m/>
    <n v="1"/>
    <m/>
    <m/>
    <s v="Возврат"/>
  </r>
  <r>
    <n v="1389"/>
    <x v="817"/>
    <x v="808"/>
    <x v="0"/>
    <n v="-2"/>
    <m/>
    <x v="3"/>
    <x v="29"/>
    <d v="2021-09-01T00:00:00"/>
    <s v="Р.В. Захаров"/>
    <n v="10"/>
    <m/>
    <n v="2"/>
    <m/>
    <s v="Беговая"/>
  </r>
  <r>
    <n v="1390"/>
    <x v="339"/>
    <x v="337"/>
    <x v="0"/>
    <n v="-1"/>
    <m/>
    <x v="3"/>
    <x v="29"/>
    <d v="2021-09-01T00:00:00"/>
    <s v="Р.В. Мирошников"/>
    <n v="1"/>
    <m/>
    <n v="1"/>
    <m/>
    <s v="Ленинский проспект"/>
  </r>
  <r>
    <n v="1391"/>
    <x v="757"/>
    <x v="749"/>
    <x v="0"/>
    <n v="-1"/>
    <m/>
    <x v="3"/>
    <x v="29"/>
    <d v="2021-09-01T00:00:00"/>
    <s v="Р.В. Мирошников"/>
    <n v="1"/>
    <m/>
    <n v="1"/>
    <n v="221"/>
    <s v="Обухово"/>
  </r>
  <r>
    <n v="1392"/>
    <x v="219"/>
    <x v="219"/>
    <x v="0"/>
    <n v="-1"/>
    <s v="WX62D30RDHHE"/>
    <x v="2"/>
    <x v="29"/>
    <d v="2021-09-02T00:00:00"/>
    <s v="Телетакс"/>
    <m/>
    <m/>
    <n v="1"/>
    <m/>
    <m/>
  </r>
  <r>
    <n v="1393"/>
    <x v="219"/>
    <x v="219"/>
    <x v="0"/>
    <n v="-1"/>
    <s v="WX62D30RDDDK"/>
    <x v="2"/>
    <x v="29"/>
    <d v="2021-09-02T00:00:00"/>
    <s v="Телетакс"/>
    <m/>
    <m/>
    <n v="1"/>
    <m/>
    <m/>
  </r>
  <r>
    <n v="1394"/>
    <x v="219"/>
    <x v="219"/>
    <x v="0"/>
    <n v="-1"/>
    <s v="WX62D302FETR"/>
    <x v="2"/>
    <x v="29"/>
    <d v="2021-09-02T00:00:00"/>
    <s v="Телетакс"/>
    <m/>
    <m/>
    <n v="1"/>
    <m/>
    <m/>
  </r>
  <r>
    <n v="1395"/>
    <x v="219"/>
    <x v="219"/>
    <x v="0"/>
    <n v="-1"/>
    <s v="WX12D400RNN3"/>
    <x v="2"/>
    <x v="29"/>
    <d v="2021-09-02T00:00:00"/>
    <s v="Телетакс"/>
    <m/>
    <m/>
    <n v="1"/>
    <m/>
    <m/>
  </r>
  <r>
    <n v="1396"/>
    <x v="877"/>
    <x v="860"/>
    <x v="0"/>
    <n v="1"/>
    <s v="ACCC8E297483"/>
    <x v="2"/>
    <x v="57"/>
    <d v="2021-09-02T00:00:00"/>
    <m/>
    <m/>
    <n v="1"/>
    <m/>
    <m/>
    <s v="Приход из Аспект. Отремонтировано. + Объектив FUJIFILM 2.8-8mm"/>
  </r>
  <r>
    <n v="1397"/>
    <x v="877"/>
    <x v="860"/>
    <x v="0"/>
    <n v="-1"/>
    <s v="ACCC8E297483"/>
    <x v="2"/>
    <x v="29"/>
    <d v="2021-09-02T00:00:00"/>
    <s v="Д.В. Бобиков"/>
    <n v="4"/>
    <m/>
    <n v="1"/>
    <m/>
    <m/>
  </r>
  <r>
    <n v="1398"/>
    <x v="878"/>
    <x v="861"/>
    <x v="0"/>
    <n v="1"/>
    <s v="ACCC8E6CE3AA"/>
    <x v="2"/>
    <x v="57"/>
    <d v="2021-09-02T00:00:00"/>
    <m/>
    <m/>
    <n v="1"/>
    <m/>
    <m/>
    <s v="Приход из Аспект. Отремонтировано. + Объектив FUJIFILM 2.2-6mm"/>
  </r>
  <r>
    <n v="1399"/>
    <x v="842"/>
    <x v="833"/>
    <x v="0"/>
    <n v="1"/>
    <s v="ACCC8E8C1639"/>
    <x v="2"/>
    <x v="57"/>
    <d v="2021-09-02T00:00:00"/>
    <m/>
    <m/>
    <n v="1"/>
    <m/>
    <m/>
    <s v="Приход из Аспект. Отремонтировано."/>
  </r>
  <r>
    <n v="1400"/>
    <x v="842"/>
    <x v="833"/>
    <x v="0"/>
    <n v="1"/>
    <s v="ACCC8E7A5D7C"/>
    <x v="2"/>
    <x v="57"/>
    <d v="2021-09-02T00:00:00"/>
    <m/>
    <m/>
    <n v="1"/>
    <m/>
    <m/>
    <s v="Приход из Аспект. Отремонтировано."/>
  </r>
  <r>
    <n v="1401"/>
    <x v="842"/>
    <x v="833"/>
    <x v="0"/>
    <n v="1"/>
    <s v="ACCC8E8C1680"/>
    <x v="2"/>
    <x v="57"/>
    <d v="2021-09-02T00:00:00"/>
    <m/>
    <m/>
    <n v="1"/>
    <m/>
    <m/>
    <s v="Приход из Аспект. Отремонтировано."/>
  </r>
  <r>
    <n v="1402"/>
    <x v="842"/>
    <x v="833"/>
    <x v="0"/>
    <n v="1"/>
    <s v="ACCC8E7A5A9C"/>
    <x v="2"/>
    <x v="57"/>
    <d v="2021-09-02T00:00:00"/>
    <m/>
    <m/>
    <n v="1"/>
    <m/>
    <m/>
    <s v="Приход из Аспект. Отремонтировано."/>
  </r>
  <r>
    <n v="1403"/>
    <x v="842"/>
    <x v="833"/>
    <x v="0"/>
    <n v="1"/>
    <s v="ACCC8E9636B5"/>
    <x v="2"/>
    <x v="57"/>
    <d v="2021-09-02T00:00:00"/>
    <m/>
    <m/>
    <n v="1"/>
    <m/>
    <m/>
    <s v="Приход из Аспект. Отремонтировано."/>
  </r>
  <r>
    <n v="1404"/>
    <x v="842"/>
    <x v="833"/>
    <x v="0"/>
    <n v="1"/>
    <s v="ACCC8E7A571D"/>
    <x v="2"/>
    <x v="57"/>
    <d v="2021-09-02T00:00:00"/>
    <m/>
    <m/>
    <n v="1"/>
    <m/>
    <m/>
    <s v="Приход из Аспект. Отремонтировано."/>
  </r>
  <r>
    <n v="1405"/>
    <x v="842"/>
    <x v="833"/>
    <x v="0"/>
    <n v="1"/>
    <s v="ACCC8E44BAA1"/>
    <x v="2"/>
    <x v="57"/>
    <d v="2021-09-02T00:00:00"/>
    <m/>
    <m/>
    <n v="1"/>
    <m/>
    <m/>
    <s v="Приход из Аспект. Отремонтировано."/>
  </r>
  <r>
    <n v="1406"/>
    <x v="842"/>
    <x v="833"/>
    <x v="0"/>
    <n v="1"/>
    <s v="ACCC8E8C16B5"/>
    <x v="2"/>
    <x v="57"/>
    <d v="2021-09-02T00:00:00"/>
    <m/>
    <m/>
    <n v="1"/>
    <m/>
    <m/>
    <s v="Приход из Аспект. Отремонтировано."/>
  </r>
  <r>
    <n v="1407"/>
    <x v="143"/>
    <x v="143"/>
    <x v="0"/>
    <n v="-1"/>
    <m/>
    <x v="1"/>
    <x v="29"/>
    <d v="2021-09-03T00:00:00"/>
    <s v="А.В. Вовк"/>
    <n v="6"/>
    <m/>
    <n v="1"/>
    <m/>
    <m/>
  </r>
  <r>
    <n v="1408"/>
    <x v="231"/>
    <x v="231"/>
    <x v="2"/>
    <n v="-1"/>
    <m/>
    <x v="2"/>
    <x v="29"/>
    <d v="2021-09-03T00:00:00"/>
    <s v="А.П. Пантин"/>
    <n v="5"/>
    <m/>
    <n v="1"/>
    <n v="282"/>
    <s v="Спортивная. ПКД 021"/>
  </r>
  <r>
    <n v="1409"/>
    <x v="877"/>
    <x v="860"/>
    <x v="0"/>
    <n v="1"/>
    <s v="ACCC8E297483"/>
    <x v="2"/>
    <x v="57"/>
    <d v="2021-09-06T00:00:00"/>
    <m/>
    <m/>
    <n v="1"/>
    <m/>
    <m/>
    <s v="Возврат, не понадобилась"/>
  </r>
  <r>
    <n v="1410"/>
    <x v="842"/>
    <x v="833"/>
    <x v="0"/>
    <n v="-1"/>
    <s v="ACCC8E7A5A9C"/>
    <x v="2"/>
    <x v="29"/>
    <d v="2021-09-07T00:00:00"/>
    <s v="Д.В. Фёдоров"/>
    <n v="1"/>
    <m/>
    <n v="1"/>
    <n v="74"/>
    <s v="Лесная"/>
  </r>
  <r>
    <n v="1411"/>
    <x v="586"/>
    <x v="580"/>
    <x v="0"/>
    <n v="-1"/>
    <m/>
    <x v="3"/>
    <x v="29"/>
    <d v="2021-09-08T00:00:00"/>
    <s v="Г.Д. Багателия"/>
    <n v="3"/>
    <m/>
    <n v="1"/>
    <m/>
    <s v="Рыбацкое"/>
  </r>
  <r>
    <n v="1412"/>
    <x v="338"/>
    <x v="336"/>
    <x v="0"/>
    <n v="-1"/>
    <m/>
    <x v="3"/>
    <x v="29"/>
    <d v="2021-09-08T00:00:00"/>
    <s v="Г.Д. Багателия"/>
    <n v="3"/>
    <m/>
    <n v="1"/>
    <m/>
    <s v="Рыбацкое"/>
  </r>
  <r>
    <n v="1413"/>
    <x v="222"/>
    <x v="222"/>
    <x v="0"/>
    <n v="-1"/>
    <m/>
    <x v="2"/>
    <x v="29"/>
    <d v="2021-09-08T00:00:00"/>
    <s v="О.И. Смирнов"/>
    <m/>
    <m/>
    <n v="1"/>
    <m/>
    <s v="Во временное пользование для оснащения двери. Без бумаж. Документов"/>
  </r>
  <r>
    <n v="1414"/>
    <x v="436"/>
    <x v="434"/>
    <x v="0"/>
    <n v="-2"/>
    <m/>
    <x v="3"/>
    <x v="29"/>
    <d v="2021-09-10T00:00:00"/>
    <s v="А.Д. Трифонов"/>
    <n v="8"/>
    <m/>
    <n v="2"/>
    <m/>
    <m/>
  </r>
  <r>
    <n v="1415"/>
    <x v="233"/>
    <x v="233"/>
    <x v="0"/>
    <n v="1"/>
    <m/>
    <x v="2"/>
    <x v="55"/>
    <d v="2021-09-10T00:00:00"/>
    <m/>
    <m/>
    <n v="1"/>
    <m/>
    <m/>
    <s v="Изъятие из АЗ, но не требуется. Перемещено в ЗИП"/>
  </r>
  <r>
    <n v="1416"/>
    <x v="137"/>
    <x v="137"/>
    <x v="0"/>
    <n v="1"/>
    <m/>
    <x v="1"/>
    <x v="25"/>
    <d v="2021-09-13T00:00:00"/>
    <m/>
    <m/>
    <n v="1"/>
    <m/>
    <m/>
    <s v="С АЗ"/>
  </r>
  <r>
    <n v="1417"/>
    <x v="853"/>
    <x v="844"/>
    <x v="0"/>
    <n v="1"/>
    <s v="АССС8ЕВ828С0"/>
    <x v="2"/>
    <x v="57"/>
    <d v="2021-09-14T00:00:00"/>
    <m/>
    <m/>
    <n v="1"/>
    <m/>
    <m/>
    <s v="Не понадобилась. При включении возможна некорр. Работа диафрагмы в ночном режиме. Одиночная неисправность"/>
  </r>
  <r>
    <n v="1418"/>
    <x v="678"/>
    <x v="672"/>
    <x v="0"/>
    <n v="-1"/>
    <m/>
    <x v="3"/>
    <x v="29"/>
    <d v="2021-09-16T00:00:00"/>
    <s v="А.А. Байтуганов"/>
    <n v="4"/>
    <m/>
    <n v="1"/>
    <m/>
    <s v="площадь восстания"/>
  </r>
  <r>
    <n v="1419"/>
    <x v="683"/>
    <x v="677"/>
    <x v="0"/>
    <n v="-1"/>
    <m/>
    <x v="3"/>
    <x v="29"/>
    <d v="2021-09-16T00:00:00"/>
    <s v="А.А. Байтуганов"/>
    <n v="4"/>
    <m/>
    <n v="1"/>
    <m/>
    <s v="площадь восстания"/>
  </r>
  <r>
    <n v="1420"/>
    <x v="346"/>
    <x v="344"/>
    <x v="0"/>
    <n v="-1"/>
    <m/>
    <x v="3"/>
    <x v="29"/>
    <d v="2021-09-16T00:00:00"/>
    <s v="А.А. Байтуганов"/>
    <n v="4"/>
    <m/>
    <n v="1"/>
    <m/>
    <s v="площадь восстания"/>
  </r>
  <r>
    <n v="1421"/>
    <x v="13"/>
    <x v="13"/>
    <x v="0"/>
    <n v="-2"/>
    <m/>
    <x v="0"/>
    <x v="29"/>
    <d v="2021-09-16T00:00:00"/>
    <s v="Н.А. Гусев"/>
    <n v="9"/>
    <m/>
    <n v="2"/>
    <m/>
    <m/>
  </r>
  <r>
    <n v="1422"/>
    <x v="664"/>
    <x v="658"/>
    <x v="0"/>
    <n v="-1"/>
    <m/>
    <x v="3"/>
    <x v="29"/>
    <d v="2021-09-17T00:00:00"/>
    <s v="Д.В. Самойлов"/>
    <n v="4"/>
    <m/>
    <n v="1"/>
    <m/>
    <s v="площадь восстания"/>
  </r>
  <r>
    <n v="1423"/>
    <x v="665"/>
    <x v="659"/>
    <x v="0"/>
    <n v="-1"/>
    <m/>
    <x v="3"/>
    <x v="29"/>
    <d v="2021-09-17T00:00:00"/>
    <s v="Д.В. Самойлов"/>
    <n v="4"/>
    <m/>
    <n v="1"/>
    <m/>
    <s v="площадь восстания"/>
  </r>
  <r>
    <n v="1424"/>
    <x v="635"/>
    <x v="629"/>
    <x v="0"/>
    <n v="-1"/>
    <m/>
    <x v="3"/>
    <x v="29"/>
    <d v="2021-09-20T00:00:00"/>
    <s v="Д.В. Самойлов"/>
    <n v="4"/>
    <m/>
    <n v="1"/>
    <m/>
    <m/>
  </r>
  <r>
    <n v="1425"/>
    <x v="636"/>
    <x v="630"/>
    <x v="0"/>
    <n v="-1"/>
    <m/>
    <x v="3"/>
    <x v="29"/>
    <d v="2021-09-20T00:00:00"/>
    <s v="Д.В. Самойлов"/>
    <n v="4"/>
    <m/>
    <n v="1"/>
    <m/>
    <m/>
  </r>
  <r>
    <n v="1426"/>
    <x v="340"/>
    <x v="338"/>
    <x v="0"/>
    <n v="-1"/>
    <m/>
    <x v="3"/>
    <x v="29"/>
    <d v="2021-09-20T00:00:00"/>
    <s v="Д.В. Самойлов"/>
    <n v="4"/>
    <m/>
    <n v="1"/>
    <m/>
    <m/>
  </r>
  <r>
    <n v="1427"/>
    <x v="401"/>
    <x v="399"/>
    <x v="0"/>
    <n v="-1"/>
    <m/>
    <x v="3"/>
    <x v="29"/>
    <d v="2021-09-20T00:00:00"/>
    <s v="Д.Е. Сапожников"/>
    <n v="5"/>
    <m/>
    <n v="1"/>
    <n v="217"/>
    <s v="Пушкинская"/>
  </r>
  <r>
    <n v="1428"/>
    <x v="656"/>
    <x v="650"/>
    <x v="0"/>
    <n v="-1"/>
    <m/>
    <x v="3"/>
    <x v="29"/>
    <d v="2021-09-20T00:00:00"/>
    <s v="Д.В. Бобиков"/>
    <n v="4"/>
    <m/>
    <n v="1"/>
    <m/>
    <s v="Технологический институт"/>
  </r>
  <r>
    <n v="1429"/>
    <x v="657"/>
    <x v="651"/>
    <x v="0"/>
    <n v="-1"/>
    <m/>
    <x v="3"/>
    <x v="29"/>
    <d v="2021-09-20T00:00:00"/>
    <s v="Д.В. Бобиков"/>
    <n v="4"/>
    <m/>
    <n v="1"/>
    <m/>
    <s v="Технологический институт"/>
  </r>
  <r>
    <n v="1430"/>
    <x v="675"/>
    <x v="669"/>
    <x v="0"/>
    <n v="1"/>
    <m/>
    <x v="3"/>
    <x v="128"/>
    <d v="2021-09-20T00:00:00"/>
    <m/>
    <m/>
    <n v="1"/>
    <m/>
    <m/>
    <s v="С профицита"/>
  </r>
  <r>
    <n v="1431"/>
    <x v="680"/>
    <x v="674"/>
    <x v="0"/>
    <n v="1"/>
    <m/>
    <x v="3"/>
    <x v="128"/>
    <d v="2021-09-20T00:00:00"/>
    <m/>
    <m/>
    <n v="1"/>
    <m/>
    <m/>
    <s v="С профицита"/>
  </r>
  <r>
    <n v="1432"/>
    <x v="664"/>
    <x v="658"/>
    <x v="0"/>
    <n v="1"/>
    <m/>
    <x v="3"/>
    <x v="125"/>
    <d v="2021-09-20T00:00:00"/>
    <m/>
    <m/>
    <n v="1"/>
    <m/>
    <m/>
    <s v="Возврат"/>
  </r>
  <r>
    <n v="1433"/>
    <x v="665"/>
    <x v="659"/>
    <x v="0"/>
    <n v="1"/>
    <m/>
    <x v="3"/>
    <x v="125"/>
    <d v="2021-09-20T00:00:00"/>
    <m/>
    <m/>
    <n v="1"/>
    <m/>
    <m/>
    <s v="Возврат"/>
  </r>
  <r>
    <n v="1434"/>
    <x v="635"/>
    <x v="629"/>
    <x v="0"/>
    <n v="1"/>
    <m/>
    <x v="3"/>
    <x v="125"/>
    <d v="2021-09-20T00:00:00"/>
    <m/>
    <m/>
    <n v="1"/>
    <m/>
    <m/>
    <s v="Возврат"/>
  </r>
  <r>
    <n v="1435"/>
    <x v="636"/>
    <x v="630"/>
    <x v="0"/>
    <n v="1"/>
    <m/>
    <x v="3"/>
    <x v="125"/>
    <d v="2021-09-20T00:00:00"/>
    <m/>
    <m/>
    <n v="1"/>
    <m/>
    <m/>
    <s v="Возврат"/>
  </r>
  <r>
    <n v="1436"/>
    <x v="340"/>
    <x v="338"/>
    <x v="0"/>
    <n v="1"/>
    <m/>
    <x v="3"/>
    <x v="91"/>
    <d v="2021-09-20T00:00:00"/>
    <m/>
    <m/>
    <n v="1"/>
    <m/>
    <m/>
    <s v="Возврат"/>
  </r>
  <r>
    <n v="1437"/>
    <x v="143"/>
    <x v="143"/>
    <x v="0"/>
    <n v="-1"/>
    <s v="0920150136"/>
    <x v="1"/>
    <x v="29"/>
    <d v="2021-09-21T00:00:00"/>
    <s v="Р.С. Сабиров"/>
    <n v="2"/>
    <m/>
    <n v="1"/>
    <m/>
    <m/>
  </r>
  <r>
    <n v="1438"/>
    <x v="143"/>
    <x v="143"/>
    <x v="0"/>
    <n v="-1"/>
    <s v="0420140066"/>
    <x v="1"/>
    <x v="29"/>
    <d v="2021-09-21T00:00:00"/>
    <s v="А.В. Богланов"/>
    <n v="2"/>
    <m/>
    <n v="1"/>
    <m/>
    <s v="На 11 участок в ремонт"/>
  </r>
  <r>
    <n v="1439"/>
    <x v="143"/>
    <x v="143"/>
    <x v="0"/>
    <n v="-1"/>
    <s v="0920150187"/>
    <x v="1"/>
    <x v="29"/>
    <d v="2021-09-21T00:00:00"/>
    <s v="А.В. Богланов"/>
    <n v="2"/>
    <m/>
    <n v="1"/>
    <m/>
    <s v="На 11 участок в ремонт"/>
  </r>
  <r>
    <n v="1440"/>
    <x v="143"/>
    <x v="143"/>
    <x v="0"/>
    <n v="-1"/>
    <s v="1120130103"/>
    <x v="1"/>
    <x v="29"/>
    <d v="2021-09-21T00:00:00"/>
    <s v="А.В. Богланов"/>
    <n v="2"/>
    <m/>
    <n v="1"/>
    <m/>
    <s v="На 11 участок в ремонт"/>
  </r>
  <r>
    <n v="1441"/>
    <x v="143"/>
    <x v="143"/>
    <x v="0"/>
    <n v="-1"/>
    <s v="0920150174"/>
    <x v="1"/>
    <x v="29"/>
    <d v="2021-09-21T00:00:00"/>
    <s v="А.В. Богланов"/>
    <n v="2"/>
    <m/>
    <n v="1"/>
    <m/>
    <s v="На 11 участок в ремонт"/>
  </r>
  <r>
    <n v="1442"/>
    <x v="143"/>
    <x v="143"/>
    <x v="0"/>
    <n v="-1"/>
    <s v="0420140029"/>
    <x v="1"/>
    <x v="29"/>
    <d v="2021-09-21T00:00:00"/>
    <s v="А.В. Богланов"/>
    <n v="2"/>
    <m/>
    <n v="1"/>
    <m/>
    <s v="На 11 участок в ремонт"/>
  </r>
  <r>
    <n v="1443"/>
    <x v="143"/>
    <x v="143"/>
    <x v="0"/>
    <n v="-1"/>
    <s v="0420140061"/>
    <x v="1"/>
    <x v="29"/>
    <d v="2021-09-21T00:00:00"/>
    <s v="А.В. Богланов"/>
    <n v="2"/>
    <m/>
    <n v="1"/>
    <m/>
    <s v="На 11 участок в ремонт"/>
  </r>
  <r>
    <n v="1444"/>
    <x v="143"/>
    <x v="143"/>
    <x v="0"/>
    <n v="-1"/>
    <s v="0920150175"/>
    <x v="1"/>
    <x v="29"/>
    <d v="2021-09-21T00:00:00"/>
    <s v="Д.И. Мельников"/>
    <n v="5"/>
    <m/>
    <n v="1"/>
    <m/>
    <s v="На 11 участок в ремонт"/>
  </r>
  <r>
    <n v="1445"/>
    <x v="143"/>
    <x v="143"/>
    <x v="0"/>
    <n v="-1"/>
    <s v="0920150135"/>
    <x v="1"/>
    <x v="29"/>
    <d v="2021-09-21T00:00:00"/>
    <s v="Д.И. Мельников"/>
    <n v="5"/>
    <m/>
    <n v="1"/>
    <m/>
    <s v="На 11 участок в ремонт"/>
  </r>
  <r>
    <n v="1446"/>
    <x v="143"/>
    <x v="143"/>
    <x v="0"/>
    <n v="-1"/>
    <s v="1120130114"/>
    <x v="1"/>
    <x v="29"/>
    <d v="2021-09-21T00:00:00"/>
    <s v="Д.И. Мельников"/>
    <n v="5"/>
    <m/>
    <n v="1"/>
    <m/>
    <s v="На 11 участок в ремонт"/>
  </r>
  <r>
    <n v="1447"/>
    <x v="143"/>
    <x v="143"/>
    <x v="0"/>
    <n v="-1"/>
    <s v="0920150122"/>
    <x v="1"/>
    <x v="29"/>
    <d v="2021-09-21T00:00:00"/>
    <s v="Д.И. Мельников"/>
    <n v="5"/>
    <m/>
    <n v="1"/>
    <m/>
    <s v="На 11 участок в ремонт"/>
  </r>
  <r>
    <n v="1448"/>
    <x v="397"/>
    <x v="395"/>
    <x v="0"/>
    <n v="-1"/>
    <s v="07VS0661007CE"/>
    <x v="3"/>
    <x v="29"/>
    <d v="2021-09-21T00:00:00"/>
    <s v="Е.С. Попов"/>
    <n v="4"/>
    <m/>
    <n v="1"/>
    <m/>
    <s v="Технологический институт"/>
  </r>
  <r>
    <n v="1449"/>
    <x v="849"/>
    <x v="840"/>
    <x v="0"/>
    <n v="-1"/>
    <m/>
    <x v="2"/>
    <x v="29"/>
    <d v="2021-09-21T00:00:00"/>
    <s v="О.И. Смирнов"/>
    <m/>
    <m/>
    <n v="1"/>
    <m/>
    <s v="В долг без документов"/>
  </r>
  <r>
    <n v="1450"/>
    <x v="143"/>
    <x v="143"/>
    <x v="0"/>
    <n v="-1"/>
    <s v="0420140031"/>
    <x v="1"/>
    <x v="29"/>
    <d v="2021-09-22T00:00:00"/>
    <s v="Д.А. Хоботов"/>
    <n v="2"/>
    <m/>
    <n v="1"/>
    <m/>
    <s v="На 11 участок в ремонт"/>
  </r>
  <r>
    <n v="1451"/>
    <x v="143"/>
    <x v="143"/>
    <x v="0"/>
    <n v="-1"/>
    <s v="1120130115"/>
    <x v="1"/>
    <x v="29"/>
    <d v="2021-09-22T00:00:00"/>
    <s v="Д.А. Хоботов"/>
    <n v="2"/>
    <m/>
    <n v="1"/>
    <m/>
    <s v="На 11 участок в ремонт"/>
  </r>
  <r>
    <n v="1452"/>
    <x v="842"/>
    <x v="833"/>
    <x v="0"/>
    <n v="-1"/>
    <s v="ACCC8E44BAA1"/>
    <x v="2"/>
    <x v="29"/>
    <d v="2021-09-22T00:00:00"/>
    <s v="В.Д. Виленский"/>
    <n v="1"/>
    <m/>
    <n v="1"/>
    <m/>
    <s v="Лесная"/>
  </r>
  <r>
    <n v="1453"/>
    <x v="879"/>
    <x v="862"/>
    <x v="4"/>
    <n v="0"/>
    <m/>
    <x v="4"/>
    <x v="29"/>
    <m/>
    <m/>
    <m/>
    <m/>
    <m/>
    <m/>
    <m/>
  </r>
  <r>
    <n v="1454"/>
    <x v="879"/>
    <x v="862"/>
    <x v="4"/>
    <n v="0"/>
    <m/>
    <x v="4"/>
    <x v="29"/>
    <m/>
    <m/>
    <m/>
    <m/>
    <m/>
    <m/>
    <m/>
  </r>
  <r>
    <n v="1455"/>
    <x v="879"/>
    <x v="862"/>
    <x v="4"/>
    <n v="0"/>
    <m/>
    <x v="4"/>
    <x v="29"/>
    <m/>
    <m/>
    <m/>
    <m/>
    <m/>
    <m/>
    <m/>
  </r>
  <r>
    <n v="1456"/>
    <x v="879"/>
    <x v="862"/>
    <x v="4"/>
    <n v="0"/>
    <m/>
    <x v="4"/>
    <x v="29"/>
    <m/>
    <m/>
    <m/>
    <m/>
    <m/>
    <m/>
    <m/>
  </r>
  <r>
    <n v="1457"/>
    <x v="879"/>
    <x v="862"/>
    <x v="4"/>
    <n v="0"/>
    <m/>
    <x v="4"/>
    <x v="29"/>
    <m/>
    <m/>
    <m/>
    <m/>
    <m/>
    <m/>
    <m/>
  </r>
  <r>
    <n v="1458"/>
    <x v="879"/>
    <x v="862"/>
    <x v="4"/>
    <n v="0"/>
    <m/>
    <x v="4"/>
    <x v="29"/>
    <m/>
    <m/>
    <m/>
    <m/>
    <m/>
    <m/>
    <m/>
  </r>
  <r>
    <n v="1459"/>
    <x v="879"/>
    <x v="862"/>
    <x v="4"/>
    <n v="0"/>
    <m/>
    <x v="4"/>
    <x v="29"/>
    <m/>
    <m/>
    <m/>
    <m/>
    <m/>
    <m/>
    <m/>
  </r>
  <r>
    <n v="1460"/>
    <x v="879"/>
    <x v="862"/>
    <x v="4"/>
    <n v="0"/>
    <m/>
    <x v="4"/>
    <x v="29"/>
    <m/>
    <m/>
    <m/>
    <m/>
    <m/>
    <m/>
    <m/>
  </r>
  <r>
    <n v="1461"/>
    <x v="879"/>
    <x v="862"/>
    <x v="4"/>
    <n v="0"/>
    <m/>
    <x v="4"/>
    <x v="29"/>
    <m/>
    <m/>
    <m/>
    <m/>
    <m/>
    <m/>
    <m/>
  </r>
  <r>
    <n v="1462"/>
    <x v="879"/>
    <x v="862"/>
    <x v="4"/>
    <n v="0"/>
    <m/>
    <x v="4"/>
    <x v="29"/>
    <m/>
    <m/>
    <m/>
    <m/>
    <m/>
    <m/>
    <m/>
  </r>
  <r>
    <n v="1463"/>
    <x v="879"/>
    <x v="862"/>
    <x v="4"/>
    <n v="0"/>
    <m/>
    <x v="4"/>
    <x v="29"/>
    <m/>
    <m/>
    <m/>
    <m/>
    <m/>
    <m/>
    <m/>
  </r>
  <r>
    <n v="1464"/>
    <x v="879"/>
    <x v="862"/>
    <x v="4"/>
    <n v="0"/>
    <m/>
    <x v="4"/>
    <x v="29"/>
    <m/>
    <m/>
    <m/>
    <m/>
    <m/>
    <m/>
    <m/>
  </r>
  <r>
    <n v="1465"/>
    <x v="879"/>
    <x v="862"/>
    <x v="4"/>
    <n v="0"/>
    <m/>
    <x v="4"/>
    <x v="29"/>
    <m/>
    <m/>
    <m/>
    <m/>
    <m/>
    <m/>
    <m/>
  </r>
  <r>
    <n v="1466"/>
    <x v="879"/>
    <x v="862"/>
    <x v="4"/>
    <n v="0"/>
    <m/>
    <x v="4"/>
    <x v="29"/>
    <m/>
    <m/>
    <m/>
    <m/>
    <m/>
    <m/>
    <m/>
  </r>
  <r>
    <n v="1467"/>
    <x v="879"/>
    <x v="862"/>
    <x v="4"/>
    <n v="0"/>
    <m/>
    <x v="4"/>
    <x v="29"/>
    <m/>
    <m/>
    <m/>
    <m/>
    <m/>
    <m/>
    <m/>
  </r>
  <r>
    <n v="1468"/>
    <x v="879"/>
    <x v="862"/>
    <x v="4"/>
    <n v="0"/>
    <m/>
    <x v="4"/>
    <x v="29"/>
    <m/>
    <m/>
    <m/>
    <m/>
    <m/>
    <m/>
    <m/>
  </r>
  <r>
    <n v="1469"/>
    <x v="879"/>
    <x v="862"/>
    <x v="4"/>
    <n v="0"/>
    <m/>
    <x v="4"/>
    <x v="29"/>
    <m/>
    <m/>
    <m/>
    <m/>
    <m/>
    <m/>
    <m/>
  </r>
  <r>
    <n v="1470"/>
    <x v="879"/>
    <x v="862"/>
    <x v="4"/>
    <n v="0"/>
    <m/>
    <x v="4"/>
    <x v="29"/>
    <m/>
    <m/>
    <m/>
    <m/>
    <m/>
    <m/>
    <m/>
  </r>
  <r>
    <n v="1471"/>
    <x v="879"/>
    <x v="862"/>
    <x v="4"/>
    <n v="0"/>
    <m/>
    <x v="4"/>
    <x v="29"/>
    <m/>
    <m/>
    <m/>
    <m/>
    <m/>
    <m/>
    <m/>
  </r>
  <r>
    <n v="1472"/>
    <x v="879"/>
    <x v="862"/>
    <x v="4"/>
    <n v="0"/>
    <m/>
    <x v="4"/>
    <x v="29"/>
    <m/>
    <m/>
    <m/>
    <m/>
    <m/>
    <m/>
    <m/>
  </r>
  <r>
    <n v="1473"/>
    <x v="879"/>
    <x v="862"/>
    <x v="4"/>
    <n v="0"/>
    <m/>
    <x v="4"/>
    <x v="29"/>
    <m/>
    <m/>
    <m/>
    <m/>
    <m/>
    <m/>
    <m/>
  </r>
  <r>
    <n v="1474"/>
    <x v="879"/>
    <x v="862"/>
    <x v="4"/>
    <n v="0"/>
    <m/>
    <x v="4"/>
    <x v="29"/>
    <m/>
    <m/>
    <m/>
    <m/>
    <m/>
    <m/>
    <m/>
  </r>
  <r>
    <n v="1475"/>
    <x v="879"/>
    <x v="862"/>
    <x v="4"/>
    <n v="0"/>
    <m/>
    <x v="4"/>
    <x v="29"/>
    <m/>
    <m/>
    <m/>
    <m/>
    <m/>
    <m/>
    <m/>
  </r>
  <r>
    <n v="1476"/>
    <x v="879"/>
    <x v="862"/>
    <x v="4"/>
    <n v="0"/>
    <m/>
    <x v="4"/>
    <x v="29"/>
    <m/>
    <m/>
    <m/>
    <m/>
    <m/>
    <m/>
    <m/>
  </r>
  <r>
    <n v="1477"/>
    <x v="879"/>
    <x v="862"/>
    <x v="4"/>
    <n v="0"/>
    <m/>
    <x v="4"/>
    <x v="29"/>
    <m/>
    <m/>
    <m/>
    <m/>
    <m/>
    <m/>
    <m/>
  </r>
  <r>
    <n v="1478"/>
    <x v="879"/>
    <x v="862"/>
    <x v="4"/>
    <n v="0"/>
    <m/>
    <x v="4"/>
    <x v="29"/>
    <m/>
    <m/>
    <m/>
    <m/>
    <m/>
    <m/>
    <m/>
  </r>
  <r>
    <n v="1479"/>
    <x v="879"/>
    <x v="862"/>
    <x v="4"/>
    <n v="0"/>
    <m/>
    <x v="4"/>
    <x v="29"/>
    <m/>
    <m/>
    <m/>
    <m/>
    <m/>
    <m/>
    <m/>
  </r>
  <r>
    <n v="1480"/>
    <x v="879"/>
    <x v="862"/>
    <x v="4"/>
    <n v="0"/>
    <m/>
    <x v="4"/>
    <x v="29"/>
    <m/>
    <m/>
    <m/>
    <m/>
    <m/>
    <m/>
    <m/>
  </r>
  <r>
    <n v="1481"/>
    <x v="879"/>
    <x v="862"/>
    <x v="4"/>
    <n v="0"/>
    <m/>
    <x v="4"/>
    <x v="29"/>
    <m/>
    <m/>
    <m/>
    <m/>
    <m/>
    <m/>
    <m/>
  </r>
  <r>
    <n v="1482"/>
    <x v="879"/>
    <x v="862"/>
    <x v="4"/>
    <n v="0"/>
    <m/>
    <x v="4"/>
    <x v="29"/>
    <m/>
    <m/>
    <m/>
    <m/>
    <m/>
    <m/>
    <m/>
  </r>
  <r>
    <n v="1483"/>
    <x v="879"/>
    <x v="862"/>
    <x v="4"/>
    <n v="0"/>
    <m/>
    <x v="4"/>
    <x v="29"/>
    <m/>
    <m/>
    <m/>
    <m/>
    <m/>
    <m/>
    <m/>
  </r>
  <r>
    <n v="1484"/>
    <x v="879"/>
    <x v="862"/>
    <x v="4"/>
    <n v="0"/>
    <m/>
    <x v="4"/>
    <x v="29"/>
    <m/>
    <m/>
    <m/>
    <m/>
    <m/>
    <m/>
    <m/>
  </r>
  <r>
    <n v="1485"/>
    <x v="879"/>
    <x v="862"/>
    <x v="4"/>
    <n v="0"/>
    <m/>
    <x v="4"/>
    <x v="29"/>
    <m/>
    <m/>
    <m/>
    <m/>
    <m/>
    <m/>
    <m/>
  </r>
  <r>
    <n v="1486"/>
    <x v="879"/>
    <x v="862"/>
    <x v="4"/>
    <n v="0"/>
    <m/>
    <x v="4"/>
    <x v="29"/>
    <m/>
    <m/>
    <m/>
    <m/>
    <m/>
    <m/>
    <m/>
  </r>
  <r>
    <n v="1487"/>
    <x v="879"/>
    <x v="862"/>
    <x v="4"/>
    <n v="0"/>
    <m/>
    <x v="4"/>
    <x v="29"/>
    <m/>
    <m/>
    <m/>
    <m/>
    <m/>
    <m/>
    <m/>
  </r>
  <r>
    <n v="1488"/>
    <x v="879"/>
    <x v="862"/>
    <x v="4"/>
    <n v="0"/>
    <m/>
    <x v="4"/>
    <x v="29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1:F1100" firstHeaderRow="1" firstDataRow="1" firstDataCol="5"/>
  <pivotFields count="15">
    <pivotField compact="0" outline="0" showAll="0" defaultSubtotal="0"/>
    <pivotField axis="axisRow" compact="0" outline="0" showAll="0" defaultSubtotal="0">
      <items count="880"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836"/>
        <item x="168"/>
        <item x="169"/>
        <item x="170"/>
        <item x="171"/>
        <item x="172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844"/>
        <item x="192"/>
        <item x="877"/>
        <item x="843"/>
        <item x="193"/>
        <item x="845"/>
        <item x="848"/>
        <item x="842"/>
        <item x="194"/>
        <item x="853"/>
        <item x="854"/>
        <item x="878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9"/>
        <item x="210"/>
        <item x="208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835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173"/>
        <item x="240"/>
        <item x="241"/>
        <item x="242"/>
        <item x="243"/>
        <item x="244"/>
        <item x="245"/>
        <item x="850"/>
        <item x="866"/>
        <item x="847"/>
        <item x="833"/>
        <item x="246"/>
        <item x="247"/>
        <item x="248"/>
        <item x="250"/>
        <item x="251"/>
        <item x="249"/>
        <item x="834"/>
        <item x="252"/>
        <item x="253"/>
        <item x="254"/>
        <item x="255"/>
        <item x="256"/>
        <item x="257"/>
        <item x="258"/>
        <item x="259"/>
        <item x="260"/>
        <item x="261"/>
        <item x="849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865"/>
        <item x="0"/>
        <item x="1"/>
        <item x="2"/>
        <item x="3"/>
        <item x="65"/>
        <item x="69"/>
        <item x="71"/>
        <item x="72"/>
        <item x="73"/>
        <item x="74"/>
        <item x="75"/>
        <item x="76"/>
        <item x="77"/>
        <item x="78"/>
        <item x="70"/>
        <item x="81"/>
        <item x="82"/>
        <item x="83"/>
        <item x="84"/>
        <item x="837"/>
        <item x="852"/>
        <item x="51"/>
        <item x="855"/>
        <item x="856"/>
        <item x="857"/>
        <item x="858"/>
        <item x="859"/>
        <item x="860"/>
        <item x="861"/>
        <item x="862"/>
        <item x="863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40"/>
        <item x="341"/>
        <item x="342"/>
        <item x="343"/>
        <item x="344"/>
        <item x="345"/>
        <item x="346"/>
        <item x="347"/>
        <item x="348"/>
        <item x="349"/>
        <item x="338"/>
        <item x="339"/>
        <item x="350"/>
        <item x="356"/>
        <item x="351"/>
        <item x="352"/>
        <item x="353"/>
        <item x="354"/>
        <item x="355"/>
        <item x="357"/>
        <item x="358"/>
        <item x="359"/>
        <item x="360"/>
        <item x="361"/>
        <item x="362"/>
        <item x="851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846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5"/>
        <item x="841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752"/>
        <item x="753"/>
        <item x="754"/>
        <item x="867"/>
        <item x="868"/>
        <item x="869"/>
        <item x="870"/>
        <item x="871"/>
        <item x="872"/>
        <item x="873"/>
        <item x="874"/>
        <item x="875"/>
        <item x="876"/>
        <item x="832"/>
        <item x="4"/>
        <item x="5"/>
        <item x="6"/>
        <item x="7"/>
        <item x="838"/>
        <item x="64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85"/>
        <item x="23"/>
        <item x="24"/>
        <item x="25"/>
        <item x="26"/>
        <item x="27"/>
        <item x="68"/>
        <item x="79"/>
        <item x="28"/>
        <item x="29"/>
        <item x="30"/>
        <item x="66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864"/>
        <item x="44"/>
        <item x="45"/>
        <item x="46"/>
        <item x="47"/>
        <item x="48"/>
        <item x="49"/>
        <item x="50"/>
        <item x="52"/>
        <item x="53"/>
        <item x="54"/>
        <item x="55"/>
        <item x="56"/>
        <item x="839"/>
        <item x="840"/>
        <item x="67"/>
        <item x="80"/>
        <item x="57"/>
        <item x="58"/>
        <item x="59"/>
        <item x="60"/>
        <item x="61"/>
        <item x="62"/>
        <item x="63"/>
        <item x="879"/>
      </items>
    </pivotField>
    <pivotField axis="axisRow" compact="0" outline="0" showAll="0" defaultSubtotal="0">
      <items count="863">
        <item x="308"/>
        <item x="168"/>
        <item x="169"/>
        <item x="309"/>
        <item x="170"/>
        <item x="171"/>
        <item x="310"/>
        <item x="86"/>
        <item x="311"/>
        <item x="312"/>
        <item x="313"/>
        <item x="172"/>
        <item x="314"/>
        <item x="315"/>
        <item x="316"/>
        <item x="317"/>
        <item x="174"/>
        <item x="318"/>
        <item x="175"/>
        <item x="176"/>
        <item x="177"/>
        <item x="87"/>
        <item x="319"/>
        <item x="320"/>
        <item x="321"/>
        <item x="322"/>
        <item x="323"/>
        <item x="843"/>
        <item x="62"/>
        <item x="324"/>
        <item x="325"/>
        <item x="38"/>
        <item x="37"/>
        <item x="22"/>
        <item x="326"/>
        <item x="327"/>
        <item x="48"/>
        <item x="328"/>
        <item x="46"/>
        <item x="329"/>
        <item x="330"/>
        <item x="47"/>
        <item x="331"/>
        <item x="63"/>
        <item x="178"/>
        <item x="81"/>
        <item x="58"/>
        <item x="332"/>
        <item x="59"/>
        <item x="88"/>
        <item x="69"/>
        <item x="82"/>
        <item x="5"/>
        <item x="40"/>
        <item x="43"/>
        <item x="78"/>
        <item x="42"/>
        <item x="41"/>
        <item x="71"/>
        <item x="67"/>
        <item x="831"/>
        <item x="179"/>
        <item x="89"/>
        <item x="52"/>
        <item x="846"/>
        <item x="333"/>
        <item x="36"/>
        <item x="35"/>
        <item x="334"/>
        <item x="84"/>
        <item x="335"/>
        <item x="339"/>
        <item x="340"/>
        <item x="341"/>
        <item x="342"/>
        <item x="343"/>
        <item x="344"/>
        <item x="345"/>
        <item x="346"/>
        <item x="347"/>
        <item x="336"/>
        <item x="337"/>
        <item x="348"/>
        <item x="338"/>
        <item x="354"/>
        <item x="349"/>
        <item x="350"/>
        <item x="351"/>
        <item x="352"/>
        <item x="353"/>
        <item x="355"/>
        <item x="356"/>
        <item x="357"/>
        <item x="358"/>
        <item x="359"/>
        <item x="72"/>
        <item x="360"/>
        <item x="1"/>
        <item x="180"/>
        <item x="842"/>
        <item x="361"/>
        <item x="362"/>
        <item x="363"/>
        <item x="364"/>
        <item x="365"/>
        <item x="366"/>
        <item x="367"/>
        <item x="368"/>
        <item x="369"/>
        <item x="90"/>
        <item x="370"/>
        <item x="181"/>
        <item x="182"/>
        <item x="183"/>
        <item x="184"/>
        <item x="185"/>
        <item x="371"/>
        <item x="372"/>
        <item x="186"/>
        <item x="373"/>
        <item x="187"/>
        <item x="374"/>
        <item x="188"/>
        <item x="375"/>
        <item x="189"/>
        <item x="190"/>
        <item x="376"/>
        <item x="191"/>
        <item x="835"/>
        <item x="192"/>
        <item x="834"/>
        <item x="860"/>
        <item x="193"/>
        <item x="861"/>
        <item x="845"/>
        <item x="844"/>
        <item x="836"/>
        <item x="839"/>
        <item x="833"/>
        <item x="194"/>
        <item x="377"/>
        <item x="195"/>
        <item x="196"/>
        <item x="197"/>
        <item x="198"/>
        <item x="199"/>
        <item x="200"/>
        <item x="201"/>
        <item x="378"/>
        <item x="202"/>
        <item x="203"/>
        <item x="204"/>
        <item x="379"/>
        <item x="380"/>
        <item x="381"/>
        <item x="382"/>
        <item x="205"/>
        <item x="383"/>
        <item x="206"/>
        <item x="384"/>
        <item x="385"/>
        <item x="386"/>
        <item x="207"/>
        <item x="387"/>
        <item x="388"/>
        <item x="209"/>
        <item x="389"/>
        <item x="210"/>
        <item x="208"/>
        <item x="390"/>
        <item x="391"/>
        <item x="392"/>
        <item x="211"/>
        <item x="393"/>
        <item x="212"/>
        <item x="394"/>
        <item x="395"/>
        <item x="396"/>
        <item x="397"/>
        <item x="91"/>
        <item x="398"/>
        <item x="399"/>
        <item x="213"/>
        <item x="400"/>
        <item x="401"/>
        <item x="163"/>
        <item x="164"/>
        <item x="214"/>
        <item x="215"/>
        <item x="65"/>
        <item x="402"/>
        <item x="403"/>
        <item x="404"/>
        <item x="216"/>
        <item x="859"/>
        <item x="405"/>
        <item x="406"/>
        <item x="407"/>
        <item x="408"/>
        <item x="854"/>
        <item x="64"/>
        <item x="92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24"/>
        <item x="516"/>
        <item x="829"/>
        <item x="217"/>
        <item x="218"/>
        <item x="219"/>
        <item x="517"/>
        <item x="220"/>
        <item x="221"/>
        <item x="93"/>
        <item x="94"/>
        <item x="222"/>
        <item x="223"/>
        <item x="224"/>
        <item x="225"/>
        <item x="226"/>
        <item x="227"/>
        <item x="518"/>
        <item x="519"/>
        <item x="520"/>
        <item x="826"/>
        <item x="228"/>
        <item x="521"/>
        <item x="522"/>
        <item x="523"/>
        <item x="524"/>
        <item x="525"/>
        <item x="526"/>
        <item x="13"/>
        <item x="70"/>
        <item x="27"/>
        <item x="229"/>
        <item x="12"/>
        <item x="230"/>
        <item x="231"/>
        <item x="527"/>
        <item x="26"/>
        <item x="11"/>
        <item x="30"/>
        <item x="20"/>
        <item x="25"/>
        <item x="23"/>
        <item x="21"/>
        <item x="16"/>
        <item x="85"/>
        <item x="528"/>
        <item x="18"/>
        <item x="14"/>
        <item x="31"/>
        <item x="232"/>
        <item x="233"/>
        <item x="234"/>
        <item x="235"/>
        <item x="236"/>
        <item x="237"/>
        <item x="66"/>
        <item x="529"/>
        <item x="17"/>
        <item x="19"/>
        <item x="15"/>
        <item x="530"/>
        <item x="531"/>
        <item x="532"/>
        <item x="39"/>
        <item x="533"/>
        <item x="534"/>
        <item x="535"/>
        <item x="6"/>
        <item x="238"/>
        <item x="239"/>
        <item x="95"/>
        <item x="76"/>
        <item x="850"/>
        <item x="852"/>
        <item x="77"/>
        <item x="823"/>
        <item x="536"/>
        <item x="537"/>
        <item x="538"/>
        <item x="539"/>
        <item x="173"/>
        <item x="96"/>
        <item x="54"/>
        <item x="837"/>
        <item x="8"/>
        <item x="56"/>
        <item x="858"/>
        <item x="540"/>
        <item x="55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240"/>
        <item x="241"/>
        <item x="242"/>
        <item x="243"/>
        <item x="244"/>
        <item x="245"/>
        <item x="554"/>
        <item x="555"/>
        <item x="827"/>
        <item x="841"/>
        <item x="849"/>
        <item x="838"/>
        <item x="824"/>
        <item x="556"/>
        <item x="246"/>
        <item x="557"/>
        <item x="558"/>
        <item x="98"/>
        <item x="247"/>
        <item x="559"/>
        <item x="560"/>
        <item x="561"/>
        <item x="562"/>
        <item x="563"/>
        <item x="564"/>
        <item x="565"/>
        <item x="566"/>
        <item x="567"/>
        <item x="851"/>
        <item x="568"/>
        <item x="569"/>
        <item x="570"/>
        <item x="571"/>
        <item x="572"/>
        <item x="573"/>
        <item x="574"/>
        <item x="575"/>
        <item x="576"/>
        <item x="44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248"/>
        <item x="250"/>
        <item x="251"/>
        <item x="249"/>
        <item x="825"/>
        <item x="252"/>
        <item x="99"/>
        <item x="591"/>
        <item x="253"/>
        <item x="100"/>
        <item x="101"/>
        <item x="102"/>
        <item x="103"/>
        <item x="592"/>
        <item x="254"/>
        <item x="104"/>
        <item x="105"/>
        <item x="106"/>
        <item x="107"/>
        <item x="108"/>
        <item x="593"/>
        <item x="594"/>
        <item x="595"/>
        <item x="596"/>
        <item x="597"/>
        <item x="598"/>
        <item x="255"/>
        <item x="599"/>
        <item x="600"/>
        <item x="256"/>
        <item x="601"/>
        <item x="0"/>
        <item x="257"/>
        <item x="7"/>
        <item x="109"/>
        <item x="110"/>
        <item x="602"/>
        <item x="603"/>
        <item x="604"/>
        <item x="605"/>
        <item x="258"/>
        <item x="259"/>
        <item x="260"/>
        <item x="261"/>
        <item x="111"/>
        <item x="840"/>
        <item x="9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606"/>
        <item x="144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262"/>
        <item x="263"/>
        <item x="264"/>
        <item x="265"/>
        <item x="266"/>
        <item x="267"/>
        <item x="268"/>
        <item x="624"/>
        <item x="625"/>
        <item x="626"/>
        <item x="32"/>
        <item x="33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9"/>
        <item x="657"/>
        <item x="658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857"/>
        <item x="673"/>
        <item x="674"/>
        <item x="675"/>
        <item x="676"/>
        <item x="677"/>
        <item x="856"/>
        <item x="678"/>
        <item x="679"/>
        <item x="680"/>
        <item x="269"/>
        <item x="270"/>
        <item x="271"/>
        <item x="272"/>
        <item x="273"/>
        <item x="274"/>
        <item x="275"/>
        <item x="276"/>
        <item x="277"/>
        <item x="681"/>
        <item x="682"/>
        <item x="683"/>
        <item x="684"/>
        <item x="685"/>
        <item x="686"/>
        <item x="687"/>
        <item x="688"/>
        <item x="716"/>
        <item x="717"/>
        <item x="718"/>
        <item x="689"/>
        <item x="702"/>
        <item x="719"/>
        <item x="720"/>
        <item x="701"/>
        <item x="691"/>
        <item x="690"/>
        <item x="692"/>
        <item x="693"/>
        <item x="694"/>
        <item x="695"/>
        <item x="696"/>
        <item x="697"/>
        <item x="715"/>
        <item x="699"/>
        <item x="700"/>
        <item x="721"/>
        <item x="703"/>
        <item x="705"/>
        <item x="704"/>
        <item x="706"/>
        <item x="698"/>
        <item x="707"/>
        <item x="708"/>
        <item x="709"/>
        <item x="710"/>
        <item x="711"/>
        <item x="712"/>
        <item x="713"/>
        <item x="714"/>
        <item x="722"/>
        <item x="723"/>
        <item x="278"/>
        <item x="279"/>
        <item x="724"/>
        <item x="725"/>
        <item x="726"/>
        <item x="727"/>
        <item x="728"/>
        <item x="280"/>
        <item x="281"/>
        <item x="729"/>
        <item x="282"/>
        <item x="730"/>
        <item x="731"/>
        <item x="732"/>
        <item x="733"/>
        <item x="734"/>
        <item x="735"/>
        <item x="736"/>
        <item x="737"/>
        <item x="738"/>
        <item x="821"/>
        <item x="853"/>
        <item x="145"/>
        <item x="146"/>
        <item x="2"/>
        <item x="3"/>
        <item x="74"/>
        <item x="739"/>
        <item x="740"/>
        <item x="741"/>
        <item x="53"/>
        <item x="742"/>
        <item x="10"/>
        <item x="743"/>
        <item x="68"/>
        <item x="79"/>
        <item x="746"/>
        <item x="745"/>
        <item x="51"/>
        <item x="50"/>
        <item x="744"/>
        <item x="34"/>
        <item x="28"/>
        <item x="29"/>
        <item x="747"/>
        <item x="832"/>
        <item x="748"/>
        <item x="147"/>
        <item x="283"/>
        <item x="750"/>
        <item x="751"/>
        <item x="752"/>
        <item x="753"/>
        <item x="822"/>
        <item x="49"/>
        <item x="754"/>
        <item x="749"/>
        <item x="755"/>
        <item x="756"/>
        <item x="757"/>
        <item x="758"/>
        <item x="855"/>
        <item x="284"/>
        <item x="759"/>
        <item x="57"/>
        <item x="847"/>
        <item x="760"/>
        <item x="761"/>
        <item x="762"/>
        <item x="285"/>
        <item x="286"/>
        <item x="287"/>
        <item x="288"/>
        <item x="289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4"/>
        <item x="782"/>
        <item x="290"/>
        <item x="291"/>
        <item x="29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293"/>
        <item x="798"/>
        <item x="148"/>
        <item x="294"/>
        <item x="799"/>
        <item x="800"/>
        <item x="73"/>
        <item x="801"/>
        <item x="802"/>
        <item x="295"/>
        <item x="803"/>
        <item x="45"/>
        <item x="296"/>
        <item x="297"/>
        <item x="298"/>
        <item x="75"/>
        <item x="299"/>
        <item x="149"/>
        <item x="804"/>
        <item x="300"/>
        <item x="150"/>
        <item x="151"/>
        <item x="152"/>
        <item x="153"/>
        <item x="61"/>
        <item x="154"/>
        <item x="97"/>
        <item x="805"/>
        <item x="155"/>
        <item x="156"/>
        <item x="157"/>
        <item x="158"/>
        <item x="159"/>
        <item x="160"/>
        <item x="60"/>
        <item x="161"/>
        <item x="162"/>
        <item x="83"/>
        <item x="806"/>
        <item x="807"/>
        <item x="165"/>
        <item x="808"/>
        <item x="809"/>
        <item x="301"/>
        <item x="302"/>
        <item x="830"/>
        <item x="810"/>
        <item x="80"/>
        <item x="848"/>
        <item x="811"/>
        <item x="812"/>
        <item x="813"/>
        <item x="303"/>
        <item x="304"/>
        <item x="814"/>
        <item x="166"/>
        <item x="828"/>
        <item x="167"/>
        <item x="815"/>
        <item x="816"/>
        <item x="305"/>
        <item x="817"/>
        <item x="818"/>
        <item x="819"/>
        <item x="820"/>
        <item x="306"/>
        <item x="307"/>
        <item x="862"/>
      </items>
    </pivotField>
    <pivotField axis="axisRow" compact="0" outline="0" showAll="0" defaultSubtotal="0">
      <items count="5">
        <item x="2"/>
        <item x="1"/>
        <item x="3"/>
        <item x="0"/>
        <item x="4"/>
      </items>
    </pivotField>
    <pivotField dataField="1" compact="0" outline="0" showAll="0" defaultSubtotal="0"/>
    <pivotField compact="0" outline="0" showAll="0" defaultSubtotal="0"/>
    <pivotField axis="axisRow" compact="0" outline="0" showAll="0" defaultSubtotal="0">
      <items count="5">
        <item x="1"/>
        <item x="3"/>
        <item x="0"/>
        <item x="2"/>
        <item x="4"/>
      </items>
    </pivotField>
    <pivotField axis="axisRow" compact="0" outline="0" showAll="0" defaultSubtotal="0">
      <items count="148">
        <item x="39"/>
        <item x="138"/>
        <item x="5"/>
        <item x="45"/>
        <item x="46"/>
        <item x="6"/>
        <item x="17"/>
        <item x="8"/>
        <item x="146"/>
        <item x="142"/>
        <item x="28"/>
        <item x="15"/>
        <item x="37"/>
        <item x="143"/>
        <item x="7"/>
        <item x="32"/>
        <item x="2"/>
        <item x="35"/>
        <item x="18"/>
        <item x="24"/>
        <item x="14"/>
        <item x="129"/>
        <item x="85"/>
        <item x="73"/>
        <item x="72"/>
        <item x="83"/>
        <item x="84"/>
        <item x="82"/>
        <item x="52"/>
        <item x="69"/>
        <item x="86"/>
        <item x="121"/>
        <item x="127"/>
        <item x="128"/>
        <item x="41"/>
        <item x="124"/>
        <item x="92"/>
        <item x="125"/>
        <item x="126"/>
        <item x="119"/>
        <item x="137"/>
        <item x="135"/>
        <item x="94"/>
        <item x="132"/>
        <item x="106"/>
        <item x="104"/>
        <item x="101"/>
        <item x="103"/>
        <item x="114"/>
        <item x="115"/>
        <item x="97"/>
        <item x="36"/>
        <item x="22"/>
        <item x="3"/>
        <item x="13"/>
        <item x="12"/>
        <item x="10"/>
        <item x="9"/>
        <item x="4"/>
        <item x="23"/>
        <item x="16"/>
        <item x="38"/>
        <item x="19"/>
        <item x="20"/>
        <item x="0"/>
        <item x="30"/>
        <item x="21"/>
        <item x="55"/>
        <item x="76"/>
        <item x="53"/>
        <item x="71"/>
        <item x="50"/>
        <item x="79"/>
        <item x="49"/>
        <item x="70"/>
        <item x="147"/>
        <item x="145"/>
        <item x="43"/>
        <item x="42"/>
        <item x="40"/>
        <item x="44"/>
        <item x="93"/>
        <item x="136"/>
        <item x="100"/>
        <item x="110"/>
        <item x="34"/>
        <item x="31"/>
        <item x="11"/>
        <item x="27"/>
        <item x="26"/>
        <item x="1"/>
        <item x="63"/>
        <item x="78"/>
        <item x="54"/>
        <item x="58"/>
        <item x="81"/>
        <item x="59"/>
        <item x="65"/>
        <item x="64"/>
        <item x="60"/>
        <item x="57"/>
        <item x="80"/>
        <item x="77"/>
        <item x="89"/>
        <item x="130"/>
        <item x="131"/>
        <item x="99"/>
        <item x="112"/>
        <item x="98"/>
        <item x="111"/>
        <item x="113"/>
        <item x="102"/>
        <item x="109"/>
        <item x="108"/>
        <item x="107"/>
        <item x="61"/>
        <item x="75"/>
        <item x="56"/>
        <item x="51"/>
        <item x="62"/>
        <item x="67"/>
        <item x="68"/>
        <item x="66"/>
        <item x="74"/>
        <item x="95"/>
        <item x="96"/>
        <item x="140"/>
        <item x="120"/>
        <item x="33"/>
        <item x="87"/>
        <item x="25"/>
        <item x="47"/>
        <item x="48"/>
        <item x="105"/>
        <item x="122"/>
        <item x="123"/>
        <item x="90"/>
        <item x="117"/>
        <item x="118"/>
        <item x="88"/>
        <item x="141"/>
        <item x="116"/>
        <item x="139"/>
        <item x="134"/>
        <item x="133"/>
        <item x="144"/>
        <item x="91"/>
        <item x="29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1"/>
    <field x="2"/>
    <field x="3"/>
    <field x="6"/>
    <field x="7"/>
  </rowFields>
  <rowItems count="1099">
    <i>
      <x/>
      <x v="7"/>
      <x v="3"/>
      <x/>
      <x/>
    </i>
    <i>
      <x v="1"/>
      <x v="21"/>
      <x v="3"/>
      <x/>
      <x/>
    </i>
    <i>
      <x v="2"/>
      <x v="49"/>
      <x v="3"/>
      <x/>
      <x/>
    </i>
    <i>
      <x v="3"/>
      <x v="62"/>
      <x v="3"/>
      <x/>
      <x/>
    </i>
    <i>
      <x v="4"/>
      <x v="109"/>
      <x v="3"/>
      <x/>
      <x/>
    </i>
    <i>
      <x v="5"/>
      <x v="179"/>
      <x/>
      <x/>
      <x/>
    </i>
    <i>
      <x v="6"/>
      <x v="201"/>
      <x v="3"/>
      <x/>
      <x/>
    </i>
    <i>
      <x v="7"/>
      <x v="318"/>
      <x v="3"/>
      <x/>
      <x/>
    </i>
    <i>
      <x v="8"/>
      <x v="319"/>
      <x v="3"/>
      <x/>
      <x/>
    </i>
    <i>
      <x v="9"/>
      <x v="379"/>
      <x v="1"/>
      <x/>
      <x v="130"/>
    </i>
    <i r="4">
      <x v="147"/>
    </i>
    <i>
      <x v="10"/>
      <x v="390"/>
      <x v="3"/>
      <x/>
      <x/>
    </i>
    <i>
      <x v="11"/>
      <x v="821"/>
      <x v="3"/>
      <x/>
      <x/>
    </i>
    <i r="4">
      <x v="147"/>
    </i>
    <i>
      <x v="12"/>
      <x v="428"/>
      <x v="3"/>
      <x/>
      <x/>
    </i>
    <i>
      <x v="13"/>
      <x v="470"/>
      <x v="3"/>
      <x/>
      <x/>
    </i>
    <i>
      <x v="14"/>
      <x v="473"/>
      <x v="3"/>
      <x/>
      <x/>
    </i>
    <i>
      <x v="15"/>
      <x v="474"/>
      <x v="3"/>
      <x/>
      <x/>
    </i>
    <i r="4">
      <x v="147"/>
    </i>
    <i>
      <x v="16"/>
      <x v="475"/>
      <x v="3"/>
      <x/>
      <x/>
    </i>
    <i r="4">
      <x v="147"/>
    </i>
    <i>
      <x v="17"/>
      <x v="476"/>
      <x v="3"/>
      <x/>
      <x/>
    </i>
    <i>
      <x v="18"/>
      <x v="479"/>
      <x v="3"/>
      <x/>
      <x/>
    </i>
    <i>
      <x v="19"/>
      <x v="480"/>
      <x v="3"/>
      <x/>
      <x/>
    </i>
    <i>
      <x v="20"/>
      <x v="481"/>
      <x v="3"/>
      <x/>
      <x/>
    </i>
    <i>
      <x v="21"/>
      <x v="482"/>
      <x v="3"/>
      <x/>
      <x/>
    </i>
    <i>
      <x v="22"/>
      <x v="483"/>
      <x v="3"/>
      <x/>
      <x/>
    </i>
    <i>
      <x v="23"/>
      <x v="498"/>
      <x v="3"/>
      <x/>
      <x/>
    </i>
    <i>
      <x v="24"/>
      <x v="499"/>
      <x v="3"/>
      <x/>
      <x/>
    </i>
    <i>
      <x v="25"/>
      <x v="508"/>
      <x v="3"/>
      <x/>
      <x/>
    </i>
    <i>
      <x v="26"/>
      <x v="511"/>
      <x v="3"/>
      <x/>
      <x v="130"/>
    </i>
    <i>
      <x v="27"/>
      <x v="512"/>
      <x v="3"/>
      <x/>
      <x v="130"/>
    </i>
    <i>
      <x v="28"/>
      <x v="513"/>
      <x v="3"/>
      <x/>
      <x v="130"/>
    </i>
    <i>
      <x v="29"/>
      <x v="514"/>
      <x v="3"/>
      <x/>
      <x v="130"/>
    </i>
    <i r="4">
      <x v="147"/>
    </i>
    <i>
      <x v="30"/>
      <x v="515"/>
      <x v="3"/>
      <x/>
      <x v="130"/>
    </i>
    <i>
      <x v="31"/>
      <x v="516"/>
      <x v="3"/>
      <x/>
      <x v="130"/>
    </i>
    <i>
      <x v="32"/>
      <x v="517"/>
      <x v="3"/>
      <x/>
      <x v="79"/>
    </i>
    <i>
      <x v="33"/>
      <x v="518"/>
      <x v="3"/>
      <x/>
      <x v="130"/>
    </i>
    <i>
      <x v="34"/>
      <x v="519"/>
      <x v="3"/>
      <x/>
      <x v="130"/>
    </i>
    <i>
      <x v="35"/>
      <x v="520"/>
      <x v="3"/>
      <x/>
      <x v="34"/>
    </i>
    <i>
      <x v="36"/>
      <x v="521"/>
      <x v="3"/>
      <x/>
      <x v="130"/>
    </i>
    <i>
      <x v="37"/>
      <x v="522"/>
      <x v="3"/>
      <x/>
      <x v="130"/>
    </i>
    <i>
      <x v="38"/>
      <x v="523"/>
      <x v="3"/>
      <x/>
      <x v="78"/>
    </i>
    <i r="4">
      <x v="147"/>
    </i>
    <i>
      <x v="39"/>
      <x v="524"/>
      <x v="3"/>
      <x/>
      <x v="77"/>
    </i>
    <i>
      <x v="40"/>
      <x v="525"/>
      <x v="3"/>
      <x/>
      <x v="80"/>
    </i>
    <i r="4">
      <x v="147"/>
    </i>
    <i>
      <x v="41"/>
      <x v="526"/>
      <x v="3"/>
      <x/>
      <x v="3"/>
    </i>
    <i>
      <x v="42"/>
      <x v="527"/>
      <x v="3"/>
      <x/>
      <x v="4"/>
    </i>
    <i>
      <x v="43"/>
      <x v="528"/>
      <x v="3"/>
      <x/>
      <x v="3"/>
    </i>
    <i r="4">
      <x v="147"/>
    </i>
    <i>
      <x v="44"/>
      <x v="529"/>
      <x v="3"/>
      <x/>
      <x v="130"/>
    </i>
    <i>
      <x v="45"/>
      <x v="530"/>
      <x v="3"/>
      <x/>
      <x v="130"/>
    </i>
    <i>
      <x v="46"/>
      <x v="531"/>
      <x v="3"/>
      <x/>
      <x v="130"/>
    </i>
    <i>
      <x v="47"/>
      <x v="532"/>
      <x v="3"/>
      <x/>
      <x v="130"/>
    </i>
    <i>
      <x v="48"/>
      <x v="533"/>
      <x v="3"/>
      <x/>
      <x v="4"/>
    </i>
    <i>
      <x v="49"/>
      <x v="534"/>
      <x v="3"/>
      <x/>
      <x v="131"/>
    </i>
    <i r="4">
      <x v="147"/>
    </i>
    <i>
      <x v="50"/>
      <x v="535"/>
      <x v="3"/>
      <x/>
      <x v="131"/>
    </i>
    <i r="4">
      <x v="147"/>
    </i>
    <i>
      <x v="51"/>
      <x v="536"/>
      <x v="3"/>
      <x/>
      <x v="130"/>
    </i>
    <i>
      <x v="52"/>
      <x v="537"/>
      <x v="3"/>
      <x/>
      <x v="34"/>
    </i>
    <i r="4">
      <x v="147"/>
    </i>
    <i>
      <x v="53"/>
      <x v="538"/>
      <x v="3"/>
      <x/>
      <x v="34"/>
    </i>
    <i>
      <x v="54"/>
      <x v="539"/>
      <x v="3"/>
      <x/>
      <x v="130"/>
    </i>
    <i>
      <x v="55"/>
      <x v="540"/>
      <x v="3"/>
      <x/>
      <x v="130"/>
    </i>
    <i>
      <x v="56"/>
      <x v="541"/>
      <x v="3"/>
      <x/>
      <x v="79"/>
    </i>
    <i>
      <x v="57"/>
      <x v="542"/>
      <x v="3"/>
      <x/>
      <x v="132"/>
    </i>
    <i r="4">
      <x v="147"/>
    </i>
    <i>
      <x v="58"/>
      <x v="544"/>
      <x v="3"/>
      <x/>
      <x/>
    </i>
    <i>
      <x v="59"/>
      <x v="704"/>
      <x v="3"/>
      <x/>
      <x/>
    </i>
    <i>
      <x v="60"/>
      <x v="705"/>
      <x v="3"/>
      <x/>
      <x/>
    </i>
    <i>
      <x v="61"/>
      <x v="729"/>
      <x v="3"/>
      <x/>
      <x/>
    </i>
    <i>
      <x v="62"/>
      <x v="797"/>
      <x v="3"/>
      <x/>
      <x/>
    </i>
    <i>
      <x v="63"/>
      <x v="812"/>
      <x/>
      <x/>
      <x/>
    </i>
    <i>
      <x v="64"/>
      <x v="815"/>
      <x v="3"/>
      <x/>
      <x/>
    </i>
    <i>
      <x v="65"/>
      <x v="816"/>
      <x v="3"/>
      <x/>
      <x/>
    </i>
    <i>
      <x v="66"/>
      <x v="817"/>
      <x v="3"/>
      <x/>
      <x/>
    </i>
    <i>
      <x v="67"/>
      <x v="818"/>
      <x v="3"/>
      <x/>
      <x/>
    </i>
    <i>
      <x v="68"/>
      <x v="820"/>
      <x v="3"/>
      <x/>
      <x/>
    </i>
    <i r="4">
      <x v="147"/>
    </i>
    <i>
      <x v="69"/>
      <x v="823"/>
      <x v="3"/>
      <x/>
      <x/>
    </i>
    <i>
      <x v="70"/>
      <x v="824"/>
      <x v="3"/>
      <x/>
      <x/>
    </i>
    <i>
      <x v="71"/>
      <x v="825"/>
      <x v="3"/>
      <x/>
      <x/>
    </i>
    <i>
      <x v="72"/>
      <x v="826"/>
      <x v="3"/>
      <x/>
      <x/>
    </i>
    <i>
      <x v="73"/>
      <x v="827"/>
      <x v="3"/>
      <x/>
      <x/>
    </i>
    <i r="4">
      <x v="147"/>
    </i>
    <i>
      <x v="74"/>
      <x v="828"/>
      <x v="3"/>
      <x/>
      <x/>
    </i>
    <i>
      <x v="75"/>
      <x v="830"/>
      <x v="3"/>
      <x/>
      <x/>
    </i>
    <i>
      <x v="76"/>
      <x v="831"/>
      <x v="3"/>
      <x/>
      <x/>
    </i>
    <i>
      <x v="77"/>
      <x v="185"/>
      <x v="3"/>
      <x/>
      <x/>
    </i>
    <i>
      <x v="78"/>
      <x v="186"/>
      <x v="3"/>
      <x/>
      <x/>
    </i>
    <i>
      <x v="79"/>
      <x v="835"/>
      <x v="3"/>
      <x/>
      <x/>
    </i>
    <i>
      <x v="80"/>
      <x v="850"/>
      <x v="3"/>
      <x/>
      <x/>
    </i>
    <i>
      <x v="81"/>
      <x v="852"/>
      <x v="3"/>
      <x/>
      <x/>
    </i>
    <i>
      <x v="82"/>
      <x v="419"/>
      <x v="3"/>
      <x/>
      <x v="130"/>
    </i>
    <i>
      <x v="83"/>
      <x v="1"/>
      <x v="3"/>
      <x v="3"/>
      <x v="73"/>
    </i>
    <i>
      <x v="84"/>
      <x v="2"/>
      <x v="3"/>
      <x v="3"/>
      <x v="73"/>
    </i>
    <i>
      <x v="85"/>
      <x v="4"/>
      <x v="3"/>
      <x v="3"/>
      <x v="71"/>
    </i>
    <i r="4">
      <x v="147"/>
    </i>
    <i>
      <x v="86"/>
      <x v="5"/>
      <x v="3"/>
      <x v="3"/>
      <x v="71"/>
    </i>
    <i>
      <x v="87"/>
      <x v="11"/>
      <x v="3"/>
      <x v="3"/>
      <x v="118"/>
    </i>
    <i>
      <x v="88"/>
      <x v="16"/>
      <x v="2"/>
      <x v="3"/>
      <x v="28"/>
    </i>
    <i>
      <x v="89"/>
      <x v="18"/>
      <x v="3"/>
      <x v="3"/>
      <x v="118"/>
    </i>
    <i>
      <x v="90"/>
      <x v="19"/>
      <x v="3"/>
      <x v="3"/>
      <x v="69"/>
    </i>
    <i>
      <x v="91"/>
      <x v="20"/>
      <x v="3"/>
      <x v="3"/>
      <x v="69"/>
    </i>
    <i>
      <x v="92"/>
      <x v="44"/>
      <x v="3"/>
      <x v="3"/>
      <x v="93"/>
    </i>
    <i>
      <x v="93"/>
      <x v="61"/>
      <x v="3"/>
      <x v="3"/>
      <x v="67"/>
    </i>
    <i r="4">
      <x v="147"/>
    </i>
    <i>
      <x v="94"/>
      <x v="98"/>
      <x v="3"/>
      <x v="3"/>
      <x v="117"/>
    </i>
    <i>
      <x v="95"/>
      <x v="111"/>
      <x v="3"/>
      <x v="3"/>
      <x v="100"/>
    </i>
    <i>
      <x v="96"/>
      <x v="112"/>
      <x v="3"/>
      <x v="3"/>
      <x v="94"/>
    </i>
    <i>
      <x v="97"/>
      <x v="113"/>
      <x v="3"/>
      <x v="3"/>
      <x v="96"/>
    </i>
    <i>
      <x v="98"/>
      <x v="114"/>
      <x v="3"/>
      <x v="3"/>
      <x v="96"/>
    </i>
    <i>
      <x v="99"/>
      <x v="115"/>
      <x v="3"/>
      <x v="3"/>
      <x v="96"/>
    </i>
    <i>
      <x v="100"/>
      <x v="118"/>
      <x v="3"/>
      <x v="3"/>
      <x v="99"/>
    </i>
    <i>
      <x v="101"/>
      <x v="120"/>
      <x v="3"/>
      <x v="3"/>
      <x v="99"/>
    </i>
    <i>
      <x v="102"/>
      <x v="122"/>
      <x v="3"/>
      <x v="3"/>
      <x v="99"/>
    </i>
    <i>
      <x v="103"/>
      <x v="124"/>
      <x v="3"/>
      <x v="3"/>
      <x v="99"/>
    </i>
    <i>
      <x v="104"/>
      <x v="125"/>
      <x v="3"/>
      <x v="3"/>
      <x v="99"/>
    </i>
    <i>
      <x v="105"/>
      <x v="127"/>
      <x v="3"/>
      <x v="3"/>
      <x v="100"/>
    </i>
    <i r="4">
      <x v="147"/>
    </i>
    <i>
      <x v="106"/>
      <x v="128"/>
      <x v="3"/>
      <x v="3"/>
      <x v="100"/>
    </i>
    <i r="4">
      <x v="147"/>
    </i>
    <i>
      <x v="107"/>
      <x v="129"/>
      <x v="3"/>
      <x v="3"/>
      <x v="100"/>
    </i>
    <i r="4">
      <x v="147"/>
    </i>
    <i>
      <x v="108"/>
      <x v="131"/>
      <x v="3"/>
      <x v="3"/>
      <x v="100"/>
    </i>
    <i r="4">
      <x v="147"/>
    </i>
    <i>
      <x v="109"/>
      <x v="130"/>
      <x v="3"/>
      <x v="3"/>
      <x v="100"/>
    </i>
    <i r="4">
      <x v="147"/>
    </i>
    <i>
      <x v="110"/>
      <x v="132"/>
      <x v="3"/>
      <x v="3"/>
      <x v="100"/>
    </i>
    <i r="4">
      <x v="147"/>
    </i>
    <i>
      <x v="111"/>
      <x v="136"/>
      <x v="3"/>
      <x v="3"/>
      <x v="100"/>
    </i>
    <i r="4">
      <x v="147"/>
    </i>
    <i>
      <x v="112"/>
      <x v="137"/>
      <x v="3"/>
      <x v="3"/>
      <x v="100"/>
    </i>
    <i r="4">
      <x v="147"/>
    </i>
    <i>
      <x v="113"/>
      <x v="138"/>
      <x v="3"/>
      <x v="3"/>
      <x v="100"/>
    </i>
    <i r="4">
      <x v="147"/>
    </i>
    <i>
      <x v="114"/>
      <x v="139"/>
      <x v="3"/>
      <x v="3"/>
      <x v="130"/>
    </i>
    <i r="4">
      <x v="147"/>
    </i>
    <i>
      <x v="115"/>
      <x v="135"/>
      <x v="3"/>
      <x v="3"/>
      <x v="100"/>
    </i>
    <i r="4">
      <x v="147"/>
    </i>
    <i>
      <x v="116"/>
      <x v="134"/>
      <x v="3"/>
      <x v="3"/>
      <x v="100"/>
    </i>
    <i r="4">
      <x v="147"/>
    </i>
    <i>
      <x v="117"/>
      <x v="133"/>
      <x v="3"/>
      <x v="3"/>
      <x v="100"/>
    </i>
    <i>
      <x v="118"/>
      <x v="141"/>
      <x v="3"/>
      <x v="3"/>
      <x v="115"/>
    </i>
    <i>
      <x v="119"/>
      <x v="142"/>
      <x v="3"/>
      <x v="3"/>
      <x v="115"/>
    </i>
    <i>
      <x v="120"/>
      <x v="143"/>
      <x v="3"/>
      <x v="3"/>
      <x v="115"/>
    </i>
    <i>
      <x v="121"/>
      <x v="144"/>
      <x v="3"/>
      <x v="3"/>
      <x v="115"/>
    </i>
    <i>
      <x v="122"/>
      <x v="145"/>
      <x v="3"/>
      <x v="3"/>
      <x v="119"/>
    </i>
    <i>
      <x v="123"/>
      <x v="146"/>
      <x v="3"/>
      <x v="3"/>
      <x v="115"/>
    </i>
    <i>
      <x v="124"/>
      <x v="147"/>
      <x v="3"/>
      <x v="3"/>
      <x v="91"/>
    </i>
    <i r="4">
      <x v="147"/>
    </i>
    <i>
      <x v="125"/>
      <x v="149"/>
      <x v="3"/>
      <x v="3"/>
      <x v="98"/>
    </i>
    <i r="4">
      <x v="147"/>
    </i>
    <i>
      <x v="126"/>
      <x v="150"/>
      <x v="3"/>
      <x v="3"/>
      <x v="97"/>
    </i>
    <i r="4">
      <x v="147"/>
    </i>
    <i>
      <x v="127"/>
      <x v="151"/>
      <x v="3"/>
      <x v="3"/>
      <x v="91"/>
    </i>
    <i>
      <x v="128"/>
      <x v="156"/>
      <x v="3"/>
      <x v="3"/>
      <x v="122"/>
    </i>
    <i>
      <x v="129"/>
      <x v="158"/>
      <x v="3"/>
      <x v="3"/>
      <x v="120"/>
    </i>
    <i>
      <x v="130"/>
      <x v="162"/>
      <x v="3"/>
      <x v="3"/>
      <x v="120"/>
    </i>
    <i r="4">
      <x v="147"/>
    </i>
    <i>
      <x v="131"/>
      <x v="165"/>
      <x v="3"/>
      <x v="3"/>
      <x v="119"/>
    </i>
    <i r="4">
      <x v="147"/>
    </i>
    <i>
      <x v="132"/>
      <x v="167"/>
      <x v="3"/>
      <x v="3"/>
      <x v="121"/>
    </i>
    <i>
      <x v="133"/>
      <x v="168"/>
      <x v="3"/>
      <x v="3"/>
      <x v="120"/>
    </i>
    <i r="4">
      <x v="147"/>
    </i>
    <i>
      <x v="134"/>
      <x v="172"/>
      <x v="3"/>
      <x v="3"/>
      <x v="121"/>
    </i>
    <i>
      <x v="135"/>
      <x v="174"/>
      <x v="3"/>
      <x v="3"/>
      <x v="122"/>
    </i>
    <i>
      <x v="136"/>
      <x v="182"/>
      <x v="3"/>
      <x v="3"/>
      <x v="29"/>
    </i>
    <i>
      <x v="137"/>
      <x v="187"/>
      <x v="3"/>
      <x v="3"/>
      <x v="91"/>
    </i>
    <i>
      <x v="138"/>
      <x v="188"/>
      <x v="3"/>
      <x v="3"/>
      <x v="91"/>
    </i>
    <i r="4">
      <x v="147"/>
    </i>
    <i>
      <x v="139"/>
      <x v="193"/>
      <x v="3"/>
      <x v="3"/>
      <x v="130"/>
    </i>
    <i>
      <x v="140"/>
      <x v="312"/>
      <x v="3"/>
      <x v="3"/>
      <x v="118"/>
    </i>
    <i r="4">
      <x v="147"/>
    </i>
    <i>
      <x v="141"/>
      <x v="313"/>
      <x v="3"/>
      <x v="3"/>
      <x v="118"/>
    </i>
    <i r="4">
      <x v="147"/>
    </i>
    <i>
      <x v="142"/>
      <x v="314"/>
      <x v="3"/>
      <x v="3"/>
      <x v="118"/>
    </i>
    <i r="4">
      <x v="147"/>
    </i>
    <i>
      <x v="143"/>
      <x v="316"/>
      <x v="3"/>
      <x v="3"/>
      <x v="74"/>
    </i>
    <i>
      <x v="144"/>
      <x v="317"/>
      <x v="3"/>
      <x v="3"/>
      <x v="74"/>
    </i>
    <i>
      <x v="145"/>
      <x v="320"/>
      <x v="3"/>
      <x v="3"/>
      <x v="28"/>
    </i>
    <i r="4">
      <x v="147"/>
    </i>
    <i>
      <x v="146"/>
      <x v="321"/>
      <x v="3"/>
      <x v="3"/>
      <x v="28"/>
    </i>
    <i r="4">
      <x v="147"/>
    </i>
    <i>
      <x v="147"/>
      <x v="322"/>
      <x v="3"/>
      <x v="3"/>
      <x v="28"/>
    </i>
    <i>
      <x v="148"/>
      <x v="323"/>
      <x v="3"/>
      <x v="3"/>
      <x v="74"/>
    </i>
    <i>
      <x v="149"/>
      <x v="324"/>
      <x v="3"/>
      <x v="3"/>
      <x v="74"/>
    </i>
    <i>
      <x v="150"/>
      <x v="325"/>
      <x v="3"/>
      <x v="3"/>
      <x v="74"/>
    </i>
    <i>
      <x v="151"/>
      <x v="329"/>
      <x v="3"/>
      <x v="3"/>
      <x v="130"/>
    </i>
    <i>
      <x v="152"/>
      <x v="330"/>
      <x v="2"/>
      <x v="3"/>
      <x v="28"/>
    </i>
    <i>
      <x v="153"/>
      <x v="340"/>
      <x/>
      <x v="3"/>
      <x v="70"/>
    </i>
    <i>
      <x v="154"/>
      <x v="342"/>
      <x/>
      <x v="3"/>
      <x v="70"/>
    </i>
    <i r="4">
      <x v="147"/>
    </i>
    <i>
      <x v="155"/>
      <x v="343"/>
      <x/>
      <x v="3"/>
      <x v="70"/>
    </i>
    <i r="4">
      <x v="147"/>
    </i>
    <i>
      <x v="156"/>
      <x v="358"/>
      <x v="3"/>
      <x v="3"/>
      <x v="74"/>
    </i>
    <i>
      <x v="157"/>
      <x v="359"/>
      <x v="3"/>
      <x v="3"/>
      <x v="67"/>
    </i>
    <i r="4">
      <x v="147"/>
    </i>
    <i>
      <x v="158"/>
      <x v="360"/>
      <x v="3"/>
      <x v="3"/>
      <x v="67"/>
    </i>
    <i r="4">
      <x v="147"/>
    </i>
    <i>
      <x v="159"/>
      <x v="361"/>
      <x v="3"/>
      <x v="3"/>
      <x v="67"/>
    </i>
    <i>
      <x v="160"/>
      <x v="362"/>
      <x/>
      <x v="3"/>
      <x v="70"/>
    </i>
    <i>
      <x v="161"/>
      <x v="363"/>
      <x/>
      <x v="3"/>
      <x v="70"/>
    </i>
    <i>
      <x v="162"/>
      <x v="377"/>
      <x v="3"/>
      <x v="3"/>
      <x v="74"/>
    </i>
    <i>
      <x v="163"/>
      <x v="378"/>
      <x v="3"/>
      <x v="3"/>
      <x v="67"/>
    </i>
    <i>
      <x v="164"/>
      <x v="389"/>
      <x v="3"/>
      <x v="3"/>
      <x v="130"/>
    </i>
    <i r="4">
      <x v="147"/>
    </i>
    <i>
      <x v="165"/>
      <x v="411"/>
      <x v="3"/>
      <x v="3"/>
      <x v="94"/>
    </i>
    <i>
      <x v="166"/>
      <x v="412"/>
      <x v="3"/>
      <x v="3"/>
      <x v="69"/>
    </i>
    <i r="4">
      <x v="147"/>
    </i>
    <i>
      <x v="167"/>
      <x v="413"/>
      <x v="3"/>
      <x v="3"/>
      <x v="69"/>
    </i>
    <i>
      <x v="168"/>
      <x v="414"/>
      <x v="3"/>
      <x v="3"/>
      <x v="69"/>
    </i>
    <i>
      <x v="169"/>
      <x v="415"/>
      <x v="3"/>
      <x v="3"/>
      <x v="69"/>
    </i>
    <i r="4">
      <x v="147"/>
    </i>
    <i>
      <x v="170"/>
      <x v="416"/>
      <x v="3"/>
      <x v="3"/>
      <x v="69"/>
    </i>
    <i r="4">
      <x v="147"/>
    </i>
    <i>
      <x v="171"/>
      <x v="420"/>
      <x v="3"/>
      <x v="3"/>
      <x v="130"/>
    </i>
    <i>
      <x v="172"/>
      <x v="421"/>
      <x v="3"/>
      <x v="3"/>
      <x v="130"/>
    </i>
    <i>
      <x v="173"/>
      <x v="422"/>
      <x v="3"/>
      <x v="3"/>
      <x v="130"/>
    </i>
    <i>
      <x v="174"/>
      <x v="423"/>
      <x v="3"/>
      <x v="3"/>
      <x v="130"/>
    </i>
    <i r="4">
      <x v="147"/>
    </i>
    <i>
      <x v="175"/>
      <x v="425"/>
      <x v="3"/>
      <x v="3"/>
      <x v="118"/>
    </i>
    <i>
      <x v="176"/>
      <x v="429"/>
      <x v="3"/>
      <x v="3"/>
      <x v="73"/>
    </i>
    <i>
      <x v="177"/>
      <x v="464"/>
      <x v="3"/>
      <x v="3"/>
      <x v="69"/>
    </i>
    <i r="4">
      <x v="147"/>
    </i>
    <i>
      <x v="178"/>
      <x v="465"/>
      <x v="3"/>
      <x v="3"/>
      <x v="24"/>
    </i>
    <i>
      <x v="179"/>
      <x v="466"/>
      <x v="3"/>
      <x v="3"/>
      <x v="23"/>
    </i>
    <i>
      <x v="180"/>
      <x v="467"/>
      <x v="3"/>
      <x v="3"/>
      <x v="24"/>
    </i>
    <i r="4">
      <x v="147"/>
    </i>
    <i>
      <x v="181"/>
      <x v="468"/>
      <x v="3"/>
      <x v="3"/>
      <x v="24"/>
    </i>
    <i r="4">
      <x v="147"/>
    </i>
    <i>
      <x v="182"/>
      <x v="469"/>
      <x v="3"/>
      <x v="3"/>
      <x v="24"/>
    </i>
    <i>
      <x v="183"/>
      <x v="472"/>
      <x v="3"/>
      <x v="3"/>
      <x v="130"/>
    </i>
    <i>
      <x v="184"/>
      <x v="478"/>
      <x v="3"/>
      <x v="3"/>
      <x v="130"/>
    </i>
    <i>
      <x v="185"/>
      <x v="490"/>
      <x v="3"/>
      <x v="3"/>
      <x v="123"/>
    </i>
    <i>
      <x v="186"/>
      <x v="493"/>
      <x v="3"/>
      <x v="3"/>
      <x v="116"/>
    </i>
    <i r="4">
      <x v="147"/>
    </i>
    <i>
      <x v="187"/>
      <x v="496"/>
      <x v="3"/>
      <x v="3"/>
      <x v="68"/>
    </i>
    <i>
      <x v="188"/>
      <x v="504"/>
      <x v="3"/>
      <x v="3"/>
      <x v="102"/>
    </i>
    <i>
      <x v="189"/>
      <x v="505"/>
      <x v="3"/>
      <x v="3"/>
      <x v="102"/>
    </i>
    <i>
      <x v="190"/>
      <x v="506"/>
      <x v="3"/>
      <x v="3"/>
      <x v="92"/>
    </i>
    <i>
      <x v="191"/>
      <x v="507"/>
      <x v="3"/>
      <x v="3"/>
      <x v="92"/>
    </i>
    <i>
      <x v="192"/>
      <x v="509"/>
      <x v="3"/>
      <x v="3"/>
      <x v="96"/>
    </i>
    <i r="4">
      <x v="147"/>
    </i>
    <i>
      <x v="193"/>
      <x v="562"/>
      <x v="3"/>
      <x v="3"/>
      <x v="72"/>
    </i>
    <i>
      <x v="194"/>
      <x v="563"/>
      <x v="3"/>
      <x v="3"/>
      <x v="72"/>
    </i>
    <i>
      <x v="195"/>
      <x v="564"/>
      <x v="3"/>
      <x v="3"/>
      <x v="101"/>
    </i>
    <i>
      <x v="196"/>
      <x v="565"/>
      <x v="3"/>
      <x v="3"/>
      <x v="29"/>
    </i>
    <i>
      <x v="197"/>
      <x v="566"/>
      <x v="3"/>
      <x v="3"/>
      <x v="72"/>
    </i>
    <i>
      <x v="198"/>
      <x v="567"/>
      <x v="3"/>
      <x v="3"/>
      <x v="29"/>
    </i>
    <i>
      <x v="199"/>
      <x v="568"/>
      <x v="3"/>
      <x v="3"/>
      <x v="29"/>
    </i>
    <i r="4">
      <x v="147"/>
    </i>
    <i>
      <x v="200"/>
      <x v="630"/>
      <x v="3"/>
      <x v="3"/>
      <x v="95"/>
    </i>
    <i>
      <x v="201"/>
      <x v="631"/>
      <x v="3"/>
      <x v="3"/>
      <x v="94"/>
    </i>
    <i>
      <x v="202"/>
      <x v="632"/>
      <x v="3"/>
      <x v="3"/>
      <x v="94"/>
    </i>
    <i>
      <x v="203"/>
      <x v="633"/>
      <x v="3"/>
      <x v="3"/>
      <x v="94"/>
    </i>
    <i>
      <x v="204"/>
      <x v="634"/>
      <x v="3"/>
      <x v="3"/>
      <x v="94"/>
    </i>
    <i>
      <x v="205"/>
      <x v="635"/>
      <x v="3"/>
      <x v="3"/>
      <x v="94"/>
    </i>
    <i>
      <x v="206"/>
      <x v="636"/>
      <x v="3"/>
      <x v="3"/>
      <x v="94"/>
    </i>
    <i>
      <x v="207"/>
      <x v="637"/>
      <x v="3"/>
      <x v="3"/>
      <x v="94"/>
    </i>
    <i>
      <x v="208"/>
      <x v="638"/>
      <x v="3"/>
      <x v="3"/>
      <x v="94"/>
    </i>
    <i>
      <x v="209"/>
      <x v="682"/>
      <x v="3"/>
      <x v="3"/>
      <x v="96"/>
    </i>
    <i>
      <x v="210"/>
      <x v="683"/>
      <x v="3"/>
      <x v="3"/>
      <x v="96"/>
    </i>
    <i>
      <x v="211"/>
      <x v="689"/>
      <x v="3"/>
      <x v="3"/>
      <x v="69"/>
    </i>
    <i>
      <x v="212"/>
      <x v="690"/>
      <x/>
      <x v="3"/>
      <x v="69"/>
    </i>
    <i>
      <x v="213"/>
      <x v="692"/>
      <x v="3"/>
      <x v="3"/>
      <x v="118"/>
    </i>
    <i>
      <x v="214"/>
      <x v="730"/>
      <x v="3"/>
      <x v="3"/>
      <x v="96"/>
    </i>
    <i>
      <x v="215"/>
      <x v="744"/>
      <x v="3"/>
      <x v="3"/>
      <x v="24"/>
    </i>
    <i r="4">
      <x v="147"/>
    </i>
    <i>
      <x v="216"/>
      <x v="751"/>
      <x v="3"/>
      <x v="3"/>
      <x v="68"/>
    </i>
    <i>
      <x v="217"/>
      <x v="752"/>
      <x v="3"/>
      <x v="3"/>
      <x v="68"/>
    </i>
    <i r="4">
      <x v="147"/>
    </i>
    <i>
      <x v="218"/>
      <x v="753"/>
      <x v="3"/>
      <x v="3"/>
      <x v="68"/>
    </i>
    <i>
      <x v="219"/>
      <x v="754"/>
      <x v="3"/>
      <x v="3"/>
      <x v="68"/>
    </i>
    <i>
      <x v="220"/>
      <x v="755"/>
      <x v="3"/>
      <x v="3"/>
      <x v="68"/>
    </i>
    <i>
      <x v="221"/>
      <x v="777"/>
      <x v="3"/>
      <x v="3"/>
      <x v="68"/>
    </i>
    <i>
      <x v="222"/>
      <x v="778"/>
      <x v="3"/>
      <x v="3"/>
      <x v="68"/>
    </i>
    <i>
      <x v="223"/>
      <x v="779"/>
      <x v="3"/>
      <x v="3"/>
      <x v="68"/>
    </i>
    <i>
      <x v="224"/>
      <x v="795"/>
      <x v="3"/>
      <x v="3"/>
      <x v="27"/>
    </i>
    <i r="4">
      <x v="147"/>
    </i>
    <i>
      <x v="225"/>
      <x v="798"/>
      <x v="3"/>
      <x v="3"/>
      <x v="74"/>
    </i>
    <i>
      <x v="226"/>
      <x v="804"/>
      <x v="3"/>
      <x v="3"/>
      <x v="117"/>
    </i>
    <i>
      <x v="227"/>
      <x v="807"/>
      <x v="3"/>
      <x v="3"/>
      <x v="94"/>
    </i>
    <i>
      <x v="228"/>
      <x v="808"/>
      <x v="3"/>
      <x v="3"/>
      <x v="69"/>
    </i>
    <i>
      <x v="229"/>
      <x v="809"/>
      <x v="3"/>
      <x v="3"/>
      <x v="25"/>
    </i>
    <i r="4">
      <x v="147"/>
    </i>
    <i>
      <x v="230"/>
      <x v="811"/>
      <x v="3"/>
      <x v="3"/>
      <x v="26"/>
    </i>
    <i r="4">
      <x v="147"/>
    </i>
    <i>
      <x v="231"/>
      <x v="814"/>
      <x v="3"/>
      <x v="3"/>
      <x v="130"/>
    </i>
    <i>
      <x v="232"/>
      <x v="815"/>
      <x v="3"/>
      <x v="3"/>
      <x v="130"/>
    </i>
    <i>
      <x v="233"/>
      <x v="817"/>
      <x v="3"/>
      <x v="3"/>
      <x v="130"/>
    </i>
    <i>
      <x v="234"/>
      <x v="838"/>
      <x v="1"/>
      <x v="3"/>
      <x v="130"/>
    </i>
    <i>
      <x v="235"/>
      <x v="839"/>
      <x v="3"/>
      <x v="3"/>
      <x v="130"/>
    </i>
    <i r="4">
      <x v="147"/>
    </i>
    <i>
      <x v="236"/>
      <x v="847"/>
      <x v="3"/>
      <x v="3"/>
      <x v="93"/>
    </i>
    <i r="4">
      <x v="147"/>
    </i>
    <i>
      <x v="237"/>
      <x v="848"/>
      <x v="3"/>
      <x v="3"/>
      <x v="93"/>
    </i>
    <i>
      <x v="238"/>
      <x v="855"/>
      <x v="3"/>
      <x v="3"/>
      <x v="22"/>
    </i>
    <i>
      <x v="239"/>
      <x v="860"/>
      <x v="3"/>
      <x v="3"/>
      <x v="74"/>
    </i>
    <i>
      <x v="240"/>
      <x v="861"/>
      <x v="3"/>
      <x v="3"/>
      <x v="30"/>
    </i>
    <i r="4">
      <x v="147"/>
    </i>
    <i>
      <x v="241"/>
      <x v="477"/>
      <x v="3"/>
      <x v="3"/>
      <x v="100"/>
    </i>
    <i>
      <x v="242"/>
      <x v="495"/>
      <x v="3"/>
      <x v="2"/>
      <x v="64"/>
    </i>
    <i>
      <x v="243"/>
      <x v="97"/>
      <x v="3"/>
      <x v="2"/>
      <x v="90"/>
    </i>
    <i>
      <x v="244"/>
      <x v="706"/>
      <x v="3"/>
      <x v="2"/>
      <x v="16"/>
    </i>
    <i>
      <x v="245"/>
      <x v="707"/>
      <x v="3"/>
      <x v="2"/>
      <x v="53"/>
    </i>
    <i>
      <x v="246"/>
      <x v="189"/>
      <x v="3"/>
      <x v="2"/>
      <x v="65"/>
    </i>
    <i r="4">
      <x v="147"/>
    </i>
    <i>
      <x v="247"/>
      <x v="50"/>
      <x v="3"/>
      <x v="2"/>
      <x v="11"/>
    </i>
    <i r="4">
      <x v="147"/>
    </i>
    <i>
      <x v="248"/>
      <x v="58"/>
      <x v="3"/>
      <x v="2"/>
      <x v="128"/>
    </i>
    <i>
      <x v="249"/>
      <x v="95"/>
      <x v="3"/>
      <x v="2"/>
      <x v="85"/>
    </i>
    <i>
      <x v="250"/>
      <x v="801"/>
      <x v="3"/>
      <x v="2"/>
      <x v="18"/>
    </i>
    <i>
      <x v="251"/>
      <x v="708"/>
      <x v="3"/>
      <x v="2"/>
      <x v="17"/>
    </i>
    <i r="4">
      <x v="147"/>
    </i>
    <i>
      <x v="252"/>
      <x v="810"/>
      <x v="3"/>
      <x v="2"/>
      <x v="51"/>
    </i>
    <i>
      <x v="253"/>
      <x v="380"/>
      <x v="1"/>
      <x v="2"/>
      <x v="90"/>
    </i>
    <i r="4">
      <x v="147"/>
    </i>
    <i>
      <x v="254"/>
      <x v="383"/>
      <x v="1"/>
      <x v="2"/>
      <x v="90"/>
    </i>
    <i>
      <x v="255"/>
      <x v="55"/>
      <x v="3"/>
      <x v="2"/>
      <x v="62"/>
    </i>
    <i r="4">
      <x v="147"/>
    </i>
    <i>
      <x v="256"/>
      <x v="338"/>
      <x v="3"/>
      <x v="2"/>
      <x v="2"/>
    </i>
    <i r="4">
      <x v="147"/>
    </i>
    <i>
      <x v="257"/>
      <x v="45"/>
      <x v="3"/>
      <x v="2"/>
      <x v="5"/>
    </i>
    <i r="4">
      <x v="147"/>
    </i>
    <i>
      <x v="258"/>
      <x v="51"/>
      <x v="3"/>
      <x v="2"/>
      <x v="12"/>
    </i>
    <i>
      <x v="259"/>
      <x v="832"/>
      <x v="3"/>
      <x v="2"/>
      <x v="2"/>
    </i>
    <i r="4">
      <x v="147"/>
    </i>
    <i>
      <x v="260"/>
      <x v="69"/>
      <x v="3"/>
      <x v="2"/>
      <x v="61"/>
    </i>
    <i r="4">
      <x v="147"/>
    </i>
    <i>
      <x v="261"/>
      <x v="851"/>
      <x v="3"/>
      <x v="2"/>
      <x v="130"/>
    </i>
    <i>
      <x v="262"/>
      <x v="27"/>
      <x v="3"/>
      <x v="2"/>
      <x v="9"/>
    </i>
    <i>
      <x v="263"/>
      <x v="720"/>
      <x v="3"/>
      <x v="2"/>
      <x v="20"/>
    </i>
    <i r="4">
      <x v="147"/>
    </i>
    <i>
      <x v="264"/>
      <x v="30"/>
      <x v="3"/>
      <x v="2"/>
      <x v="7"/>
    </i>
    <i>
      <x v="265"/>
      <x v="719"/>
      <x v="3"/>
      <x v="2"/>
      <x v="20"/>
    </i>
    <i>
      <x v="266"/>
      <x v="718"/>
      <x v="3"/>
      <x v="2"/>
      <x v="20"/>
    </i>
    <i>
      <x v="267"/>
      <x v="64"/>
      <x v="3"/>
      <x v="2"/>
      <x v="18"/>
    </i>
    <i>
      <x v="268"/>
      <x v="735"/>
      <x v="3"/>
      <x v="2"/>
      <x v="20"/>
    </i>
    <i>
      <x v="269"/>
      <x v="747"/>
      <x v="3"/>
      <x v="2"/>
      <x v="20"/>
    </i>
    <i>
      <x v="270"/>
      <x v="713"/>
      <x v="3"/>
      <x v="2"/>
      <x v="20"/>
    </i>
    <i>
      <x v="271"/>
      <x v="450"/>
      <x v="3"/>
      <x v="2"/>
      <x v="20"/>
    </i>
    <i>
      <x v="272"/>
      <x v="35"/>
      <x v="3"/>
      <x v="2"/>
      <x v="8"/>
    </i>
    <i>
      <x v="273"/>
      <x/>
      <x v="3"/>
      <x v="1"/>
      <x v="129"/>
    </i>
    <i>
      <x v="274"/>
      <x v="3"/>
      <x v="3"/>
      <x v="1"/>
      <x v="129"/>
    </i>
    <i>
      <x v="275"/>
      <x v="6"/>
      <x v="3"/>
      <x v="1"/>
      <x v="129"/>
    </i>
    <i>
      <x v="276"/>
      <x v="8"/>
      <x v="3"/>
      <x v="1"/>
      <x v="129"/>
    </i>
    <i>
      <x v="277"/>
      <x v="9"/>
      <x v="3"/>
      <x v="1"/>
      <x v="129"/>
    </i>
    <i>
      <x v="278"/>
      <x v="10"/>
      <x v="3"/>
      <x v="1"/>
      <x v="129"/>
    </i>
    <i>
      <x v="279"/>
      <x v="12"/>
      <x v="3"/>
      <x v="1"/>
      <x v="139"/>
    </i>
    <i>
      <x v="280"/>
      <x v="13"/>
      <x v="3"/>
      <x v="1"/>
      <x v="103"/>
    </i>
    <i>
      <x v="281"/>
      <x v="14"/>
      <x v="3"/>
      <x v="1"/>
      <x v="129"/>
    </i>
    <i>
      <x v="282"/>
      <x v="15"/>
      <x v="3"/>
      <x v="1"/>
      <x v="129"/>
    </i>
    <i>
      <x v="283"/>
      <x v="17"/>
      <x v="3"/>
      <x v="1"/>
      <x v="136"/>
    </i>
    <i>
      <x v="284"/>
      <x v="22"/>
      <x v="3"/>
      <x v="1"/>
      <x v="129"/>
    </i>
    <i>
      <x v="285"/>
      <x v="23"/>
      <x v="3"/>
      <x v="1"/>
      <x v="129"/>
    </i>
    <i>
      <x v="286"/>
      <x v="24"/>
      <x v="3"/>
      <x v="1"/>
      <x v="129"/>
    </i>
    <i>
      <x v="287"/>
      <x v="25"/>
      <x v="3"/>
      <x v="1"/>
      <x v="129"/>
    </i>
    <i>
      <x v="288"/>
      <x v="26"/>
      <x v="3"/>
      <x v="1"/>
      <x v="129"/>
    </i>
    <i>
      <x v="289"/>
      <x v="29"/>
      <x v="3"/>
      <x v="1"/>
      <x v="146"/>
    </i>
    <i>
      <x v="290"/>
      <x v="30"/>
      <x v="3"/>
      <x v="1"/>
      <x v="129"/>
    </i>
    <i r="4">
      <x v="147"/>
    </i>
    <i>
      <x v="291"/>
      <x v="34"/>
      <x v="3"/>
      <x v="1"/>
      <x v="129"/>
    </i>
    <i>
      <x v="292"/>
      <x v="35"/>
      <x v="3"/>
      <x v="1"/>
      <x v="129"/>
    </i>
    <i r="4">
      <x v="147"/>
    </i>
    <i>
      <x v="293"/>
      <x v="37"/>
      <x v="3"/>
      <x v="1"/>
      <x v="129"/>
    </i>
    <i r="4">
      <x v="147"/>
    </i>
    <i>
      <x v="294"/>
      <x v="39"/>
      <x v="3"/>
      <x v="1"/>
      <x v="129"/>
    </i>
    <i>
      <x v="295"/>
      <x v="40"/>
      <x v="3"/>
      <x v="1"/>
      <x v="129"/>
    </i>
    <i>
      <x v="296"/>
      <x v="42"/>
      <x v="3"/>
      <x v="1"/>
      <x v="129"/>
    </i>
    <i>
      <x v="297"/>
      <x v="47"/>
      <x v="3"/>
      <x v="1"/>
      <x v="36"/>
    </i>
    <i>
      <x v="298"/>
      <x v="65"/>
      <x v="3"/>
      <x v="1"/>
      <x v="129"/>
    </i>
    <i r="4">
      <x v="147"/>
    </i>
    <i>
      <x v="299"/>
      <x v="68"/>
      <x v="3"/>
      <x v="1"/>
      <x v="129"/>
    </i>
    <i>
      <x v="300"/>
      <x v="70"/>
      <x v="3"/>
      <x v="1"/>
      <x v="146"/>
    </i>
    <i>
      <x v="301"/>
      <x v="83"/>
      <x v="3"/>
      <x v="1"/>
      <x v="146"/>
    </i>
    <i r="4">
      <x v="147"/>
    </i>
    <i>
      <x v="302"/>
      <x v="71"/>
      <x v="3"/>
      <x v="1"/>
      <x v="146"/>
    </i>
    <i r="4">
      <x v="147"/>
    </i>
    <i>
      <x v="303"/>
      <x v="72"/>
      <x v="3"/>
      <x v="1"/>
      <x v="146"/>
    </i>
    <i>
      <x v="304"/>
      <x v="73"/>
      <x v="3"/>
      <x v="1"/>
      <x v="146"/>
    </i>
    <i>
      <x v="305"/>
      <x v="74"/>
      <x v="3"/>
      <x v="1"/>
      <x v="146"/>
    </i>
    <i r="4">
      <x v="147"/>
    </i>
    <i>
      <x v="306"/>
      <x v="75"/>
      <x v="3"/>
      <x v="1"/>
      <x v="146"/>
    </i>
    <i r="4">
      <x v="147"/>
    </i>
    <i>
      <x v="307"/>
      <x v="76"/>
      <x v="3"/>
      <x v="1"/>
      <x v="146"/>
    </i>
    <i r="4">
      <x v="147"/>
    </i>
    <i>
      <x v="308"/>
      <x v="77"/>
      <x v="3"/>
      <x v="1"/>
      <x v="146"/>
    </i>
    <i>
      <x v="309"/>
      <x v="78"/>
      <x v="3"/>
      <x v="1"/>
      <x v="146"/>
    </i>
    <i>
      <x v="310"/>
      <x v="79"/>
      <x v="3"/>
      <x v="1"/>
      <x v="146"/>
    </i>
    <i>
      <x v="311"/>
      <x v="80"/>
      <x v="3"/>
      <x v="1"/>
      <x v="146"/>
    </i>
    <i r="4">
      <x v="147"/>
    </i>
    <i>
      <x v="312"/>
      <x v="81"/>
      <x v="3"/>
      <x v="1"/>
      <x v="146"/>
    </i>
    <i r="4">
      <x v="147"/>
    </i>
    <i>
      <x v="313"/>
      <x v="82"/>
      <x v="3"/>
      <x v="1"/>
      <x v="146"/>
    </i>
    <i r="4">
      <x v="147"/>
    </i>
    <i>
      <x v="314"/>
      <x v="84"/>
      <x v="3"/>
      <x v="1"/>
      <x v="146"/>
    </i>
    <i r="4">
      <x v="147"/>
    </i>
    <i>
      <x v="315"/>
      <x v="85"/>
      <x v="3"/>
      <x v="1"/>
      <x v="146"/>
    </i>
    <i>
      <x v="316"/>
      <x v="86"/>
      <x v="3"/>
      <x v="1"/>
      <x v="146"/>
    </i>
    <i>
      <x v="317"/>
      <x v="87"/>
      <x v="3"/>
      <x v="1"/>
      <x v="146"/>
    </i>
    <i>
      <x v="318"/>
      <x v="88"/>
      <x v="3"/>
      <x v="1"/>
      <x v="146"/>
    </i>
    <i r="4">
      <x v="147"/>
    </i>
    <i>
      <x v="319"/>
      <x v="89"/>
      <x v="3"/>
      <x v="1"/>
      <x v="146"/>
    </i>
    <i r="4">
      <x v="147"/>
    </i>
    <i>
      <x v="320"/>
      <x v="90"/>
      <x v="3"/>
      <x v="1"/>
      <x v="146"/>
    </i>
    <i>
      <x v="321"/>
      <x v="91"/>
      <x v="3"/>
      <x v="1"/>
      <x v="146"/>
    </i>
    <i r="4">
      <x v="147"/>
    </i>
    <i>
      <x v="322"/>
      <x v="92"/>
      <x v="3"/>
      <x v="1"/>
      <x v="146"/>
    </i>
    <i>
      <x v="323"/>
      <x v="93"/>
      <x v="3"/>
      <x v="1"/>
      <x v="146"/>
    </i>
    <i>
      <x v="324"/>
      <x v="94"/>
      <x v="3"/>
      <x v="1"/>
      <x v="146"/>
    </i>
    <i>
      <x v="325"/>
      <x v="96"/>
      <x v="3"/>
      <x v="1"/>
      <x v="146"/>
    </i>
    <i>
      <x v="326"/>
      <x v="99"/>
      <x v="3"/>
      <x v="1"/>
      <x v="76"/>
    </i>
    <i>
      <x v="327"/>
      <x v="100"/>
      <x v="3"/>
      <x v="1"/>
      <x v="146"/>
    </i>
    <i>
      <x v="328"/>
      <x v="101"/>
      <x v="3"/>
      <x v="1"/>
      <x v="146"/>
    </i>
    <i>
      <x v="329"/>
      <x v="102"/>
      <x v="3"/>
      <x v="1"/>
      <x v="146"/>
    </i>
    <i>
      <x v="330"/>
      <x v="103"/>
      <x v="3"/>
      <x v="1"/>
      <x v="146"/>
    </i>
    <i>
      <x v="331"/>
      <x v="104"/>
      <x v="3"/>
      <x v="1"/>
      <x v="146"/>
    </i>
    <i>
      <x v="332"/>
      <x v="105"/>
      <x v="3"/>
      <x v="1"/>
      <x v="129"/>
    </i>
    <i>
      <x v="333"/>
      <x v="106"/>
      <x v="3"/>
      <x v="1"/>
      <x v="129"/>
    </i>
    <i>
      <x v="334"/>
      <x v="107"/>
      <x v="3"/>
      <x v="1"/>
      <x v="129"/>
    </i>
    <i>
      <x v="335"/>
      <x v="108"/>
      <x v="3"/>
      <x v="1"/>
      <x v="81"/>
    </i>
    <i>
      <x v="336"/>
      <x v="110"/>
      <x v="3"/>
      <x v="1"/>
      <x v="42"/>
    </i>
    <i>
      <x v="337"/>
      <x v="116"/>
      <x v="3"/>
      <x v="1"/>
      <x v="146"/>
    </i>
    <i>
      <x v="338"/>
      <x v="117"/>
      <x v="3"/>
      <x v="1"/>
      <x v="146"/>
    </i>
    <i>
      <x v="339"/>
      <x v="119"/>
      <x v="3"/>
      <x v="1"/>
      <x v="146"/>
    </i>
    <i>
      <x v="340"/>
      <x v="121"/>
      <x v="3"/>
      <x v="1"/>
      <x v="146"/>
    </i>
    <i>
      <x v="341"/>
      <x v="123"/>
      <x v="3"/>
      <x v="1"/>
      <x v="146"/>
    </i>
    <i>
      <x v="342"/>
      <x v="126"/>
      <x v="3"/>
      <x v="1"/>
      <x v="146"/>
    </i>
    <i>
      <x v="343"/>
      <x v="140"/>
      <x v="3"/>
      <x v="1"/>
      <x v="146"/>
    </i>
    <i>
      <x v="344"/>
      <x v="148"/>
      <x v="3"/>
      <x v="1"/>
      <x v="146"/>
    </i>
    <i>
      <x v="345"/>
      <x v="152"/>
      <x v="3"/>
      <x v="1"/>
      <x v="146"/>
    </i>
    <i>
      <x v="346"/>
      <x v="153"/>
      <x v="3"/>
      <x v="1"/>
      <x v="146"/>
    </i>
    <i>
      <x v="347"/>
      <x v="154"/>
      <x v="3"/>
      <x v="1"/>
      <x v="146"/>
    </i>
    <i r="4">
      <x v="147"/>
    </i>
    <i>
      <x v="348"/>
      <x v="155"/>
      <x v="3"/>
      <x v="1"/>
      <x v="146"/>
    </i>
    <i>
      <x v="349"/>
      <x v="157"/>
      <x v="3"/>
      <x v="1"/>
      <x v="146"/>
    </i>
    <i>
      <x v="350"/>
      <x v="159"/>
      <x v="3"/>
      <x v="1"/>
      <x v="146"/>
    </i>
    <i>
      <x v="351"/>
      <x v="160"/>
      <x v="3"/>
      <x v="1"/>
      <x v="146"/>
    </i>
    <i>
      <x v="352"/>
      <x v="161"/>
      <x v="3"/>
      <x v="1"/>
      <x v="146"/>
    </i>
    <i>
      <x v="353"/>
      <x v="163"/>
      <x v="3"/>
      <x v="1"/>
      <x v="146"/>
    </i>
    <i>
      <x v="354"/>
      <x v="164"/>
      <x v="3"/>
      <x v="1"/>
      <x v="146"/>
    </i>
    <i>
      <x v="355"/>
      <x v="166"/>
      <x v="3"/>
      <x v="1"/>
      <x v="124"/>
    </i>
    <i>
      <x v="356"/>
      <x v="169"/>
      <x v="3"/>
      <x v="1"/>
      <x v="146"/>
    </i>
    <i>
      <x v="357"/>
      <x v="170"/>
      <x v="3"/>
      <x v="1"/>
      <x v="124"/>
    </i>
    <i>
      <x v="358"/>
      <x v="171"/>
      <x v="3"/>
      <x v="1"/>
      <x v="146"/>
    </i>
    <i>
      <x v="359"/>
      <x v="173"/>
      <x v="3"/>
      <x v="1"/>
      <x v="124"/>
    </i>
    <i>
      <x v="360"/>
      <x v="175"/>
      <x v="3"/>
      <x v="1"/>
      <x v="146"/>
    </i>
    <i>
      <x v="361"/>
      <x v="176"/>
      <x v="3"/>
      <x v="1"/>
      <x v="125"/>
    </i>
    <i r="4">
      <x v="147"/>
    </i>
    <i>
      <x v="362"/>
      <x v="177"/>
      <x v="3"/>
      <x v="1"/>
      <x v="124"/>
    </i>
    <i>
      <x v="363"/>
      <x v="178"/>
      <x v="3"/>
      <x v="1"/>
      <x v="146"/>
    </i>
    <i>
      <x v="364"/>
      <x v="180"/>
      <x v="3"/>
      <x v="1"/>
      <x v="146"/>
    </i>
    <i>
      <x v="365"/>
      <x v="181"/>
      <x v="3"/>
      <x v="1"/>
      <x v="146"/>
    </i>
    <i r="4">
      <x v="147"/>
    </i>
    <i>
      <x v="366"/>
      <x v="183"/>
      <x v="3"/>
      <x v="1"/>
      <x v="146"/>
    </i>
    <i>
      <x v="367"/>
      <x v="184"/>
      <x v="3"/>
      <x v="1"/>
      <x v="146"/>
    </i>
    <i>
      <x v="368"/>
      <x v="190"/>
      <x v="3"/>
      <x v="1"/>
      <x v="146"/>
    </i>
    <i>
      <x v="369"/>
      <x v="191"/>
      <x v="3"/>
      <x v="1"/>
      <x v="146"/>
    </i>
    <i>
      <x v="370"/>
      <x v="192"/>
      <x v="3"/>
      <x v="1"/>
      <x v="146"/>
    </i>
    <i>
      <x v="371"/>
      <x v="195"/>
      <x v="3"/>
      <x v="1"/>
      <x v="146"/>
    </i>
    <i>
      <x v="372"/>
      <x v="196"/>
      <x v="3"/>
      <x v="1"/>
      <x v="146"/>
    </i>
    <i>
      <x v="373"/>
      <x v="197"/>
      <x v="3"/>
      <x v="1"/>
      <x v="146"/>
    </i>
    <i>
      <x v="374"/>
      <x v="198"/>
      <x v="3"/>
      <x v="1"/>
      <x v="146"/>
    </i>
    <i>
      <x v="375"/>
      <x v="202"/>
      <x v="3"/>
      <x v="1"/>
      <x v="50"/>
    </i>
    <i>
      <x v="376"/>
      <x v="203"/>
      <x v="3"/>
      <x v="1"/>
      <x v="108"/>
    </i>
    <i r="4">
      <x v="147"/>
    </i>
    <i>
      <x v="377"/>
      <x v="204"/>
      <x v="3"/>
      <x v="1"/>
      <x v="129"/>
    </i>
    <i>
      <x v="378"/>
      <x v="205"/>
      <x v="3"/>
      <x v="1"/>
      <x v="106"/>
    </i>
    <i>
      <x v="379"/>
      <x v="206"/>
      <x v="3"/>
      <x v="1"/>
      <x v="83"/>
    </i>
    <i>
      <x v="380"/>
      <x v="207"/>
      <x v="3"/>
      <x v="1"/>
      <x v="83"/>
    </i>
    <i r="4">
      <x v="147"/>
    </i>
    <i>
      <x v="381"/>
      <x v="208"/>
      <x v="3"/>
      <x v="1"/>
      <x v="46"/>
    </i>
    <i>
      <x v="382"/>
      <x v="209"/>
      <x v="3"/>
      <x v="1"/>
      <x v="111"/>
    </i>
    <i>
      <x v="383"/>
      <x v="210"/>
      <x v="3"/>
      <x v="1"/>
      <x v="83"/>
    </i>
    <i r="4">
      <x v="147"/>
    </i>
    <i>
      <x v="384"/>
      <x v="211"/>
      <x v="3"/>
      <x v="1"/>
      <x v="46"/>
    </i>
    <i>
      <x v="385"/>
      <x v="212"/>
      <x v="3"/>
      <x v="1"/>
      <x v="50"/>
    </i>
    <i r="4">
      <x v="147"/>
    </i>
    <i>
      <x v="386"/>
      <x v="213"/>
      <x v="3"/>
      <x v="1"/>
      <x v="111"/>
    </i>
    <i>
      <x v="387"/>
      <x v="214"/>
      <x v="3"/>
      <x v="1"/>
      <x v="46"/>
    </i>
    <i>
      <x v="388"/>
      <x v="215"/>
      <x v="3"/>
      <x v="1"/>
      <x v="83"/>
    </i>
    <i>
      <x v="389"/>
      <x v="216"/>
      <x v="3"/>
      <x v="1"/>
      <x v="46"/>
    </i>
    <i>
      <x v="390"/>
      <x v="217"/>
      <x v="3"/>
      <x v="1"/>
      <x v="106"/>
    </i>
    <i r="4">
      <x v="147"/>
    </i>
    <i>
      <x v="391"/>
      <x v="218"/>
      <x v="3"/>
      <x v="1"/>
      <x v="46"/>
    </i>
    <i>
      <x v="392"/>
      <x v="219"/>
      <x v="3"/>
      <x v="1"/>
      <x v="106"/>
    </i>
    <i r="4">
      <x v="147"/>
    </i>
    <i>
      <x v="393"/>
      <x v="220"/>
      <x v="3"/>
      <x v="1"/>
      <x v="47"/>
    </i>
    <i r="4">
      <x v="147"/>
    </i>
    <i>
      <x v="394"/>
      <x v="221"/>
      <x v="3"/>
      <x v="1"/>
      <x v="106"/>
    </i>
    <i>
      <x v="395"/>
      <x v="222"/>
      <x v="3"/>
      <x v="1"/>
      <x v="111"/>
    </i>
    <i>
      <x v="396"/>
      <x v="223"/>
      <x v="3"/>
      <x v="1"/>
      <x v="106"/>
    </i>
    <i>
      <x v="397"/>
      <x v="224"/>
      <x v="3"/>
      <x v="1"/>
      <x v="45"/>
    </i>
    <i>
      <x v="398"/>
      <x v="225"/>
      <x v="3"/>
      <x v="1"/>
      <x v="111"/>
    </i>
    <i>
      <x v="399"/>
      <x v="226"/>
      <x v="3"/>
      <x v="1"/>
      <x v="133"/>
    </i>
    <i>
      <x v="400"/>
      <x v="227"/>
      <x v="3"/>
      <x v="1"/>
      <x v="106"/>
    </i>
    <i r="4">
      <x v="147"/>
    </i>
    <i>
      <x v="401"/>
      <x v="228"/>
      <x v="3"/>
      <x v="1"/>
      <x v="46"/>
    </i>
    <i>
      <x v="402"/>
      <x v="229"/>
      <x v="3"/>
      <x v="1"/>
      <x v="44"/>
    </i>
    <i>
      <x v="403"/>
      <x v="230"/>
      <x v="3"/>
      <x v="1"/>
      <x v="111"/>
    </i>
    <i>
      <x v="404"/>
      <x v="231"/>
      <x v="3"/>
      <x v="1"/>
      <x v="45"/>
    </i>
    <i>
      <x v="405"/>
      <x v="232"/>
      <x v="3"/>
      <x v="1"/>
      <x v="111"/>
    </i>
    <i>
      <x v="406"/>
      <x v="233"/>
      <x v="3"/>
      <x v="1"/>
      <x v="111"/>
    </i>
    <i>
      <x v="407"/>
      <x v="234"/>
      <x v="3"/>
      <x v="1"/>
      <x v="133"/>
    </i>
    <i>
      <x v="408"/>
      <x v="235"/>
      <x v="3"/>
      <x v="1"/>
      <x v="44"/>
    </i>
    <i>
      <x v="409"/>
      <x v="236"/>
      <x v="3"/>
      <x v="1"/>
      <x v="44"/>
    </i>
    <i>
      <x v="410"/>
      <x v="237"/>
      <x v="3"/>
      <x v="1"/>
      <x v="44"/>
    </i>
    <i>
      <x v="411"/>
      <x v="238"/>
      <x v="3"/>
      <x v="1"/>
      <x v="114"/>
    </i>
    <i>
      <x v="412"/>
      <x v="239"/>
      <x v="3"/>
      <x v="1"/>
      <x v="106"/>
    </i>
    <i r="4">
      <x v="147"/>
    </i>
    <i>
      <x v="413"/>
      <x v="240"/>
      <x v="3"/>
      <x v="1"/>
      <x v="111"/>
    </i>
    <i r="4">
      <x v="147"/>
    </i>
    <i>
      <x v="414"/>
      <x v="241"/>
      <x v="3"/>
      <x v="1"/>
      <x v="133"/>
    </i>
    <i>
      <x v="415"/>
      <x v="242"/>
      <x v="3"/>
      <x v="1"/>
      <x v="113"/>
    </i>
    <i>
      <x v="416"/>
      <x v="243"/>
      <x v="3"/>
      <x v="1"/>
      <x v="112"/>
    </i>
    <i>
      <x v="417"/>
      <x v="244"/>
      <x v="3"/>
      <x v="1"/>
      <x v="106"/>
    </i>
    <i>
      <x v="418"/>
      <x v="245"/>
      <x v="3"/>
      <x v="1"/>
      <x v="106"/>
    </i>
    <i>
      <x v="419"/>
      <x v="246"/>
      <x v="3"/>
      <x v="1"/>
      <x v="106"/>
    </i>
    <i>
      <x v="420"/>
      <x v="247"/>
      <x v="3"/>
      <x v="1"/>
      <x v="106"/>
    </i>
    <i>
      <x v="421"/>
      <x v="248"/>
      <x v="3"/>
      <x v="1"/>
      <x v="111"/>
    </i>
    <i>
      <x v="422"/>
      <x v="249"/>
      <x v="3"/>
      <x v="1"/>
      <x v="106"/>
    </i>
    <i>
      <x v="423"/>
      <x v="250"/>
      <x v="3"/>
      <x v="1"/>
      <x v="106"/>
    </i>
    <i r="4">
      <x v="147"/>
    </i>
    <i>
      <x v="424"/>
      <x v="251"/>
      <x v="3"/>
      <x v="1"/>
      <x v="83"/>
    </i>
    <i>
      <x v="425"/>
      <x v="252"/>
      <x v="3"/>
      <x v="1"/>
      <x v="46"/>
    </i>
    <i>
      <x v="426"/>
      <x v="253"/>
      <x v="3"/>
      <x v="1"/>
      <x v="46"/>
    </i>
    <i>
      <x v="427"/>
      <x v="254"/>
      <x v="3"/>
      <x v="1"/>
      <x v="46"/>
    </i>
    <i>
      <x v="428"/>
      <x v="255"/>
      <x v="3"/>
      <x v="1"/>
      <x v="83"/>
    </i>
    <i>
      <x v="429"/>
      <x v="256"/>
      <x v="3"/>
      <x v="1"/>
      <x v="46"/>
    </i>
    <i>
      <x v="430"/>
      <x v="257"/>
      <x v="3"/>
      <x v="1"/>
      <x v="84"/>
    </i>
    <i>
      <x v="431"/>
      <x v="258"/>
      <x v="3"/>
      <x v="1"/>
      <x v="46"/>
    </i>
    <i>
      <x v="432"/>
      <x v="259"/>
      <x v="3"/>
      <x v="1"/>
      <x v="84"/>
    </i>
    <i>
      <x v="433"/>
      <x v="260"/>
      <x v="3"/>
      <x v="1"/>
      <x v="45"/>
    </i>
    <i>
      <x v="434"/>
      <x v="261"/>
      <x v="3"/>
      <x v="1"/>
      <x v="84"/>
    </i>
    <i>
      <x v="435"/>
      <x v="262"/>
      <x v="3"/>
      <x v="1"/>
      <x v="45"/>
    </i>
    <i>
      <x v="436"/>
      <x v="263"/>
      <x v="3"/>
      <x v="1"/>
      <x v="84"/>
    </i>
    <i>
      <x v="437"/>
      <x v="264"/>
      <x v="3"/>
      <x v="1"/>
      <x v="44"/>
    </i>
    <i r="4">
      <x v="147"/>
    </i>
    <i>
      <x v="438"/>
      <x v="265"/>
      <x v="3"/>
      <x v="1"/>
      <x v="84"/>
    </i>
    <i>
      <x v="439"/>
      <x v="266"/>
      <x v="3"/>
      <x v="1"/>
      <x v="44"/>
    </i>
    <i>
      <x v="440"/>
      <x v="267"/>
      <x v="3"/>
      <x v="1"/>
      <x v="111"/>
    </i>
    <i>
      <x v="441"/>
      <x v="268"/>
      <x v="3"/>
      <x v="1"/>
      <x v="44"/>
    </i>
    <i>
      <x v="442"/>
      <x v="269"/>
      <x v="3"/>
      <x v="1"/>
      <x v="84"/>
    </i>
    <i>
      <x v="443"/>
      <x v="270"/>
      <x v="3"/>
      <x v="1"/>
      <x v="45"/>
    </i>
    <i>
      <x v="444"/>
      <x v="271"/>
      <x v="3"/>
      <x v="1"/>
      <x v="109"/>
    </i>
    <i>
      <x v="445"/>
      <x v="272"/>
      <x v="3"/>
      <x v="1"/>
      <x v="107"/>
    </i>
    <i>
      <x v="446"/>
      <x v="273"/>
      <x v="3"/>
      <x v="1"/>
      <x v="84"/>
    </i>
    <i r="4">
      <x v="147"/>
    </i>
    <i>
      <x v="447"/>
      <x v="274"/>
      <x v="3"/>
      <x v="1"/>
      <x v="84"/>
    </i>
    <i>
      <x v="448"/>
      <x v="275"/>
      <x v="3"/>
      <x v="1"/>
      <x v="133"/>
    </i>
    <i>
      <x v="449"/>
      <x v="276"/>
      <x v="3"/>
      <x v="1"/>
      <x v="84"/>
    </i>
    <i>
      <x v="450"/>
      <x v="277"/>
      <x v="3"/>
      <x v="1"/>
      <x v="84"/>
    </i>
    <i>
      <x v="451"/>
      <x v="278"/>
      <x v="3"/>
      <x v="1"/>
      <x v="84"/>
    </i>
    <i>
      <x v="452"/>
      <x v="279"/>
      <x v="3"/>
      <x v="1"/>
      <x v="111"/>
    </i>
    <i>
      <x v="453"/>
      <x v="280"/>
      <x v="3"/>
      <x v="1"/>
      <x v="84"/>
    </i>
    <i>
      <x v="454"/>
      <x v="281"/>
      <x v="3"/>
      <x v="1"/>
      <x v="113"/>
    </i>
    <i>
      <x v="455"/>
      <x v="282"/>
      <x v="3"/>
      <x v="1"/>
      <x v="84"/>
    </i>
    <i>
      <x v="456"/>
      <x v="283"/>
      <x v="3"/>
      <x v="1"/>
      <x v="133"/>
    </i>
    <i>
      <x v="457"/>
      <x v="284"/>
      <x v="3"/>
      <x v="1"/>
      <x v="84"/>
    </i>
    <i>
      <x v="458"/>
      <x v="285"/>
      <x v="3"/>
      <x v="1"/>
      <x v="113"/>
    </i>
    <i>
      <x v="459"/>
      <x v="286"/>
      <x v="3"/>
      <x v="1"/>
      <x v="110"/>
    </i>
    <i>
      <x v="460"/>
      <x v="287"/>
      <x v="3"/>
      <x v="1"/>
      <x v="46"/>
    </i>
    <i>
      <x v="461"/>
      <x v="288"/>
      <x v="3"/>
      <x v="1"/>
      <x v="46"/>
    </i>
    <i>
      <x v="462"/>
      <x v="289"/>
      <x v="3"/>
      <x v="1"/>
      <x v="46"/>
    </i>
    <i>
      <x v="463"/>
      <x v="290"/>
      <x v="3"/>
      <x v="1"/>
      <x v="48"/>
    </i>
    <i>
      <x v="464"/>
      <x v="291"/>
      <x v="3"/>
      <x v="1"/>
      <x v="46"/>
    </i>
    <i r="4">
      <x v="147"/>
    </i>
    <i>
      <x v="465"/>
      <x v="292"/>
      <x v="3"/>
      <x v="1"/>
      <x v="49"/>
    </i>
    <i>
      <x v="466"/>
      <x v="293"/>
      <x v="3"/>
      <x v="1"/>
      <x v="133"/>
    </i>
    <i>
      <x v="467"/>
      <x v="294"/>
      <x v="3"/>
      <x v="1"/>
      <x v="106"/>
    </i>
    <i>
      <x v="468"/>
      <x v="295"/>
      <x v="3"/>
      <x v="1"/>
      <x v="47"/>
    </i>
    <i>
      <x v="469"/>
      <x v="296"/>
      <x v="3"/>
      <x v="1"/>
      <x v="106"/>
    </i>
    <i>
      <x v="470"/>
      <x v="297"/>
      <x v="3"/>
      <x v="1"/>
      <x v="133"/>
    </i>
    <i>
      <x v="471"/>
      <x v="298"/>
      <x v="3"/>
      <x v="1"/>
      <x v="133"/>
    </i>
    <i>
      <x v="472"/>
      <x v="299"/>
      <x v="3"/>
      <x v="1"/>
      <x v="133"/>
    </i>
    <i>
      <x v="473"/>
      <x v="300"/>
      <x v="3"/>
      <x v="1"/>
      <x v="133"/>
    </i>
    <i>
      <x v="474"/>
      <x v="301"/>
      <x v="3"/>
      <x v="1"/>
      <x v="133"/>
    </i>
    <i>
      <x v="475"/>
      <x v="302"/>
      <x v="3"/>
      <x v="1"/>
      <x v="106"/>
    </i>
    <i>
      <x v="476"/>
      <x v="303"/>
      <x v="3"/>
      <x v="1"/>
      <x v="46"/>
    </i>
    <i>
      <x v="477"/>
      <x v="304"/>
      <x v="3"/>
      <x v="1"/>
      <x v="129"/>
    </i>
    <i>
      <x v="478"/>
      <x v="305"/>
      <x v="3"/>
      <x v="1"/>
      <x v="129"/>
    </i>
    <i>
      <x v="479"/>
      <x v="306"/>
      <x v="3"/>
      <x v="1"/>
      <x v="129"/>
    </i>
    <i>
      <x v="480"/>
      <x v="307"/>
      <x v="3"/>
      <x v="1"/>
      <x v="113"/>
    </i>
    <i>
      <x v="481"/>
      <x v="308"/>
      <x v="3"/>
      <x v="1"/>
      <x v="129"/>
    </i>
    <i>
      <x v="482"/>
      <x v="310"/>
      <x v="3"/>
      <x v="1"/>
      <x v="141"/>
    </i>
    <i>
      <x v="483"/>
      <x v="315"/>
      <x v="3"/>
      <x v="1"/>
      <x v="129"/>
    </i>
    <i>
      <x v="484"/>
      <x v="326"/>
      <x v="3"/>
      <x v="1"/>
      <x v="137"/>
    </i>
    <i>
      <x v="485"/>
      <x v="327"/>
      <x v="3"/>
      <x v="1"/>
      <x v="138"/>
    </i>
    <i>
      <x v="486"/>
      <x v="328"/>
      <x v="3"/>
      <x v="1"/>
      <x v="139"/>
    </i>
    <i>
      <x v="487"/>
      <x v="331"/>
      <x v="3"/>
      <x v="1"/>
      <x v="39"/>
    </i>
    <i>
      <x v="488"/>
      <x v="332"/>
      <x v="3"/>
      <x v="1"/>
      <x v="39"/>
    </i>
    <i>
      <x v="489"/>
      <x v="333"/>
      <x v="3"/>
      <x v="1"/>
      <x v="139"/>
    </i>
    <i>
      <x v="490"/>
      <x v="334"/>
      <x v="3"/>
      <x v="1"/>
      <x v="139"/>
    </i>
    <i>
      <x v="491"/>
      <x v="335"/>
      <x v="3"/>
      <x v="1"/>
      <x v="139"/>
    </i>
    <i>
      <x v="492"/>
      <x v="336"/>
      <x v="3"/>
      <x v="1"/>
      <x v="129"/>
    </i>
    <i>
      <x v="493"/>
      <x v="344"/>
      <x v="3"/>
      <x v="1"/>
      <x v="129"/>
    </i>
    <i>
      <x v="494"/>
      <x v="350"/>
      <x v="3"/>
      <x v="1"/>
      <x v="129"/>
    </i>
    <i>
      <x v="495"/>
      <x v="354"/>
      <x v="3"/>
      <x v="1"/>
      <x v="129"/>
    </i>
    <i r="4">
      <x v="147"/>
    </i>
    <i>
      <x v="496"/>
      <x v="365"/>
      <x v="3"/>
      <x v="1"/>
      <x v="129"/>
    </i>
    <i>
      <x v="497"/>
      <x v="369"/>
      <x v="3"/>
      <x v="1"/>
      <x v="84"/>
    </i>
    <i r="4">
      <x v="147"/>
    </i>
    <i>
      <x v="498"/>
      <x v="370"/>
      <x v="3"/>
      <x v="1"/>
      <x v="84"/>
    </i>
    <i>
      <x v="499"/>
      <x v="371"/>
      <x v="3"/>
      <x v="1"/>
      <x v="84"/>
    </i>
    <i>
      <x v="500"/>
      <x v="373"/>
      <x v="3"/>
      <x v="1"/>
      <x v="129"/>
    </i>
    <i r="4">
      <x v="147"/>
    </i>
    <i>
      <x v="501"/>
      <x v="374"/>
      <x v="3"/>
      <x v="1"/>
      <x v="129"/>
    </i>
    <i>
      <x v="502"/>
      <x v="375"/>
      <x v="3"/>
      <x v="1"/>
      <x v="129"/>
    </i>
    <i>
      <x v="503"/>
      <x v="376"/>
      <x v="3"/>
      <x v="1"/>
      <x v="129"/>
    </i>
    <i>
      <x v="504"/>
      <x v="385"/>
      <x v="3"/>
      <x v="1"/>
      <x v="129"/>
    </i>
    <i>
      <x v="505"/>
      <x v="386"/>
      <x v="3"/>
      <x v="1"/>
      <x v="129"/>
    </i>
    <i>
      <x v="506"/>
      <x v="387"/>
      <x v="3"/>
      <x v="1"/>
      <x v="129"/>
    </i>
    <i>
      <x v="507"/>
      <x v="388"/>
      <x v="3"/>
      <x v="1"/>
      <x v="129"/>
    </i>
    <i>
      <x v="508"/>
      <x v="391"/>
      <x v="3"/>
      <x v="1"/>
      <x v="129"/>
    </i>
    <i r="4">
      <x v="147"/>
    </i>
    <i>
      <x v="509"/>
      <x v="392"/>
      <x v="3"/>
      <x v="1"/>
      <x v="129"/>
    </i>
    <i>
      <x v="510"/>
      <x v="396"/>
      <x v="3"/>
      <x v="1"/>
      <x v="129"/>
    </i>
    <i r="4">
      <x v="147"/>
    </i>
    <i>
      <x v="511"/>
      <x v="398"/>
      <x v="3"/>
      <x v="1"/>
      <x v="44"/>
    </i>
    <i>
      <x v="512"/>
      <x v="399"/>
      <x v="3"/>
      <x v="1"/>
      <x v="44"/>
    </i>
    <i>
      <x v="513"/>
      <x v="400"/>
      <x v="3"/>
      <x v="1"/>
      <x v="44"/>
    </i>
    <i>
      <x v="514"/>
      <x v="401"/>
      <x v="3"/>
      <x v="1"/>
      <x v="44"/>
    </i>
    <i>
      <x v="515"/>
      <x v="402"/>
      <x v="3"/>
      <x v="1"/>
      <x v="44"/>
    </i>
    <i>
      <x v="516"/>
      <x v="403"/>
      <x v="3"/>
      <x v="1"/>
      <x v="44"/>
    </i>
    <i>
      <x v="517"/>
      <x v="404"/>
      <x v="3"/>
      <x v="1"/>
      <x v="44"/>
    </i>
    <i>
      <x v="518"/>
      <x v="405"/>
      <x v="3"/>
      <x v="1"/>
      <x v="44"/>
    </i>
    <i>
      <x v="519"/>
      <x v="406"/>
      <x v="3"/>
      <x v="1"/>
      <x v="44"/>
    </i>
    <i>
      <x v="520"/>
      <x v="407"/>
      <x v="3"/>
      <x v="1"/>
      <x v="44"/>
    </i>
    <i>
      <x v="521"/>
      <x v="408"/>
      <x v="3"/>
      <x v="1"/>
      <x v="44"/>
    </i>
    <i>
      <x v="522"/>
      <x v="409"/>
      <x v="3"/>
      <x v="1"/>
      <x v="44"/>
    </i>
    <i r="4">
      <x v="147"/>
    </i>
    <i>
      <x v="523"/>
      <x v="410"/>
      <x v="3"/>
      <x v="1"/>
      <x v="44"/>
    </i>
    <i>
      <x v="524"/>
      <x v="417"/>
      <x v="3"/>
      <x v="1"/>
      <x v="83"/>
    </i>
    <i>
      <x v="525"/>
      <x v="418"/>
      <x v="3"/>
      <x v="1"/>
      <x v="129"/>
    </i>
    <i>
      <x v="526"/>
      <x v="424"/>
      <x v="3"/>
      <x v="1"/>
      <x v="129"/>
    </i>
    <i>
      <x v="527"/>
      <x v="426"/>
      <x v="3"/>
      <x v="1"/>
      <x v="129"/>
    </i>
    <i>
      <x v="528"/>
      <x v="427"/>
      <x v="3"/>
      <x v="1"/>
      <x v="129"/>
    </i>
    <i>
      <x v="529"/>
      <x v="430"/>
      <x v="3"/>
      <x v="1"/>
      <x v="129"/>
    </i>
    <i>
      <x v="530"/>
      <x v="431"/>
      <x v="3"/>
      <x v="1"/>
      <x v="139"/>
    </i>
    <i>
      <x v="531"/>
      <x v="432"/>
      <x v="3"/>
      <x v="1"/>
      <x v="139"/>
    </i>
    <i>
      <x v="532"/>
      <x v="433"/>
      <x v="3"/>
      <x v="1"/>
      <x v="129"/>
    </i>
    <i>
      <x v="533"/>
      <x v="434"/>
      <x v="3"/>
      <x v="1"/>
      <x v="129"/>
    </i>
    <i>
      <x v="534"/>
      <x v="435"/>
      <x v="3"/>
      <x v="1"/>
      <x v="129"/>
    </i>
    <i>
      <x v="535"/>
      <x v="436"/>
      <x v="3"/>
      <x v="1"/>
      <x v="129"/>
    </i>
    <i>
      <x v="536"/>
      <x v="437"/>
      <x v="3"/>
      <x v="1"/>
      <x v="129"/>
    </i>
    <i>
      <x v="537"/>
      <x v="438"/>
      <x v="3"/>
      <x v="1"/>
      <x v="127"/>
    </i>
    <i>
      <x v="538"/>
      <x v="440"/>
      <x v="3"/>
      <x v="1"/>
      <x v="129"/>
    </i>
    <i>
      <x v="539"/>
      <x v="441"/>
      <x v="3"/>
      <x v="1"/>
      <x v="129"/>
    </i>
    <i>
      <x v="540"/>
      <x v="442"/>
      <x v="3"/>
      <x v="1"/>
      <x v="129"/>
    </i>
    <i>
      <x v="541"/>
      <x v="443"/>
      <x v="3"/>
      <x v="1"/>
      <x v="129"/>
    </i>
    <i>
      <x v="542"/>
      <x v="444"/>
      <x v="3"/>
      <x v="1"/>
      <x v="129"/>
    </i>
    <i>
      <x v="543"/>
      <x v="445"/>
      <x v="3"/>
      <x v="1"/>
      <x v="129"/>
    </i>
    <i>
      <x v="544"/>
      <x v="446"/>
      <x v="3"/>
      <x v="1"/>
      <x v="129"/>
    </i>
    <i>
      <x v="545"/>
      <x v="447"/>
      <x v="3"/>
      <x v="1"/>
      <x v="129"/>
    </i>
    <i>
      <x v="546"/>
      <x v="448"/>
      <x v="3"/>
      <x v="1"/>
      <x v="129"/>
    </i>
    <i>
      <x v="547"/>
      <x v="449"/>
      <x v="3"/>
      <x v="1"/>
      <x v="129"/>
    </i>
    <i r="4">
      <x v="147"/>
    </i>
    <i>
      <x v="548"/>
      <x v="450"/>
      <x v="3"/>
      <x v="1"/>
      <x v="129"/>
    </i>
    <i r="4">
      <x v="147"/>
    </i>
    <i>
      <x v="549"/>
      <x v="451"/>
      <x v="3"/>
      <x v="1"/>
      <x v="129"/>
    </i>
    <i>
      <x v="550"/>
      <x v="452"/>
      <x v="3"/>
      <x v="1"/>
      <x v="31"/>
    </i>
    <i>
      <x v="551"/>
      <x v="453"/>
      <x v="3"/>
      <x v="1"/>
      <x v="31"/>
    </i>
    <i r="4">
      <x v="147"/>
    </i>
    <i>
      <x v="552"/>
      <x v="454"/>
      <x v="3"/>
      <x v="1"/>
      <x v="146"/>
    </i>
    <i>
      <x v="553"/>
      <x v="455"/>
      <x v="3"/>
      <x v="1"/>
      <x v="146"/>
    </i>
    <i>
      <x v="554"/>
      <x v="456"/>
      <x v="3"/>
      <x v="1"/>
      <x v="129"/>
    </i>
    <i>
      <x v="555"/>
      <x v="457"/>
      <x v="3"/>
      <x v="1"/>
      <x v="129"/>
    </i>
    <i>
      <x v="556"/>
      <x v="458"/>
      <x v="3"/>
      <x v="1"/>
      <x v="129"/>
    </i>
    <i>
      <x v="557"/>
      <x v="459"/>
      <x v="3"/>
      <x v="1"/>
      <x v="129"/>
    </i>
    <i>
      <x v="558"/>
      <x v="460"/>
      <x v="3"/>
      <x v="1"/>
      <x v="129"/>
    </i>
    <i>
      <x v="559"/>
      <x v="461"/>
      <x v="3"/>
      <x v="1"/>
      <x v="129"/>
    </i>
    <i>
      <x v="560"/>
      <x v="462"/>
      <x v="3"/>
      <x v="1"/>
      <x v="129"/>
    </i>
    <i>
      <x v="561"/>
      <x v="463"/>
      <x v="3"/>
      <x v="1"/>
      <x v="129"/>
    </i>
    <i>
      <x v="562"/>
      <x v="471"/>
      <x v="3"/>
      <x v="1"/>
      <x v="129"/>
    </i>
    <i>
      <x v="563"/>
      <x v="477"/>
      <x v="3"/>
      <x v="1"/>
      <x v="146"/>
    </i>
    <i r="4">
      <x v="147"/>
    </i>
    <i>
      <x v="564"/>
      <x v="484"/>
      <x v="3"/>
      <x v="1"/>
      <x v="134"/>
    </i>
    <i>
      <x v="565"/>
      <x v="485"/>
      <x v="3"/>
      <x v="1"/>
      <x v="135"/>
    </i>
    <i>
      <x v="566"/>
      <x v="486"/>
      <x v="3"/>
      <x v="1"/>
      <x v="135"/>
    </i>
    <i>
      <x v="567"/>
      <x v="487"/>
      <x v="3"/>
      <x v="1"/>
      <x v="135"/>
    </i>
    <i>
      <x v="568"/>
      <x v="488"/>
      <x v="3"/>
      <x v="1"/>
      <x v="135"/>
    </i>
    <i>
      <x v="569"/>
      <x v="489"/>
      <x v="3"/>
      <x v="1"/>
      <x v="134"/>
    </i>
    <i>
      <x v="570"/>
      <x v="491"/>
      <x v="3"/>
      <x v="1"/>
      <x v="129"/>
    </i>
    <i>
      <x v="571"/>
      <x v="492"/>
      <x v="3"/>
      <x v="1"/>
      <x v="129"/>
    </i>
    <i>
      <x v="572"/>
      <x v="494"/>
      <x v="3"/>
      <x v="1"/>
      <x v="129"/>
    </i>
    <i>
      <x v="573"/>
      <x v="500"/>
      <x v="3"/>
      <x v="1"/>
      <x v="129"/>
    </i>
    <i>
      <x v="574"/>
      <x v="501"/>
      <x v="3"/>
      <x v="1"/>
      <x v="129"/>
    </i>
    <i r="4">
      <x v="147"/>
    </i>
    <i>
      <x v="575"/>
      <x v="502"/>
      <x v="3"/>
      <x v="1"/>
      <x v="129"/>
    </i>
    <i>
      <x v="576"/>
      <x v="503"/>
      <x v="3"/>
      <x v="1"/>
      <x v="129"/>
    </i>
    <i>
      <x v="577"/>
      <x v="543"/>
      <x v="3"/>
      <x v="1"/>
      <x v="134"/>
    </i>
    <i>
      <x v="578"/>
      <x v="545"/>
      <x v="3"/>
      <x v="1"/>
      <x v="146"/>
    </i>
    <i>
      <x v="579"/>
      <x v="546"/>
      <x v="3"/>
      <x v="1"/>
      <x v="146"/>
    </i>
    <i>
      <x v="580"/>
      <x v="547"/>
      <x v="3"/>
      <x v="1"/>
      <x v="146"/>
    </i>
    <i>
      <x v="581"/>
      <x v="548"/>
      <x v="3"/>
      <x v="1"/>
      <x v="146"/>
    </i>
    <i r="4">
      <x v="147"/>
    </i>
    <i>
      <x v="582"/>
      <x v="549"/>
      <x v="3"/>
      <x v="1"/>
      <x v="146"/>
    </i>
    <i>
      <x v="583"/>
      <x v="550"/>
      <x v="3"/>
      <x v="1"/>
      <x v="146"/>
    </i>
    <i>
      <x v="584"/>
      <x v="551"/>
      <x v="3"/>
      <x v="1"/>
      <x v="146"/>
    </i>
    <i>
      <x v="585"/>
      <x v="552"/>
      <x v="3"/>
      <x v="1"/>
      <x v="146"/>
    </i>
    <i>
      <x v="586"/>
      <x v="553"/>
      <x v="3"/>
      <x v="1"/>
      <x v="146"/>
    </i>
    <i r="4">
      <x v="147"/>
    </i>
    <i>
      <x v="587"/>
      <x v="554"/>
      <x v="3"/>
      <x v="1"/>
      <x v="146"/>
    </i>
    <i>
      <x v="588"/>
      <x v="555"/>
      <x v="3"/>
      <x v="1"/>
      <x v="146"/>
    </i>
    <i>
      <x v="589"/>
      <x v="556"/>
      <x v="3"/>
      <x v="1"/>
      <x v="146"/>
    </i>
    <i>
      <x v="590"/>
      <x v="557"/>
      <x v="3"/>
      <x v="1"/>
      <x v="146"/>
    </i>
    <i>
      <x v="591"/>
      <x v="558"/>
      <x v="3"/>
      <x v="1"/>
      <x v="146"/>
    </i>
    <i>
      <x v="592"/>
      <x v="559"/>
      <x v="3"/>
      <x v="1"/>
      <x v="146"/>
    </i>
    <i>
      <x v="593"/>
      <x v="560"/>
      <x v="3"/>
      <x v="1"/>
      <x v="146"/>
    </i>
    <i>
      <x v="594"/>
      <x v="561"/>
      <x v="3"/>
      <x v="1"/>
      <x v="146"/>
    </i>
    <i r="4">
      <x v="147"/>
    </i>
    <i>
      <x v="595"/>
      <x v="569"/>
      <x/>
      <x v="1"/>
      <x v="129"/>
    </i>
    <i r="4">
      <x v="147"/>
    </i>
    <i>
      <x v="596"/>
      <x v="570"/>
      <x/>
      <x v="1"/>
      <x v="129"/>
    </i>
    <i r="4">
      <x v="147"/>
    </i>
    <i>
      <x v="597"/>
      <x v="571"/>
      <x v="3"/>
      <x v="1"/>
      <x v="133"/>
    </i>
    <i>
      <x v="598"/>
      <x v="574"/>
      <x v="3"/>
      <x v="1"/>
      <x v="129"/>
    </i>
    <i r="4">
      <x v="147"/>
    </i>
    <i>
      <x v="599"/>
      <x v="575"/>
      <x v="3"/>
      <x v="1"/>
      <x v="35"/>
    </i>
    <i>
      <x v="600"/>
      <x v="576"/>
      <x v="3"/>
      <x v="1"/>
      <x v="37"/>
    </i>
    <i r="4">
      <x v="147"/>
    </i>
    <i>
      <x v="601"/>
      <x v="577"/>
      <x v="3"/>
      <x v="1"/>
      <x v="37"/>
    </i>
    <i r="4">
      <x v="147"/>
    </i>
    <i>
      <x v="602"/>
      <x v="578"/>
      <x v="3"/>
      <x v="1"/>
      <x v="37"/>
    </i>
    <i>
      <x v="603"/>
      <x v="579"/>
      <x v="3"/>
      <x v="1"/>
      <x v="35"/>
    </i>
    <i>
      <x v="604"/>
      <x v="580"/>
      <x v="3"/>
      <x v="1"/>
      <x v="37"/>
    </i>
    <i r="4">
      <x v="147"/>
    </i>
    <i>
      <x v="605"/>
      <x v="581"/>
      <x v="3"/>
      <x v="1"/>
      <x v="37"/>
    </i>
    <i r="4">
      <x v="147"/>
    </i>
    <i>
      <x v="606"/>
      <x v="582"/>
      <x v="3"/>
      <x v="1"/>
      <x v="129"/>
    </i>
    <i>
      <x v="607"/>
      <x v="583"/>
      <x v="3"/>
      <x v="1"/>
      <x v="37"/>
    </i>
    <i>
      <x v="608"/>
      <x v="584"/>
      <x v="3"/>
      <x v="1"/>
      <x v="37"/>
    </i>
    <i r="4">
      <x v="147"/>
    </i>
    <i>
      <x v="609"/>
      <x v="585"/>
      <x v="3"/>
      <x v="1"/>
      <x v="37"/>
    </i>
    <i>
      <x v="610"/>
      <x v="586"/>
      <x v="3"/>
      <x v="1"/>
      <x v="35"/>
    </i>
    <i>
      <x v="611"/>
      <x v="587"/>
      <x v="3"/>
      <x v="1"/>
      <x v="35"/>
    </i>
    <i>
      <x v="612"/>
      <x v="588"/>
      <x v="3"/>
      <x v="1"/>
      <x v="37"/>
    </i>
    <i>
      <x v="613"/>
      <x v="589"/>
      <x v="3"/>
      <x v="1"/>
      <x v="37"/>
    </i>
    <i>
      <x v="614"/>
      <x v="590"/>
      <x v="3"/>
      <x v="1"/>
      <x v="37"/>
    </i>
    <i>
      <x v="615"/>
      <x v="591"/>
      <x v="3"/>
      <x v="1"/>
      <x v="37"/>
    </i>
    <i>
      <x v="616"/>
      <x v="592"/>
      <x v="3"/>
      <x v="1"/>
      <x v="31"/>
    </i>
    <i>
      <x v="617"/>
      <x v="593"/>
      <x v="3"/>
      <x v="1"/>
      <x v="37"/>
    </i>
    <i>
      <x v="618"/>
      <x v="594"/>
      <x v="3"/>
      <x v="1"/>
      <x v="38"/>
    </i>
    <i>
      <x v="619"/>
      <x v="595"/>
      <x v="3"/>
      <x v="1"/>
      <x v="37"/>
    </i>
    <i>
      <x v="620"/>
      <x v="596"/>
      <x v="3"/>
      <x v="1"/>
      <x v="37"/>
    </i>
    <i>
      <x v="621"/>
      <x v="597"/>
      <x v="3"/>
      <x v="1"/>
      <x v="37"/>
    </i>
    <i r="4">
      <x v="147"/>
    </i>
    <i>
      <x v="622"/>
      <x v="598"/>
      <x v="3"/>
      <x v="1"/>
      <x v="37"/>
    </i>
    <i r="4">
      <x v="147"/>
    </i>
    <i>
      <x v="623"/>
      <x v="599"/>
      <x v="3"/>
      <x v="1"/>
      <x v="37"/>
    </i>
    <i>
      <x v="624"/>
      <x v="600"/>
      <x v="3"/>
      <x v="1"/>
      <x v="37"/>
    </i>
    <i>
      <x v="625"/>
      <x v="601"/>
      <x v="3"/>
      <x v="1"/>
      <x v="35"/>
    </i>
    <i r="4">
      <x v="147"/>
    </i>
    <i>
      <x v="626"/>
      <x v="602"/>
      <x v="3"/>
      <x v="1"/>
      <x v="35"/>
    </i>
    <i r="4">
      <x v="147"/>
    </i>
    <i>
      <x v="627"/>
      <x v="603"/>
      <x v="3"/>
      <x v="1"/>
      <x v="35"/>
    </i>
    <i>
      <x v="628"/>
      <x v="605"/>
      <x v="3"/>
      <x v="1"/>
      <x v="37"/>
    </i>
    <i>
      <x v="629"/>
      <x v="606"/>
      <x v="3"/>
      <x v="1"/>
      <x v="37"/>
    </i>
    <i r="4">
      <x v="147"/>
    </i>
    <i>
      <x v="630"/>
      <x v="604"/>
      <x v="3"/>
      <x v="1"/>
      <x v="37"/>
    </i>
    <i r="4">
      <x v="147"/>
    </i>
    <i>
      <x v="631"/>
      <x v="607"/>
      <x v="3"/>
      <x v="1"/>
      <x v="37"/>
    </i>
    <i>
      <x v="632"/>
      <x v="608"/>
      <x v="3"/>
      <x v="1"/>
      <x v="35"/>
    </i>
    <i r="4">
      <x v="147"/>
    </i>
    <i>
      <x v="633"/>
      <x v="609"/>
      <x v="3"/>
      <x v="1"/>
      <x v="37"/>
    </i>
    <i r="4">
      <x v="147"/>
    </i>
    <i>
      <x v="634"/>
      <x v="610"/>
      <x v="3"/>
      <x v="1"/>
      <x v="32"/>
    </i>
    <i>
      <x v="635"/>
      <x v="611"/>
      <x v="3"/>
      <x v="1"/>
      <x v="31"/>
    </i>
    <i>
      <x v="636"/>
      <x v="612"/>
      <x v="3"/>
      <x v="1"/>
      <x v="136"/>
    </i>
    <i>
      <x v="637"/>
      <x v="613"/>
      <x v="3"/>
      <x v="1"/>
      <x v="136"/>
    </i>
    <i>
      <x v="638"/>
      <x v="614"/>
      <x v="3"/>
      <x v="1"/>
      <x v="136"/>
    </i>
    <i>
      <x v="639"/>
      <x v="615"/>
      <x v="3"/>
      <x v="1"/>
      <x v="136"/>
    </i>
    <i>
      <x v="640"/>
      <x v="616"/>
      <x v="3"/>
      <x v="1"/>
      <x v="33"/>
    </i>
    <i>
      <x v="641"/>
      <x v="617"/>
      <x v="3"/>
      <x v="1"/>
      <x v="31"/>
    </i>
    <i>
      <x v="642"/>
      <x v="618"/>
      <x v="3"/>
      <x v="1"/>
      <x v="31"/>
    </i>
    <i r="4">
      <x v="147"/>
    </i>
    <i>
      <x v="643"/>
      <x v="619"/>
      <x v="3"/>
      <x v="1"/>
      <x v="37"/>
    </i>
    <i r="4">
      <x v="147"/>
    </i>
    <i>
      <x v="644"/>
      <x v="621"/>
      <x v="3"/>
      <x v="1"/>
      <x v="37"/>
    </i>
    <i r="4">
      <x v="147"/>
    </i>
    <i>
      <x v="645"/>
      <x v="622"/>
      <x v="3"/>
      <x v="1"/>
      <x v="33"/>
    </i>
    <i>
      <x v="646"/>
      <x v="623"/>
      <x v="3"/>
      <x v="1"/>
      <x v="21"/>
    </i>
    <i>
      <x v="647"/>
      <x v="624"/>
      <x v="3"/>
      <x v="1"/>
      <x v="31"/>
    </i>
    <i r="4">
      <x v="147"/>
    </i>
    <i>
      <x v="648"/>
      <x v="625"/>
      <x v="3"/>
      <x v="1"/>
      <x v="37"/>
    </i>
    <i r="4">
      <x v="147"/>
    </i>
    <i>
      <x v="649"/>
      <x v="627"/>
      <x v="3"/>
      <x v="1"/>
      <x v="31"/>
    </i>
    <i r="4">
      <x v="147"/>
    </i>
    <i>
      <x v="650"/>
      <x v="628"/>
      <x v="3"/>
      <x v="1"/>
      <x v="129"/>
    </i>
    <i r="4">
      <x v="147"/>
    </i>
    <i>
      <x v="651"/>
      <x v="629"/>
      <x v="3"/>
      <x v="1"/>
      <x v="35"/>
    </i>
    <i>
      <x v="652"/>
      <x v="639"/>
      <x v="3"/>
      <x v="1"/>
      <x v="129"/>
    </i>
    <i>
      <x v="653"/>
      <x v="640"/>
      <x v="3"/>
      <x v="1"/>
      <x v="146"/>
    </i>
    <i>
      <x v="654"/>
      <x v="641"/>
      <x v="3"/>
      <x v="1"/>
      <x v="146"/>
    </i>
    <i>
      <x v="655"/>
      <x v="642"/>
      <x v="3"/>
      <x v="1"/>
      <x v="146"/>
    </i>
    <i>
      <x v="656"/>
      <x v="643"/>
      <x v="3"/>
      <x v="1"/>
      <x v="146"/>
    </i>
    <i>
      <x v="657"/>
      <x v="644"/>
      <x v="3"/>
      <x v="1"/>
      <x v="146"/>
    </i>
    <i>
      <x v="658"/>
      <x v="645"/>
      <x v="3"/>
      <x v="1"/>
      <x v="146"/>
    </i>
    <i>
      <x v="659"/>
      <x v="646"/>
      <x v="3"/>
      <x v="1"/>
      <x v="146"/>
    </i>
    <i>
      <x v="660"/>
      <x v="650"/>
      <x v="3"/>
      <x v="1"/>
      <x v="104"/>
    </i>
    <i r="4">
      <x v="147"/>
    </i>
    <i>
      <x v="661"/>
      <x v="656"/>
      <x v="3"/>
      <x v="1"/>
      <x v="103"/>
    </i>
    <i>
      <x v="662"/>
      <x v="655"/>
      <x v="3"/>
      <x v="1"/>
      <x v="103"/>
    </i>
    <i>
      <x v="663"/>
      <x v="657"/>
      <x v="3"/>
      <x v="1"/>
      <x v="103"/>
    </i>
    <i r="4">
      <x v="147"/>
    </i>
    <i>
      <x v="664"/>
      <x v="658"/>
      <x v="3"/>
      <x v="1"/>
      <x v="103"/>
    </i>
    <i r="4">
      <x v="147"/>
    </i>
    <i>
      <x v="665"/>
      <x v="659"/>
      <x v="3"/>
      <x v="1"/>
      <x v="103"/>
    </i>
    <i>
      <x v="666"/>
      <x v="660"/>
      <x v="3"/>
      <x v="1"/>
      <x v="105"/>
    </i>
    <i r="4">
      <x v="147"/>
    </i>
    <i>
      <x v="667"/>
      <x v="661"/>
      <x v="3"/>
      <x v="1"/>
      <x v="105"/>
    </i>
    <i r="4">
      <x v="147"/>
    </i>
    <i>
      <x v="668"/>
      <x v="662"/>
      <x v="3"/>
      <x v="1"/>
      <x v="105"/>
    </i>
    <i>
      <x v="669"/>
      <x v="671"/>
      <x v="3"/>
      <x v="1"/>
      <x v="103"/>
    </i>
    <i>
      <x v="670"/>
      <x v="664"/>
      <x v="3"/>
      <x v="1"/>
      <x v="104"/>
    </i>
    <i>
      <x v="671"/>
      <x v="665"/>
      <x v="3"/>
      <x v="1"/>
      <x v="104"/>
    </i>
    <i>
      <x v="672"/>
      <x v="654"/>
      <x v="3"/>
      <x v="1"/>
      <x v="103"/>
    </i>
    <i>
      <x v="673"/>
      <x v="651"/>
      <x v="3"/>
      <x v="1"/>
      <x v="104"/>
    </i>
    <i r="4">
      <x v="147"/>
    </i>
    <i>
      <x v="674"/>
      <x v="667"/>
      <x v="3"/>
      <x v="1"/>
      <x v="103"/>
    </i>
    <i>
      <x v="675"/>
      <x v="669"/>
      <x v="3"/>
      <x v="1"/>
      <x v="105"/>
    </i>
    <i>
      <x v="676"/>
      <x v="668"/>
      <x v="3"/>
      <x v="1"/>
      <x v="105"/>
    </i>
    <i>
      <x v="677"/>
      <x v="670"/>
      <x v="3"/>
      <x v="1"/>
      <x v="103"/>
    </i>
    <i>
      <x v="678"/>
      <x v="672"/>
      <x v="3"/>
      <x v="1"/>
      <x v="103"/>
    </i>
    <i>
      <x v="679"/>
      <x v="673"/>
      <x v="3"/>
      <x v="1"/>
      <x v="103"/>
    </i>
    <i>
      <x v="680"/>
      <x v="674"/>
      <x v="3"/>
      <x v="1"/>
      <x v="104"/>
    </i>
    <i>
      <x v="681"/>
      <x v="675"/>
      <x v="3"/>
      <x v="1"/>
      <x v="104"/>
    </i>
    <i>
      <x v="682"/>
      <x v="676"/>
      <x v="3"/>
      <x v="1"/>
      <x v="104"/>
    </i>
    <i r="4">
      <x v="147"/>
    </i>
    <i>
      <x v="683"/>
      <x v="677"/>
      <x v="3"/>
      <x v="1"/>
      <x v="104"/>
    </i>
    <i>
      <x v="684"/>
      <x v="678"/>
      <x v="3"/>
      <x v="1"/>
      <x v="105"/>
    </i>
    <i>
      <x v="685"/>
      <x v="679"/>
      <x v="3"/>
      <x v="1"/>
      <x v="105"/>
    </i>
    <i>
      <x v="686"/>
      <x v="663"/>
      <x v="3"/>
      <x v="1"/>
      <x v="105"/>
    </i>
    <i r="4">
      <x v="147"/>
    </i>
    <i>
      <x v="687"/>
      <x v="647"/>
      <x v="3"/>
      <x v="1"/>
      <x v="103"/>
    </i>
    <i>
      <x v="688"/>
      <x v="648"/>
      <x v="3"/>
      <x v="1"/>
      <x v="105"/>
    </i>
    <i>
      <x v="689"/>
      <x v="649"/>
      <x v="3"/>
      <x v="1"/>
      <x v="105"/>
    </i>
    <i>
      <x v="690"/>
      <x v="652"/>
      <x v="3"/>
      <x v="1"/>
      <x v="105"/>
    </i>
    <i>
      <x v="691"/>
      <x v="653"/>
      <x v="3"/>
      <x v="1"/>
      <x v="105"/>
    </i>
    <i>
      <x v="692"/>
      <x v="666"/>
      <x v="3"/>
      <x v="1"/>
      <x v="103"/>
    </i>
    <i>
      <x v="693"/>
      <x v="680"/>
      <x v="3"/>
      <x v="1"/>
      <x v="105"/>
    </i>
    <i>
      <x v="694"/>
      <x v="681"/>
      <x v="3"/>
      <x v="1"/>
      <x v="129"/>
    </i>
    <i>
      <x v="695"/>
      <x v="684"/>
      <x v="3"/>
      <x v="1"/>
      <x v="129"/>
    </i>
    <i>
      <x v="696"/>
      <x v="685"/>
      <x v="3"/>
      <x v="1"/>
      <x v="84"/>
    </i>
    <i>
      <x v="697"/>
      <x v="686"/>
      <x v="3"/>
      <x v="1"/>
      <x v="46"/>
    </i>
    <i>
      <x v="698"/>
      <x v="687"/>
      <x v="3"/>
      <x v="1"/>
      <x v="84"/>
    </i>
    <i>
      <x v="699"/>
      <x v="688"/>
      <x v="3"/>
      <x v="1"/>
      <x v="46"/>
    </i>
    <i>
      <x v="700"/>
      <x v="691"/>
      <x v="3"/>
      <x v="1"/>
      <x v="129"/>
    </i>
    <i>
      <x v="701"/>
      <x v="693"/>
      <x v="3"/>
      <x v="1"/>
      <x v="141"/>
    </i>
    <i>
      <x v="702"/>
      <x v="694"/>
      <x v="3"/>
      <x v="1"/>
      <x v="43"/>
    </i>
    <i r="4">
      <x v="147"/>
    </i>
    <i>
      <x v="703"/>
      <x v="695"/>
      <x v="3"/>
      <x v="1"/>
      <x v="144"/>
    </i>
    <i>
      <x v="704"/>
      <x v="696"/>
      <x v="3"/>
      <x v="1"/>
      <x v="143"/>
    </i>
    <i>
      <x v="705"/>
      <x v="697"/>
      <x v="3"/>
      <x v="1"/>
      <x v="41"/>
    </i>
    <i r="4">
      <x v="147"/>
    </i>
    <i>
      <x v="706"/>
      <x v="698"/>
      <x v="3"/>
      <x v="1"/>
      <x v="139"/>
    </i>
    <i>
      <x v="707"/>
      <x v="699"/>
      <x v="3"/>
      <x v="1"/>
      <x v="139"/>
    </i>
    <i>
      <x v="708"/>
      <x v="700"/>
      <x v="3"/>
      <x v="1"/>
      <x v="129"/>
    </i>
    <i>
      <x v="709"/>
      <x v="701"/>
      <x v="3"/>
      <x v="1"/>
      <x v="82"/>
    </i>
    <i>
      <x v="710"/>
      <x v="709"/>
      <x v="3"/>
      <x v="1"/>
      <x v="129"/>
    </i>
    <i>
      <x v="711"/>
      <x v="710"/>
      <x v="3"/>
      <x v="1"/>
      <x v="129"/>
    </i>
    <i r="4">
      <x v="147"/>
    </i>
    <i>
      <x v="712"/>
      <x v="711"/>
      <x v="3"/>
      <x v="1"/>
      <x v="129"/>
    </i>
    <i>
      <x v="713"/>
      <x v="713"/>
      <x v="3"/>
      <x v="1"/>
      <x v="129"/>
    </i>
    <i r="4">
      <x v="147"/>
    </i>
    <i>
      <x v="714"/>
      <x v="714"/>
      <x v="3"/>
      <x v="1"/>
      <x v="129"/>
    </i>
    <i r="4">
      <x v="147"/>
    </i>
    <i>
      <x v="715"/>
      <x v="715"/>
      <x v="3"/>
      <x v="1"/>
      <x v="129"/>
    </i>
    <i>
      <x v="716"/>
      <x v="720"/>
      <x v="3"/>
      <x v="1"/>
      <x v="129"/>
    </i>
    <i r="4">
      <x v="147"/>
    </i>
    <i>
      <x v="717"/>
      <x v="726"/>
      <x v="3"/>
      <x v="1"/>
      <x v="146"/>
    </i>
    <i r="4">
      <x v="147"/>
    </i>
    <i>
      <x v="718"/>
      <x v="727"/>
      <x/>
      <x v="1"/>
      <x v="133"/>
    </i>
    <i>
      <x v="719"/>
      <x v="728"/>
      <x/>
      <x v="1"/>
      <x v="129"/>
    </i>
    <i>
      <x v="720"/>
      <x v="738"/>
      <x v="3"/>
      <x v="1"/>
      <x v="146"/>
    </i>
    <i r="4">
      <x v="147"/>
    </i>
    <i>
      <x v="721"/>
      <x v="731"/>
      <x v="3"/>
      <x v="1"/>
      <x v="129"/>
    </i>
    <i>
      <x v="722"/>
      <x v="732"/>
      <x v="3"/>
      <x v="1"/>
      <x v="129"/>
    </i>
    <i>
      <x v="723"/>
      <x v="733"/>
      <x v="3"/>
      <x v="1"/>
      <x v="129"/>
    </i>
    <i>
      <x v="724"/>
      <x v="734"/>
      <x v="3"/>
      <x v="1"/>
      <x v="129"/>
    </i>
    <i>
      <x v="725"/>
      <x v="737"/>
      <x v="3"/>
      <x v="1"/>
      <x v="129"/>
    </i>
    <i r="4">
      <x v="147"/>
    </i>
    <i>
      <x v="726"/>
      <x v="739"/>
      <x v="3"/>
      <x v="1"/>
      <x v="129"/>
    </i>
    <i>
      <x v="727"/>
      <x v="740"/>
      <x v="3"/>
      <x v="1"/>
      <x v="129"/>
    </i>
    <i>
      <x v="728"/>
      <x v="741"/>
      <x v="3"/>
      <x v="1"/>
      <x v="129"/>
    </i>
    <i>
      <x v="729"/>
      <x v="742"/>
      <x v="3"/>
      <x v="1"/>
      <x v="129"/>
    </i>
    <i>
      <x v="730"/>
      <x v="745"/>
      <x v="3"/>
      <x v="1"/>
      <x v="129"/>
    </i>
    <i r="4">
      <x v="147"/>
    </i>
    <i>
      <x v="731"/>
      <x v="748"/>
      <x v="3"/>
      <x v="1"/>
      <x v="129"/>
    </i>
    <i>
      <x v="732"/>
      <x v="749"/>
      <x/>
      <x v="1"/>
      <x v="40"/>
    </i>
    <i>
      <x v="733"/>
      <x v="750"/>
      <x v="3"/>
      <x v="1"/>
      <x v="129"/>
    </i>
    <i>
      <x v="734"/>
      <x v="756"/>
      <x v="3"/>
      <x v="1"/>
      <x v="106"/>
    </i>
    <i>
      <x v="735"/>
      <x v="757"/>
      <x v="3"/>
      <x v="1"/>
      <x v="129"/>
    </i>
    <i>
      <x v="736"/>
      <x v="758"/>
      <x v="3"/>
      <x v="1"/>
      <x v="1"/>
    </i>
    <i>
      <x v="737"/>
      <x v="759"/>
      <x v="3"/>
      <x v="1"/>
      <x v="129"/>
    </i>
    <i>
      <x v="738"/>
      <x v="760"/>
      <x v="3"/>
      <x v="1"/>
      <x v="129"/>
    </i>
    <i>
      <x v="739"/>
      <x v="761"/>
      <x v="3"/>
      <x v="1"/>
      <x v="129"/>
    </i>
    <i>
      <x v="740"/>
      <x v="762"/>
      <x v="3"/>
      <x v="1"/>
      <x v="133"/>
    </i>
    <i>
      <x v="741"/>
      <x v="763"/>
      <x v="3"/>
      <x v="1"/>
      <x v="129"/>
    </i>
    <i>
      <x v="742"/>
      <x v="764"/>
      <x v="3"/>
      <x v="1"/>
      <x v="133"/>
    </i>
    <i>
      <x v="743"/>
      <x v="765"/>
      <x v="3"/>
      <x v="1"/>
      <x v="129"/>
    </i>
    <i>
      <x v="744"/>
      <x v="766"/>
      <x v="3"/>
      <x v="1"/>
      <x v="129"/>
    </i>
    <i>
      <x v="745"/>
      <x v="767"/>
      <x v="3"/>
      <x v="1"/>
      <x v="129"/>
    </i>
    <i>
      <x v="746"/>
      <x v="768"/>
      <x v="3"/>
      <x v="1"/>
      <x v="129"/>
    </i>
    <i>
      <x v="747"/>
      <x v="769"/>
      <x v="3"/>
      <x v="1"/>
      <x v="129"/>
    </i>
    <i>
      <x v="748"/>
      <x v="770"/>
      <x v="3"/>
      <x v="1"/>
      <x v="129"/>
    </i>
    <i>
      <x v="749"/>
      <x v="771"/>
      <x v="3"/>
      <x v="1"/>
      <x v="129"/>
    </i>
    <i>
      <x v="750"/>
      <x v="772"/>
      <x v="3"/>
      <x v="1"/>
      <x v="129"/>
    </i>
    <i>
      <x v="751"/>
      <x v="773"/>
      <x v="3"/>
      <x v="1"/>
      <x v="44"/>
    </i>
    <i r="4">
      <x v="147"/>
    </i>
    <i>
      <x v="752"/>
      <x v="774"/>
      <x v="3"/>
      <x v="1"/>
      <x v="129"/>
    </i>
    <i>
      <x v="753"/>
      <x v="776"/>
      <x v="3"/>
      <x v="1"/>
      <x v="129"/>
    </i>
    <i>
      <x v="754"/>
      <x v="777"/>
      <x v="3"/>
      <x v="1"/>
      <x v="106"/>
    </i>
    <i>
      <x v="755"/>
      <x v="780"/>
      <x v="3"/>
      <x v="1"/>
      <x v="44"/>
    </i>
    <i r="4">
      <x v="147"/>
    </i>
    <i>
      <x v="756"/>
      <x v="781"/>
      <x v="3"/>
      <x v="1"/>
      <x v="129"/>
    </i>
    <i>
      <x v="757"/>
      <x v="782"/>
      <x v="3"/>
      <x v="1"/>
      <x v="129"/>
    </i>
    <i r="4">
      <x v="147"/>
    </i>
    <i>
      <x v="758"/>
      <x v="783"/>
      <x v="3"/>
      <x v="1"/>
      <x v="129"/>
    </i>
    <i>
      <x v="759"/>
      <x v="784"/>
      <x v="3"/>
      <x v="1"/>
      <x v="127"/>
    </i>
    <i r="4">
      <x v="147"/>
    </i>
    <i>
      <x v="760"/>
      <x v="785"/>
      <x v="3"/>
      <x v="1"/>
      <x v="129"/>
    </i>
    <i>
      <x v="761"/>
      <x v="786"/>
      <x v="3"/>
      <x v="1"/>
      <x v="129"/>
    </i>
    <i>
      <x v="762"/>
      <x v="787"/>
      <x v="3"/>
      <x v="1"/>
      <x v="129"/>
    </i>
    <i>
      <x v="763"/>
      <x v="788"/>
      <x v="3"/>
      <x v="1"/>
      <x v="129"/>
    </i>
    <i>
      <x v="764"/>
      <x v="789"/>
      <x v="3"/>
      <x v="1"/>
      <x v="129"/>
    </i>
    <i>
      <x v="765"/>
      <x v="790"/>
      <x v="3"/>
      <x v="1"/>
      <x v="129"/>
    </i>
    <i>
      <x v="766"/>
      <x v="791"/>
      <x v="3"/>
      <x v="1"/>
      <x v="129"/>
    </i>
    <i>
      <x v="767"/>
      <x v="792"/>
      <x v="3"/>
      <x v="1"/>
      <x v="129"/>
    </i>
    <i>
      <x v="768"/>
      <x v="793"/>
      <x v="3"/>
      <x v="1"/>
      <x v="129"/>
    </i>
    <i>
      <x v="769"/>
      <x v="794"/>
      <x v="3"/>
      <x v="1"/>
      <x v="129"/>
    </i>
    <i>
      <x v="770"/>
      <x v="796"/>
      <x v="3"/>
      <x v="1"/>
      <x v="129"/>
    </i>
    <i>
      <x v="771"/>
      <x v="799"/>
      <x v="3"/>
      <x v="1"/>
      <x v="42"/>
    </i>
    <i>
      <x v="772"/>
      <x v="800"/>
      <x v="3"/>
      <x v="1"/>
      <x v="42"/>
    </i>
    <i r="4">
      <x v="147"/>
    </i>
    <i>
      <x v="773"/>
      <x v="802"/>
      <x v="3"/>
      <x v="1"/>
      <x v="142"/>
    </i>
    <i r="4">
      <x v="147"/>
    </i>
    <i>
      <x v="774"/>
      <x v="803"/>
      <x v="3"/>
      <x v="1"/>
      <x v="129"/>
    </i>
    <i>
      <x v="775"/>
      <x v="805"/>
      <x v="3"/>
      <x v="1"/>
      <x v="129"/>
    </i>
    <i>
      <x v="776"/>
      <x v="813"/>
      <x v="3"/>
      <x v="1"/>
      <x v="129"/>
    </i>
    <i>
      <x v="777"/>
      <x v="822"/>
      <x v="3"/>
      <x v="1"/>
      <x v="129"/>
    </i>
    <i>
      <x v="778"/>
      <x v="833"/>
      <x v="3"/>
      <x v="1"/>
      <x v="143"/>
    </i>
    <i>
      <x v="779"/>
      <x v="834"/>
      <x v="3"/>
      <x v="1"/>
      <x v="139"/>
    </i>
    <i>
      <x v="780"/>
      <x v="836"/>
      <x v="3"/>
      <x v="1"/>
      <x v="146"/>
    </i>
    <i r="4">
      <x v="147"/>
    </i>
    <i>
      <x v="781"/>
      <x v="837"/>
      <x v="3"/>
      <x v="1"/>
      <x v="133"/>
    </i>
    <i>
      <x v="782"/>
      <x v="841"/>
      <x v="3"/>
      <x v="1"/>
      <x v="146"/>
    </i>
    <i>
      <x v="783"/>
      <x v="844"/>
      <x v="3"/>
      <x v="1"/>
      <x v="129"/>
    </i>
    <i>
      <x v="784"/>
      <x v="845"/>
      <x v="3"/>
      <x v="1"/>
      <x v="129"/>
    </i>
    <i>
      <x v="785"/>
      <x v="846"/>
      <x v="3"/>
      <x v="1"/>
      <x v="146"/>
    </i>
    <i>
      <x v="786"/>
      <x v="849"/>
      <x v="3"/>
      <x v="1"/>
      <x v="126"/>
    </i>
    <i>
      <x v="787"/>
      <x v="853"/>
      <x v="3"/>
      <x v="1"/>
      <x v="129"/>
    </i>
    <i>
      <x v="788"/>
      <x v="854"/>
      <x v="3"/>
      <x v="1"/>
      <x v="140"/>
    </i>
    <i>
      <x v="789"/>
      <x v="856"/>
      <x v="3"/>
      <x v="1"/>
      <x v="129"/>
    </i>
    <i>
      <x v="790"/>
      <x v="857"/>
      <x v="3"/>
      <x v="1"/>
      <x v="129"/>
    </i>
    <i r="4">
      <x v="147"/>
    </i>
    <i>
      <x v="791"/>
      <x v="858"/>
      <x v="3"/>
      <x v="1"/>
      <x v="138"/>
    </i>
    <i>
      <x v="792"/>
      <x v="859"/>
      <x v="3"/>
      <x v="1"/>
      <x v="138"/>
    </i>
    <i>
      <x v="793"/>
      <x v="702"/>
      <x v="3"/>
      <x v="1"/>
      <x v="129"/>
    </i>
    <i r="4">
      <x v="147"/>
    </i>
    <i>
      <x v="794"/>
      <x v="735"/>
      <x v="3"/>
      <x v="1"/>
      <x v="129"/>
    </i>
    <i r="4">
      <x v="147"/>
    </i>
    <i>
      <x v="795"/>
      <x v="722"/>
      <x v="3"/>
      <x v="1"/>
      <x v="129"/>
    </i>
    <i r="4">
      <x v="147"/>
    </i>
    <i>
      <x v="796"/>
      <x v="719"/>
      <x v="3"/>
      <x v="1"/>
      <x v="129"/>
    </i>
    <i r="4">
      <x v="147"/>
    </i>
    <i>
      <x v="797"/>
      <x v="718"/>
      <x v="3"/>
      <x v="1"/>
      <x v="129"/>
    </i>
    <i r="4">
      <x v="147"/>
    </i>
    <i>
      <x v="798"/>
      <x v="381"/>
      <x v="3"/>
      <x v="1"/>
      <x v="146"/>
    </i>
    <i>
      <x v="799"/>
      <x v="439"/>
      <x v="3"/>
      <x v="1"/>
      <x v="83"/>
    </i>
    <i>
      <x v="800"/>
      <x v="382"/>
      <x v="3"/>
      <x v="1"/>
      <x v="146"/>
    </i>
    <i>
      <x v="801"/>
      <x v="703"/>
      <x v="3"/>
      <x v="1"/>
      <x v="82"/>
    </i>
    <i>
      <x v="802"/>
      <x v="199"/>
      <x v="3"/>
      <x v="1"/>
      <x v="75"/>
    </i>
    <i>
      <x v="803"/>
      <x v="743"/>
      <x v="3"/>
      <x v="1"/>
      <x v="75"/>
    </i>
    <i>
      <x v="804"/>
      <x v="626"/>
      <x v="3"/>
      <x v="1"/>
      <x v="82"/>
    </i>
    <i>
      <x v="805"/>
      <x v="620"/>
      <x v="3"/>
      <x v="1"/>
      <x v="82"/>
    </i>
    <i>
      <x v="806"/>
      <x v="395"/>
      <x v="3"/>
      <x v="1"/>
      <x v="75"/>
    </i>
    <i>
      <x v="807"/>
      <x v="194"/>
      <x v="3"/>
      <x v="1"/>
      <x v="146"/>
    </i>
    <i>
      <x v="808"/>
      <x v="384"/>
      <x v="1"/>
      <x v="2"/>
      <x v="90"/>
    </i>
    <i>
      <x v="809"/>
      <x v="775"/>
      <x v="3"/>
      <x v="2"/>
      <x v="58"/>
    </i>
    <i r="4">
      <x v="147"/>
    </i>
    <i>
      <x v="810"/>
      <x v="52"/>
      <x v="3"/>
      <x v="1"/>
      <x v="129"/>
    </i>
    <i r="3">
      <x v="2"/>
      <x v="2"/>
    </i>
    <i r="4">
      <x v="147"/>
    </i>
    <i>
      <x v="811"/>
      <x v="376"/>
      <x v="3"/>
      <x v="2"/>
      <x v="5"/>
    </i>
    <i r="4">
      <x v="147"/>
    </i>
    <i>
      <x v="812"/>
      <x v="497"/>
      <x v="3"/>
      <x v="2"/>
      <x v="14"/>
    </i>
    <i>
      <x v="813"/>
      <x v="311"/>
      <x v="3"/>
      <x v="2"/>
      <x v="9"/>
    </i>
    <i r="4">
      <x v="147"/>
    </i>
    <i>
      <x v="814"/>
      <x v="200"/>
      <x v="3"/>
      <x v="2"/>
      <x v="2"/>
    </i>
    <i r="4">
      <x v="147"/>
    </i>
    <i>
      <x v="815"/>
      <x v="393"/>
      <x v="3"/>
      <x v="2"/>
      <x v="14"/>
    </i>
    <i>
      <x v="816"/>
      <x v="510"/>
      <x v="3"/>
      <x v="2"/>
      <x v="90"/>
    </i>
    <i>
      <x v="817"/>
      <x v="714"/>
      <x v="3"/>
      <x v="2"/>
      <x v="7"/>
    </i>
    <i>
      <x v="818"/>
      <x v="346"/>
      <x v="3"/>
      <x v="2"/>
      <x v="57"/>
    </i>
    <i>
      <x v="819"/>
      <x v="341"/>
      <x v="3"/>
      <x v="2"/>
      <x v="56"/>
    </i>
    <i r="4">
      <x v="147"/>
    </i>
    <i>
      <x v="820"/>
      <x v="337"/>
      <x v="3"/>
      <x v="2"/>
      <x v="87"/>
    </i>
    <i r="4">
      <x v="147"/>
    </i>
    <i>
      <x v="821"/>
      <x v="356"/>
      <x v="3"/>
      <x v="2"/>
      <x v="57"/>
    </i>
    <i>
      <x v="822"/>
      <x v="368"/>
      <x v="3"/>
      <x v="2"/>
      <x v="57"/>
    </i>
    <i>
      <x v="823"/>
      <x v="352"/>
      <x v="3"/>
      <x v="2"/>
      <x v="56"/>
    </i>
    <i>
      <x v="824"/>
      <x v="366"/>
      <x v="3"/>
      <x v="2"/>
      <x v="55"/>
    </i>
    <i>
      <x v="825"/>
      <x v="355"/>
      <x v="3"/>
      <x v="2"/>
      <x v="54"/>
    </i>
    <i>
      <x v="826"/>
      <x v="367"/>
      <x v="3"/>
      <x v="2"/>
      <x v="54"/>
    </i>
    <i>
      <x v="827"/>
      <x v="348"/>
      <x v="3"/>
      <x v="2"/>
      <x v="20"/>
    </i>
    <i r="4">
      <x v="147"/>
    </i>
    <i>
      <x v="828"/>
      <x v="351"/>
      <x v="3"/>
      <x v="2"/>
      <x v="11"/>
    </i>
    <i r="4">
      <x v="147"/>
    </i>
    <i>
      <x v="829"/>
      <x v="33"/>
      <x v="3"/>
      <x v="1"/>
      <x v="129"/>
    </i>
    <i r="4">
      <x v="147"/>
    </i>
    <i r="3">
      <x v="2"/>
      <x v="60"/>
    </i>
    <i>
      <x v="830"/>
      <x v="353"/>
      <x v="3"/>
      <x v="2"/>
      <x v="57"/>
    </i>
    <i>
      <x v="831"/>
      <x v="350"/>
      <x v="3"/>
      <x v="2"/>
      <x v="6"/>
    </i>
    <i>
      <x v="832"/>
      <x v="309"/>
      <x v="3"/>
      <x v="2"/>
      <x v="55"/>
    </i>
    <i>
      <x v="833"/>
      <x v="349"/>
      <x v="3"/>
      <x v="2"/>
      <x v="57"/>
    </i>
    <i>
      <x v="834"/>
      <x v="345"/>
      <x v="3"/>
      <x v="2"/>
      <x v="57"/>
    </i>
    <i>
      <x v="835"/>
      <x v="339"/>
      <x v="3"/>
      <x v="2"/>
      <x v="57"/>
    </i>
    <i>
      <x v="836"/>
      <x v="716"/>
      <x v="3"/>
      <x v="2"/>
      <x v="15"/>
    </i>
    <i r="4">
      <x v="147"/>
    </i>
    <i>
      <x v="837"/>
      <x v="717"/>
      <x/>
      <x v="2"/>
      <x v="2"/>
    </i>
    <i>
      <x v="838"/>
      <x v="724"/>
      <x v="3"/>
      <x v="2"/>
      <x v="53"/>
    </i>
    <i>
      <x v="839"/>
      <x v="725"/>
      <x v="3"/>
      <x v="2"/>
      <x v="53"/>
    </i>
    <i>
      <x v="840"/>
      <x v="347"/>
      <x v="3"/>
      <x v="2"/>
      <x v="57"/>
    </i>
    <i>
      <x v="841"/>
      <x v="364"/>
      <x v="3"/>
      <x v="2"/>
      <x v="2"/>
    </i>
    <i r="4">
      <x v="147"/>
    </i>
    <i>
      <x v="842"/>
      <x v="357"/>
      <x v="3"/>
      <x v="2"/>
      <x v="56"/>
    </i>
    <i>
      <x v="843"/>
      <x v="572"/>
      <x v="3"/>
      <x v="2"/>
      <x v="90"/>
    </i>
    <i r="4">
      <x v="147"/>
    </i>
    <i>
      <x v="844"/>
      <x v="573"/>
      <x v="3"/>
      <x v="2"/>
      <x v="57"/>
    </i>
    <i>
      <x v="845"/>
      <x v="723"/>
      <x v="3"/>
      <x v="2"/>
      <x v="18"/>
    </i>
    <i r="4">
      <x v="147"/>
    </i>
    <i>
      <x v="846"/>
      <x v="67"/>
      <x v="3"/>
      <x v="2"/>
      <x v="62"/>
    </i>
    <i>
      <x v="847"/>
      <x v="66"/>
      <x v="3"/>
      <x v="2"/>
      <x v="63"/>
    </i>
    <i r="4">
      <x v="147"/>
    </i>
    <i>
      <x v="848"/>
      <x v="32"/>
      <x v="3"/>
      <x v="2"/>
      <x v="66"/>
    </i>
    <i r="4">
      <x v="147"/>
    </i>
    <i>
      <x v="849"/>
      <x v="31"/>
      <x v="3"/>
      <x v="2"/>
      <x v="52"/>
    </i>
    <i r="4">
      <x v="147"/>
    </i>
    <i>
      <x v="850"/>
      <x v="372"/>
      <x v="3"/>
      <x v="2"/>
      <x v="59"/>
    </i>
    <i r="4">
      <x v="147"/>
    </i>
    <i>
      <x v="851"/>
      <x v="53"/>
      <x v="3"/>
      <x v="1"/>
      <x v="129"/>
    </i>
    <i r="4">
      <x v="147"/>
    </i>
    <i r="3">
      <x v="2"/>
      <x v="52"/>
    </i>
    <i>
      <x v="852"/>
      <x v="57"/>
      <x v="3"/>
      <x v="2"/>
      <x v="62"/>
    </i>
    <i>
      <x v="853"/>
      <x v="56"/>
      <x v="3"/>
      <x v="1"/>
      <x v="129"/>
    </i>
    <i r="4">
      <x v="147"/>
    </i>
    <i r="3">
      <x v="2"/>
      <x v="62"/>
    </i>
    <i r="4">
      <x v="147"/>
    </i>
    <i>
      <x v="854"/>
      <x v="54"/>
      <x v="3"/>
      <x v="2"/>
      <x v="2"/>
    </i>
    <i r="4">
      <x v="147"/>
    </i>
    <i>
      <x v="855"/>
      <x v="843"/>
      <x v="3"/>
      <x v="2"/>
      <x v="58"/>
    </i>
    <i>
      <x v="856"/>
      <x v="449"/>
      <x v="3"/>
      <x v="2"/>
      <x v="19"/>
    </i>
    <i r="4">
      <x v="147"/>
    </i>
    <i>
      <x v="857"/>
      <x v="806"/>
      <x v="3"/>
      <x v="2"/>
      <x v="20"/>
    </i>
    <i r="4">
      <x v="147"/>
    </i>
    <i>
      <x v="858"/>
      <x v="38"/>
      <x v="3"/>
      <x v="2"/>
      <x v="18"/>
    </i>
    <i r="4">
      <x v="147"/>
    </i>
    <i>
      <x v="859"/>
      <x v="41"/>
      <x v="3"/>
      <x v="2"/>
      <x v="19"/>
    </i>
    <i r="4">
      <x v="147"/>
    </i>
    <i>
      <x v="860"/>
      <x v="36"/>
      <x v="3"/>
      <x v="2"/>
      <x v="18"/>
    </i>
    <i>
      <x v="861"/>
      <x v="736"/>
      <x v="3"/>
      <x v="2"/>
      <x v="20"/>
    </i>
    <i r="4">
      <x v="147"/>
    </i>
    <i>
      <x v="862"/>
      <x v="721"/>
      <x v="3"/>
      <x v="2"/>
      <x v="20"/>
    </i>
    <i r="4">
      <x v="147"/>
    </i>
    <i>
      <x v="863"/>
      <x v="63"/>
      <x v="3"/>
      <x v="2"/>
      <x v="18"/>
    </i>
    <i r="4">
      <x v="147"/>
    </i>
    <i>
      <x v="864"/>
      <x v="712"/>
      <x v="3"/>
      <x v="2"/>
      <x v="7"/>
    </i>
    <i r="4">
      <x v="147"/>
    </i>
    <i>
      <x v="865"/>
      <x v="391"/>
      <x v="3"/>
      <x v="2"/>
      <x v="19"/>
    </i>
    <i r="4">
      <x v="147"/>
    </i>
    <i>
      <x v="866"/>
      <x v="397"/>
      <x v="3"/>
      <x v="1"/>
      <x v="129"/>
    </i>
    <i r="4">
      <x v="147"/>
    </i>
    <i r="3">
      <x v="2"/>
      <x v="60"/>
    </i>
    <i r="4">
      <x v="147"/>
    </i>
    <i>
      <x v="867"/>
      <x v="394"/>
      <x v="3"/>
      <x v="2"/>
      <x v="60"/>
    </i>
    <i r="4">
      <x v="147"/>
    </i>
    <i>
      <x v="868"/>
      <x v="840"/>
      <x v="3"/>
      <x v="2"/>
      <x v="13"/>
    </i>
    <i>
      <x v="869"/>
      <x v="60"/>
      <x v="3"/>
      <x v="2"/>
      <x v="145"/>
    </i>
    <i>
      <x v="870"/>
      <x v="59"/>
      <x v="3"/>
      <x v="2"/>
      <x v="86"/>
    </i>
    <i>
      <x v="871"/>
      <x v="842"/>
      <x v="3"/>
      <x v="2"/>
      <x v="20"/>
    </i>
    <i r="4">
      <x v="147"/>
    </i>
    <i>
      <x v="872"/>
      <x v="746"/>
      <x v="3"/>
      <x v="2"/>
      <x v="18"/>
    </i>
    <i r="4">
      <x v="147"/>
    </i>
    <i>
      <x v="873"/>
      <x v="46"/>
      <x v="3"/>
      <x v="2"/>
      <x v="130"/>
    </i>
    <i r="4">
      <x v="147"/>
    </i>
    <i>
      <x v="874"/>
      <x v="48"/>
      <x v="3"/>
      <x v="2"/>
      <x v="130"/>
    </i>
    <i r="4">
      <x v="147"/>
    </i>
    <i>
      <x v="875"/>
      <x v="829"/>
      <x v="3"/>
      <x v="2"/>
      <x v="89"/>
    </i>
    <i>
      <x v="876"/>
      <x v="819"/>
      <x v="3"/>
      <x v="2"/>
      <x v="88"/>
    </i>
    <i>
      <x v="877"/>
      <x v="28"/>
      <x v="3"/>
      <x v="2"/>
      <x v="56"/>
    </i>
    <i>
      <x v="878"/>
      <x v="43"/>
      <x v="3"/>
      <x v="2"/>
      <x v="10"/>
    </i>
    <i r="4">
      <x v="147"/>
    </i>
    <i>
      <x v="879"/>
      <x v="862"/>
      <x v="4"/>
      <x v="4"/>
      <x v="147"/>
    </i>
    <i t="grand">
      <x/>
    </i>
  </rowItems>
  <colItems count="1">
    <i/>
  </colItems>
  <dataFields count="1">
    <dataField name="Сумма по полю кол-во" fld="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2:O1490" totalsRowShown="0" headerRowDxfId="15">
  <autoFilter ref="A2:O1490"/>
  <tableColumns count="15">
    <tableColumn id="1" name="№" dataDxfId="14">
      <calculatedColumnFormula>ROW()-2</calculatedColumnFormula>
    </tableColumn>
    <tableColumn id="2" name="н/н ↓" dataDxfId="13"/>
    <tableColumn id="3" name="Наименование" dataDxfId="12">
      <calculatedColumnFormula>VLOOKUP(Таблица1[[#This Row],[н/н ↓]],[1]!DataBase[[eq_num]:[eq_cat]],2,FALSE)</calculatedColumnFormula>
    </tableColumn>
    <tableColumn id="4" name="ЕИ" dataDxfId="11">
      <calculatedColumnFormula>VLOOKUP(Таблица1[[#This Row],[н/н ↓]],[1]!DataBase[[eq_num]:[eq_unit]],3,FALSE)</calculatedColumnFormula>
    </tableColumn>
    <tableColumn id="17" name="кол-во" dataDxfId="10">
      <calculatedColumnFormula>M3*(-1)+L3</calculatedColumnFormula>
    </tableColumn>
    <tableColumn id="5" name="серийный номер ↓" dataDxfId="9"/>
    <tableColumn id="6" name="помещение ↓" dataDxfId="8"/>
    <tableColumn id="7" name="место ↓" dataDxfId="7"/>
    <tableColumn id="16" name="дата ↓" dataDxfId="6"/>
    <tableColumn id="18" name="ФИО ↓" dataDxfId="5"/>
    <tableColumn id="19" name="участок ↓" dataDxfId="4"/>
    <tableColumn id="9" name="кол-во2 ↓" dataDxfId="3"/>
    <tableColumn id="11" name="кол-во3 ↓" dataDxfId="2"/>
    <tableColumn id="14" name="№ заявки АРМ ИТ ↓" dataDxfId="1"/>
    <tableColumn id="15" name="примечание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0"/>
  <sheetViews>
    <sheetView topLeftCell="A961" workbookViewId="0">
      <selection activeCell="J920" sqref="J920"/>
    </sheetView>
  </sheetViews>
  <sheetFormatPr defaultRowHeight="15" x14ac:dyDescent="0.25"/>
  <cols>
    <col min="1" max="1" width="29.28515625" customWidth="1"/>
    <col min="2" max="2" width="68.5703125" customWidth="1"/>
    <col min="5" max="5" width="18.85546875" customWidth="1"/>
    <col min="6" max="6" width="22.42578125" bestFit="1" customWidth="1"/>
  </cols>
  <sheetData>
    <row r="1" spans="1:6" x14ac:dyDescent="0.25">
      <c r="A1" s="19" t="s">
        <v>1379</v>
      </c>
      <c r="B1" s="19" t="s">
        <v>1</v>
      </c>
      <c r="C1" s="19" t="s">
        <v>2</v>
      </c>
      <c r="D1" s="19" t="s">
        <v>1380</v>
      </c>
      <c r="E1" s="19" t="s">
        <v>1381</v>
      </c>
      <c r="F1" t="s">
        <v>1378</v>
      </c>
    </row>
    <row r="2" spans="1:6" x14ac:dyDescent="0.25">
      <c r="A2">
        <v>1</v>
      </c>
      <c r="B2" t="s">
        <v>511</v>
      </c>
      <c r="C2" t="s">
        <v>1374</v>
      </c>
      <c r="D2">
        <v>12</v>
      </c>
      <c r="E2">
        <v>0</v>
      </c>
      <c r="F2" s="12">
        <v>3</v>
      </c>
    </row>
    <row r="3" spans="1:6" x14ac:dyDescent="0.25">
      <c r="A3">
        <v>2</v>
      </c>
      <c r="B3" t="s">
        <v>512</v>
      </c>
      <c r="C3" t="s">
        <v>1374</v>
      </c>
      <c r="D3">
        <v>12</v>
      </c>
      <c r="E3">
        <v>0</v>
      </c>
      <c r="F3" s="12">
        <v>8</v>
      </c>
    </row>
    <row r="4" spans="1:6" x14ac:dyDescent="0.25">
      <c r="A4">
        <v>3</v>
      </c>
      <c r="B4" t="s">
        <v>513</v>
      </c>
      <c r="C4" t="s">
        <v>1374</v>
      </c>
      <c r="D4">
        <v>12</v>
      </c>
      <c r="E4">
        <v>0</v>
      </c>
      <c r="F4" s="12">
        <v>5</v>
      </c>
    </row>
    <row r="5" spans="1:6" x14ac:dyDescent="0.25">
      <c r="A5">
        <v>4</v>
      </c>
      <c r="B5" t="s">
        <v>514</v>
      </c>
      <c r="C5" t="s">
        <v>1374</v>
      </c>
      <c r="D5">
        <v>12</v>
      </c>
      <c r="E5">
        <v>0</v>
      </c>
      <c r="F5" s="12">
        <v>5</v>
      </c>
    </row>
    <row r="6" spans="1:6" x14ac:dyDescent="0.25">
      <c r="A6">
        <v>5</v>
      </c>
      <c r="B6" t="s">
        <v>515</v>
      </c>
      <c r="C6" t="s">
        <v>1374</v>
      </c>
      <c r="D6">
        <v>12</v>
      </c>
      <c r="E6">
        <v>0</v>
      </c>
      <c r="F6" s="12">
        <v>58</v>
      </c>
    </row>
    <row r="7" spans="1:6" x14ac:dyDescent="0.25">
      <c r="A7">
        <v>6</v>
      </c>
      <c r="B7" t="s">
        <v>516</v>
      </c>
      <c r="C7" t="s">
        <v>1375</v>
      </c>
      <c r="D7">
        <v>12</v>
      </c>
      <c r="E7">
        <v>0</v>
      </c>
      <c r="F7" s="12">
        <v>1</v>
      </c>
    </row>
    <row r="8" spans="1:6" x14ac:dyDescent="0.25">
      <c r="A8">
        <v>7</v>
      </c>
      <c r="B8" t="s">
        <v>517</v>
      </c>
      <c r="C8" t="s">
        <v>1374</v>
      </c>
      <c r="D8">
        <v>12</v>
      </c>
      <c r="E8">
        <v>0</v>
      </c>
      <c r="F8" s="12">
        <v>13</v>
      </c>
    </row>
    <row r="9" spans="1:6" x14ac:dyDescent="0.25">
      <c r="A9">
        <v>8</v>
      </c>
      <c r="B9" t="s">
        <v>518</v>
      </c>
      <c r="C9" t="s">
        <v>1374</v>
      </c>
      <c r="D9">
        <v>12</v>
      </c>
      <c r="E9">
        <v>0</v>
      </c>
      <c r="F9" s="12">
        <v>2</v>
      </c>
    </row>
    <row r="10" spans="1:6" x14ac:dyDescent="0.25">
      <c r="A10">
        <v>9</v>
      </c>
      <c r="B10" t="s">
        <v>519</v>
      </c>
      <c r="C10" t="s">
        <v>1374</v>
      </c>
      <c r="D10">
        <v>12</v>
      </c>
      <c r="E10">
        <v>0</v>
      </c>
      <c r="F10" s="12">
        <v>3</v>
      </c>
    </row>
    <row r="11" spans="1:6" x14ac:dyDescent="0.25">
      <c r="A11">
        <v>10</v>
      </c>
      <c r="B11" t="s">
        <v>520</v>
      </c>
      <c r="C11" t="s">
        <v>1376</v>
      </c>
      <c r="D11">
        <v>12</v>
      </c>
      <c r="E11" t="s">
        <v>251</v>
      </c>
      <c r="F11" s="12">
        <v>103</v>
      </c>
    </row>
    <row r="12" spans="1:6" x14ac:dyDescent="0.25">
      <c r="E12" t="s">
        <v>509</v>
      </c>
      <c r="F12" s="12">
        <v>-80</v>
      </c>
    </row>
    <row r="13" spans="1:6" x14ac:dyDescent="0.25">
      <c r="A13">
        <v>11</v>
      </c>
      <c r="B13" t="s">
        <v>521</v>
      </c>
      <c r="C13" t="s">
        <v>1374</v>
      </c>
      <c r="D13">
        <v>12</v>
      </c>
      <c r="E13">
        <v>0</v>
      </c>
      <c r="F13" s="12">
        <v>3</v>
      </c>
    </row>
    <row r="14" spans="1:6" x14ac:dyDescent="0.25">
      <c r="A14">
        <v>12</v>
      </c>
      <c r="B14" t="s">
        <v>522</v>
      </c>
      <c r="C14" t="s">
        <v>1374</v>
      </c>
      <c r="D14">
        <v>12</v>
      </c>
      <c r="E14">
        <v>0</v>
      </c>
      <c r="F14" s="12">
        <v>49</v>
      </c>
    </row>
    <row r="15" spans="1:6" x14ac:dyDescent="0.25">
      <c r="E15" t="s">
        <v>509</v>
      </c>
      <c r="F15" s="12">
        <v>-14</v>
      </c>
    </row>
    <row r="16" spans="1:6" x14ac:dyDescent="0.25">
      <c r="A16">
        <v>13</v>
      </c>
      <c r="B16" t="s">
        <v>523</v>
      </c>
      <c r="C16" t="s">
        <v>1374</v>
      </c>
      <c r="D16">
        <v>12</v>
      </c>
      <c r="E16">
        <v>0</v>
      </c>
      <c r="F16" s="12">
        <v>11</v>
      </c>
    </row>
    <row r="17" spans="1:6" x14ac:dyDescent="0.25">
      <c r="A17">
        <v>14</v>
      </c>
      <c r="B17" t="s">
        <v>524</v>
      </c>
      <c r="C17" t="s">
        <v>1374</v>
      </c>
      <c r="D17">
        <v>12</v>
      </c>
      <c r="E17">
        <v>0</v>
      </c>
      <c r="F17" s="12">
        <v>1</v>
      </c>
    </row>
    <row r="18" spans="1:6" x14ac:dyDescent="0.25">
      <c r="A18">
        <v>15</v>
      </c>
      <c r="B18" t="s">
        <v>525</v>
      </c>
      <c r="C18" t="s">
        <v>1374</v>
      </c>
      <c r="D18">
        <v>12</v>
      </c>
      <c r="E18">
        <v>0</v>
      </c>
      <c r="F18" s="12">
        <v>2</v>
      </c>
    </row>
    <row r="19" spans="1:6" x14ac:dyDescent="0.25">
      <c r="A19">
        <v>16</v>
      </c>
      <c r="B19" t="s">
        <v>526</v>
      </c>
      <c r="C19" t="s">
        <v>1374</v>
      </c>
      <c r="D19">
        <v>12</v>
      </c>
      <c r="E19">
        <v>0</v>
      </c>
      <c r="F19" s="12">
        <v>39</v>
      </c>
    </row>
    <row r="20" spans="1:6" x14ac:dyDescent="0.25">
      <c r="E20" t="s">
        <v>509</v>
      </c>
      <c r="F20" s="12">
        <v>-14</v>
      </c>
    </row>
    <row r="21" spans="1:6" x14ac:dyDescent="0.25">
      <c r="A21">
        <v>17</v>
      </c>
      <c r="B21" t="s">
        <v>527</v>
      </c>
      <c r="C21" t="s">
        <v>1374</v>
      </c>
      <c r="D21">
        <v>12</v>
      </c>
      <c r="E21">
        <v>0</v>
      </c>
      <c r="F21" s="12">
        <v>31</v>
      </c>
    </row>
    <row r="22" spans="1:6" x14ac:dyDescent="0.25">
      <c r="E22" t="s">
        <v>509</v>
      </c>
      <c r="F22" s="12">
        <v>-11</v>
      </c>
    </row>
    <row r="23" spans="1:6" x14ac:dyDescent="0.25">
      <c r="A23">
        <v>18</v>
      </c>
      <c r="B23" t="s">
        <v>528</v>
      </c>
      <c r="C23" t="s">
        <v>1374</v>
      </c>
      <c r="D23">
        <v>12</v>
      </c>
      <c r="E23">
        <v>0</v>
      </c>
      <c r="F23" s="12">
        <v>14</v>
      </c>
    </row>
    <row r="24" spans="1:6" x14ac:dyDescent="0.25">
      <c r="A24">
        <v>19</v>
      </c>
      <c r="B24" t="s">
        <v>529</v>
      </c>
      <c r="C24" t="s">
        <v>1374</v>
      </c>
      <c r="D24">
        <v>12</v>
      </c>
      <c r="E24">
        <v>0</v>
      </c>
      <c r="F24" s="12">
        <v>3</v>
      </c>
    </row>
    <row r="25" spans="1:6" x14ac:dyDescent="0.25">
      <c r="A25">
        <v>20</v>
      </c>
      <c r="B25" t="s">
        <v>530</v>
      </c>
      <c r="C25" t="s">
        <v>1374</v>
      </c>
      <c r="D25">
        <v>12</v>
      </c>
      <c r="E25">
        <v>0</v>
      </c>
      <c r="F25" s="12">
        <v>1</v>
      </c>
    </row>
    <row r="26" spans="1:6" x14ac:dyDescent="0.25">
      <c r="A26">
        <v>21</v>
      </c>
      <c r="B26" t="s">
        <v>531</v>
      </c>
      <c r="C26" t="s">
        <v>1374</v>
      </c>
      <c r="D26">
        <v>12</v>
      </c>
      <c r="E26">
        <v>0</v>
      </c>
      <c r="F26" s="12">
        <v>4</v>
      </c>
    </row>
    <row r="27" spans="1:6" x14ac:dyDescent="0.25">
      <c r="A27">
        <v>22</v>
      </c>
      <c r="B27" t="s">
        <v>532</v>
      </c>
      <c r="C27" t="s">
        <v>1374</v>
      </c>
      <c r="D27">
        <v>12</v>
      </c>
      <c r="E27">
        <v>0</v>
      </c>
      <c r="F27" s="12">
        <v>1</v>
      </c>
    </row>
    <row r="28" spans="1:6" x14ac:dyDescent="0.25">
      <c r="A28">
        <v>23</v>
      </c>
      <c r="B28" t="s">
        <v>533</v>
      </c>
      <c r="C28" t="s">
        <v>1374</v>
      </c>
      <c r="D28">
        <v>12</v>
      </c>
      <c r="E28">
        <v>0</v>
      </c>
      <c r="F28" s="12">
        <v>26</v>
      </c>
    </row>
    <row r="29" spans="1:6" x14ac:dyDescent="0.25">
      <c r="A29">
        <v>24</v>
      </c>
      <c r="B29" t="s">
        <v>534</v>
      </c>
      <c r="C29" t="s">
        <v>1374</v>
      </c>
      <c r="D29">
        <v>12</v>
      </c>
      <c r="E29">
        <v>0</v>
      </c>
      <c r="F29" s="12">
        <v>8</v>
      </c>
    </row>
    <row r="30" spans="1:6" x14ac:dyDescent="0.25">
      <c r="A30">
        <v>25</v>
      </c>
      <c r="B30" t="s">
        <v>535</v>
      </c>
      <c r="C30" t="s">
        <v>1374</v>
      </c>
      <c r="D30">
        <v>12</v>
      </c>
      <c r="E30">
        <v>0</v>
      </c>
      <c r="F30" s="12">
        <v>1</v>
      </c>
    </row>
    <row r="31" spans="1:6" x14ac:dyDescent="0.25">
      <c r="A31">
        <v>26</v>
      </c>
      <c r="B31" t="s">
        <v>536</v>
      </c>
      <c r="C31" t="s">
        <v>1374</v>
      </c>
      <c r="D31">
        <v>12</v>
      </c>
      <c r="E31">
        <v>0</v>
      </c>
      <c r="F31" s="12">
        <v>2</v>
      </c>
    </row>
    <row r="32" spans="1:6" x14ac:dyDescent="0.25">
      <c r="A32">
        <v>27</v>
      </c>
      <c r="B32" t="s">
        <v>537</v>
      </c>
      <c r="C32" t="s">
        <v>1374</v>
      </c>
      <c r="D32">
        <v>12</v>
      </c>
      <c r="E32" t="s">
        <v>251</v>
      </c>
      <c r="F32" s="12">
        <v>1</v>
      </c>
    </row>
    <row r="33" spans="1:6" x14ac:dyDescent="0.25">
      <c r="A33">
        <v>28</v>
      </c>
      <c r="B33" t="s">
        <v>538</v>
      </c>
      <c r="C33" t="s">
        <v>1374</v>
      </c>
      <c r="D33">
        <v>12</v>
      </c>
      <c r="E33" t="s">
        <v>251</v>
      </c>
      <c r="F33" s="12">
        <v>1</v>
      </c>
    </row>
    <row r="34" spans="1:6" x14ac:dyDescent="0.25">
      <c r="A34">
        <v>29</v>
      </c>
      <c r="B34" t="s">
        <v>539</v>
      </c>
      <c r="C34" t="s">
        <v>1374</v>
      </c>
      <c r="D34">
        <v>12</v>
      </c>
      <c r="E34" t="s">
        <v>251</v>
      </c>
      <c r="F34" s="12">
        <v>2</v>
      </c>
    </row>
    <row r="35" spans="1:6" x14ac:dyDescent="0.25">
      <c r="A35">
        <v>30</v>
      </c>
      <c r="B35" t="s">
        <v>540</v>
      </c>
      <c r="C35" t="s">
        <v>1374</v>
      </c>
      <c r="D35">
        <v>12</v>
      </c>
      <c r="E35" t="s">
        <v>251</v>
      </c>
      <c r="F35" s="12">
        <v>1</v>
      </c>
    </row>
    <row r="36" spans="1:6" x14ac:dyDescent="0.25">
      <c r="E36" t="s">
        <v>509</v>
      </c>
      <c r="F36" s="12">
        <v>-1</v>
      </c>
    </row>
    <row r="37" spans="1:6" x14ac:dyDescent="0.25">
      <c r="A37">
        <v>31</v>
      </c>
      <c r="B37" t="s">
        <v>541</v>
      </c>
      <c r="C37" t="s">
        <v>1374</v>
      </c>
      <c r="D37">
        <v>12</v>
      </c>
      <c r="E37" t="s">
        <v>251</v>
      </c>
      <c r="F37" s="12">
        <v>1</v>
      </c>
    </row>
    <row r="38" spans="1:6" x14ac:dyDescent="0.25">
      <c r="A38">
        <v>32</v>
      </c>
      <c r="B38" t="s">
        <v>542</v>
      </c>
      <c r="C38" t="s">
        <v>1374</v>
      </c>
      <c r="D38">
        <v>12</v>
      </c>
      <c r="E38" t="s">
        <v>251</v>
      </c>
      <c r="F38" s="12">
        <v>1</v>
      </c>
    </row>
    <row r="39" spans="1:6" x14ac:dyDescent="0.25">
      <c r="A39">
        <v>33</v>
      </c>
      <c r="B39" t="s">
        <v>543</v>
      </c>
      <c r="C39" t="s">
        <v>1374</v>
      </c>
      <c r="D39">
        <v>12</v>
      </c>
      <c r="E39" t="s">
        <v>8</v>
      </c>
      <c r="F39" s="12">
        <v>4</v>
      </c>
    </row>
    <row r="40" spans="1:6" x14ac:dyDescent="0.25">
      <c r="A40">
        <v>34</v>
      </c>
      <c r="B40" t="s">
        <v>544</v>
      </c>
      <c r="C40" t="s">
        <v>1374</v>
      </c>
      <c r="D40">
        <v>12</v>
      </c>
      <c r="E40" t="s">
        <v>251</v>
      </c>
      <c r="F40" s="12">
        <v>3</v>
      </c>
    </row>
    <row r="41" spans="1:6" x14ac:dyDescent="0.25">
      <c r="A41">
        <v>35</v>
      </c>
      <c r="B41" t="s">
        <v>545</v>
      </c>
      <c r="C41" t="s">
        <v>1374</v>
      </c>
      <c r="D41">
        <v>12</v>
      </c>
      <c r="E41" t="s">
        <v>251</v>
      </c>
      <c r="F41" s="12">
        <v>1</v>
      </c>
    </row>
    <row r="42" spans="1:6" x14ac:dyDescent="0.25">
      <c r="A42">
        <v>36</v>
      </c>
      <c r="B42" t="s">
        <v>546</v>
      </c>
      <c r="C42" t="s">
        <v>1374</v>
      </c>
      <c r="D42">
        <v>12</v>
      </c>
      <c r="E42" t="s">
        <v>9</v>
      </c>
      <c r="F42" s="12">
        <v>1</v>
      </c>
    </row>
    <row r="43" spans="1:6" x14ac:dyDescent="0.25">
      <c r="A43">
        <v>37</v>
      </c>
      <c r="B43" t="s">
        <v>547</v>
      </c>
      <c r="C43" t="s">
        <v>1374</v>
      </c>
      <c r="D43">
        <v>12</v>
      </c>
      <c r="E43" t="s">
        <v>251</v>
      </c>
      <c r="F43" s="12">
        <v>1</v>
      </c>
    </row>
    <row r="44" spans="1:6" x14ac:dyDescent="0.25">
      <c r="A44">
        <v>38</v>
      </c>
      <c r="B44" t="s">
        <v>548</v>
      </c>
      <c r="C44" t="s">
        <v>1374</v>
      </c>
      <c r="D44">
        <v>12</v>
      </c>
      <c r="E44" t="s">
        <v>251</v>
      </c>
      <c r="F44" s="12">
        <v>7</v>
      </c>
    </row>
    <row r="45" spans="1:6" x14ac:dyDescent="0.25">
      <c r="A45">
        <v>39</v>
      </c>
      <c r="B45" t="s">
        <v>549</v>
      </c>
      <c r="C45" t="s">
        <v>1374</v>
      </c>
      <c r="D45">
        <v>12</v>
      </c>
      <c r="E45" t="s">
        <v>10</v>
      </c>
      <c r="F45" s="12">
        <v>2</v>
      </c>
    </row>
    <row r="46" spans="1:6" x14ac:dyDescent="0.25">
      <c r="E46" t="s">
        <v>509</v>
      </c>
      <c r="F46" s="12">
        <v>-1</v>
      </c>
    </row>
    <row r="47" spans="1:6" x14ac:dyDescent="0.25">
      <c r="A47">
        <v>40</v>
      </c>
      <c r="B47" t="s">
        <v>550</v>
      </c>
      <c r="C47" t="s">
        <v>1374</v>
      </c>
      <c r="D47">
        <v>12</v>
      </c>
      <c r="E47" t="s">
        <v>11</v>
      </c>
      <c r="F47" s="12">
        <v>1</v>
      </c>
    </row>
    <row r="48" spans="1:6" x14ac:dyDescent="0.25">
      <c r="A48">
        <v>41</v>
      </c>
      <c r="B48" t="s">
        <v>551</v>
      </c>
      <c r="C48" t="s">
        <v>1374</v>
      </c>
      <c r="D48">
        <v>12</v>
      </c>
      <c r="E48" t="s">
        <v>12</v>
      </c>
      <c r="F48" s="12">
        <v>11</v>
      </c>
    </row>
    <row r="49" spans="1:6" x14ac:dyDescent="0.25">
      <c r="E49" t="s">
        <v>509</v>
      </c>
      <c r="F49" s="12">
        <v>-2</v>
      </c>
    </row>
    <row r="50" spans="1:6" x14ac:dyDescent="0.25">
      <c r="A50">
        <v>42</v>
      </c>
      <c r="B50" t="s">
        <v>552</v>
      </c>
      <c r="C50" t="s">
        <v>1374</v>
      </c>
      <c r="D50">
        <v>12</v>
      </c>
      <c r="E50" t="s">
        <v>13</v>
      </c>
      <c r="F50" s="12">
        <v>19</v>
      </c>
    </row>
    <row r="51" spans="1:6" x14ac:dyDescent="0.25">
      <c r="A51">
        <v>43</v>
      </c>
      <c r="B51" t="s">
        <v>553</v>
      </c>
      <c r="C51" t="s">
        <v>1374</v>
      </c>
      <c r="D51">
        <v>12</v>
      </c>
      <c r="E51" t="s">
        <v>14</v>
      </c>
      <c r="F51" s="12">
        <v>12</v>
      </c>
    </row>
    <row r="52" spans="1:6" x14ac:dyDescent="0.25">
      <c r="A52">
        <v>44</v>
      </c>
      <c r="B52" t="s">
        <v>554</v>
      </c>
      <c r="C52" t="s">
        <v>1374</v>
      </c>
      <c r="D52">
        <v>12</v>
      </c>
      <c r="E52" t="s">
        <v>13</v>
      </c>
      <c r="F52" s="12">
        <v>22</v>
      </c>
    </row>
    <row r="53" spans="1:6" x14ac:dyDescent="0.25">
      <c r="E53" t="s">
        <v>509</v>
      </c>
      <c r="F53" s="12">
        <v>-1</v>
      </c>
    </row>
    <row r="54" spans="1:6" x14ac:dyDescent="0.25">
      <c r="A54">
        <v>45</v>
      </c>
      <c r="B54" t="s">
        <v>555</v>
      </c>
      <c r="C54" t="s">
        <v>1374</v>
      </c>
      <c r="D54">
        <v>12</v>
      </c>
      <c r="E54" t="s">
        <v>251</v>
      </c>
      <c r="F54" s="12">
        <v>1</v>
      </c>
    </row>
    <row r="55" spans="1:6" x14ac:dyDescent="0.25">
      <c r="A55">
        <v>46</v>
      </c>
      <c r="B55" t="s">
        <v>556</v>
      </c>
      <c r="C55" t="s">
        <v>1374</v>
      </c>
      <c r="D55">
        <v>12</v>
      </c>
      <c r="E55" t="s">
        <v>251</v>
      </c>
      <c r="F55" s="12">
        <v>1</v>
      </c>
    </row>
    <row r="56" spans="1:6" x14ac:dyDescent="0.25">
      <c r="A56">
        <v>47</v>
      </c>
      <c r="B56" t="s">
        <v>557</v>
      </c>
      <c r="C56" t="s">
        <v>1374</v>
      </c>
      <c r="D56">
        <v>12</v>
      </c>
      <c r="E56" t="s">
        <v>251</v>
      </c>
      <c r="F56" s="12">
        <v>1</v>
      </c>
    </row>
    <row r="57" spans="1:6" x14ac:dyDescent="0.25">
      <c r="A57">
        <v>48</v>
      </c>
      <c r="B57" t="s">
        <v>558</v>
      </c>
      <c r="C57" t="s">
        <v>1374</v>
      </c>
      <c r="D57">
        <v>12</v>
      </c>
      <c r="E57" t="s">
        <v>251</v>
      </c>
      <c r="F57" s="12">
        <v>1</v>
      </c>
    </row>
    <row r="58" spans="1:6" x14ac:dyDescent="0.25">
      <c r="A58">
        <v>49</v>
      </c>
      <c r="B58" t="s">
        <v>559</v>
      </c>
      <c r="C58" t="s">
        <v>1374</v>
      </c>
      <c r="D58">
        <v>12</v>
      </c>
      <c r="E58" t="s">
        <v>14</v>
      </c>
      <c r="F58" s="12">
        <v>6</v>
      </c>
    </row>
    <row r="59" spans="1:6" x14ac:dyDescent="0.25">
      <c r="A59">
        <v>50</v>
      </c>
      <c r="B59" t="s">
        <v>560</v>
      </c>
      <c r="C59" t="s">
        <v>1374</v>
      </c>
      <c r="D59">
        <v>12</v>
      </c>
      <c r="E59" t="s">
        <v>15</v>
      </c>
      <c r="F59" s="12">
        <v>18</v>
      </c>
    </row>
    <row r="60" spans="1:6" x14ac:dyDescent="0.25">
      <c r="E60" t="s">
        <v>509</v>
      </c>
      <c r="F60" s="12">
        <v>-1</v>
      </c>
    </row>
    <row r="61" spans="1:6" x14ac:dyDescent="0.25">
      <c r="A61">
        <v>51</v>
      </c>
      <c r="B61" t="s">
        <v>561</v>
      </c>
      <c r="C61" t="s">
        <v>1374</v>
      </c>
      <c r="D61">
        <v>12</v>
      </c>
      <c r="E61" t="s">
        <v>15</v>
      </c>
      <c r="F61" s="12">
        <v>13</v>
      </c>
    </row>
    <row r="62" spans="1:6" x14ac:dyDescent="0.25">
      <c r="E62" t="s">
        <v>509</v>
      </c>
      <c r="F62" s="12">
        <v>-5</v>
      </c>
    </row>
    <row r="63" spans="1:6" x14ac:dyDescent="0.25">
      <c r="A63">
        <v>52</v>
      </c>
      <c r="B63" t="s">
        <v>562</v>
      </c>
      <c r="C63" t="s">
        <v>1374</v>
      </c>
      <c r="D63">
        <v>12</v>
      </c>
      <c r="E63" t="s">
        <v>251</v>
      </c>
      <c r="F63" s="12">
        <v>11</v>
      </c>
    </row>
    <row r="64" spans="1:6" x14ac:dyDescent="0.25">
      <c r="A64">
        <v>53</v>
      </c>
      <c r="B64" t="s">
        <v>563</v>
      </c>
      <c r="C64" t="s">
        <v>1374</v>
      </c>
      <c r="D64">
        <v>12</v>
      </c>
      <c r="E64" t="s">
        <v>9</v>
      </c>
      <c r="F64" s="12">
        <v>2</v>
      </c>
    </row>
    <row r="65" spans="1:6" x14ac:dyDescent="0.25">
      <c r="E65" t="s">
        <v>509</v>
      </c>
      <c r="F65" s="12">
        <v>-2</v>
      </c>
    </row>
    <row r="66" spans="1:6" x14ac:dyDescent="0.25">
      <c r="A66">
        <v>54</v>
      </c>
      <c r="B66" t="s">
        <v>564</v>
      </c>
      <c r="C66" t="s">
        <v>1374</v>
      </c>
      <c r="D66">
        <v>12</v>
      </c>
      <c r="E66" t="s">
        <v>9</v>
      </c>
      <c r="F66" s="12">
        <v>1</v>
      </c>
    </row>
    <row r="67" spans="1:6" x14ac:dyDescent="0.25">
      <c r="A67">
        <v>55</v>
      </c>
      <c r="B67" t="s">
        <v>565</v>
      </c>
      <c r="C67" t="s">
        <v>1374</v>
      </c>
      <c r="D67">
        <v>12</v>
      </c>
      <c r="E67" t="s">
        <v>251</v>
      </c>
      <c r="F67" s="12">
        <v>1</v>
      </c>
    </row>
    <row r="68" spans="1:6" x14ac:dyDescent="0.25">
      <c r="A68">
        <v>56</v>
      </c>
      <c r="B68" t="s">
        <v>566</v>
      </c>
      <c r="C68" t="s">
        <v>1374</v>
      </c>
      <c r="D68">
        <v>12</v>
      </c>
      <c r="E68" t="s">
        <v>251</v>
      </c>
      <c r="F68" s="12">
        <v>1</v>
      </c>
    </row>
    <row r="69" spans="1:6" x14ac:dyDescent="0.25">
      <c r="A69">
        <v>57</v>
      </c>
      <c r="B69" t="s">
        <v>567</v>
      </c>
      <c r="C69" t="s">
        <v>1374</v>
      </c>
      <c r="D69">
        <v>12</v>
      </c>
      <c r="E69" t="s">
        <v>8</v>
      </c>
      <c r="F69" s="12">
        <v>4</v>
      </c>
    </row>
    <row r="70" spans="1:6" x14ac:dyDescent="0.25">
      <c r="A70">
        <v>58</v>
      </c>
      <c r="B70" t="s">
        <v>568</v>
      </c>
      <c r="C70" t="s">
        <v>1374</v>
      </c>
      <c r="D70">
        <v>12</v>
      </c>
      <c r="E70" t="s">
        <v>16</v>
      </c>
      <c r="F70" s="12">
        <v>33</v>
      </c>
    </row>
    <row r="71" spans="1:6" x14ac:dyDescent="0.25">
      <c r="E71" t="s">
        <v>509</v>
      </c>
      <c r="F71" s="12">
        <v>-22</v>
      </c>
    </row>
    <row r="72" spans="1:6" x14ac:dyDescent="0.25">
      <c r="A72">
        <v>59</v>
      </c>
      <c r="B72" t="s">
        <v>569</v>
      </c>
      <c r="C72" t="s">
        <v>1374</v>
      </c>
      <c r="D72">
        <v>12</v>
      </c>
      <c r="E72">
        <v>0</v>
      </c>
      <c r="F72" s="12">
        <v>35</v>
      </c>
    </row>
    <row r="73" spans="1:6" x14ac:dyDescent="0.25">
      <c r="A73">
        <v>60</v>
      </c>
      <c r="B73" t="s">
        <v>570</v>
      </c>
      <c r="C73" t="s">
        <v>1374</v>
      </c>
      <c r="D73">
        <v>12</v>
      </c>
      <c r="E73">
        <v>0</v>
      </c>
      <c r="F73" s="12">
        <v>10</v>
      </c>
    </row>
    <row r="74" spans="1:6" x14ac:dyDescent="0.25">
      <c r="A74">
        <v>61</v>
      </c>
      <c r="B74" t="s">
        <v>571</v>
      </c>
      <c r="C74" t="s">
        <v>1374</v>
      </c>
      <c r="D74">
        <v>12</v>
      </c>
      <c r="E74">
        <v>0</v>
      </c>
      <c r="F74" s="12">
        <v>6</v>
      </c>
    </row>
    <row r="75" spans="1:6" x14ac:dyDescent="0.25">
      <c r="A75">
        <v>62</v>
      </c>
      <c r="B75" t="s">
        <v>572</v>
      </c>
      <c r="C75" t="s">
        <v>1374</v>
      </c>
      <c r="D75">
        <v>12</v>
      </c>
      <c r="E75">
        <v>0</v>
      </c>
      <c r="F75" s="12">
        <v>6</v>
      </c>
    </row>
    <row r="76" spans="1:6" x14ac:dyDescent="0.25">
      <c r="A76">
        <v>63</v>
      </c>
      <c r="B76" t="s">
        <v>573</v>
      </c>
      <c r="C76" t="s">
        <v>1374</v>
      </c>
      <c r="D76">
        <v>12</v>
      </c>
      <c r="E76">
        <v>0</v>
      </c>
      <c r="F76" s="12">
        <v>3</v>
      </c>
    </row>
    <row r="77" spans="1:6" x14ac:dyDescent="0.25">
      <c r="A77">
        <v>64</v>
      </c>
      <c r="B77" t="s">
        <v>574</v>
      </c>
      <c r="C77" t="s">
        <v>1375</v>
      </c>
      <c r="D77">
        <v>12</v>
      </c>
      <c r="E77">
        <v>0</v>
      </c>
      <c r="F77" s="12">
        <v>4</v>
      </c>
    </row>
    <row r="78" spans="1:6" x14ac:dyDescent="0.25">
      <c r="A78">
        <v>65</v>
      </c>
      <c r="B78" t="s">
        <v>575</v>
      </c>
      <c r="C78" t="s">
        <v>1374</v>
      </c>
      <c r="D78">
        <v>12</v>
      </c>
      <c r="E78">
        <v>0</v>
      </c>
      <c r="F78" s="12">
        <v>12</v>
      </c>
    </row>
    <row r="79" spans="1:6" x14ac:dyDescent="0.25">
      <c r="A79">
        <v>66</v>
      </c>
      <c r="B79" t="s">
        <v>576</v>
      </c>
      <c r="C79" t="s">
        <v>1374</v>
      </c>
      <c r="D79">
        <v>12</v>
      </c>
      <c r="E79">
        <v>0</v>
      </c>
      <c r="F79" s="12">
        <v>11</v>
      </c>
    </row>
    <row r="80" spans="1:6" x14ac:dyDescent="0.25">
      <c r="A80">
        <v>67</v>
      </c>
      <c r="B80" t="s">
        <v>577</v>
      </c>
      <c r="C80" t="s">
        <v>1374</v>
      </c>
      <c r="D80">
        <v>12</v>
      </c>
      <c r="E80">
        <v>0</v>
      </c>
      <c r="F80" s="12">
        <v>2</v>
      </c>
    </row>
    <row r="81" spans="1:6" x14ac:dyDescent="0.25">
      <c r="A81">
        <v>68</v>
      </c>
      <c r="B81" t="s">
        <v>578</v>
      </c>
      <c r="C81" t="s">
        <v>1374</v>
      </c>
      <c r="D81">
        <v>12</v>
      </c>
      <c r="E81">
        <v>0</v>
      </c>
      <c r="F81" s="12">
        <v>12</v>
      </c>
    </row>
    <row r="82" spans="1:6" x14ac:dyDescent="0.25">
      <c r="A82">
        <v>69</v>
      </c>
      <c r="B82" t="s">
        <v>579</v>
      </c>
      <c r="C82" t="s">
        <v>1374</v>
      </c>
      <c r="D82">
        <v>12</v>
      </c>
      <c r="E82">
        <v>0</v>
      </c>
      <c r="F82" s="12">
        <v>3</v>
      </c>
    </row>
    <row r="83" spans="1:6" x14ac:dyDescent="0.25">
      <c r="E83" t="s">
        <v>509</v>
      </c>
      <c r="F83" s="12">
        <v>-3</v>
      </c>
    </row>
    <row r="84" spans="1:6" x14ac:dyDescent="0.25">
      <c r="A84">
        <v>70</v>
      </c>
      <c r="B84" t="s">
        <v>580</v>
      </c>
      <c r="C84" t="s">
        <v>1374</v>
      </c>
      <c r="D84">
        <v>12</v>
      </c>
      <c r="E84">
        <v>0</v>
      </c>
      <c r="F84" s="12">
        <v>10</v>
      </c>
    </row>
    <row r="85" spans="1:6" x14ac:dyDescent="0.25">
      <c r="A85">
        <v>71</v>
      </c>
      <c r="B85" t="s">
        <v>581</v>
      </c>
      <c r="C85" t="s">
        <v>1374</v>
      </c>
      <c r="D85">
        <v>12</v>
      </c>
      <c r="E85">
        <v>0</v>
      </c>
      <c r="F85" s="12">
        <v>7</v>
      </c>
    </row>
    <row r="86" spans="1:6" x14ac:dyDescent="0.25">
      <c r="A86">
        <v>72</v>
      </c>
      <c r="B86" t="s">
        <v>582</v>
      </c>
      <c r="C86" t="s">
        <v>1374</v>
      </c>
      <c r="D86">
        <v>12</v>
      </c>
      <c r="E86">
        <v>0</v>
      </c>
      <c r="F86" s="12">
        <v>5</v>
      </c>
    </row>
    <row r="87" spans="1:6" x14ac:dyDescent="0.25">
      <c r="A87">
        <v>73</v>
      </c>
      <c r="B87" t="s">
        <v>583</v>
      </c>
      <c r="C87" t="s">
        <v>1374</v>
      </c>
      <c r="D87">
        <v>12</v>
      </c>
      <c r="E87">
        <v>0</v>
      </c>
      <c r="F87" s="12">
        <v>4</v>
      </c>
    </row>
    <row r="88" spans="1:6" x14ac:dyDescent="0.25">
      <c r="A88">
        <v>74</v>
      </c>
      <c r="B88" t="s">
        <v>584</v>
      </c>
      <c r="C88" t="s">
        <v>1374</v>
      </c>
      <c r="D88">
        <v>12</v>
      </c>
      <c r="E88">
        <v>0</v>
      </c>
      <c r="F88" s="12">
        <v>15</v>
      </c>
    </row>
    <row r="89" spans="1:6" x14ac:dyDescent="0.25">
      <c r="E89" t="s">
        <v>509</v>
      </c>
      <c r="F89" s="12">
        <v>-11</v>
      </c>
    </row>
    <row r="90" spans="1:6" x14ac:dyDescent="0.25">
      <c r="A90">
        <v>75</v>
      </c>
      <c r="B90" t="s">
        <v>585</v>
      </c>
      <c r="C90" t="s">
        <v>1374</v>
      </c>
      <c r="D90">
        <v>12</v>
      </c>
      <c r="E90">
        <v>0</v>
      </c>
      <c r="F90" s="12">
        <v>8</v>
      </c>
    </row>
    <row r="91" spans="1:6" x14ac:dyDescent="0.25">
      <c r="A91">
        <v>76</v>
      </c>
      <c r="B91" t="s">
        <v>586</v>
      </c>
      <c r="C91" t="s">
        <v>1374</v>
      </c>
      <c r="D91">
        <v>12</v>
      </c>
      <c r="E91">
        <v>0</v>
      </c>
      <c r="F91" s="12">
        <v>45</v>
      </c>
    </row>
    <row r="92" spans="1:6" x14ac:dyDescent="0.25">
      <c r="A92">
        <v>77</v>
      </c>
      <c r="B92" t="s">
        <v>587</v>
      </c>
      <c r="C92" t="s">
        <v>1374</v>
      </c>
      <c r="D92">
        <v>12</v>
      </c>
      <c r="E92">
        <v>0</v>
      </c>
      <c r="F92" s="12">
        <v>36</v>
      </c>
    </row>
    <row r="93" spans="1:6" x14ac:dyDescent="0.25">
      <c r="A93">
        <v>78</v>
      </c>
      <c r="B93" t="s">
        <v>588</v>
      </c>
      <c r="C93" t="s">
        <v>1374</v>
      </c>
      <c r="D93">
        <v>12</v>
      </c>
      <c r="E93">
        <v>0</v>
      </c>
      <c r="F93" s="12">
        <v>39</v>
      </c>
    </row>
    <row r="94" spans="1:6" x14ac:dyDescent="0.25">
      <c r="A94">
        <v>79</v>
      </c>
      <c r="B94" t="s">
        <v>589</v>
      </c>
      <c r="C94" t="s">
        <v>1374</v>
      </c>
      <c r="D94">
        <v>12</v>
      </c>
      <c r="E94">
        <v>0</v>
      </c>
      <c r="F94" s="12">
        <v>4</v>
      </c>
    </row>
    <row r="95" spans="1:6" x14ac:dyDescent="0.25">
      <c r="A95">
        <v>80</v>
      </c>
      <c r="B95" t="s">
        <v>590</v>
      </c>
      <c r="C95" t="s">
        <v>1374</v>
      </c>
      <c r="D95">
        <v>12</v>
      </c>
      <c r="E95">
        <v>0</v>
      </c>
      <c r="F95" s="12">
        <v>2</v>
      </c>
    </row>
    <row r="96" spans="1:6" x14ac:dyDescent="0.25">
      <c r="A96">
        <v>81</v>
      </c>
      <c r="B96" t="s">
        <v>591</v>
      </c>
      <c r="C96" t="s">
        <v>1374</v>
      </c>
      <c r="D96">
        <v>12</v>
      </c>
      <c r="E96">
        <v>0</v>
      </c>
      <c r="F96" s="12">
        <v>3</v>
      </c>
    </row>
    <row r="97" spans="1:6" x14ac:dyDescent="0.25">
      <c r="A97">
        <v>82</v>
      </c>
      <c r="B97" t="s">
        <v>592</v>
      </c>
      <c r="C97" t="s">
        <v>1374</v>
      </c>
      <c r="D97">
        <v>12</v>
      </c>
      <c r="E97">
        <v>0</v>
      </c>
      <c r="F97" s="12">
        <v>2</v>
      </c>
    </row>
    <row r="98" spans="1:6" x14ac:dyDescent="0.25">
      <c r="A98">
        <v>83</v>
      </c>
      <c r="B98" t="s">
        <v>593</v>
      </c>
      <c r="C98" t="s">
        <v>1374</v>
      </c>
      <c r="D98">
        <v>12</v>
      </c>
      <c r="E98" t="s">
        <v>251</v>
      </c>
      <c r="F98" s="12">
        <v>19</v>
      </c>
    </row>
    <row r="99" spans="1:6" x14ac:dyDescent="0.25">
      <c r="A99">
        <v>84</v>
      </c>
      <c r="B99" t="s">
        <v>594</v>
      </c>
      <c r="C99" t="s">
        <v>1374</v>
      </c>
      <c r="D99">
        <v>212</v>
      </c>
      <c r="E99" t="s">
        <v>92</v>
      </c>
      <c r="F99" s="12">
        <v>16</v>
      </c>
    </row>
    <row r="100" spans="1:6" x14ac:dyDescent="0.25">
      <c r="A100">
        <v>85</v>
      </c>
      <c r="B100" t="s">
        <v>595</v>
      </c>
      <c r="C100" t="s">
        <v>1374</v>
      </c>
      <c r="D100">
        <v>212</v>
      </c>
      <c r="E100" t="s">
        <v>92</v>
      </c>
      <c r="F100" s="12">
        <v>3</v>
      </c>
    </row>
    <row r="101" spans="1:6" x14ac:dyDescent="0.25">
      <c r="A101">
        <v>86</v>
      </c>
      <c r="B101" t="s">
        <v>596</v>
      </c>
      <c r="C101" t="s">
        <v>1374</v>
      </c>
      <c r="D101">
        <v>212</v>
      </c>
      <c r="E101" t="s">
        <v>93</v>
      </c>
      <c r="F101" s="12">
        <v>24</v>
      </c>
    </row>
    <row r="102" spans="1:6" x14ac:dyDescent="0.25">
      <c r="E102" t="s">
        <v>509</v>
      </c>
      <c r="F102" s="12">
        <v>-1</v>
      </c>
    </row>
    <row r="103" spans="1:6" x14ac:dyDescent="0.25">
      <c r="A103">
        <v>87</v>
      </c>
      <c r="B103" t="s">
        <v>597</v>
      </c>
      <c r="C103" t="s">
        <v>1374</v>
      </c>
      <c r="D103">
        <v>212</v>
      </c>
      <c r="E103" t="s">
        <v>93</v>
      </c>
      <c r="F103" s="12">
        <v>1</v>
      </c>
    </row>
    <row r="104" spans="1:6" x14ac:dyDescent="0.25">
      <c r="A104">
        <v>88</v>
      </c>
      <c r="B104" t="s">
        <v>598</v>
      </c>
      <c r="C104" t="s">
        <v>1374</v>
      </c>
      <c r="D104">
        <v>212</v>
      </c>
      <c r="E104" t="s">
        <v>94</v>
      </c>
      <c r="F104" s="12">
        <v>4</v>
      </c>
    </row>
    <row r="105" spans="1:6" x14ac:dyDescent="0.25">
      <c r="A105">
        <v>89</v>
      </c>
      <c r="B105" t="s">
        <v>599</v>
      </c>
      <c r="C105" t="s">
        <v>1377</v>
      </c>
      <c r="D105">
        <v>212</v>
      </c>
      <c r="E105" t="s">
        <v>95</v>
      </c>
      <c r="F105" s="12">
        <v>5</v>
      </c>
    </row>
    <row r="106" spans="1:6" x14ac:dyDescent="0.25">
      <c r="A106">
        <v>90</v>
      </c>
      <c r="B106" t="s">
        <v>600</v>
      </c>
      <c r="C106" t="s">
        <v>1374</v>
      </c>
      <c r="D106">
        <v>212</v>
      </c>
      <c r="E106" t="s">
        <v>94</v>
      </c>
      <c r="F106" s="12">
        <v>10</v>
      </c>
    </row>
    <row r="107" spans="1:6" x14ac:dyDescent="0.25">
      <c r="A107">
        <v>91</v>
      </c>
      <c r="B107" t="s">
        <v>601</v>
      </c>
      <c r="C107" t="s">
        <v>1374</v>
      </c>
      <c r="D107">
        <v>212</v>
      </c>
      <c r="E107" t="s">
        <v>96</v>
      </c>
      <c r="F107" s="12">
        <v>3</v>
      </c>
    </row>
    <row r="108" spans="1:6" x14ac:dyDescent="0.25">
      <c r="A108">
        <v>92</v>
      </c>
      <c r="B108" t="s">
        <v>602</v>
      </c>
      <c r="C108" t="s">
        <v>1374</v>
      </c>
      <c r="D108">
        <v>212</v>
      </c>
      <c r="E108" t="s">
        <v>96</v>
      </c>
      <c r="F108" s="12">
        <v>55</v>
      </c>
    </row>
    <row r="109" spans="1:6" x14ac:dyDescent="0.25">
      <c r="A109">
        <v>93</v>
      </c>
      <c r="B109" t="s">
        <v>603</v>
      </c>
      <c r="C109" t="s">
        <v>1374</v>
      </c>
      <c r="D109">
        <v>212</v>
      </c>
      <c r="E109" t="s">
        <v>97</v>
      </c>
      <c r="F109" s="12">
        <v>1</v>
      </c>
    </row>
    <row r="110" spans="1:6" x14ac:dyDescent="0.25">
      <c r="A110">
        <v>94</v>
      </c>
      <c r="B110" t="s">
        <v>604</v>
      </c>
      <c r="C110" t="s">
        <v>1374</v>
      </c>
      <c r="D110">
        <v>212</v>
      </c>
      <c r="E110" t="s">
        <v>98</v>
      </c>
      <c r="F110" s="12">
        <v>13</v>
      </c>
    </row>
    <row r="111" spans="1:6" x14ac:dyDescent="0.25">
      <c r="E111" t="s">
        <v>509</v>
      </c>
      <c r="F111" s="12">
        <v>-1</v>
      </c>
    </row>
    <row r="112" spans="1:6" x14ac:dyDescent="0.25">
      <c r="A112">
        <v>95</v>
      </c>
      <c r="B112" t="s">
        <v>605</v>
      </c>
      <c r="C112" t="s">
        <v>1374</v>
      </c>
      <c r="D112">
        <v>212</v>
      </c>
      <c r="E112" t="s">
        <v>99</v>
      </c>
      <c r="F112" s="12">
        <v>5</v>
      </c>
    </row>
    <row r="113" spans="1:6" x14ac:dyDescent="0.25">
      <c r="A113">
        <v>96</v>
      </c>
      <c r="B113" t="s">
        <v>606</v>
      </c>
      <c r="C113" t="s">
        <v>1374</v>
      </c>
      <c r="D113">
        <v>212</v>
      </c>
      <c r="E113" t="s">
        <v>100</v>
      </c>
      <c r="F113" s="12">
        <v>2</v>
      </c>
    </row>
    <row r="114" spans="1:6" x14ac:dyDescent="0.25">
      <c r="A114">
        <v>97</v>
      </c>
      <c r="B114" t="s">
        <v>607</v>
      </c>
      <c r="C114" t="s">
        <v>1374</v>
      </c>
      <c r="D114">
        <v>212</v>
      </c>
      <c r="E114" t="s">
        <v>101</v>
      </c>
      <c r="F114" s="12">
        <v>1</v>
      </c>
    </row>
    <row r="115" spans="1:6" x14ac:dyDescent="0.25">
      <c r="A115">
        <v>98</v>
      </c>
      <c r="B115" t="s">
        <v>608</v>
      </c>
      <c r="C115" t="s">
        <v>1374</v>
      </c>
      <c r="D115">
        <v>212</v>
      </c>
      <c r="E115" t="s">
        <v>102</v>
      </c>
      <c r="F115" s="12">
        <v>1</v>
      </c>
    </row>
    <row r="116" spans="1:6" x14ac:dyDescent="0.25">
      <c r="A116">
        <v>99</v>
      </c>
      <c r="B116" t="s">
        <v>609</v>
      </c>
      <c r="C116" t="s">
        <v>1374</v>
      </c>
      <c r="D116">
        <v>212</v>
      </c>
      <c r="E116" t="s">
        <v>102</v>
      </c>
      <c r="F116" s="12">
        <v>2</v>
      </c>
    </row>
    <row r="117" spans="1:6" x14ac:dyDescent="0.25">
      <c r="A117">
        <v>100</v>
      </c>
      <c r="B117" t="s">
        <v>610</v>
      </c>
      <c r="C117" t="s">
        <v>1374</v>
      </c>
      <c r="D117">
        <v>212</v>
      </c>
      <c r="E117" t="s">
        <v>102</v>
      </c>
      <c r="F117" s="12">
        <v>1</v>
      </c>
    </row>
    <row r="118" spans="1:6" x14ac:dyDescent="0.25">
      <c r="A118">
        <v>101</v>
      </c>
      <c r="B118" t="s">
        <v>611</v>
      </c>
      <c r="C118" t="s">
        <v>1374</v>
      </c>
      <c r="D118">
        <v>212</v>
      </c>
      <c r="E118" t="s">
        <v>103</v>
      </c>
      <c r="F118" s="12">
        <v>14</v>
      </c>
    </row>
    <row r="119" spans="1:6" x14ac:dyDescent="0.25">
      <c r="A119">
        <v>102</v>
      </c>
      <c r="B119" t="s">
        <v>612</v>
      </c>
      <c r="C119" t="s">
        <v>1374</v>
      </c>
      <c r="D119">
        <v>212</v>
      </c>
      <c r="E119" t="s">
        <v>103</v>
      </c>
      <c r="F119" s="12">
        <v>12</v>
      </c>
    </row>
    <row r="120" spans="1:6" x14ac:dyDescent="0.25">
      <c r="A120">
        <v>103</v>
      </c>
      <c r="B120" t="s">
        <v>613</v>
      </c>
      <c r="C120" t="s">
        <v>1374</v>
      </c>
      <c r="D120">
        <v>212</v>
      </c>
      <c r="E120" t="s">
        <v>103</v>
      </c>
      <c r="F120" s="12">
        <v>6</v>
      </c>
    </row>
    <row r="121" spans="1:6" x14ac:dyDescent="0.25">
      <c r="A121">
        <v>104</v>
      </c>
      <c r="B121" t="s">
        <v>614</v>
      </c>
      <c r="C121" t="s">
        <v>1374</v>
      </c>
      <c r="D121">
        <v>212</v>
      </c>
      <c r="E121" t="s">
        <v>103</v>
      </c>
      <c r="F121" s="12">
        <v>8</v>
      </c>
    </row>
    <row r="122" spans="1:6" x14ac:dyDescent="0.25">
      <c r="A122">
        <v>105</v>
      </c>
      <c r="B122" t="s">
        <v>615</v>
      </c>
      <c r="C122" t="s">
        <v>1374</v>
      </c>
      <c r="D122">
        <v>212</v>
      </c>
      <c r="E122" t="s">
        <v>103</v>
      </c>
      <c r="F122" s="12">
        <v>22</v>
      </c>
    </row>
    <row r="123" spans="1:6" x14ac:dyDescent="0.25">
      <c r="A123">
        <v>106</v>
      </c>
      <c r="B123" t="s">
        <v>616</v>
      </c>
      <c r="C123" t="s">
        <v>1374</v>
      </c>
      <c r="D123">
        <v>212</v>
      </c>
      <c r="E123" t="s">
        <v>100</v>
      </c>
      <c r="F123" s="12">
        <v>1</v>
      </c>
    </row>
    <row r="124" spans="1:6" x14ac:dyDescent="0.25">
      <c r="E124" t="s">
        <v>509</v>
      </c>
      <c r="F124" s="12">
        <v>-1</v>
      </c>
    </row>
    <row r="125" spans="1:6" x14ac:dyDescent="0.25">
      <c r="A125">
        <v>107</v>
      </c>
      <c r="B125" t="s">
        <v>617</v>
      </c>
      <c r="C125" t="s">
        <v>1374</v>
      </c>
      <c r="D125">
        <v>212</v>
      </c>
      <c r="E125" t="s">
        <v>100</v>
      </c>
      <c r="F125" s="12">
        <v>3</v>
      </c>
    </row>
    <row r="126" spans="1:6" x14ac:dyDescent="0.25">
      <c r="E126" t="s">
        <v>509</v>
      </c>
      <c r="F126" s="12">
        <v>-3</v>
      </c>
    </row>
    <row r="127" spans="1:6" x14ac:dyDescent="0.25">
      <c r="A127">
        <v>108</v>
      </c>
      <c r="B127" t="s">
        <v>618</v>
      </c>
      <c r="C127" t="s">
        <v>1374</v>
      </c>
      <c r="D127">
        <v>212</v>
      </c>
      <c r="E127" t="s">
        <v>100</v>
      </c>
      <c r="F127" s="12">
        <v>3</v>
      </c>
    </row>
    <row r="128" spans="1:6" x14ac:dyDescent="0.25">
      <c r="E128" t="s">
        <v>509</v>
      </c>
      <c r="F128" s="12">
        <v>-3</v>
      </c>
    </row>
    <row r="129" spans="1:6" x14ac:dyDescent="0.25">
      <c r="A129">
        <v>109</v>
      </c>
      <c r="B129" t="s">
        <v>619</v>
      </c>
      <c r="C129" t="s">
        <v>1374</v>
      </c>
      <c r="D129">
        <v>212</v>
      </c>
      <c r="E129" t="s">
        <v>100</v>
      </c>
      <c r="F129" s="12">
        <v>2</v>
      </c>
    </row>
    <row r="130" spans="1:6" x14ac:dyDescent="0.25">
      <c r="E130" t="s">
        <v>509</v>
      </c>
      <c r="F130" s="12">
        <v>-1</v>
      </c>
    </row>
    <row r="131" spans="1:6" x14ac:dyDescent="0.25">
      <c r="A131">
        <v>110</v>
      </c>
      <c r="B131" t="s">
        <v>620</v>
      </c>
      <c r="C131" t="s">
        <v>1374</v>
      </c>
      <c r="D131">
        <v>212</v>
      </c>
      <c r="E131" t="s">
        <v>100</v>
      </c>
      <c r="F131" s="12">
        <v>1</v>
      </c>
    </row>
    <row r="132" spans="1:6" x14ac:dyDescent="0.25">
      <c r="E132" t="s">
        <v>509</v>
      </c>
      <c r="F132" s="12">
        <v>-1</v>
      </c>
    </row>
    <row r="133" spans="1:6" x14ac:dyDescent="0.25">
      <c r="A133">
        <v>111</v>
      </c>
      <c r="B133" t="s">
        <v>621</v>
      </c>
      <c r="C133" t="s">
        <v>1374</v>
      </c>
      <c r="D133">
        <v>212</v>
      </c>
      <c r="E133" t="s">
        <v>100</v>
      </c>
      <c r="F133" s="12">
        <v>2</v>
      </c>
    </row>
    <row r="134" spans="1:6" x14ac:dyDescent="0.25">
      <c r="E134" t="s">
        <v>509</v>
      </c>
      <c r="F134" s="12">
        <v>-2</v>
      </c>
    </row>
    <row r="135" spans="1:6" x14ac:dyDescent="0.25">
      <c r="A135">
        <v>112</v>
      </c>
      <c r="B135" t="s">
        <v>622</v>
      </c>
      <c r="C135" t="s">
        <v>1374</v>
      </c>
      <c r="D135">
        <v>212</v>
      </c>
      <c r="E135" t="s">
        <v>100</v>
      </c>
      <c r="F135" s="12">
        <v>5</v>
      </c>
    </row>
    <row r="136" spans="1:6" x14ac:dyDescent="0.25">
      <c r="E136" t="s">
        <v>509</v>
      </c>
      <c r="F136" s="12">
        <v>-5</v>
      </c>
    </row>
    <row r="137" spans="1:6" x14ac:dyDescent="0.25">
      <c r="A137">
        <v>113</v>
      </c>
      <c r="B137" t="s">
        <v>623</v>
      </c>
      <c r="C137" t="s">
        <v>1374</v>
      </c>
      <c r="D137">
        <v>212</v>
      </c>
      <c r="E137" t="s">
        <v>100</v>
      </c>
      <c r="F137" s="12">
        <v>1</v>
      </c>
    </row>
    <row r="138" spans="1:6" x14ac:dyDescent="0.25">
      <c r="E138" t="s">
        <v>509</v>
      </c>
      <c r="F138" s="12">
        <v>-1</v>
      </c>
    </row>
    <row r="139" spans="1:6" x14ac:dyDescent="0.25">
      <c r="A139">
        <v>114</v>
      </c>
      <c r="B139" t="s">
        <v>624</v>
      </c>
      <c r="C139" t="s">
        <v>1374</v>
      </c>
      <c r="D139">
        <v>212</v>
      </c>
      <c r="E139" t="s">
        <v>100</v>
      </c>
      <c r="F139" s="12">
        <v>24</v>
      </c>
    </row>
    <row r="140" spans="1:6" x14ac:dyDescent="0.25">
      <c r="E140" t="s">
        <v>509</v>
      </c>
      <c r="F140" s="12">
        <v>-16</v>
      </c>
    </row>
    <row r="141" spans="1:6" x14ac:dyDescent="0.25">
      <c r="A141">
        <v>115</v>
      </c>
      <c r="B141" t="s">
        <v>625</v>
      </c>
      <c r="C141" t="s">
        <v>1374</v>
      </c>
      <c r="D141">
        <v>212</v>
      </c>
      <c r="E141" t="s">
        <v>251</v>
      </c>
      <c r="F141" s="12">
        <v>10</v>
      </c>
    </row>
    <row r="142" spans="1:6" x14ac:dyDescent="0.25">
      <c r="E142" t="s">
        <v>509</v>
      </c>
      <c r="F142" s="12">
        <v>-10</v>
      </c>
    </row>
    <row r="143" spans="1:6" x14ac:dyDescent="0.25">
      <c r="A143">
        <v>116</v>
      </c>
      <c r="B143" t="s">
        <v>626</v>
      </c>
      <c r="C143" t="s">
        <v>1374</v>
      </c>
      <c r="D143">
        <v>212</v>
      </c>
      <c r="E143" t="s">
        <v>100</v>
      </c>
      <c r="F143" s="12">
        <v>4</v>
      </c>
    </row>
    <row r="144" spans="1:6" x14ac:dyDescent="0.25">
      <c r="E144" t="s">
        <v>509</v>
      </c>
      <c r="F144" s="12">
        <v>-3</v>
      </c>
    </row>
    <row r="145" spans="1:6" x14ac:dyDescent="0.25">
      <c r="A145">
        <v>117</v>
      </c>
      <c r="B145" t="s">
        <v>627</v>
      </c>
      <c r="C145" t="s">
        <v>1374</v>
      </c>
      <c r="D145">
        <v>212</v>
      </c>
      <c r="E145" t="s">
        <v>100</v>
      </c>
      <c r="F145" s="12">
        <v>1</v>
      </c>
    </row>
    <row r="146" spans="1:6" x14ac:dyDescent="0.25">
      <c r="E146" t="s">
        <v>509</v>
      </c>
      <c r="F146" s="12">
        <v>-1</v>
      </c>
    </row>
    <row r="147" spans="1:6" x14ac:dyDescent="0.25">
      <c r="A147">
        <v>118</v>
      </c>
      <c r="B147" t="s">
        <v>628</v>
      </c>
      <c r="C147" t="s">
        <v>1374</v>
      </c>
      <c r="D147">
        <v>212</v>
      </c>
      <c r="E147" t="s">
        <v>100</v>
      </c>
      <c r="F147" s="12">
        <v>1</v>
      </c>
    </row>
    <row r="148" spans="1:6" x14ac:dyDescent="0.25">
      <c r="A148">
        <v>119</v>
      </c>
      <c r="B148" t="s">
        <v>629</v>
      </c>
      <c r="C148" t="s">
        <v>1374</v>
      </c>
      <c r="D148">
        <v>212</v>
      </c>
      <c r="E148" t="s">
        <v>104</v>
      </c>
      <c r="F148" s="12">
        <v>2</v>
      </c>
    </row>
    <row r="149" spans="1:6" x14ac:dyDescent="0.25">
      <c r="A149">
        <v>120</v>
      </c>
      <c r="B149" t="s">
        <v>630</v>
      </c>
      <c r="C149" t="s">
        <v>1374</v>
      </c>
      <c r="D149">
        <v>212</v>
      </c>
      <c r="E149" t="s">
        <v>104</v>
      </c>
      <c r="F149" s="12">
        <v>7</v>
      </c>
    </row>
    <row r="150" spans="1:6" x14ac:dyDescent="0.25">
      <c r="A150">
        <v>121</v>
      </c>
      <c r="B150" t="s">
        <v>631</v>
      </c>
      <c r="C150" t="s">
        <v>1374</v>
      </c>
      <c r="D150">
        <v>212</v>
      </c>
      <c r="E150" t="s">
        <v>104</v>
      </c>
      <c r="F150" s="12">
        <v>12</v>
      </c>
    </row>
    <row r="151" spans="1:6" x14ac:dyDescent="0.25">
      <c r="A151">
        <v>122</v>
      </c>
      <c r="B151" t="s">
        <v>632</v>
      </c>
      <c r="C151" t="s">
        <v>1374</v>
      </c>
      <c r="D151">
        <v>212</v>
      </c>
      <c r="E151" t="s">
        <v>104</v>
      </c>
      <c r="F151" s="12">
        <v>4</v>
      </c>
    </row>
    <row r="152" spans="1:6" x14ac:dyDescent="0.25">
      <c r="A152">
        <v>123</v>
      </c>
      <c r="B152" t="s">
        <v>633</v>
      </c>
      <c r="C152" t="s">
        <v>1374</v>
      </c>
      <c r="D152">
        <v>212</v>
      </c>
      <c r="E152" t="s">
        <v>105</v>
      </c>
      <c r="F152" s="12">
        <v>9</v>
      </c>
    </row>
    <row r="153" spans="1:6" x14ac:dyDescent="0.25">
      <c r="A153">
        <v>124</v>
      </c>
      <c r="B153" t="s">
        <v>634</v>
      </c>
      <c r="C153" t="s">
        <v>1374</v>
      </c>
      <c r="D153">
        <v>212</v>
      </c>
      <c r="E153" t="s">
        <v>104</v>
      </c>
      <c r="F153" s="12">
        <v>2</v>
      </c>
    </row>
    <row r="154" spans="1:6" x14ac:dyDescent="0.25">
      <c r="A154">
        <v>125</v>
      </c>
      <c r="B154" t="s">
        <v>635</v>
      </c>
      <c r="C154" t="s">
        <v>1374</v>
      </c>
      <c r="D154">
        <v>212</v>
      </c>
      <c r="E154" t="s">
        <v>106</v>
      </c>
      <c r="F154" s="12">
        <v>1</v>
      </c>
    </row>
    <row r="155" spans="1:6" x14ac:dyDescent="0.25">
      <c r="E155" t="s">
        <v>509</v>
      </c>
      <c r="F155" s="12">
        <v>-1</v>
      </c>
    </row>
    <row r="156" spans="1:6" x14ac:dyDescent="0.25">
      <c r="A156">
        <v>126</v>
      </c>
      <c r="B156" t="s">
        <v>636</v>
      </c>
      <c r="C156" t="s">
        <v>1374</v>
      </c>
      <c r="D156">
        <v>212</v>
      </c>
      <c r="E156" t="s">
        <v>107</v>
      </c>
      <c r="F156" s="12">
        <v>15</v>
      </c>
    </row>
    <row r="157" spans="1:6" x14ac:dyDescent="0.25">
      <c r="E157" t="s">
        <v>509</v>
      </c>
      <c r="F157" s="12">
        <v>-3</v>
      </c>
    </row>
    <row r="158" spans="1:6" x14ac:dyDescent="0.25">
      <c r="A158">
        <v>127</v>
      </c>
      <c r="B158" t="s">
        <v>637</v>
      </c>
      <c r="C158" t="s">
        <v>1374</v>
      </c>
      <c r="D158">
        <v>212</v>
      </c>
      <c r="E158" t="s">
        <v>108</v>
      </c>
      <c r="F158" s="12">
        <v>35</v>
      </c>
    </row>
    <row r="159" spans="1:6" x14ac:dyDescent="0.25">
      <c r="E159" t="s">
        <v>509</v>
      </c>
      <c r="F159" s="12">
        <v>-7</v>
      </c>
    </row>
    <row r="160" spans="1:6" x14ac:dyDescent="0.25">
      <c r="A160">
        <v>128</v>
      </c>
      <c r="B160" t="s">
        <v>638</v>
      </c>
      <c r="C160" t="s">
        <v>1374</v>
      </c>
      <c r="D160">
        <v>212</v>
      </c>
      <c r="E160" t="s">
        <v>106</v>
      </c>
      <c r="F160" s="12">
        <v>2</v>
      </c>
    </row>
    <row r="161" spans="1:6" x14ac:dyDescent="0.25">
      <c r="A161">
        <v>129</v>
      </c>
      <c r="B161" t="s">
        <v>639</v>
      </c>
      <c r="C161" t="s">
        <v>1374</v>
      </c>
      <c r="D161">
        <v>212</v>
      </c>
      <c r="E161" t="s">
        <v>109</v>
      </c>
      <c r="F161" s="12">
        <v>2</v>
      </c>
    </row>
    <row r="162" spans="1:6" x14ac:dyDescent="0.25">
      <c r="A162">
        <v>130</v>
      </c>
      <c r="B162" t="s">
        <v>640</v>
      </c>
      <c r="C162" t="s">
        <v>1374</v>
      </c>
      <c r="D162">
        <v>212</v>
      </c>
      <c r="E162" t="s">
        <v>110</v>
      </c>
      <c r="F162" s="12">
        <v>7</v>
      </c>
    </row>
    <row r="163" spans="1:6" x14ac:dyDescent="0.25">
      <c r="A163">
        <v>131</v>
      </c>
      <c r="B163" t="s">
        <v>641</v>
      </c>
      <c r="C163" t="s">
        <v>1374</v>
      </c>
      <c r="D163">
        <v>212</v>
      </c>
      <c r="E163" t="s">
        <v>110</v>
      </c>
      <c r="F163" s="12">
        <v>5</v>
      </c>
    </row>
    <row r="164" spans="1:6" x14ac:dyDescent="0.25">
      <c r="E164" t="s">
        <v>509</v>
      </c>
      <c r="F164" s="12">
        <v>-1</v>
      </c>
    </row>
    <row r="165" spans="1:6" x14ac:dyDescent="0.25">
      <c r="A165">
        <v>132</v>
      </c>
      <c r="B165" t="s">
        <v>642</v>
      </c>
      <c r="C165" t="s">
        <v>1374</v>
      </c>
      <c r="D165">
        <v>212</v>
      </c>
      <c r="E165" t="s">
        <v>105</v>
      </c>
      <c r="F165" s="12">
        <v>7</v>
      </c>
    </row>
    <row r="166" spans="1:6" x14ac:dyDescent="0.25">
      <c r="E166" t="s">
        <v>509</v>
      </c>
      <c r="F166" s="12">
        <v>-2</v>
      </c>
    </row>
    <row r="167" spans="1:6" x14ac:dyDescent="0.25">
      <c r="A167">
        <v>133</v>
      </c>
      <c r="B167" t="s">
        <v>643</v>
      </c>
      <c r="C167" t="s">
        <v>1374</v>
      </c>
      <c r="D167">
        <v>212</v>
      </c>
      <c r="E167" t="s">
        <v>111</v>
      </c>
      <c r="F167" s="12">
        <v>2</v>
      </c>
    </row>
    <row r="168" spans="1:6" x14ac:dyDescent="0.25">
      <c r="A168">
        <v>134</v>
      </c>
      <c r="B168" t="s">
        <v>644</v>
      </c>
      <c r="C168" t="s">
        <v>1374</v>
      </c>
      <c r="D168">
        <v>212</v>
      </c>
      <c r="E168" t="s">
        <v>110</v>
      </c>
      <c r="F168" s="12">
        <v>5</v>
      </c>
    </row>
    <row r="169" spans="1:6" x14ac:dyDescent="0.25">
      <c r="E169" t="s">
        <v>509</v>
      </c>
      <c r="F169" s="12">
        <v>-5</v>
      </c>
    </row>
    <row r="170" spans="1:6" x14ac:dyDescent="0.25">
      <c r="A170">
        <v>135</v>
      </c>
      <c r="B170" t="s">
        <v>645</v>
      </c>
      <c r="C170" t="s">
        <v>1374</v>
      </c>
      <c r="D170">
        <v>212</v>
      </c>
      <c r="E170" t="s">
        <v>111</v>
      </c>
      <c r="F170" s="12">
        <v>4</v>
      </c>
    </row>
    <row r="171" spans="1:6" x14ac:dyDescent="0.25">
      <c r="A171">
        <v>136</v>
      </c>
      <c r="B171" t="s">
        <v>646</v>
      </c>
      <c r="C171" t="s">
        <v>1374</v>
      </c>
      <c r="D171">
        <v>212</v>
      </c>
      <c r="E171" t="s">
        <v>109</v>
      </c>
      <c r="F171" s="12">
        <v>8</v>
      </c>
    </row>
    <row r="172" spans="1:6" x14ac:dyDescent="0.25">
      <c r="A172">
        <v>137</v>
      </c>
      <c r="B172" t="s">
        <v>647</v>
      </c>
      <c r="C172" t="s">
        <v>1374</v>
      </c>
      <c r="D172">
        <v>212</v>
      </c>
      <c r="E172" t="s">
        <v>112</v>
      </c>
      <c r="F172" s="12">
        <v>1</v>
      </c>
    </row>
    <row r="173" spans="1:6" x14ac:dyDescent="0.25">
      <c r="A173">
        <v>138</v>
      </c>
      <c r="B173" t="s">
        <v>648</v>
      </c>
      <c r="C173" t="s">
        <v>1374</v>
      </c>
      <c r="D173">
        <v>212</v>
      </c>
      <c r="E173" t="s">
        <v>106</v>
      </c>
      <c r="F173" s="12">
        <v>1</v>
      </c>
    </row>
    <row r="174" spans="1:6" x14ac:dyDescent="0.25">
      <c r="A174">
        <v>139</v>
      </c>
      <c r="B174" t="s">
        <v>649</v>
      </c>
      <c r="C174" t="s">
        <v>1374</v>
      </c>
      <c r="D174">
        <v>212</v>
      </c>
      <c r="E174" t="s">
        <v>106</v>
      </c>
      <c r="F174" s="12">
        <v>1</v>
      </c>
    </row>
    <row r="175" spans="1:6" x14ac:dyDescent="0.25">
      <c r="E175" t="s">
        <v>509</v>
      </c>
      <c r="F175" s="12">
        <v>-1</v>
      </c>
    </row>
    <row r="176" spans="1:6" x14ac:dyDescent="0.25">
      <c r="A176">
        <v>140</v>
      </c>
      <c r="B176" t="s">
        <v>650</v>
      </c>
      <c r="C176" t="s">
        <v>1374</v>
      </c>
      <c r="D176">
        <v>212</v>
      </c>
      <c r="E176" t="s">
        <v>251</v>
      </c>
      <c r="F176" s="12">
        <v>1</v>
      </c>
    </row>
    <row r="177" spans="1:6" x14ac:dyDescent="0.25">
      <c r="A177">
        <v>141</v>
      </c>
      <c r="B177" t="s">
        <v>651</v>
      </c>
      <c r="C177" t="s">
        <v>1374</v>
      </c>
      <c r="D177">
        <v>212</v>
      </c>
      <c r="E177" t="s">
        <v>94</v>
      </c>
      <c r="F177" s="12">
        <v>22</v>
      </c>
    </row>
    <row r="178" spans="1:6" x14ac:dyDescent="0.25">
      <c r="E178" t="s">
        <v>509</v>
      </c>
      <c r="F178" s="12">
        <v>-1</v>
      </c>
    </row>
    <row r="179" spans="1:6" x14ac:dyDescent="0.25">
      <c r="A179">
        <v>142</v>
      </c>
      <c r="B179" t="s">
        <v>652</v>
      </c>
      <c r="C179" t="s">
        <v>1374</v>
      </c>
      <c r="D179">
        <v>212</v>
      </c>
      <c r="E179" t="s">
        <v>94</v>
      </c>
      <c r="F179" s="12">
        <v>6</v>
      </c>
    </row>
    <row r="180" spans="1:6" x14ac:dyDescent="0.25">
      <c r="E180" t="s">
        <v>509</v>
      </c>
      <c r="F180" s="12">
        <v>-4</v>
      </c>
    </row>
    <row r="181" spans="1:6" x14ac:dyDescent="0.25">
      <c r="A181">
        <v>143</v>
      </c>
      <c r="B181" t="s">
        <v>653</v>
      </c>
      <c r="C181" t="s">
        <v>1374</v>
      </c>
      <c r="D181">
        <v>212</v>
      </c>
      <c r="E181" t="s">
        <v>94</v>
      </c>
      <c r="F181" s="12">
        <v>26</v>
      </c>
    </row>
    <row r="182" spans="1:6" x14ac:dyDescent="0.25">
      <c r="E182" t="s">
        <v>509</v>
      </c>
      <c r="F182" s="12">
        <v>-4</v>
      </c>
    </row>
    <row r="183" spans="1:6" x14ac:dyDescent="0.25">
      <c r="A183">
        <v>144</v>
      </c>
      <c r="B183" t="s">
        <v>654</v>
      </c>
      <c r="C183" t="s">
        <v>1374</v>
      </c>
      <c r="D183">
        <v>212</v>
      </c>
      <c r="E183" t="s">
        <v>113</v>
      </c>
      <c r="F183" s="12">
        <v>1</v>
      </c>
    </row>
    <row r="184" spans="1:6" x14ac:dyDescent="0.25">
      <c r="A184">
        <v>145</v>
      </c>
      <c r="B184" t="s">
        <v>655</v>
      </c>
      <c r="C184" t="s">
        <v>1374</v>
      </c>
      <c r="D184">
        <v>212</v>
      </c>
      <c r="E184" t="s">
        <v>113</v>
      </c>
      <c r="F184" s="12">
        <v>1</v>
      </c>
    </row>
    <row r="185" spans="1:6" x14ac:dyDescent="0.25">
      <c r="A185">
        <v>146</v>
      </c>
      <c r="B185" t="s">
        <v>656</v>
      </c>
      <c r="C185" t="s">
        <v>1374</v>
      </c>
      <c r="D185">
        <v>212</v>
      </c>
      <c r="E185" t="s">
        <v>95</v>
      </c>
      <c r="F185" s="12">
        <v>11</v>
      </c>
    </row>
    <row r="186" spans="1:6" x14ac:dyDescent="0.25">
      <c r="E186" t="s">
        <v>509</v>
      </c>
      <c r="F186" s="12">
        <v>-1</v>
      </c>
    </row>
    <row r="187" spans="1:6" x14ac:dyDescent="0.25">
      <c r="A187">
        <v>147</v>
      </c>
      <c r="B187" t="s">
        <v>657</v>
      </c>
      <c r="C187" t="s">
        <v>1374</v>
      </c>
      <c r="D187">
        <v>212</v>
      </c>
      <c r="E187" t="s">
        <v>95</v>
      </c>
      <c r="F187" s="12">
        <v>1</v>
      </c>
    </row>
    <row r="188" spans="1:6" x14ac:dyDescent="0.25">
      <c r="E188" t="s">
        <v>509</v>
      </c>
      <c r="F188" s="12">
        <v>-1</v>
      </c>
    </row>
    <row r="189" spans="1:6" x14ac:dyDescent="0.25">
      <c r="A189">
        <v>148</v>
      </c>
      <c r="B189" t="s">
        <v>658</v>
      </c>
      <c r="C189" t="s">
        <v>1374</v>
      </c>
      <c r="D189">
        <v>212</v>
      </c>
      <c r="E189" t="s">
        <v>95</v>
      </c>
      <c r="F189" s="12">
        <v>7</v>
      </c>
    </row>
    <row r="190" spans="1:6" x14ac:dyDescent="0.25">
      <c r="A190">
        <v>149</v>
      </c>
      <c r="B190" t="s">
        <v>659</v>
      </c>
      <c r="C190" t="s">
        <v>1374</v>
      </c>
      <c r="D190">
        <v>212</v>
      </c>
      <c r="E190" t="s">
        <v>113</v>
      </c>
      <c r="F190" s="12">
        <v>7</v>
      </c>
    </row>
    <row r="191" spans="1:6" x14ac:dyDescent="0.25">
      <c r="A191">
        <v>150</v>
      </c>
      <c r="B191" t="s">
        <v>660</v>
      </c>
      <c r="C191" t="s">
        <v>1374</v>
      </c>
      <c r="D191">
        <v>212</v>
      </c>
      <c r="E191" t="s">
        <v>113</v>
      </c>
      <c r="F191" s="12">
        <v>6</v>
      </c>
    </row>
    <row r="192" spans="1:6" x14ac:dyDescent="0.25">
      <c r="A192">
        <v>151</v>
      </c>
      <c r="B192" t="s">
        <v>661</v>
      </c>
      <c r="C192" t="s">
        <v>1374</v>
      </c>
      <c r="D192">
        <v>212</v>
      </c>
      <c r="E192" t="s">
        <v>113</v>
      </c>
      <c r="F192" s="12">
        <v>2</v>
      </c>
    </row>
    <row r="193" spans="1:6" x14ac:dyDescent="0.25">
      <c r="A193">
        <v>152</v>
      </c>
      <c r="B193" t="s">
        <v>662</v>
      </c>
      <c r="C193" t="s">
        <v>1374</v>
      </c>
      <c r="D193">
        <v>212</v>
      </c>
      <c r="E193" t="s">
        <v>251</v>
      </c>
      <c r="F193" s="12">
        <v>1</v>
      </c>
    </row>
    <row r="194" spans="1:6" x14ac:dyDescent="0.25">
      <c r="A194">
        <v>153</v>
      </c>
      <c r="B194" t="s">
        <v>663</v>
      </c>
      <c r="C194" t="s">
        <v>1377</v>
      </c>
      <c r="D194">
        <v>212</v>
      </c>
      <c r="E194" t="s">
        <v>95</v>
      </c>
      <c r="F194" s="12">
        <v>1</v>
      </c>
    </row>
    <row r="195" spans="1:6" x14ac:dyDescent="0.25">
      <c r="A195">
        <v>154</v>
      </c>
      <c r="B195" t="s">
        <v>664</v>
      </c>
      <c r="C195" t="s">
        <v>1375</v>
      </c>
      <c r="D195">
        <v>212</v>
      </c>
      <c r="E195" t="s">
        <v>114</v>
      </c>
      <c r="F195" s="12">
        <v>49</v>
      </c>
    </row>
    <row r="196" spans="1:6" x14ac:dyDescent="0.25">
      <c r="A196">
        <v>155</v>
      </c>
      <c r="B196" t="s">
        <v>665</v>
      </c>
      <c r="C196" t="s">
        <v>1375</v>
      </c>
      <c r="D196">
        <v>212</v>
      </c>
      <c r="E196" t="s">
        <v>114</v>
      </c>
      <c r="F196" s="12">
        <v>25</v>
      </c>
    </row>
    <row r="197" spans="1:6" x14ac:dyDescent="0.25">
      <c r="E197" t="s">
        <v>509</v>
      </c>
      <c r="F197" s="12">
        <v>-23</v>
      </c>
    </row>
    <row r="198" spans="1:6" x14ac:dyDescent="0.25">
      <c r="A198">
        <v>156</v>
      </c>
      <c r="B198" t="s">
        <v>666</v>
      </c>
      <c r="C198" t="s">
        <v>1375</v>
      </c>
      <c r="D198">
        <v>212</v>
      </c>
      <c r="E198" t="s">
        <v>114</v>
      </c>
      <c r="F198" s="12">
        <v>21</v>
      </c>
    </row>
    <row r="199" spans="1:6" x14ac:dyDescent="0.25">
      <c r="E199" t="s">
        <v>509</v>
      </c>
      <c r="F199" s="12">
        <v>-7</v>
      </c>
    </row>
    <row r="200" spans="1:6" x14ac:dyDescent="0.25">
      <c r="A200">
        <v>157</v>
      </c>
      <c r="B200" t="s">
        <v>667</v>
      </c>
      <c r="C200" t="s">
        <v>1374</v>
      </c>
      <c r="D200">
        <v>212</v>
      </c>
      <c r="E200" t="s">
        <v>113</v>
      </c>
      <c r="F200" s="12">
        <v>19</v>
      </c>
    </row>
    <row r="201" spans="1:6" x14ac:dyDescent="0.25">
      <c r="A201">
        <v>158</v>
      </c>
      <c r="B201" t="s">
        <v>668</v>
      </c>
      <c r="C201" t="s">
        <v>1374</v>
      </c>
      <c r="D201">
        <v>212</v>
      </c>
      <c r="E201" t="s">
        <v>98</v>
      </c>
      <c r="F201" s="12">
        <v>26</v>
      </c>
    </row>
    <row r="202" spans="1:6" x14ac:dyDescent="0.25">
      <c r="E202" t="s">
        <v>509</v>
      </c>
      <c r="F202" s="12">
        <v>-3</v>
      </c>
    </row>
    <row r="203" spans="1:6" x14ac:dyDescent="0.25">
      <c r="A203">
        <v>159</v>
      </c>
      <c r="B203" t="s">
        <v>669</v>
      </c>
      <c r="C203" t="s">
        <v>1374</v>
      </c>
      <c r="D203">
        <v>212</v>
      </c>
      <c r="E203" t="s">
        <v>98</v>
      </c>
      <c r="F203" s="12">
        <v>9</v>
      </c>
    </row>
    <row r="204" spans="1:6" x14ac:dyDescent="0.25">
      <c r="E204" t="s">
        <v>509</v>
      </c>
      <c r="F204" s="12">
        <v>-1</v>
      </c>
    </row>
    <row r="205" spans="1:6" x14ac:dyDescent="0.25">
      <c r="A205">
        <v>160</v>
      </c>
      <c r="B205" t="s">
        <v>670</v>
      </c>
      <c r="C205" t="s">
        <v>1374</v>
      </c>
      <c r="D205">
        <v>212</v>
      </c>
      <c r="E205" t="s">
        <v>98</v>
      </c>
      <c r="F205" s="12">
        <v>11</v>
      </c>
    </row>
    <row r="206" spans="1:6" x14ac:dyDescent="0.25">
      <c r="A206">
        <v>161</v>
      </c>
      <c r="B206" t="s">
        <v>671</v>
      </c>
      <c r="C206" t="s">
        <v>1375</v>
      </c>
      <c r="D206">
        <v>212</v>
      </c>
      <c r="E206" t="s">
        <v>114</v>
      </c>
      <c r="F206" s="12">
        <v>20</v>
      </c>
    </row>
    <row r="207" spans="1:6" x14ac:dyDescent="0.25">
      <c r="A207">
        <v>162</v>
      </c>
      <c r="B207" t="s">
        <v>672</v>
      </c>
      <c r="C207" t="s">
        <v>1375</v>
      </c>
      <c r="D207">
        <v>212</v>
      </c>
      <c r="E207" t="s">
        <v>114</v>
      </c>
      <c r="F207" s="12">
        <v>30</v>
      </c>
    </row>
    <row r="208" spans="1:6" x14ac:dyDescent="0.25">
      <c r="A208">
        <v>163</v>
      </c>
      <c r="B208" t="s">
        <v>673</v>
      </c>
      <c r="C208" t="s">
        <v>1374</v>
      </c>
      <c r="D208">
        <v>212</v>
      </c>
      <c r="E208" t="s">
        <v>113</v>
      </c>
      <c r="F208" s="12">
        <v>5</v>
      </c>
    </row>
    <row r="209" spans="1:6" x14ac:dyDescent="0.25">
      <c r="A209">
        <v>164</v>
      </c>
      <c r="B209" t="s">
        <v>674</v>
      </c>
      <c r="C209" t="s">
        <v>1374</v>
      </c>
      <c r="D209">
        <v>212</v>
      </c>
      <c r="E209" t="s">
        <v>98</v>
      </c>
      <c r="F209" s="12">
        <v>5</v>
      </c>
    </row>
    <row r="210" spans="1:6" x14ac:dyDescent="0.25">
      <c r="A210">
        <v>165</v>
      </c>
      <c r="B210" t="s">
        <v>675</v>
      </c>
      <c r="C210" t="s">
        <v>1374</v>
      </c>
      <c r="D210">
        <v>212</v>
      </c>
      <c r="E210" t="s">
        <v>251</v>
      </c>
      <c r="F210" s="12">
        <v>2</v>
      </c>
    </row>
    <row r="211" spans="1:6" x14ac:dyDescent="0.25">
      <c r="E211" t="s">
        <v>509</v>
      </c>
      <c r="F211" s="12">
        <v>-1</v>
      </c>
    </row>
    <row r="212" spans="1:6" x14ac:dyDescent="0.25">
      <c r="A212">
        <v>166</v>
      </c>
      <c r="B212" t="s">
        <v>676</v>
      </c>
      <c r="C212" t="s">
        <v>1374</v>
      </c>
      <c r="D212">
        <v>212</v>
      </c>
      <c r="E212" t="s">
        <v>101</v>
      </c>
      <c r="F212" s="12">
        <v>82</v>
      </c>
    </row>
    <row r="213" spans="1:6" x14ac:dyDescent="0.25">
      <c r="A213">
        <v>167</v>
      </c>
      <c r="B213" t="s">
        <v>677</v>
      </c>
      <c r="C213" t="s">
        <v>1374</v>
      </c>
      <c r="D213">
        <v>212</v>
      </c>
      <c r="E213" t="s">
        <v>96</v>
      </c>
      <c r="F213" s="12">
        <v>7</v>
      </c>
    </row>
    <row r="214" spans="1:6" x14ac:dyDescent="0.25">
      <c r="E214" t="s">
        <v>509</v>
      </c>
      <c r="F214" s="12">
        <v>-2</v>
      </c>
    </row>
    <row r="215" spans="1:6" x14ac:dyDescent="0.25">
      <c r="A215">
        <v>168</v>
      </c>
      <c r="B215" t="s">
        <v>678</v>
      </c>
      <c r="C215" t="s">
        <v>1374</v>
      </c>
      <c r="D215">
        <v>212</v>
      </c>
      <c r="E215" t="s">
        <v>96</v>
      </c>
      <c r="F215" s="12">
        <v>1</v>
      </c>
    </row>
    <row r="216" spans="1:6" x14ac:dyDescent="0.25">
      <c r="A216">
        <v>169</v>
      </c>
      <c r="B216" t="s">
        <v>679</v>
      </c>
      <c r="C216" t="s">
        <v>1374</v>
      </c>
      <c r="D216">
        <v>212</v>
      </c>
      <c r="E216" t="s">
        <v>96</v>
      </c>
      <c r="F216" s="12">
        <v>1</v>
      </c>
    </row>
    <row r="217" spans="1:6" x14ac:dyDescent="0.25">
      <c r="A217">
        <v>170</v>
      </c>
      <c r="B217" t="s">
        <v>680</v>
      </c>
      <c r="C217" t="s">
        <v>1374</v>
      </c>
      <c r="D217">
        <v>212</v>
      </c>
      <c r="E217" t="s">
        <v>96</v>
      </c>
      <c r="F217" s="12">
        <v>8</v>
      </c>
    </row>
    <row r="218" spans="1:6" x14ac:dyDescent="0.25">
      <c r="E218" t="s">
        <v>509</v>
      </c>
      <c r="F218" s="12">
        <v>-7</v>
      </c>
    </row>
    <row r="219" spans="1:6" x14ac:dyDescent="0.25">
      <c r="A219">
        <v>171</v>
      </c>
      <c r="B219" t="s">
        <v>681</v>
      </c>
      <c r="C219" t="s">
        <v>1374</v>
      </c>
      <c r="D219">
        <v>212</v>
      </c>
      <c r="E219" t="s">
        <v>96</v>
      </c>
      <c r="F219" s="12">
        <v>1</v>
      </c>
    </row>
    <row r="220" spans="1:6" x14ac:dyDescent="0.25">
      <c r="E220" t="s">
        <v>509</v>
      </c>
      <c r="F220" s="12">
        <v>-1</v>
      </c>
    </row>
    <row r="221" spans="1:6" x14ac:dyDescent="0.25">
      <c r="A221">
        <v>172</v>
      </c>
      <c r="B221" t="s">
        <v>682</v>
      </c>
      <c r="C221" t="s">
        <v>1374</v>
      </c>
      <c r="D221">
        <v>212</v>
      </c>
      <c r="E221" t="s">
        <v>251</v>
      </c>
      <c r="F221" s="12">
        <v>1</v>
      </c>
    </row>
    <row r="222" spans="1:6" x14ac:dyDescent="0.25">
      <c r="A222">
        <v>173</v>
      </c>
      <c r="B222" t="s">
        <v>683</v>
      </c>
      <c r="C222" t="s">
        <v>1374</v>
      </c>
      <c r="D222">
        <v>212</v>
      </c>
      <c r="E222" t="s">
        <v>251</v>
      </c>
      <c r="F222" s="12">
        <v>1</v>
      </c>
    </row>
    <row r="223" spans="1:6" x14ac:dyDescent="0.25">
      <c r="A223">
        <v>174</v>
      </c>
      <c r="B223" t="s">
        <v>684</v>
      </c>
      <c r="C223" t="s">
        <v>1374</v>
      </c>
      <c r="D223">
        <v>212</v>
      </c>
      <c r="E223" t="s">
        <v>251</v>
      </c>
      <c r="F223" s="12">
        <v>2</v>
      </c>
    </row>
    <row r="224" spans="1:6" x14ac:dyDescent="0.25">
      <c r="A224">
        <v>175</v>
      </c>
      <c r="B224" t="s">
        <v>685</v>
      </c>
      <c r="C224" t="s">
        <v>1374</v>
      </c>
      <c r="D224">
        <v>212</v>
      </c>
      <c r="E224" t="s">
        <v>251</v>
      </c>
      <c r="F224" s="12">
        <v>3</v>
      </c>
    </row>
    <row r="225" spans="1:6" x14ac:dyDescent="0.25">
      <c r="E225" t="s">
        <v>509</v>
      </c>
      <c r="F225" s="12">
        <v>-2</v>
      </c>
    </row>
    <row r="226" spans="1:6" x14ac:dyDescent="0.25">
      <c r="A226">
        <v>176</v>
      </c>
      <c r="B226" t="s">
        <v>686</v>
      </c>
      <c r="C226" t="s">
        <v>1374</v>
      </c>
      <c r="D226">
        <v>212</v>
      </c>
      <c r="E226" t="s">
        <v>94</v>
      </c>
      <c r="F226" s="12">
        <v>2</v>
      </c>
    </row>
    <row r="227" spans="1:6" x14ac:dyDescent="0.25">
      <c r="A227">
        <v>177</v>
      </c>
      <c r="B227" t="s">
        <v>687</v>
      </c>
      <c r="C227" t="s">
        <v>1374</v>
      </c>
      <c r="D227">
        <v>212</v>
      </c>
      <c r="E227" t="s">
        <v>92</v>
      </c>
      <c r="F227" s="12">
        <v>1</v>
      </c>
    </row>
    <row r="228" spans="1:6" x14ac:dyDescent="0.25">
      <c r="A228">
        <v>178</v>
      </c>
      <c r="B228" t="s">
        <v>688</v>
      </c>
      <c r="C228" t="s">
        <v>1374</v>
      </c>
      <c r="D228">
        <v>212</v>
      </c>
      <c r="E228" t="s">
        <v>96</v>
      </c>
      <c r="F228" s="12">
        <v>5</v>
      </c>
    </row>
    <row r="229" spans="1:6" x14ac:dyDescent="0.25">
      <c r="E229" t="s">
        <v>509</v>
      </c>
      <c r="F229" s="12">
        <v>-2</v>
      </c>
    </row>
    <row r="230" spans="1:6" x14ac:dyDescent="0.25">
      <c r="A230">
        <v>179</v>
      </c>
      <c r="B230" t="s">
        <v>689</v>
      </c>
      <c r="C230" t="s">
        <v>1374</v>
      </c>
      <c r="D230">
        <v>212</v>
      </c>
      <c r="E230" t="s">
        <v>115</v>
      </c>
      <c r="F230" s="12">
        <v>8</v>
      </c>
    </row>
    <row r="231" spans="1:6" x14ac:dyDescent="0.25">
      <c r="A231">
        <v>180</v>
      </c>
      <c r="B231" t="s">
        <v>690</v>
      </c>
      <c r="C231" t="s">
        <v>1374</v>
      </c>
      <c r="D231">
        <v>212</v>
      </c>
      <c r="E231" t="s">
        <v>116</v>
      </c>
      <c r="F231" s="12">
        <v>7</v>
      </c>
    </row>
    <row r="232" spans="1:6" x14ac:dyDescent="0.25">
      <c r="A232">
        <v>181</v>
      </c>
      <c r="B232" t="s">
        <v>691</v>
      </c>
      <c r="C232" t="s">
        <v>1374</v>
      </c>
      <c r="D232">
        <v>212</v>
      </c>
      <c r="E232" t="s">
        <v>115</v>
      </c>
      <c r="F232" s="12">
        <v>28</v>
      </c>
    </row>
    <row r="233" spans="1:6" x14ac:dyDescent="0.25">
      <c r="E233" t="s">
        <v>509</v>
      </c>
      <c r="F233" s="12">
        <v>-4</v>
      </c>
    </row>
    <row r="234" spans="1:6" x14ac:dyDescent="0.25">
      <c r="A234">
        <v>182</v>
      </c>
      <c r="B234" t="s">
        <v>692</v>
      </c>
      <c r="C234" t="s">
        <v>1374</v>
      </c>
      <c r="D234">
        <v>212</v>
      </c>
      <c r="E234" t="s">
        <v>115</v>
      </c>
      <c r="F234" s="12">
        <v>4</v>
      </c>
    </row>
    <row r="235" spans="1:6" x14ac:dyDescent="0.25">
      <c r="E235" t="s">
        <v>509</v>
      </c>
      <c r="F235" s="12">
        <v>-3</v>
      </c>
    </row>
    <row r="236" spans="1:6" x14ac:dyDescent="0.25">
      <c r="A236">
        <v>183</v>
      </c>
      <c r="B236" t="s">
        <v>693</v>
      </c>
      <c r="C236" t="s">
        <v>1374</v>
      </c>
      <c r="D236">
        <v>212</v>
      </c>
      <c r="E236" t="s">
        <v>115</v>
      </c>
      <c r="F236" s="12">
        <v>208</v>
      </c>
    </row>
    <row r="237" spans="1:6" x14ac:dyDescent="0.25">
      <c r="A237">
        <v>184</v>
      </c>
      <c r="B237" t="s">
        <v>694</v>
      </c>
      <c r="C237" t="s">
        <v>1374</v>
      </c>
      <c r="D237">
        <v>212</v>
      </c>
      <c r="E237" t="s">
        <v>251</v>
      </c>
      <c r="F237" s="12">
        <v>21</v>
      </c>
    </row>
    <row r="238" spans="1:6" x14ac:dyDescent="0.25">
      <c r="A238">
        <v>185</v>
      </c>
      <c r="B238" t="s">
        <v>695</v>
      </c>
      <c r="C238" t="s">
        <v>1374</v>
      </c>
      <c r="D238">
        <v>212</v>
      </c>
      <c r="E238" t="s">
        <v>251</v>
      </c>
      <c r="F238" s="12">
        <v>4</v>
      </c>
    </row>
    <row r="239" spans="1:6" x14ac:dyDescent="0.25">
      <c r="A239">
        <v>186</v>
      </c>
      <c r="B239" t="s">
        <v>696</v>
      </c>
      <c r="C239" t="s">
        <v>1374</v>
      </c>
      <c r="D239">
        <v>212</v>
      </c>
      <c r="E239" t="s">
        <v>117</v>
      </c>
      <c r="F239" s="12">
        <v>77</v>
      </c>
    </row>
    <row r="240" spans="1:6" x14ac:dyDescent="0.25">
      <c r="A240">
        <v>187</v>
      </c>
      <c r="B240" t="s">
        <v>697</v>
      </c>
      <c r="C240" t="s">
        <v>1374</v>
      </c>
      <c r="D240">
        <v>212</v>
      </c>
      <c r="E240" t="s">
        <v>118</v>
      </c>
      <c r="F240" s="12">
        <v>38</v>
      </c>
    </row>
    <row r="241" spans="1:6" x14ac:dyDescent="0.25">
      <c r="E241" t="s">
        <v>509</v>
      </c>
      <c r="F241" s="12">
        <v>-2</v>
      </c>
    </row>
    <row r="242" spans="1:6" x14ac:dyDescent="0.25">
      <c r="A242">
        <v>188</v>
      </c>
      <c r="B242" t="s">
        <v>698</v>
      </c>
      <c r="C242" t="s">
        <v>1374</v>
      </c>
      <c r="D242">
        <v>212</v>
      </c>
      <c r="E242" t="s">
        <v>119</v>
      </c>
      <c r="F242" s="12">
        <v>1</v>
      </c>
    </row>
    <row r="243" spans="1:6" x14ac:dyDescent="0.25">
      <c r="A243">
        <v>189</v>
      </c>
      <c r="B243" t="s">
        <v>699</v>
      </c>
      <c r="C243" t="s">
        <v>1374</v>
      </c>
      <c r="D243">
        <v>212</v>
      </c>
      <c r="E243" t="s">
        <v>120</v>
      </c>
      <c r="F243" s="12">
        <v>10</v>
      </c>
    </row>
    <row r="244" spans="1:6" x14ac:dyDescent="0.25">
      <c r="A244">
        <v>190</v>
      </c>
      <c r="B244" t="s">
        <v>700</v>
      </c>
      <c r="C244" t="s">
        <v>1374</v>
      </c>
      <c r="D244">
        <v>212</v>
      </c>
      <c r="E244" t="s">
        <v>120</v>
      </c>
      <c r="F244" s="12">
        <v>1</v>
      </c>
    </row>
    <row r="245" spans="1:6" x14ac:dyDescent="0.25">
      <c r="A245">
        <v>191</v>
      </c>
      <c r="B245" t="s">
        <v>701</v>
      </c>
      <c r="C245" t="s">
        <v>1374</v>
      </c>
      <c r="D245">
        <v>212</v>
      </c>
      <c r="E245" t="s">
        <v>121</v>
      </c>
      <c r="F245" s="12">
        <v>10</v>
      </c>
    </row>
    <row r="246" spans="1:6" x14ac:dyDescent="0.25">
      <c r="A246">
        <v>192</v>
      </c>
      <c r="B246" t="s">
        <v>702</v>
      </c>
      <c r="C246" t="s">
        <v>1374</v>
      </c>
      <c r="D246">
        <v>212</v>
      </c>
      <c r="E246" t="s">
        <v>121</v>
      </c>
      <c r="F246" s="12">
        <v>1</v>
      </c>
    </row>
    <row r="247" spans="1:6" x14ac:dyDescent="0.25">
      <c r="A247">
        <v>193</v>
      </c>
      <c r="B247" t="s">
        <v>703</v>
      </c>
      <c r="C247" t="s">
        <v>1374</v>
      </c>
      <c r="D247">
        <v>212</v>
      </c>
      <c r="E247" t="s">
        <v>102</v>
      </c>
      <c r="F247" s="12">
        <v>2</v>
      </c>
    </row>
    <row r="248" spans="1:6" x14ac:dyDescent="0.25">
      <c r="E248" t="s">
        <v>509</v>
      </c>
      <c r="F248" s="12">
        <v>-2</v>
      </c>
    </row>
    <row r="249" spans="1:6" x14ac:dyDescent="0.25">
      <c r="A249">
        <v>194</v>
      </c>
      <c r="B249" t="s">
        <v>704</v>
      </c>
      <c r="C249" t="s">
        <v>1374</v>
      </c>
      <c r="D249">
        <v>212</v>
      </c>
      <c r="E249" t="s">
        <v>122</v>
      </c>
      <c r="F249" s="12">
        <v>7</v>
      </c>
    </row>
    <row r="250" spans="1:6" x14ac:dyDescent="0.25">
      <c r="A250">
        <v>195</v>
      </c>
      <c r="B250" t="s">
        <v>705</v>
      </c>
      <c r="C250" t="s">
        <v>1374</v>
      </c>
      <c r="D250">
        <v>212</v>
      </c>
      <c r="E250" t="s">
        <v>122</v>
      </c>
      <c r="F250" s="12">
        <v>14</v>
      </c>
    </row>
    <row r="251" spans="1:6" x14ac:dyDescent="0.25">
      <c r="A251">
        <v>196</v>
      </c>
      <c r="B251" t="s">
        <v>706</v>
      </c>
      <c r="C251" t="s">
        <v>1374</v>
      </c>
      <c r="D251">
        <v>212</v>
      </c>
      <c r="E251" t="s">
        <v>123</v>
      </c>
      <c r="F251" s="12">
        <v>6</v>
      </c>
    </row>
    <row r="252" spans="1:6" x14ac:dyDescent="0.25">
      <c r="A252">
        <v>197</v>
      </c>
      <c r="B252" t="s">
        <v>707</v>
      </c>
      <c r="C252" t="s">
        <v>1374</v>
      </c>
      <c r="D252">
        <v>212</v>
      </c>
      <c r="E252" t="s">
        <v>112</v>
      </c>
      <c r="F252" s="12">
        <v>4</v>
      </c>
    </row>
    <row r="253" spans="1:6" x14ac:dyDescent="0.25">
      <c r="A253">
        <v>198</v>
      </c>
      <c r="B253" t="s">
        <v>708</v>
      </c>
      <c r="C253" t="s">
        <v>1374</v>
      </c>
      <c r="D253">
        <v>212</v>
      </c>
      <c r="E253" t="s">
        <v>122</v>
      </c>
      <c r="F253" s="12">
        <v>4</v>
      </c>
    </row>
    <row r="254" spans="1:6" x14ac:dyDescent="0.25">
      <c r="A254">
        <v>199</v>
      </c>
      <c r="B254" t="s">
        <v>709</v>
      </c>
      <c r="C254" t="s">
        <v>1374</v>
      </c>
      <c r="D254">
        <v>212</v>
      </c>
      <c r="E254" t="s">
        <v>112</v>
      </c>
      <c r="F254" s="12">
        <v>6</v>
      </c>
    </row>
    <row r="255" spans="1:6" x14ac:dyDescent="0.25">
      <c r="A255">
        <v>200</v>
      </c>
      <c r="B255" t="s">
        <v>710</v>
      </c>
      <c r="C255" t="s">
        <v>1374</v>
      </c>
      <c r="D255">
        <v>212</v>
      </c>
      <c r="E255" t="s">
        <v>112</v>
      </c>
      <c r="F255" s="12">
        <v>20</v>
      </c>
    </row>
    <row r="256" spans="1:6" x14ac:dyDescent="0.25">
      <c r="E256" t="s">
        <v>509</v>
      </c>
      <c r="F256" s="12">
        <v>-1</v>
      </c>
    </row>
    <row r="257" spans="1:6" x14ac:dyDescent="0.25">
      <c r="A257">
        <v>201</v>
      </c>
      <c r="B257" t="s">
        <v>711</v>
      </c>
      <c r="C257" t="s">
        <v>1374</v>
      </c>
      <c r="D257">
        <v>212</v>
      </c>
      <c r="E257" t="s">
        <v>124</v>
      </c>
      <c r="F257" s="12">
        <v>12</v>
      </c>
    </row>
    <row r="258" spans="1:6" x14ac:dyDescent="0.25">
      <c r="A258">
        <v>202</v>
      </c>
      <c r="B258" t="s">
        <v>712</v>
      </c>
      <c r="C258" t="s">
        <v>1374</v>
      </c>
      <c r="D258">
        <v>212</v>
      </c>
      <c r="E258" t="s">
        <v>101</v>
      </c>
      <c r="F258" s="12">
        <v>2</v>
      </c>
    </row>
    <row r="259" spans="1:6" x14ac:dyDescent="0.25">
      <c r="A259">
        <v>203</v>
      </c>
      <c r="B259" t="s">
        <v>713</v>
      </c>
      <c r="C259" t="s">
        <v>1374</v>
      </c>
      <c r="D259">
        <v>212</v>
      </c>
      <c r="E259" t="s">
        <v>101</v>
      </c>
      <c r="F259" s="12">
        <v>1</v>
      </c>
    </row>
    <row r="260" spans="1:6" x14ac:dyDescent="0.25">
      <c r="A260">
        <v>204</v>
      </c>
      <c r="B260" t="s">
        <v>714</v>
      </c>
      <c r="C260" t="s">
        <v>1374</v>
      </c>
      <c r="D260">
        <v>212</v>
      </c>
      <c r="E260" t="s">
        <v>101</v>
      </c>
      <c r="F260" s="12">
        <v>1</v>
      </c>
    </row>
    <row r="261" spans="1:6" x14ac:dyDescent="0.25">
      <c r="A261">
        <v>205</v>
      </c>
      <c r="B261" t="s">
        <v>715</v>
      </c>
      <c r="C261" t="s">
        <v>1374</v>
      </c>
      <c r="D261">
        <v>212</v>
      </c>
      <c r="E261" t="s">
        <v>101</v>
      </c>
      <c r="F261" s="12">
        <v>3</v>
      </c>
    </row>
    <row r="262" spans="1:6" x14ac:dyDescent="0.25">
      <c r="A262">
        <v>206</v>
      </c>
      <c r="B262" t="s">
        <v>716</v>
      </c>
      <c r="C262" t="s">
        <v>1374</v>
      </c>
      <c r="D262">
        <v>212</v>
      </c>
      <c r="E262" t="s">
        <v>101</v>
      </c>
      <c r="F262" s="12">
        <v>1</v>
      </c>
    </row>
    <row r="263" spans="1:6" x14ac:dyDescent="0.25">
      <c r="A263">
        <v>207</v>
      </c>
      <c r="B263" t="s">
        <v>717</v>
      </c>
      <c r="C263" t="s">
        <v>1374</v>
      </c>
      <c r="D263">
        <v>212</v>
      </c>
      <c r="E263" t="s">
        <v>101</v>
      </c>
      <c r="F263" s="12">
        <v>1</v>
      </c>
    </row>
    <row r="264" spans="1:6" x14ac:dyDescent="0.25">
      <c r="A264">
        <v>208</v>
      </c>
      <c r="B264" t="s">
        <v>718</v>
      </c>
      <c r="C264" t="s">
        <v>1374</v>
      </c>
      <c r="D264">
        <v>212</v>
      </c>
      <c r="E264" t="s">
        <v>101</v>
      </c>
      <c r="F264" s="12">
        <v>1</v>
      </c>
    </row>
    <row r="265" spans="1:6" x14ac:dyDescent="0.25">
      <c r="A265">
        <v>209</v>
      </c>
      <c r="B265" t="s">
        <v>719</v>
      </c>
      <c r="C265" t="s">
        <v>1374</v>
      </c>
      <c r="D265">
        <v>212</v>
      </c>
      <c r="E265" t="s">
        <v>101</v>
      </c>
      <c r="F265" s="12">
        <v>2</v>
      </c>
    </row>
    <row r="266" spans="1:6" x14ac:dyDescent="0.25">
      <c r="A266">
        <v>210</v>
      </c>
      <c r="B266" t="s">
        <v>720</v>
      </c>
      <c r="C266" t="s">
        <v>1374</v>
      </c>
      <c r="D266">
        <v>212</v>
      </c>
      <c r="E266" t="s">
        <v>102</v>
      </c>
      <c r="F266" s="12">
        <v>1</v>
      </c>
    </row>
    <row r="267" spans="1:6" x14ac:dyDescent="0.25">
      <c r="A267">
        <v>211</v>
      </c>
      <c r="B267" t="s">
        <v>721</v>
      </c>
      <c r="C267" t="s">
        <v>1374</v>
      </c>
      <c r="D267">
        <v>212</v>
      </c>
      <c r="E267" t="s">
        <v>102</v>
      </c>
      <c r="F267" s="12">
        <v>2</v>
      </c>
    </row>
    <row r="268" spans="1:6" x14ac:dyDescent="0.25">
      <c r="A268">
        <v>212</v>
      </c>
      <c r="B268" t="s">
        <v>722</v>
      </c>
      <c r="C268" t="s">
        <v>1374</v>
      </c>
      <c r="D268">
        <v>212</v>
      </c>
      <c r="E268" t="s">
        <v>96</v>
      </c>
      <c r="F268" s="12">
        <v>12</v>
      </c>
    </row>
    <row r="269" spans="1:6" x14ac:dyDescent="0.25">
      <c r="A269">
        <v>213</v>
      </c>
      <c r="B269" t="s">
        <v>723</v>
      </c>
      <c r="C269" t="s">
        <v>1375</v>
      </c>
      <c r="D269">
        <v>212</v>
      </c>
      <c r="E269" t="s">
        <v>96</v>
      </c>
      <c r="F269" s="12">
        <v>3</v>
      </c>
    </row>
    <row r="270" spans="1:6" x14ac:dyDescent="0.25">
      <c r="A270">
        <v>214</v>
      </c>
      <c r="B270" t="s">
        <v>724</v>
      </c>
      <c r="C270" t="s">
        <v>1374</v>
      </c>
      <c r="D270">
        <v>212</v>
      </c>
      <c r="E270" t="s">
        <v>94</v>
      </c>
      <c r="F270" s="12">
        <v>3</v>
      </c>
    </row>
    <row r="271" spans="1:6" x14ac:dyDescent="0.25">
      <c r="A271">
        <v>215</v>
      </c>
      <c r="B271" t="s">
        <v>725</v>
      </c>
      <c r="C271" t="s">
        <v>1374</v>
      </c>
      <c r="D271">
        <v>212</v>
      </c>
      <c r="E271" t="s">
        <v>102</v>
      </c>
      <c r="F271" s="12">
        <v>4</v>
      </c>
    </row>
    <row r="272" spans="1:6" x14ac:dyDescent="0.25">
      <c r="A272">
        <v>216</v>
      </c>
      <c r="B272" t="s">
        <v>726</v>
      </c>
      <c r="C272" t="s">
        <v>1374</v>
      </c>
      <c r="D272">
        <v>212</v>
      </c>
      <c r="E272" t="s">
        <v>115</v>
      </c>
      <c r="F272" s="12">
        <v>1029</v>
      </c>
    </row>
    <row r="273" spans="1:6" x14ac:dyDescent="0.25">
      <c r="E273" t="s">
        <v>509</v>
      </c>
      <c r="F273" s="12">
        <v>-16</v>
      </c>
    </row>
    <row r="274" spans="1:6" x14ac:dyDescent="0.25">
      <c r="A274">
        <v>217</v>
      </c>
      <c r="B274" t="s">
        <v>727</v>
      </c>
      <c r="C274" t="s">
        <v>1374</v>
      </c>
      <c r="D274">
        <v>212</v>
      </c>
      <c r="E274" t="s">
        <v>119</v>
      </c>
      <c r="F274" s="12">
        <v>11</v>
      </c>
    </row>
    <row r="275" spans="1:6" x14ac:dyDescent="0.25">
      <c r="A275">
        <v>218</v>
      </c>
      <c r="B275" t="s">
        <v>728</v>
      </c>
      <c r="C275" t="s">
        <v>1374</v>
      </c>
      <c r="D275">
        <v>212</v>
      </c>
      <c r="E275" t="s">
        <v>119</v>
      </c>
      <c r="F275" s="12">
        <v>17</v>
      </c>
    </row>
    <row r="276" spans="1:6" x14ac:dyDescent="0.25">
      <c r="E276" t="s">
        <v>509</v>
      </c>
      <c r="F276" s="12">
        <v>-1</v>
      </c>
    </row>
    <row r="277" spans="1:6" x14ac:dyDescent="0.25">
      <c r="A277">
        <v>219</v>
      </c>
      <c r="B277" t="s">
        <v>729</v>
      </c>
      <c r="C277" t="s">
        <v>1374</v>
      </c>
      <c r="D277">
        <v>212</v>
      </c>
      <c r="E277" t="s">
        <v>119</v>
      </c>
      <c r="F277" s="12">
        <v>11</v>
      </c>
    </row>
    <row r="278" spans="1:6" x14ac:dyDescent="0.25">
      <c r="A278">
        <v>220</v>
      </c>
      <c r="B278" t="s">
        <v>730</v>
      </c>
      <c r="C278" t="s">
        <v>1374</v>
      </c>
      <c r="D278">
        <v>212</v>
      </c>
      <c r="E278" t="s">
        <v>119</v>
      </c>
      <c r="F278" s="12">
        <v>9</v>
      </c>
    </row>
    <row r="279" spans="1:6" x14ac:dyDescent="0.25">
      <c r="A279">
        <v>221</v>
      </c>
      <c r="B279" t="s">
        <v>731</v>
      </c>
      <c r="C279" t="s">
        <v>1374</v>
      </c>
      <c r="D279">
        <v>212</v>
      </c>
      <c r="E279" t="s">
        <v>119</v>
      </c>
      <c r="F279" s="12">
        <v>1</v>
      </c>
    </row>
    <row r="280" spans="1:6" x14ac:dyDescent="0.25">
      <c r="A280">
        <v>222</v>
      </c>
      <c r="B280" t="s">
        <v>732</v>
      </c>
      <c r="C280" t="s">
        <v>1374</v>
      </c>
      <c r="D280">
        <v>212</v>
      </c>
      <c r="E280" t="s">
        <v>119</v>
      </c>
      <c r="F280" s="12">
        <v>21</v>
      </c>
    </row>
    <row r="281" spans="1:6" x14ac:dyDescent="0.25">
      <c r="A281">
        <v>223</v>
      </c>
      <c r="B281" t="s">
        <v>733</v>
      </c>
      <c r="C281" t="s">
        <v>1374</v>
      </c>
      <c r="D281">
        <v>212</v>
      </c>
      <c r="E281" t="s">
        <v>119</v>
      </c>
      <c r="F281" s="12">
        <v>42</v>
      </c>
    </row>
    <row r="282" spans="1:6" x14ac:dyDescent="0.25">
      <c r="A282">
        <v>224</v>
      </c>
      <c r="B282" t="s">
        <v>734</v>
      </c>
      <c r="C282" t="s">
        <v>1374</v>
      </c>
      <c r="D282">
        <v>212</v>
      </c>
      <c r="E282" t="s">
        <v>119</v>
      </c>
      <c r="F282" s="12">
        <v>2</v>
      </c>
    </row>
    <row r="283" spans="1:6" x14ac:dyDescent="0.25">
      <c r="A283">
        <v>225</v>
      </c>
      <c r="B283" t="s">
        <v>735</v>
      </c>
      <c r="C283" t="s">
        <v>1374</v>
      </c>
      <c r="D283">
        <v>212</v>
      </c>
      <c r="E283" t="s">
        <v>125</v>
      </c>
      <c r="F283" s="12">
        <v>14</v>
      </c>
    </row>
    <row r="284" spans="1:6" x14ac:dyDescent="0.25">
      <c r="E284" t="s">
        <v>509</v>
      </c>
      <c r="F284" s="12">
        <v>-14</v>
      </c>
    </row>
    <row r="285" spans="1:6" x14ac:dyDescent="0.25">
      <c r="A285">
        <v>226</v>
      </c>
      <c r="B285" t="s">
        <v>736</v>
      </c>
      <c r="C285" t="s">
        <v>1374</v>
      </c>
      <c r="D285">
        <v>212</v>
      </c>
      <c r="E285" t="s">
        <v>113</v>
      </c>
      <c r="F285" s="12">
        <v>1</v>
      </c>
    </row>
    <row r="286" spans="1:6" x14ac:dyDescent="0.25">
      <c r="A286">
        <v>227</v>
      </c>
      <c r="B286" t="s">
        <v>737</v>
      </c>
      <c r="C286" t="s">
        <v>1374</v>
      </c>
      <c r="D286">
        <v>212</v>
      </c>
      <c r="E286" t="s">
        <v>99</v>
      </c>
      <c r="F286" s="12">
        <v>20</v>
      </c>
    </row>
    <row r="287" spans="1:6" x14ac:dyDescent="0.25">
      <c r="A287">
        <v>228</v>
      </c>
      <c r="B287" t="s">
        <v>738</v>
      </c>
      <c r="C287" t="s">
        <v>1374</v>
      </c>
      <c r="D287">
        <v>212</v>
      </c>
      <c r="E287" t="s">
        <v>101</v>
      </c>
      <c r="F287" s="12">
        <v>3</v>
      </c>
    </row>
    <row r="288" spans="1:6" x14ac:dyDescent="0.25">
      <c r="A288">
        <v>229</v>
      </c>
      <c r="B288" t="s">
        <v>739</v>
      </c>
      <c r="C288" t="s">
        <v>1374</v>
      </c>
      <c r="D288">
        <v>212</v>
      </c>
      <c r="E288" t="s">
        <v>96</v>
      </c>
      <c r="F288" s="12">
        <v>21</v>
      </c>
    </row>
    <row r="289" spans="1:6" x14ac:dyDescent="0.25">
      <c r="A289">
        <v>230</v>
      </c>
      <c r="B289" t="s">
        <v>740</v>
      </c>
      <c r="C289" t="s">
        <v>1374</v>
      </c>
      <c r="D289">
        <v>212</v>
      </c>
      <c r="E289" t="s">
        <v>126</v>
      </c>
      <c r="F289" s="12">
        <v>159</v>
      </c>
    </row>
    <row r="290" spans="1:6" x14ac:dyDescent="0.25">
      <c r="E290" t="s">
        <v>509</v>
      </c>
      <c r="F290" s="12">
        <v>-16</v>
      </c>
    </row>
    <row r="291" spans="1:6" x14ac:dyDescent="0.25">
      <c r="A291">
        <v>231</v>
      </c>
      <c r="B291" t="s">
        <v>741</v>
      </c>
      <c r="C291" t="s">
        <v>1374</v>
      </c>
      <c r="D291">
        <v>212</v>
      </c>
      <c r="E291" t="s">
        <v>127</v>
      </c>
      <c r="F291" s="12">
        <v>4</v>
      </c>
    </row>
    <row r="292" spans="1:6" x14ac:dyDescent="0.25">
      <c r="E292" t="s">
        <v>509</v>
      </c>
      <c r="F292" s="12">
        <v>-4</v>
      </c>
    </row>
    <row r="293" spans="1:6" x14ac:dyDescent="0.25">
      <c r="A293">
        <v>232</v>
      </c>
      <c r="B293" t="s">
        <v>742</v>
      </c>
      <c r="C293" t="s">
        <v>1374</v>
      </c>
      <c r="D293">
        <v>212</v>
      </c>
      <c r="E293" t="s">
        <v>251</v>
      </c>
      <c r="F293" s="12">
        <v>4</v>
      </c>
    </row>
    <row r="294" spans="1:6" x14ac:dyDescent="0.25">
      <c r="A294">
        <v>233</v>
      </c>
      <c r="B294" t="s">
        <v>575</v>
      </c>
      <c r="C294" t="s">
        <v>1374</v>
      </c>
      <c r="D294">
        <v>212</v>
      </c>
      <c r="E294" t="s">
        <v>251</v>
      </c>
      <c r="F294" s="12">
        <v>3</v>
      </c>
    </row>
    <row r="295" spans="1:6" x14ac:dyDescent="0.25">
      <c r="A295">
        <v>234</v>
      </c>
      <c r="B295" t="s">
        <v>577</v>
      </c>
      <c r="C295" t="s">
        <v>1374</v>
      </c>
      <c r="D295">
        <v>212</v>
      </c>
      <c r="E295" t="s">
        <v>251</v>
      </c>
      <c r="F295" s="12">
        <v>1</v>
      </c>
    </row>
    <row r="296" spans="1:6" x14ac:dyDescent="0.25">
      <c r="A296">
        <v>235</v>
      </c>
      <c r="B296" t="s">
        <v>743</v>
      </c>
      <c r="C296" t="s">
        <v>1376</v>
      </c>
      <c r="D296">
        <v>212</v>
      </c>
      <c r="E296" t="s">
        <v>251</v>
      </c>
      <c r="F296" s="12">
        <v>250</v>
      </c>
    </row>
    <row r="297" spans="1:6" x14ac:dyDescent="0.25">
      <c r="A297">
        <v>236</v>
      </c>
      <c r="B297" t="s">
        <v>744</v>
      </c>
      <c r="C297" t="s">
        <v>1374</v>
      </c>
      <c r="D297">
        <v>212</v>
      </c>
      <c r="E297" t="s">
        <v>251</v>
      </c>
      <c r="F297" s="12">
        <v>23</v>
      </c>
    </row>
    <row r="298" spans="1:6" x14ac:dyDescent="0.25">
      <c r="E298" t="s">
        <v>509</v>
      </c>
      <c r="F298" s="12">
        <v>-1</v>
      </c>
    </row>
    <row r="299" spans="1:6" x14ac:dyDescent="0.25">
      <c r="A299">
        <v>237</v>
      </c>
      <c r="B299" t="s">
        <v>745</v>
      </c>
      <c r="C299" t="s">
        <v>1374</v>
      </c>
      <c r="D299">
        <v>212</v>
      </c>
      <c r="E299" t="s">
        <v>97</v>
      </c>
      <c r="F299" s="12">
        <v>1</v>
      </c>
    </row>
    <row r="300" spans="1:6" x14ac:dyDescent="0.25">
      <c r="E300" t="s">
        <v>509</v>
      </c>
      <c r="F300" s="12">
        <v>-1</v>
      </c>
    </row>
    <row r="301" spans="1:6" x14ac:dyDescent="0.25">
      <c r="A301">
        <v>238</v>
      </c>
      <c r="B301" t="s">
        <v>746</v>
      </c>
      <c r="C301" t="s">
        <v>1374</v>
      </c>
      <c r="D301">
        <v>212</v>
      </c>
      <c r="E301" t="s">
        <v>97</v>
      </c>
      <c r="F301" s="12">
        <v>3</v>
      </c>
    </row>
    <row r="302" spans="1:6" x14ac:dyDescent="0.25">
      <c r="A302">
        <v>239</v>
      </c>
      <c r="B302" t="s">
        <v>747</v>
      </c>
      <c r="C302" t="s">
        <v>1374</v>
      </c>
      <c r="D302">
        <v>212</v>
      </c>
      <c r="E302" t="s">
        <v>128</v>
      </c>
      <c r="F302" s="12">
        <v>2</v>
      </c>
    </row>
    <row r="303" spans="1:6" x14ac:dyDescent="0.25">
      <c r="A303">
        <v>240</v>
      </c>
      <c r="B303" t="s">
        <v>748</v>
      </c>
      <c r="C303" t="s">
        <v>1374</v>
      </c>
      <c r="D303">
        <v>212</v>
      </c>
      <c r="E303" t="s">
        <v>113</v>
      </c>
      <c r="F303" s="12">
        <v>2</v>
      </c>
    </row>
    <row r="304" spans="1:6" x14ac:dyDescent="0.25">
      <c r="A304">
        <v>241</v>
      </c>
      <c r="B304" t="s">
        <v>749</v>
      </c>
      <c r="C304" t="s">
        <v>1374</v>
      </c>
      <c r="D304">
        <v>212</v>
      </c>
      <c r="E304" t="s">
        <v>129</v>
      </c>
      <c r="F304" s="12">
        <v>3</v>
      </c>
    </row>
    <row r="305" spans="1:6" x14ac:dyDescent="0.25">
      <c r="E305" t="s">
        <v>509</v>
      </c>
      <c r="F305" s="12">
        <v>-2</v>
      </c>
    </row>
    <row r="306" spans="1:6" x14ac:dyDescent="0.25">
      <c r="A306">
        <v>242</v>
      </c>
      <c r="B306" t="s">
        <v>750</v>
      </c>
      <c r="C306" t="s">
        <v>1374</v>
      </c>
      <c r="D306">
        <v>212</v>
      </c>
      <c r="E306" t="s">
        <v>100</v>
      </c>
      <c r="F306" s="12">
        <v>2</v>
      </c>
    </row>
    <row r="307" spans="1:6" x14ac:dyDescent="0.25">
      <c r="A307">
        <v>243</v>
      </c>
      <c r="B307" t="s">
        <v>751</v>
      </c>
      <c r="C307" t="s">
        <v>1374</v>
      </c>
      <c r="D307">
        <v>56</v>
      </c>
      <c r="E307" t="s">
        <v>258</v>
      </c>
      <c r="F307" s="12">
        <v>6</v>
      </c>
    </row>
    <row r="308" spans="1:6" x14ac:dyDescent="0.25">
      <c r="A308">
        <v>244</v>
      </c>
      <c r="B308" t="s">
        <v>752</v>
      </c>
      <c r="C308" t="s">
        <v>1374</v>
      </c>
      <c r="D308">
        <v>56</v>
      </c>
      <c r="E308" t="s">
        <v>259</v>
      </c>
      <c r="F308" s="12">
        <v>2</v>
      </c>
    </row>
    <row r="309" spans="1:6" x14ac:dyDescent="0.25">
      <c r="A309">
        <v>245</v>
      </c>
      <c r="B309" t="s">
        <v>753</v>
      </c>
      <c r="C309" t="s">
        <v>1374</v>
      </c>
      <c r="D309">
        <v>56</v>
      </c>
      <c r="E309" t="s">
        <v>260</v>
      </c>
      <c r="F309" s="12">
        <v>1</v>
      </c>
    </row>
    <row r="310" spans="1:6" x14ac:dyDescent="0.25">
      <c r="A310">
        <v>246</v>
      </c>
      <c r="B310" t="s">
        <v>754</v>
      </c>
      <c r="C310" t="s">
        <v>1374</v>
      </c>
      <c r="D310">
        <v>56</v>
      </c>
      <c r="E310" t="s">
        <v>261</v>
      </c>
      <c r="F310" s="12">
        <v>8</v>
      </c>
    </row>
    <row r="311" spans="1:6" x14ac:dyDescent="0.25">
      <c r="A311">
        <v>247</v>
      </c>
      <c r="B311" t="s">
        <v>755</v>
      </c>
      <c r="C311" t="s">
        <v>1374</v>
      </c>
      <c r="D311">
        <v>56</v>
      </c>
      <c r="E311" t="s">
        <v>252</v>
      </c>
      <c r="F311" s="12">
        <v>18</v>
      </c>
    </row>
    <row r="312" spans="1:6" x14ac:dyDescent="0.25">
      <c r="E312" t="s">
        <v>509</v>
      </c>
      <c r="F312" s="12">
        <v>-6</v>
      </c>
    </row>
    <row r="313" spans="1:6" x14ac:dyDescent="0.25">
      <c r="A313">
        <v>248</v>
      </c>
      <c r="B313" t="s">
        <v>756</v>
      </c>
      <c r="C313" t="s">
        <v>1374</v>
      </c>
      <c r="D313">
        <v>56</v>
      </c>
      <c r="E313" t="s">
        <v>272</v>
      </c>
      <c r="F313" s="12">
        <v>6</v>
      </c>
    </row>
    <row r="314" spans="1:6" x14ac:dyDescent="0.25">
      <c r="E314" t="s">
        <v>509</v>
      </c>
      <c r="F314" s="12">
        <v>-2</v>
      </c>
    </row>
    <row r="315" spans="1:6" x14ac:dyDescent="0.25">
      <c r="A315">
        <v>249</v>
      </c>
      <c r="B315" t="s">
        <v>757</v>
      </c>
      <c r="C315" t="s">
        <v>1374</v>
      </c>
      <c r="D315">
        <v>56</v>
      </c>
      <c r="E315" t="s">
        <v>254</v>
      </c>
      <c r="F315" s="12">
        <v>6</v>
      </c>
    </row>
    <row r="316" spans="1:6" x14ac:dyDescent="0.25">
      <c r="A316">
        <v>250</v>
      </c>
      <c r="B316" t="s">
        <v>758</v>
      </c>
      <c r="C316" t="s">
        <v>1374</v>
      </c>
      <c r="D316">
        <v>56</v>
      </c>
      <c r="E316" t="s">
        <v>255</v>
      </c>
      <c r="F316" s="12">
        <v>4</v>
      </c>
    </row>
    <row r="317" spans="1:6" x14ac:dyDescent="0.25">
      <c r="A317">
        <v>251</v>
      </c>
      <c r="B317" t="s">
        <v>759</v>
      </c>
      <c r="C317" t="s">
        <v>1374</v>
      </c>
      <c r="D317">
        <v>56</v>
      </c>
      <c r="E317" t="s">
        <v>275</v>
      </c>
      <c r="F317" s="12">
        <v>1</v>
      </c>
    </row>
    <row r="318" spans="1:6" x14ac:dyDescent="0.25">
      <c r="A318">
        <v>252</v>
      </c>
      <c r="B318" t="s">
        <v>760</v>
      </c>
      <c r="C318" t="s">
        <v>1374</v>
      </c>
      <c r="D318">
        <v>56</v>
      </c>
      <c r="E318" t="s">
        <v>285</v>
      </c>
      <c r="F318" s="12">
        <v>1</v>
      </c>
    </row>
    <row r="319" spans="1:6" x14ac:dyDescent="0.25">
      <c r="E319" t="s">
        <v>509</v>
      </c>
      <c r="F319" s="12">
        <v>-1</v>
      </c>
    </row>
    <row r="320" spans="1:6" x14ac:dyDescent="0.25">
      <c r="A320">
        <v>253</v>
      </c>
      <c r="B320" t="s">
        <v>761</v>
      </c>
      <c r="C320" t="s">
        <v>1374</v>
      </c>
      <c r="D320">
        <v>56</v>
      </c>
      <c r="E320" t="s">
        <v>256</v>
      </c>
      <c r="F320" s="12">
        <v>2</v>
      </c>
    </row>
    <row r="321" spans="1:6" x14ac:dyDescent="0.25">
      <c r="A321">
        <v>255</v>
      </c>
      <c r="B321" t="s">
        <v>762</v>
      </c>
      <c r="C321" t="s">
        <v>1376</v>
      </c>
      <c r="D321">
        <v>56</v>
      </c>
      <c r="E321" t="s">
        <v>259</v>
      </c>
      <c r="F321" s="12">
        <v>837</v>
      </c>
    </row>
    <row r="322" spans="1:6" x14ac:dyDescent="0.25">
      <c r="E322" t="s">
        <v>509</v>
      </c>
      <c r="F322" s="12">
        <v>-70</v>
      </c>
    </row>
    <row r="323" spans="1:6" x14ac:dyDescent="0.25">
      <c r="A323">
        <v>256</v>
      </c>
      <c r="B323" t="s">
        <v>763</v>
      </c>
      <c r="C323" t="s">
        <v>1376</v>
      </c>
      <c r="D323">
        <v>56</v>
      </c>
      <c r="E323" t="s">
        <v>259</v>
      </c>
      <c r="F323" s="12">
        <v>180</v>
      </c>
    </row>
    <row r="324" spans="1:6" x14ac:dyDescent="0.25">
      <c r="A324">
        <v>257</v>
      </c>
      <c r="B324" t="s">
        <v>764</v>
      </c>
      <c r="C324" t="s">
        <v>1374</v>
      </c>
      <c r="D324">
        <v>56</v>
      </c>
      <c r="E324" t="s">
        <v>276</v>
      </c>
      <c r="F324" s="12">
        <v>5</v>
      </c>
    </row>
    <row r="325" spans="1:6" x14ac:dyDescent="0.25">
      <c r="E325" t="s">
        <v>509</v>
      </c>
      <c r="F325" s="12">
        <v>-1</v>
      </c>
    </row>
    <row r="326" spans="1:6" x14ac:dyDescent="0.25">
      <c r="A326">
        <v>258</v>
      </c>
      <c r="B326" t="s">
        <v>765</v>
      </c>
      <c r="C326" t="s">
        <v>1374</v>
      </c>
      <c r="D326">
        <v>56</v>
      </c>
      <c r="E326" t="s">
        <v>263</v>
      </c>
      <c r="F326" s="12">
        <v>2</v>
      </c>
    </row>
    <row r="327" spans="1:6" x14ac:dyDescent="0.25">
      <c r="E327" t="s">
        <v>509</v>
      </c>
      <c r="F327" s="12">
        <v>-2</v>
      </c>
    </row>
    <row r="328" spans="1:6" x14ac:dyDescent="0.25">
      <c r="A328">
        <v>260</v>
      </c>
      <c r="B328" t="s">
        <v>766</v>
      </c>
      <c r="C328" t="s">
        <v>1374</v>
      </c>
      <c r="D328">
        <v>56</v>
      </c>
      <c r="E328" t="s">
        <v>249</v>
      </c>
      <c r="F328" s="12">
        <v>6</v>
      </c>
    </row>
    <row r="329" spans="1:6" x14ac:dyDescent="0.25">
      <c r="E329" t="s">
        <v>509</v>
      </c>
      <c r="F329" s="12">
        <v>-3</v>
      </c>
    </row>
    <row r="330" spans="1:6" x14ac:dyDescent="0.25">
      <c r="A330">
        <v>261</v>
      </c>
      <c r="B330" t="s">
        <v>767</v>
      </c>
      <c r="C330" t="s">
        <v>1374</v>
      </c>
      <c r="D330">
        <v>56</v>
      </c>
      <c r="E330" t="s">
        <v>286</v>
      </c>
      <c r="F330" s="12">
        <v>5</v>
      </c>
    </row>
    <row r="331" spans="1:6" x14ac:dyDescent="0.25">
      <c r="A331">
        <v>262</v>
      </c>
      <c r="B331" t="s">
        <v>768</v>
      </c>
      <c r="C331" t="s">
        <v>1374</v>
      </c>
      <c r="D331">
        <v>56</v>
      </c>
      <c r="E331" t="s">
        <v>263</v>
      </c>
      <c r="F331" s="12">
        <v>2</v>
      </c>
    </row>
    <row r="332" spans="1:6" x14ac:dyDescent="0.25">
      <c r="E332" t="s">
        <v>509</v>
      </c>
      <c r="F332" s="12">
        <v>-2</v>
      </c>
    </row>
    <row r="333" spans="1:6" x14ac:dyDescent="0.25">
      <c r="A333">
        <v>263</v>
      </c>
      <c r="B333" t="s">
        <v>769</v>
      </c>
      <c r="C333" t="s">
        <v>1374</v>
      </c>
      <c r="D333">
        <v>56</v>
      </c>
      <c r="E333" t="s">
        <v>287</v>
      </c>
      <c r="F333" s="12">
        <v>29</v>
      </c>
    </row>
    <row r="334" spans="1:6" x14ac:dyDescent="0.25">
      <c r="E334" t="s">
        <v>509</v>
      </c>
      <c r="F334" s="12">
        <v>-6</v>
      </c>
    </row>
    <row r="335" spans="1:6" x14ac:dyDescent="0.25">
      <c r="A335">
        <v>334</v>
      </c>
      <c r="B335" t="s">
        <v>770</v>
      </c>
      <c r="C335" t="s">
        <v>1374</v>
      </c>
      <c r="D335">
        <v>56</v>
      </c>
      <c r="E335" t="s">
        <v>251</v>
      </c>
      <c r="F335" s="12">
        <v>1</v>
      </c>
    </row>
    <row r="336" spans="1:6" x14ac:dyDescent="0.25">
      <c r="A336">
        <v>337</v>
      </c>
      <c r="B336" t="s">
        <v>771</v>
      </c>
      <c r="C336" t="s">
        <v>1374</v>
      </c>
      <c r="D336">
        <v>56</v>
      </c>
      <c r="E336" t="s">
        <v>288</v>
      </c>
      <c r="F336" s="12">
        <v>1</v>
      </c>
    </row>
    <row r="337" spans="1:6" x14ac:dyDescent="0.25">
      <c r="A337">
        <v>338</v>
      </c>
      <c r="B337" t="s">
        <v>772</v>
      </c>
      <c r="C337" t="s">
        <v>1374</v>
      </c>
      <c r="D337">
        <v>56</v>
      </c>
      <c r="E337" t="s">
        <v>271</v>
      </c>
      <c r="F337" s="12">
        <v>2</v>
      </c>
    </row>
    <row r="338" spans="1:6" x14ac:dyDescent="0.25">
      <c r="E338" t="s">
        <v>509</v>
      </c>
      <c r="F338" s="12">
        <v>-2</v>
      </c>
    </row>
    <row r="339" spans="1:6" x14ac:dyDescent="0.25">
      <c r="A339">
        <v>339</v>
      </c>
      <c r="B339" t="s">
        <v>773</v>
      </c>
      <c r="C339" t="s">
        <v>1374</v>
      </c>
      <c r="D339">
        <v>56</v>
      </c>
      <c r="E339" t="s">
        <v>265</v>
      </c>
      <c r="F339" s="12">
        <v>2</v>
      </c>
    </row>
    <row r="340" spans="1:6" x14ac:dyDescent="0.25">
      <c r="A340">
        <v>340</v>
      </c>
      <c r="B340" t="s">
        <v>774</v>
      </c>
      <c r="C340" t="s">
        <v>1374</v>
      </c>
      <c r="D340">
        <v>56</v>
      </c>
      <c r="E340" t="s">
        <v>271</v>
      </c>
      <c r="F340" s="12">
        <v>2</v>
      </c>
    </row>
    <row r="341" spans="1:6" x14ac:dyDescent="0.25">
      <c r="A341">
        <v>341</v>
      </c>
      <c r="B341" t="s">
        <v>775</v>
      </c>
      <c r="C341" t="s">
        <v>1374</v>
      </c>
      <c r="D341">
        <v>56</v>
      </c>
      <c r="E341" t="s">
        <v>271</v>
      </c>
      <c r="F341" s="12">
        <v>4</v>
      </c>
    </row>
    <row r="342" spans="1:6" x14ac:dyDescent="0.25">
      <c r="A342">
        <v>342</v>
      </c>
      <c r="B342" t="s">
        <v>776</v>
      </c>
      <c r="C342" t="s">
        <v>1374</v>
      </c>
      <c r="D342">
        <v>56</v>
      </c>
      <c r="E342" t="s">
        <v>275</v>
      </c>
      <c r="F342" s="12">
        <v>2</v>
      </c>
    </row>
    <row r="343" spans="1:6" x14ac:dyDescent="0.25">
      <c r="A343">
        <v>343</v>
      </c>
      <c r="B343" t="s">
        <v>777</v>
      </c>
      <c r="C343" t="s">
        <v>1374</v>
      </c>
      <c r="D343">
        <v>56</v>
      </c>
      <c r="E343" t="s">
        <v>271</v>
      </c>
      <c r="F343" s="12">
        <v>2</v>
      </c>
    </row>
    <row r="344" spans="1:6" x14ac:dyDescent="0.25">
      <c r="A344">
        <v>344</v>
      </c>
      <c r="B344" t="s">
        <v>778</v>
      </c>
      <c r="C344" t="s">
        <v>1374</v>
      </c>
      <c r="D344">
        <v>56</v>
      </c>
      <c r="E344" t="s">
        <v>271</v>
      </c>
      <c r="F344" s="12">
        <v>4</v>
      </c>
    </row>
    <row r="345" spans="1:6" x14ac:dyDescent="0.25">
      <c r="A345">
        <v>345</v>
      </c>
      <c r="B345" t="s">
        <v>779</v>
      </c>
      <c r="C345" t="s">
        <v>1374</v>
      </c>
      <c r="D345">
        <v>56</v>
      </c>
      <c r="E345" t="s">
        <v>271</v>
      </c>
      <c r="F345" s="12">
        <v>1</v>
      </c>
    </row>
    <row r="346" spans="1:6" x14ac:dyDescent="0.25">
      <c r="A346">
        <v>346</v>
      </c>
      <c r="B346" t="s">
        <v>780</v>
      </c>
      <c r="C346" t="s">
        <v>1374</v>
      </c>
      <c r="D346">
        <v>56</v>
      </c>
      <c r="E346" t="s">
        <v>271</v>
      </c>
      <c r="F346" s="12">
        <v>5</v>
      </c>
    </row>
    <row r="347" spans="1:6" x14ac:dyDescent="0.25">
      <c r="A347">
        <v>347</v>
      </c>
      <c r="B347" t="s">
        <v>781</v>
      </c>
      <c r="C347" t="s">
        <v>1374</v>
      </c>
      <c r="D347">
        <v>56</v>
      </c>
      <c r="E347" t="s">
        <v>290</v>
      </c>
      <c r="F347" s="12">
        <v>13</v>
      </c>
    </row>
    <row r="348" spans="1:6" x14ac:dyDescent="0.25">
      <c r="A348">
        <v>349</v>
      </c>
      <c r="B348" t="s">
        <v>782</v>
      </c>
      <c r="C348" t="s">
        <v>1374</v>
      </c>
      <c r="D348">
        <v>32</v>
      </c>
      <c r="E348" t="s">
        <v>389</v>
      </c>
      <c r="F348" s="12">
        <v>7</v>
      </c>
    </row>
    <row r="349" spans="1:6" x14ac:dyDescent="0.25">
      <c r="A349">
        <v>350</v>
      </c>
      <c r="B349" t="s">
        <v>783</v>
      </c>
      <c r="C349" t="s">
        <v>1374</v>
      </c>
      <c r="D349">
        <v>32</v>
      </c>
      <c r="E349" t="s">
        <v>389</v>
      </c>
      <c r="F349" s="12">
        <v>4</v>
      </c>
    </row>
    <row r="350" spans="1:6" x14ac:dyDescent="0.25">
      <c r="A350">
        <v>351</v>
      </c>
      <c r="B350" t="s">
        <v>784</v>
      </c>
      <c r="C350" t="s">
        <v>1374</v>
      </c>
      <c r="D350">
        <v>32</v>
      </c>
      <c r="E350" t="s">
        <v>389</v>
      </c>
      <c r="F350" s="12">
        <v>9</v>
      </c>
    </row>
    <row r="351" spans="1:6" x14ac:dyDescent="0.25">
      <c r="A351">
        <v>352</v>
      </c>
      <c r="B351" t="s">
        <v>785</v>
      </c>
      <c r="C351" t="s">
        <v>1374</v>
      </c>
      <c r="D351">
        <v>32</v>
      </c>
      <c r="E351" t="s">
        <v>389</v>
      </c>
      <c r="F351" s="12">
        <v>1</v>
      </c>
    </row>
    <row r="352" spans="1:6" x14ac:dyDescent="0.25">
      <c r="A352">
        <v>353</v>
      </c>
      <c r="B352" t="s">
        <v>786</v>
      </c>
      <c r="C352" t="s">
        <v>1374</v>
      </c>
      <c r="D352">
        <v>32</v>
      </c>
      <c r="E352" t="s">
        <v>389</v>
      </c>
      <c r="F352" s="12">
        <v>1</v>
      </c>
    </row>
    <row r="353" spans="1:6" x14ac:dyDescent="0.25">
      <c r="A353">
        <v>354</v>
      </c>
      <c r="B353" t="s">
        <v>787</v>
      </c>
      <c r="C353" t="s">
        <v>1374</v>
      </c>
      <c r="D353">
        <v>32</v>
      </c>
      <c r="E353" t="s">
        <v>389</v>
      </c>
      <c r="F353" s="12">
        <v>3</v>
      </c>
    </row>
    <row r="354" spans="1:6" x14ac:dyDescent="0.25">
      <c r="A354">
        <v>355</v>
      </c>
      <c r="B354" t="s">
        <v>788</v>
      </c>
      <c r="C354" t="s">
        <v>1374</v>
      </c>
      <c r="D354">
        <v>32</v>
      </c>
      <c r="E354" t="s">
        <v>390</v>
      </c>
      <c r="F354" s="12">
        <v>2</v>
      </c>
    </row>
    <row r="355" spans="1:6" x14ac:dyDescent="0.25">
      <c r="A355">
        <v>356</v>
      </c>
      <c r="B355" t="s">
        <v>789</v>
      </c>
      <c r="C355" t="s">
        <v>1374</v>
      </c>
      <c r="D355">
        <v>32</v>
      </c>
      <c r="E355" t="s">
        <v>391</v>
      </c>
      <c r="F355" s="12">
        <v>48</v>
      </c>
    </row>
    <row r="356" spans="1:6" x14ac:dyDescent="0.25">
      <c r="A356">
        <v>357</v>
      </c>
      <c r="B356" t="s">
        <v>790</v>
      </c>
      <c r="C356" t="s">
        <v>1374</v>
      </c>
      <c r="D356">
        <v>32</v>
      </c>
      <c r="E356" t="s">
        <v>389</v>
      </c>
      <c r="F356" s="12">
        <v>1</v>
      </c>
    </row>
    <row r="357" spans="1:6" x14ac:dyDescent="0.25">
      <c r="A357">
        <v>358</v>
      </c>
      <c r="B357" t="s">
        <v>791</v>
      </c>
      <c r="C357" t="s">
        <v>1374</v>
      </c>
      <c r="D357">
        <v>32</v>
      </c>
      <c r="E357" t="s">
        <v>389</v>
      </c>
      <c r="F357" s="12">
        <v>5</v>
      </c>
    </row>
    <row r="358" spans="1:6" x14ac:dyDescent="0.25">
      <c r="A358">
        <v>359</v>
      </c>
      <c r="B358" t="s">
        <v>792</v>
      </c>
      <c r="C358" t="s">
        <v>1374</v>
      </c>
      <c r="D358">
        <v>32</v>
      </c>
      <c r="E358" t="s">
        <v>392</v>
      </c>
      <c r="F358" s="12">
        <v>4</v>
      </c>
    </row>
    <row r="359" spans="1:6" x14ac:dyDescent="0.25">
      <c r="A359">
        <v>360</v>
      </c>
      <c r="B359" t="s">
        <v>793</v>
      </c>
      <c r="C359" t="s">
        <v>1374</v>
      </c>
      <c r="D359">
        <v>32</v>
      </c>
      <c r="E359" t="s">
        <v>389</v>
      </c>
      <c r="F359" s="12">
        <v>2</v>
      </c>
    </row>
    <row r="360" spans="1:6" x14ac:dyDescent="0.25">
      <c r="A360">
        <v>361</v>
      </c>
      <c r="B360" t="s">
        <v>794</v>
      </c>
      <c r="C360" t="s">
        <v>1374</v>
      </c>
      <c r="D360">
        <v>32</v>
      </c>
      <c r="E360" t="s">
        <v>389</v>
      </c>
      <c r="F360" s="12">
        <v>4</v>
      </c>
    </row>
    <row r="361" spans="1:6" x14ac:dyDescent="0.25">
      <c r="A361">
        <v>362</v>
      </c>
      <c r="B361" t="s">
        <v>795</v>
      </c>
      <c r="C361" t="s">
        <v>1374</v>
      </c>
      <c r="D361">
        <v>32</v>
      </c>
      <c r="E361" t="s">
        <v>389</v>
      </c>
      <c r="F361" s="12">
        <v>21</v>
      </c>
    </row>
    <row r="362" spans="1:6" x14ac:dyDescent="0.25">
      <c r="A362">
        <v>363</v>
      </c>
      <c r="B362" t="s">
        <v>796</v>
      </c>
      <c r="C362" t="s">
        <v>1374</v>
      </c>
      <c r="D362">
        <v>32</v>
      </c>
      <c r="E362" t="s">
        <v>389</v>
      </c>
      <c r="F362" s="12">
        <v>5</v>
      </c>
    </row>
    <row r="363" spans="1:6" x14ac:dyDescent="0.25">
      <c r="A363">
        <v>364</v>
      </c>
      <c r="B363" t="s">
        <v>797</v>
      </c>
      <c r="C363" t="s">
        <v>1374</v>
      </c>
      <c r="D363">
        <v>32</v>
      </c>
      <c r="E363" t="s">
        <v>389</v>
      </c>
      <c r="F363" s="12">
        <v>4</v>
      </c>
    </row>
    <row r="364" spans="1:6" x14ac:dyDescent="0.25">
      <c r="A364">
        <v>365</v>
      </c>
      <c r="B364" t="s">
        <v>798</v>
      </c>
      <c r="C364" t="s">
        <v>1374</v>
      </c>
      <c r="D364">
        <v>32</v>
      </c>
      <c r="E364" t="s">
        <v>393</v>
      </c>
      <c r="F364" s="12">
        <v>10</v>
      </c>
    </row>
    <row r="365" spans="1:6" x14ac:dyDescent="0.25">
      <c r="A365">
        <v>366</v>
      </c>
      <c r="B365" t="s">
        <v>773</v>
      </c>
      <c r="C365" t="s">
        <v>1374</v>
      </c>
      <c r="D365">
        <v>32</v>
      </c>
      <c r="E365" t="s">
        <v>389</v>
      </c>
      <c r="F365" s="12">
        <v>2</v>
      </c>
    </row>
    <row r="366" spans="1:6" x14ac:dyDescent="0.25">
      <c r="E366" t="s">
        <v>509</v>
      </c>
      <c r="F366" s="12">
        <v>-2</v>
      </c>
    </row>
    <row r="367" spans="1:6" x14ac:dyDescent="0.25">
      <c r="A367">
        <v>368</v>
      </c>
      <c r="B367" t="s">
        <v>799</v>
      </c>
      <c r="C367" t="s">
        <v>1374</v>
      </c>
      <c r="D367">
        <v>32</v>
      </c>
      <c r="E367" t="s">
        <v>389</v>
      </c>
      <c r="F367" s="12">
        <v>2</v>
      </c>
    </row>
    <row r="368" spans="1:6" x14ac:dyDescent="0.25">
      <c r="A368">
        <v>369</v>
      </c>
      <c r="B368" t="s">
        <v>781</v>
      </c>
      <c r="C368" t="s">
        <v>1374</v>
      </c>
      <c r="D368">
        <v>32</v>
      </c>
      <c r="E368" t="s">
        <v>389</v>
      </c>
      <c r="F368" s="12">
        <v>13</v>
      </c>
    </row>
    <row r="369" spans="1:6" x14ac:dyDescent="0.25">
      <c r="E369" t="s">
        <v>509</v>
      </c>
      <c r="F369" s="12">
        <v>-13</v>
      </c>
    </row>
    <row r="370" spans="1:6" x14ac:dyDescent="0.25">
      <c r="A370">
        <v>370</v>
      </c>
      <c r="B370" t="s">
        <v>800</v>
      </c>
      <c r="C370" t="s">
        <v>1374</v>
      </c>
      <c r="D370">
        <v>32</v>
      </c>
      <c r="E370" t="s">
        <v>389</v>
      </c>
      <c r="F370" s="12">
        <v>2</v>
      </c>
    </row>
    <row r="371" spans="1:6" x14ac:dyDescent="0.25">
      <c r="E371" t="s">
        <v>509</v>
      </c>
      <c r="F371" s="12">
        <v>-2</v>
      </c>
    </row>
    <row r="372" spans="1:6" x14ac:dyDescent="0.25">
      <c r="A372">
        <v>371</v>
      </c>
      <c r="B372" t="s">
        <v>801</v>
      </c>
      <c r="C372" t="s">
        <v>1374</v>
      </c>
      <c r="D372">
        <v>32</v>
      </c>
      <c r="E372" t="s">
        <v>389</v>
      </c>
      <c r="F372" s="12">
        <v>2</v>
      </c>
    </row>
    <row r="373" spans="1:6" x14ac:dyDescent="0.25">
      <c r="A373">
        <v>372</v>
      </c>
      <c r="B373" t="s">
        <v>802</v>
      </c>
      <c r="C373" t="s">
        <v>1374</v>
      </c>
      <c r="D373">
        <v>32</v>
      </c>
      <c r="E373" t="s">
        <v>389</v>
      </c>
      <c r="F373" s="12">
        <v>2</v>
      </c>
    </row>
    <row r="374" spans="1:6" x14ac:dyDescent="0.25">
      <c r="A374">
        <v>373</v>
      </c>
      <c r="B374" t="s">
        <v>803</v>
      </c>
      <c r="C374" t="s">
        <v>1374</v>
      </c>
      <c r="D374">
        <v>32</v>
      </c>
      <c r="E374" t="s">
        <v>389</v>
      </c>
      <c r="F374" s="12">
        <v>2</v>
      </c>
    </row>
    <row r="375" spans="1:6" x14ac:dyDescent="0.25">
      <c r="A375">
        <v>374</v>
      </c>
      <c r="B375" t="s">
        <v>804</v>
      </c>
      <c r="C375" t="s">
        <v>1374</v>
      </c>
      <c r="D375">
        <v>32</v>
      </c>
      <c r="E375" t="s">
        <v>394</v>
      </c>
      <c r="F375" s="12">
        <v>11</v>
      </c>
    </row>
    <row r="376" spans="1:6" x14ac:dyDescent="0.25">
      <c r="A376">
        <v>378</v>
      </c>
      <c r="B376" t="s">
        <v>805</v>
      </c>
      <c r="C376" t="s">
        <v>1374</v>
      </c>
      <c r="D376">
        <v>32</v>
      </c>
      <c r="E376" t="s">
        <v>389</v>
      </c>
      <c r="F376" s="12">
        <v>5</v>
      </c>
    </row>
    <row r="377" spans="1:6" x14ac:dyDescent="0.25">
      <c r="E377" t="s">
        <v>509</v>
      </c>
      <c r="F377" s="12">
        <v>-5</v>
      </c>
    </row>
    <row r="378" spans="1:6" x14ac:dyDescent="0.25">
      <c r="A378">
        <v>379</v>
      </c>
      <c r="B378" t="s">
        <v>806</v>
      </c>
      <c r="C378" t="s">
        <v>1374</v>
      </c>
      <c r="D378">
        <v>32</v>
      </c>
      <c r="E378" t="s">
        <v>389</v>
      </c>
      <c r="F378" s="12">
        <v>1</v>
      </c>
    </row>
    <row r="379" spans="1:6" x14ac:dyDescent="0.25">
      <c r="A379">
        <v>380</v>
      </c>
      <c r="B379" t="s">
        <v>807</v>
      </c>
      <c r="C379" t="s">
        <v>1374</v>
      </c>
      <c r="D379">
        <v>32</v>
      </c>
      <c r="E379" t="s">
        <v>393</v>
      </c>
      <c r="F379" s="12">
        <v>1</v>
      </c>
    </row>
    <row r="380" spans="1:6" x14ac:dyDescent="0.25">
      <c r="A380">
        <v>381</v>
      </c>
      <c r="B380" t="s">
        <v>808</v>
      </c>
      <c r="C380" t="s">
        <v>1374</v>
      </c>
      <c r="D380">
        <v>32</v>
      </c>
      <c r="E380" t="s">
        <v>393</v>
      </c>
      <c r="F380" s="12">
        <v>32</v>
      </c>
    </row>
    <row r="381" spans="1:6" x14ac:dyDescent="0.25">
      <c r="E381" t="s">
        <v>509</v>
      </c>
      <c r="F381" s="12">
        <v>-2</v>
      </c>
    </row>
    <row r="382" spans="1:6" x14ac:dyDescent="0.25">
      <c r="A382">
        <v>382</v>
      </c>
      <c r="B382" t="s">
        <v>809</v>
      </c>
      <c r="C382" t="s">
        <v>1374</v>
      </c>
      <c r="D382">
        <v>32</v>
      </c>
      <c r="E382" t="s">
        <v>393</v>
      </c>
      <c r="F382" s="12">
        <v>1</v>
      </c>
    </row>
    <row r="383" spans="1:6" x14ac:dyDescent="0.25">
      <c r="E383" t="s">
        <v>509</v>
      </c>
      <c r="F383" s="12">
        <v>-1</v>
      </c>
    </row>
    <row r="384" spans="1:6" x14ac:dyDescent="0.25">
      <c r="A384">
        <v>383</v>
      </c>
      <c r="B384" t="s">
        <v>810</v>
      </c>
      <c r="C384" t="s">
        <v>1374</v>
      </c>
      <c r="D384">
        <v>32</v>
      </c>
      <c r="E384" t="s">
        <v>393</v>
      </c>
      <c r="F384" s="12">
        <v>6</v>
      </c>
    </row>
    <row r="385" spans="1:6" x14ac:dyDescent="0.25">
      <c r="A385">
        <v>384</v>
      </c>
      <c r="B385" t="s">
        <v>811</v>
      </c>
      <c r="C385" t="s">
        <v>1374</v>
      </c>
      <c r="D385">
        <v>32</v>
      </c>
      <c r="E385" t="s">
        <v>393</v>
      </c>
      <c r="F385" s="12">
        <v>19</v>
      </c>
    </row>
    <row r="386" spans="1:6" x14ac:dyDescent="0.25">
      <c r="A386">
        <v>385</v>
      </c>
      <c r="B386" t="s">
        <v>812</v>
      </c>
      <c r="C386" t="s">
        <v>1374</v>
      </c>
      <c r="D386">
        <v>32</v>
      </c>
      <c r="E386" t="s">
        <v>393</v>
      </c>
      <c r="F386" s="12">
        <v>1</v>
      </c>
    </row>
    <row r="387" spans="1:6" x14ac:dyDescent="0.25">
      <c r="E387" t="s">
        <v>509</v>
      </c>
      <c r="F387" s="12">
        <v>-1</v>
      </c>
    </row>
    <row r="388" spans="1:6" x14ac:dyDescent="0.25">
      <c r="A388">
        <v>386</v>
      </c>
      <c r="B388" t="s">
        <v>813</v>
      </c>
      <c r="C388" t="s">
        <v>1374</v>
      </c>
      <c r="D388">
        <v>32</v>
      </c>
      <c r="E388" t="s">
        <v>393</v>
      </c>
      <c r="F388" s="12">
        <v>5</v>
      </c>
    </row>
    <row r="389" spans="1:6" x14ac:dyDescent="0.25">
      <c r="E389" t="s">
        <v>509</v>
      </c>
      <c r="F389" s="12">
        <v>-2</v>
      </c>
    </row>
    <row r="390" spans="1:6" x14ac:dyDescent="0.25">
      <c r="A390">
        <v>387</v>
      </c>
      <c r="B390" t="s">
        <v>814</v>
      </c>
      <c r="C390" t="s">
        <v>1374</v>
      </c>
      <c r="D390">
        <v>32</v>
      </c>
      <c r="E390" t="s">
        <v>393</v>
      </c>
      <c r="F390" s="12">
        <v>32</v>
      </c>
    </row>
    <row r="391" spans="1:6" x14ac:dyDescent="0.25">
      <c r="E391" t="s">
        <v>509</v>
      </c>
      <c r="F391" s="12">
        <v>-1</v>
      </c>
    </row>
    <row r="392" spans="1:6" x14ac:dyDescent="0.25">
      <c r="A392">
        <v>388</v>
      </c>
      <c r="B392" t="s">
        <v>815</v>
      </c>
      <c r="C392" t="s">
        <v>1374</v>
      </c>
      <c r="D392">
        <v>32</v>
      </c>
      <c r="E392" t="s">
        <v>393</v>
      </c>
      <c r="F392" s="12">
        <v>2</v>
      </c>
    </row>
    <row r="393" spans="1:6" x14ac:dyDescent="0.25">
      <c r="A393">
        <v>389</v>
      </c>
      <c r="B393" t="s">
        <v>816</v>
      </c>
      <c r="C393" t="s">
        <v>1374</v>
      </c>
      <c r="D393">
        <v>32</v>
      </c>
      <c r="E393" t="s">
        <v>393</v>
      </c>
      <c r="F393" s="12">
        <v>20</v>
      </c>
    </row>
    <row r="394" spans="1:6" x14ac:dyDescent="0.25">
      <c r="A394">
        <v>390</v>
      </c>
      <c r="B394" t="s">
        <v>817</v>
      </c>
      <c r="C394" t="s">
        <v>1374</v>
      </c>
      <c r="D394">
        <v>32</v>
      </c>
      <c r="E394" t="s">
        <v>393</v>
      </c>
      <c r="F394" s="12">
        <v>1</v>
      </c>
    </row>
    <row r="395" spans="1:6" x14ac:dyDescent="0.25">
      <c r="A395">
        <v>391</v>
      </c>
      <c r="B395" t="s">
        <v>818</v>
      </c>
      <c r="C395" t="s">
        <v>1374</v>
      </c>
      <c r="D395">
        <v>32</v>
      </c>
      <c r="E395" t="s">
        <v>393</v>
      </c>
      <c r="F395" s="12">
        <v>14</v>
      </c>
    </row>
    <row r="396" spans="1:6" x14ac:dyDescent="0.25">
      <c r="E396" t="s">
        <v>509</v>
      </c>
      <c r="F396" s="12">
        <v>-1</v>
      </c>
    </row>
    <row r="397" spans="1:6" x14ac:dyDescent="0.25">
      <c r="A397">
        <v>392</v>
      </c>
      <c r="B397" t="s">
        <v>819</v>
      </c>
      <c r="C397" t="s">
        <v>1374</v>
      </c>
      <c r="D397">
        <v>32</v>
      </c>
      <c r="E397" t="s">
        <v>393</v>
      </c>
      <c r="F397" s="12">
        <v>14</v>
      </c>
    </row>
    <row r="398" spans="1:6" x14ac:dyDescent="0.25">
      <c r="E398" t="s">
        <v>509</v>
      </c>
      <c r="F398" s="12">
        <v>-10</v>
      </c>
    </row>
    <row r="399" spans="1:6" x14ac:dyDescent="0.25">
      <c r="A399">
        <v>393</v>
      </c>
      <c r="B399" t="s">
        <v>820</v>
      </c>
      <c r="C399" t="s">
        <v>1374</v>
      </c>
      <c r="D399">
        <v>32</v>
      </c>
      <c r="E399" t="s">
        <v>393</v>
      </c>
      <c r="F399" s="12">
        <v>2</v>
      </c>
    </row>
    <row r="400" spans="1:6" x14ac:dyDescent="0.25">
      <c r="E400" t="s">
        <v>509</v>
      </c>
      <c r="F400" s="12">
        <v>-1</v>
      </c>
    </row>
    <row r="401" spans="1:6" x14ac:dyDescent="0.25">
      <c r="A401">
        <v>394</v>
      </c>
      <c r="B401" t="s">
        <v>821</v>
      </c>
      <c r="C401" t="s">
        <v>1374</v>
      </c>
      <c r="D401">
        <v>32</v>
      </c>
      <c r="E401" t="s">
        <v>393</v>
      </c>
      <c r="F401" s="12">
        <v>7</v>
      </c>
    </row>
    <row r="402" spans="1:6" x14ac:dyDescent="0.25">
      <c r="E402" t="s">
        <v>509</v>
      </c>
      <c r="F402" s="12">
        <v>-1</v>
      </c>
    </row>
    <row r="403" spans="1:6" x14ac:dyDescent="0.25">
      <c r="A403">
        <v>395</v>
      </c>
      <c r="B403" t="s">
        <v>822</v>
      </c>
      <c r="C403" t="s">
        <v>1374</v>
      </c>
      <c r="D403">
        <v>32</v>
      </c>
      <c r="E403" t="s">
        <v>393</v>
      </c>
      <c r="F403" s="12">
        <v>0</v>
      </c>
    </row>
    <row r="404" spans="1:6" x14ac:dyDescent="0.25">
      <c r="A404">
        <v>396</v>
      </c>
      <c r="B404" t="s">
        <v>823</v>
      </c>
      <c r="C404" t="s">
        <v>1374</v>
      </c>
      <c r="D404">
        <v>32</v>
      </c>
      <c r="E404" t="s">
        <v>393</v>
      </c>
      <c r="F404" s="12">
        <v>0</v>
      </c>
    </row>
    <row r="405" spans="1:6" x14ac:dyDescent="0.25">
      <c r="A405">
        <v>397</v>
      </c>
      <c r="B405" t="s">
        <v>824</v>
      </c>
      <c r="C405" t="s">
        <v>1374</v>
      </c>
      <c r="D405">
        <v>32</v>
      </c>
      <c r="E405" t="s">
        <v>393</v>
      </c>
      <c r="F405" s="12">
        <v>1</v>
      </c>
    </row>
    <row r="406" spans="1:6" x14ac:dyDescent="0.25">
      <c r="A406">
        <v>398</v>
      </c>
      <c r="B406" t="s">
        <v>825</v>
      </c>
      <c r="C406" t="s">
        <v>1374</v>
      </c>
      <c r="D406">
        <v>32</v>
      </c>
      <c r="E406" t="s">
        <v>393</v>
      </c>
      <c r="F406" s="12">
        <v>1</v>
      </c>
    </row>
    <row r="407" spans="1:6" x14ac:dyDescent="0.25">
      <c r="E407" t="s">
        <v>509</v>
      </c>
      <c r="F407" s="12">
        <v>-1</v>
      </c>
    </row>
    <row r="408" spans="1:6" x14ac:dyDescent="0.25">
      <c r="A408">
        <v>399</v>
      </c>
      <c r="B408" t="s">
        <v>826</v>
      </c>
      <c r="C408" t="s">
        <v>1374</v>
      </c>
      <c r="D408">
        <v>32</v>
      </c>
      <c r="E408" t="s">
        <v>393</v>
      </c>
      <c r="F408" s="12">
        <v>9</v>
      </c>
    </row>
    <row r="409" spans="1:6" x14ac:dyDescent="0.25">
      <c r="E409" t="s">
        <v>509</v>
      </c>
      <c r="F409" s="12">
        <v>-2</v>
      </c>
    </row>
    <row r="410" spans="1:6" x14ac:dyDescent="0.25">
      <c r="A410">
        <v>400</v>
      </c>
      <c r="B410" t="s">
        <v>827</v>
      </c>
      <c r="C410" t="s">
        <v>1374</v>
      </c>
      <c r="D410">
        <v>32</v>
      </c>
      <c r="E410" t="s">
        <v>393</v>
      </c>
      <c r="F410" s="12">
        <v>1</v>
      </c>
    </row>
    <row r="411" spans="1:6" x14ac:dyDescent="0.25">
      <c r="A411">
        <v>401</v>
      </c>
      <c r="B411" t="s">
        <v>828</v>
      </c>
      <c r="C411" t="s">
        <v>1374</v>
      </c>
      <c r="D411">
        <v>32</v>
      </c>
      <c r="E411" t="s">
        <v>393</v>
      </c>
      <c r="F411" s="12">
        <v>3</v>
      </c>
    </row>
    <row r="412" spans="1:6" x14ac:dyDescent="0.25">
      <c r="E412" t="s">
        <v>509</v>
      </c>
      <c r="F412" s="12">
        <v>-2</v>
      </c>
    </row>
    <row r="413" spans="1:6" x14ac:dyDescent="0.25">
      <c r="A413">
        <v>402</v>
      </c>
      <c r="B413" t="s">
        <v>829</v>
      </c>
      <c r="C413" t="s">
        <v>1374</v>
      </c>
      <c r="D413">
        <v>32</v>
      </c>
      <c r="E413" t="s">
        <v>393</v>
      </c>
      <c r="F413" s="12">
        <v>7</v>
      </c>
    </row>
    <row r="414" spans="1:6" x14ac:dyDescent="0.25">
      <c r="A414">
        <v>403</v>
      </c>
      <c r="B414" t="s">
        <v>830</v>
      </c>
      <c r="C414" t="s">
        <v>1374</v>
      </c>
      <c r="D414">
        <v>32</v>
      </c>
      <c r="E414" t="s">
        <v>393</v>
      </c>
      <c r="F414" s="12">
        <v>1</v>
      </c>
    </row>
    <row r="415" spans="1:6" x14ac:dyDescent="0.25">
      <c r="A415">
        <v>404</v>
      </c>
      <c r="B415" t="s">
        <v>831</v>
      </c>
      <c r="C415" t="s">
        <v>1374</v>
      </c>
      <c r="D415">
        <v>32</v>
      </c>
      <c r="E415" t="s">
        <v>393</v>
      </c>
      <c r="F415" s="12">
        <v>64</v>
      </c>
    </row>
    <row r="416" spans="1:6" x14ac:dyDescent="0.25">
      <c r="A416">
        <v>405</v>
      </c>
      <c r="B416" t="s">
        <v>832</v>
      </c>
      <c r="C416" t="s">
        <v>1374</v>
      </c>
      <c r="D416">
        <v>32</v>
      </c>
      <c r="E416" t="s">
        <v>393</v>
      </c>
      <c r="F416" s="12">
        <v>2</v>
      </c>
    </row>
    <row r="417" spans="1:6" x14ac:dyDescent="0.25">
      <c r="A417">
        <v>406</v>
      </c>
      <c r="B417" t="s">
        <v>833</v>
      </c>
      <c r="C417" t="s">
        <v>1374</v>
      </c>
      <c r="D417">
        <v>32</v>
      </c>
      <c r="E417" t="s">
        <v>444</v>
      </c>
      <c r="F417" s="12">
        <v>1</v>
      </c>
    </row>
    <row r="418" spans="1:6" x14ac:dyDescent="0.25">
      <c r="A418">
        <v>407</v>
      </c>
      <c r="B418" t="s">
        <v>834</v>
      </c>
      <c r="C418" t="s">
        <v>1374</v>
      </c>
      <c r="D418">
        <v>32</v>
      </c>
      <c r="E418" t="s">
        <v>393</v>
      </c>
      <c r="F418" s="12">
        <v>1</v>
      </c>
    </row>
    <row r="419" spans="1:6" x14ac:dyDescent="0.25">
      <c r="A419">
        <v>408</v>
      </c>
      <c r="B419" t="s">
        <v>835</v>
      </c>
      <c r="C419" t="s">
        <v>1374</v>
      </c>
      <c r="D419">
        <v>32</v>
      </c>
      <c r="E419" t="s">
        <v>393</v>
      </c>
      <c r="F419" s="12">
        <v>1</v>
      </c>
    </row>
    <row r="420" spans="1:6" x14ac:dyDescent="0.25">
      <c r="A420">
        <v>409</v>
      </c>
      <c r="B420" t="s">
        <v>836</v>
      </c>
      <c r="C420" t="s">
        <v>1374</v>
      </c>
      <c r="D420">
        <v>32</v>
      </c>
      <c r="E420" t="s">
        <v>393</v>
      </c>
      <c r="F420" s="12">
        <v>18</v>
      </c>
    </row>
    <row r="421" spans="1:6" x14ac:dyDescent="0.25">
      <c r="A421">
        <v>410</v>
      </c>
      <c r="B421" t="s">
        <v>837</v>
      </c>
      <c r="C421" t="s">
        <v>1374</v>
      </c>
      <c r="D421">
        <v>32</v>
      </c>
      <c r="E421" t="s">
        <v>393</v>
      </c>
      <c r="F421" s="12">
        <v>4</v>
      </c>
    </row>
    <row r="422" spans="1:6" x14ac:dyDescent="0.25">
      <c r="A422">
        <v>411</v>
      </c>
      <c r="B422" t="s">
        <v>838</v>
      </c>
      <c r="C422" t="s">
        <v>1374</v>
      </c>
      <c r="D422">
        <v>32</v>
      </c>
      <c r="E422" t="s">
        <v>393</v>
      </c>
      <c r="F422" s="12">
        <v>0</v>
      </c>
    </row>
    <row r="423" spans="1:6" x14ac:dyDescent="0.25">
      <c r="A423">
        <v>412</v>
      </c>
      <c r="B423" t="s">
        <v>839</v>
      </c>
      <c r="C423" t="s">
        <v>1374</v>
      </c>
      <c r="D423">
        <v>32</v>
      </c>
      <c r="E423" t="s">
        <v>389</v>
      </c>
      <c r="F423" s="12">
        <v>1</v>
      </c>
    </row>
    <row r="424" spans="1:6" x14ac:dyDescent="0.25">
      <c r="A424">
        <v>413</v>
      </c>
      <c r="B424" t="s">
        <v>840</v>
      </c>
      <c r="C424" t="s">
        <v>1374</v>
      </c>
      <c r="D424">
        <v>32</v>
      </c>
      <c r="E424" t="s">
        <v>389</v>
      </c>
      <c r="F424" s="12">
        <v>1</v>
      </c>
    </row>
    <row r="425" spans="1:6" x14ac:dyDescent="0.25">
      <c r="A425">
        <v>414</v>
      </c>
      <c r="B425" t="s">
        <v>841</v>
      </c>
      <c r="C425" t="s">
        <v>1374</v>
      </c>
      <c r="D425">
        <v>32</v>
      </c>
      <c r="E425" t="s">
        <v>389</v>
      </c>
      <c r="F425" s="12">
        <v>3</v>
      </c>
    </row>
    <row r="426" spans="1:6" x14ac:dyDescent="0.25">
      <c r="A426">
        <v>415</v>
      </c>
      <c r="B426" t="s">
        <v>842</v>
      </c>
      <c r="C426" t="s">
        <v>1374</v>
      </c>
      <c r="D426">
        <v>32</v>
      </c>
      <c r="E426" t="s">
        <v>395</v>
      </c>
      <c r="F426" s="12">
        <v>3</v>
      </c>
    </row>
    <row r="427" spans="1:6" x14ac:dyDescent="0.25">
      <c r="A427">
        <v>416</v>
      </c>
      <c r="B427" t="s">
        <v>843</v>
      </c>
      <c r="C427" t="s">
        <v>1374</v>
      </c>
      <c r="D427">
        <v>32</v>
      </c>
      <c r="E427" t="s">
        <v>396</v>
      </c>
      <c r="F427" s="12">
        <v>4</v>
      </c>
    </row>
    <row r="428" spans="1:6" x14ac:dyDescent="0.25">
      <c r="A428">
        <v>417</v>
      </c>
      <c r="B428" t="s">
        <v>844</v>
      </c>
      <c r="C428" t="s">
        <v>1374</v>
      </c>
      <c r="D428">
        <v>32</v>
      </c>
      <c r="E428" t="s">
        <v>393</v>
      </c>
      <c r="F428" s="12">
        <v>4</v>
      </c>
    </row>
    <row r="429" spans="1:6" x14ac:dyDescent="0.25">
      <c r="A429">
        <v>418</v>
      </c>
      <c r="B429" t="s">
        <v>845</v>
      </c>
      <c r="C429" t="s">
        <v>1374</v>
      </c>
      <c r="D429">
        <v>32</v>
      </c>
      <c r="E429" t="s">
        <v>393</v>
      </c>
      <c r="F429" s="12">
        <v>5</v>
      </c>
    </row>
    <row r="430" spans="1:6" x14ac:dyDescent="0.25">
      <c r="A430">
        <v>419</v>
      </c>
      <c r="B430" t="s">
        <v>846</v>
      </c>
      <c r="C430" t="s">
        <v>1374</v>
      </c>
      <c r="D430">
        <v>32</v>
      </c>
      <c r="E430" t="s">
        <v>393</v>
      </c>
      <c r="F430" s="12">
        <v>3</v>
      </c>
    </row>
    <row r="431" spans="1:6" x14ac:dyDescent="0.25">
      <c r="A431">
        <v>420</v>
      </c>
      <c r="B431" t="s">
        <v>847</v>
      </c>
      <c r="C431" t="s">
        <v>1374</v>
      </c>
      <c r="D431">
        <v>32</v>
      </c>
      <c r="E431" t="s">
        <v>393</v>
      </c>
      <c r="F431" s="12">
        <v>5</v>
      </c>
    </row>
    <row r="432" spans="1:6" x14ac:dyDescent="0.25">
      <c r="A432">
        <v>421</v>
      </c>
      <c r="B432" t="s">
        <v>848</v>
      </c>
      <c r="C432" t="s">
        <v>1374</v>
      </c>
      <c r="D432">
        <v>32</v>
      </c>
      <c r="E432" t="s">
        <v>393</v>
      </c>
      <c r="F432" s="12">
        <v>3</v>
      </c>
    </row>
    <row r="433" spans="1:6" x14ac:dyDescent="0.25">
      <c r="A433">
        <v>422</v>
      </c>
      <c r="B433" t="s">
        <v>849</v>
      </c>
      <c r="C433" t="s">
        <v>1374</v>
      </c>
      <c r="D433">
        <v>32</v>
      </c>
      <c r="E433" t="s">
        <v>393</v>
      </c>
      <c r="F433" s="12">
        <v>2</v>
      </c>
    </row>
    <row r="434" spans="1:6" x14ac:dyDescent="0.25">
      <c r="A434">
        <v>423</v>
      </c>
      <c r="B434" t="s">
        <v>850</v>
      </c>
      <c r="C434" t="s">
        <v>1374</v>
      </c>
      <c r="D434">
        <v>32</v>
      </c>
      <c r="E434" t="s">
        <v>393</v>
      </c>
      <c r="F434" s="12">
        <v>1</v>
      </c>
    </row>
    <row r="435" spans="1:6" x14ac:dyDescent="0.25">
      <c r="A435">
        <v>424</v>
      </c>
      <c r="B435" t="s">
        <v>851</v>
      </c>
      <c r="C435" t="s">
        <v>1374</v>
      </c>
      <c r="D435">
        <v>32</v>
      </c>
      <c r="E435" t="s">
        <v>393</v>
      </c>
      <c r="F435" s="12">
        <v>1</v>
      </c>
    </row>
    <row r="436" spans="1:6" x14ac:dyDescent="0.25">
      <c r="A436">
        <v>425</v>
      </c>
      <c r="B436" t="s">
        <v>852</v>
      </c>
      <c r="C436" t="s">
        <v>1374</v>
      </c>
      <c r="D436">
        <v>32</v>
      </c>
      <c r="E436" t="s">
        <v>393</v>
      </c>
      <c r="F436" s="12">
        <v>1</v>
      </c>
    </row>
    <row r="437" spans="1:6" x14ac:dyDescent="0.25">
      <c r="A437">
        <v>426</v>
      </c>
      <c r="B437" t="s">
        <v>853</v>
      </c>
      <c r="C437" t="s">
        <v>1374</v>
      </c>
      <c r="D437">
        <v>32</v>
      </c>
      <c r="E437" t="s">
        <v>393</v>
      </c>
      <c r="F437" s="12">
        <v>1</v>
      </c>
    </row>
    <row r="438" spans="1:6" x14ac:dyDescent="0.25">
      <c r="A438">
        <v>427</v>
      </c>
      <c r="B438" t="s">
        <v>854</v>
      </c>
      <c r="C438" t="s">
        <v>1374</v>
      </c>
      <c r="D438">
        <v>32</v>
      </c>
      <c r="E438" t="s">
        <v>393</v>
      </c>
      <c r="F438" s="12">
        <v>2</v>
      </c>
    </row>
    <row r="439" spans="1:6" x14ac:dyDescent="0.25">
      <c r="E439" t="s">
        <v>509</v>
      </c>
      <c r="F439" s="12">
        <v>-1</v>
      </c>
    </row>
    <row r="440" spans="1:6" x14ac:dyDescent="0.25">
      <c r="A440">
        <v>428</v>
      </c>
      <c r="B440" t="s">
        <v>855</v>
      </c>
      <c r="C440" t="s">
        <v>1374</v>
      </c>
      <c r="D440">
        <v>32</v>
      </c>
      <c r="E440" t="s">
        <v>393</v>
      </c>
      <c r="F440" s="12">
        <v>2</v>
      </c>
    </row>
    <row r="441" spans="1:6" x14ac:dyDescent="0.25">
      <c r="A441">
        <v>429</v>
      </c>
      <c r="B441" t="s">
        <v>856</v>
      </c>
      <c r="C441" t="s">
        <v>1374</v>
      </c>
      <c r="D441">
        <v>32</v>
      </c>
      <c r="E441" t="s">
        <v>393</v>
      </c>
      <c r="F441" s="12">
        <v>5</v>
      </c>
    </row>
    <row r="442" spans="1:6" x14ac:dyDescent="0.25">
      <c r="A442">
        <v>430</v>
      </c>
      <c r="B442" t="s">
        <v>857</v>
      </c>
      <c r="C442" t="s">
        <v>1374</v>
      </c>
      <c r="D442">
        <v>32</v>
      </c>
      <c r="E442" t="s">
        <v>393</v>
      </c>
      <c r="F442" s="12">
        <v>1</v>
      </c>
    </row>
    <row r="443" spans="1:6" x14ac:dyDescent="0.25">
      <c r="A443">
        <v>431</v>
      </c>
      <c r="B443" t="s">
        <v>858</v>
      </c>
      <c r="C443" t="s">
        <v>1374</v>
      </c>
      <c r="D443">
        <v>32</v>
      </c>
      <c r="E443" t="s">
        <v>393</v>
      </c>
      <c r="F443" s="12">
        <v>1</v>
      </c>
    </row>
    <row r="444" spans="1:6" x14ac:dyDescent="0.25">
      <c r="A444">
        <v>432</v>
      </c>
      <c r="B444" t="s">
        <v>859</v>
      </c>
      <c r="C444" t="s">
        <v>1374</v>
      </c>
      <c r="D444">
        <v>32</v>
      </c>
      <c r="E444" t="s">
        <v>393</v>
      </c>
      <c r="F444" s="12">
        <v>5</v>
      </c>
    </row>
    <row r="445" spans="1:6" x14ac:dyDescent="0.25">
      <c r="A445">
        <v>433</v>
      </c>
      <c r="B445" t="s">
        <v>860</v>
      </c>
      <c r="C445" t="s">
        <v>1374</v>
      </c>
      <c r="D445">
        <v>32</v>
      </c>
      <c r="E445" t="s">
        <v>393</v>
      </c>
      <c r="F445" s="12">
        <v>1</v>
      </c>
    </row>
    <row r="446" spans="1:6" x14ac:dyDescent="0.25">
      <c r="A446">
        <v>434</v>
      </c>
      <c r="B446" t="s">
        <v>861</v>
      </c>
      <c r="C446" t="s">
        <v>1374</v>
      </c>
      <c r="D446">
        <v>32</v>
      </c>
      <c r="E446" t="s">
        <v>393</v>
      </c>
      <c r="F446" s="12">
        <v>3</v>
      </c>
    </row>
    <row r="447" spans="1:6" x14ac:dyDescent="0.25">
      <c r="A447">
        <v>435</v>
      </c>
      <c r="B447" t="s">
        <v>862</v>
      </c>
      <c r="C447" t="s">
        <v>1374</v>
      </c>
      <c r="D447">
        <v>32</v>
      </c>
      <c r="E447" t="s">
        <v>397</v>
      </c>
      <c r="F447" s="12">
        <v>10</v>
      </c>
    </row>
    <row r="448" spans="1:6" x14ac:dyDescent="0.25">
      <c r="A448">
        <v>436</v>
      </c>
      <c r="B448" t="s">
        <v>863</v>
      </c>
      <c r="C448" t="s">
        <v>1374</v>
      </c>
      <c r="D448">
        <v>32</v>
      </c>
      <c r="E448" t="s">
        <v>393</v>
      </c>
      <c r="F448" s="12">
        <v>2</v>
      </c>
    </row>
    <row r="449" spans="1:6" x14ac:dyDescent="0.25">
      <c r="A449">
        <v>437</v>
      </c>
      <c r="B449" t="s">
        <v>864</v>
      </c>
      <c r="C449" t="s">
        <v>1374</v>
      </c>
      <c r="D449">
        <v>32</v>
      </c>
      <c r="E449" t="s">
        <v>397</v>
      </c>
      <c r="F449" s="12">
        <v>2</v>
      </c>
    </row>
    <row r="450" spans="1:6" x14ac:dyDescent="0.25">
      <c r="A450">
        <v>438</v>
      </c>
      <c r="B450" t="s">
        <v>865</v>
      </c>
      <c r="C450" t="s">
        <v>1374</v>
      </c>
      <c r="D450">
        <v>32</v>
      </c>
      <c r="E450" t="s">
        <v>393</v>
      </c>
      <c r="F450" s="12">
        <v>1</v>
      </c>
    </row>
    <row r="451" spans="1:6" x14ac:dyDescent="0.25">
      <c r="A451">
        <v>439</v>
      </c>
      <c r="B451" t="s">
        <v>866</v>
      </c>
      <c r="C451" t="s">
        <v>1374</v>
      </c>
      <c r="D451">
        <v>32</v>
      </c>
      <c r="E451" t="s">
        <v>397</v>
      </c>
      <c r="F451" s="12">
        <v>1</v>
      </c>
    </row>
    <row r="452" spans="1:6" x14ac:dyDescent="0.25">
      <c r="A452">
        <v>440</v>
      </c>
      <c r="B452" t="s">
        <v>867</v>
      </c>
      <c r="C452" t="s">
        <v>1374</v>
      </c>
      <c r="D452">
        <v>32</v>
      </c>
      <c r="E452" t="s">
        <v>393</v>
      </c>
      <c r="F452" s="12">
        <v>5</v>
      </c>
    </row>
    <row r="453" spans="1:6" x14ac:dyDescent="0.25">
      <c r="A453">
        <v>441</v>
      </c>
      <c r="B453" t="s">
        <v>868</v>
      </c>
      <c r="C453" t="s">
        <v>1374</v>
      </c>
      <c r="D453">
        <v>32</v>
      </c>
      <c r="E453" t="s">
        <v>398</v>
      </c>
      <c r="F453" s="12">
        <v>28</v>
      </c>
    </row>
    <row r="454" spans="1:6" x14ac:dyDescent="0.25">
      <c r="E454" t="s">
        <v>509</v>
      </c>
      <c r="F454" s="12">
        <v>-3</v>
      </c>
    </row>
    <row r="455" spans="1:6" x14ac:dyDescent="0.25">
      <c r="A455">
        <v>442</v>
      </c>
      <c r="B455" t="s">
        <v>869</v>
      </c>
      <c r="C455" t="s">
        <v>1374</v>
      </c>
      <c r="D455">
        <v>32</v>
      </c>
      <c r="E455" t="s">
        <v>397</v>
      </c>
      <c r="F455" s="12">
        <v>3</v>
      </c>
    </row>
    <row r="456" spans="1:6" x14ac:dyDescent="0.25">
      <c r="A456">
        <v>443</v>
      </c>
      <c r="B456" t="s">
        <v>870</v>
      </c>
      <c r="C456" t="s">
        <v>1374</v>
      </c>
      <c r="D456">
        <v>32</v>
      </c>
      <c r="E456" t="s">
        <v>393</v>
      </c>
      <c r="F456" s="12">
        <v>3</v>
      </c>
    </row>
    <row r="457" spans="1:6" x14ac:dyDescent="0.25">
      <c r="A457">
        <v>444</v>
      </c>
      <c r="B457" t="s">
        <v>871</v>
      </c>
      <c r="C457" t="s">
        <v>1374</v>
      </c>
      <c r="D457">
        <v>32</v>
      </c>
      <c r="E457" t="s">
        <v>393</v>
      </c>
      <c r="F457" s="12">
        <v>2</v>
      </c>
    </row>
    <row r="458" spans="1:6" x14ac:dyDescent="0.25">
      <c r="A458">
        <v>445</v>
      </c>
      <c r="B458" t="s">
        <v>872</v>
      </c>
      <c r="C458" t="s">
        <v>1374</v>
      </c>
      <c r="D458">
        <v>32</v>
      </c>
      <c r="E458" t="s">
        <v>393</v>
      </c>
      <c r="F458" s="12">
        <v>1</v>
      </c>
    </row>
    <row r="459" spans="1:6" x14ac:dyDescent="0.25">
      <c r="E459" t="s">
        <v>509</v>
      </c>
      <c r="F459" s="12">
        <v>-1</v>
      </c>
    </row>
    <row r="460" spans="1:6" x14ac:dyDescent="0.25">
      <c r="A460">
        <v>446</v>
      </c>
      <c r="B460" t="s">
        <v>873</v>
      </c>
      <c r="C460" t="s">
        <v>1374</v>
      </c>
      <c r="D460">
        <v>32</v>
      </c>
      <c r="E460" t="s">
        <v>393</v>
      </c>
      <c r="F460" s="12">
        <v>1</v>
      </c>
    </row>
    <row r="461" spans="1:6" x14ac:dyDescent="0.25">
      <c r="A461">
        <v>447</v>
      </c>
      <c r="B461" t="s">
        <v>874</v>
      </c>
      <c r="C461" t="s">
        <v>1374</v>
      </c>
      <c r="D461">
        <v>32</v>
      </c>
      <c r="E461" t="s">
        <v>393</v>
      </c>
      <c r="F461" s="12">
        <v>3</v>
      </c>
    </row>
    <row r="462" spans="1:6" x14ac:dyDescent="0.25">
      <c r="A462">
        <v>448</v>
      </c>
      <c r="B462" t="s">
        <v>875</v>
      </c>
      <c r="C462" t="s">
        <v>1374</v>
      </c>
      <c r="D462">
        <v>32</v>
      </c>
      <c r="E462" t="s">
        <v>393</v>
      </c>
      <c r="F462" s="12">
        <v>2</v>
      </c>
    </row>
    <row r="463" spans="1:6" x14ac:dyDescent="0.25">
      <c r="A463">
        <v>449</v>
      </c>
      <c r="B463" t="s">
        <v>876</v>
      </c>
      <c r="C463" t="s">
        <v>1374</v>
      </c>
      <c r="D463">
        <v>32</v>
      </c>
      <c r="E463" t="s">
        <v>393</v>
      </c>
      <c r="F463" s="12">
        <v>1</v>
      </c>
    </row>
    <row r="464" spans="1:6" x14ac:dyDescent="0.25">
      <c r="A464">
        <v>450</v>
      </c>
      <c r="B464" t="s">
        <v>877</v>
      </c>
      <c r="C464" t="s">
        <v>1374</v>
      </c>
      <c r="D464">
        <v>32</v>
      </c>
      <c r="E464" t="s">
        <v>393</v>
      </c>
      <c r="F464" s="12">
        <v>1</v>
      </c>
    </row>
    <row r="465" spans="1:6" x14ac:dyDescent="0.25">
      <c r="A465">
        <v>451</v>
      </c>
      <c r="B465" t="s">
        <v>878</v>
      </c>
      <c r="C465" t="s">
        <v>1374</v>
      </c>
      <c r="D465">
        <v>32</v>
      </c>
      <c r="E465" t="s">
        <v>393</v>
      </c>
      <c r="F465" s="12">
        <v>9</v>
      </c>
    </row>
    <row r="466" spans="1:6" x14ac:dyDescent="0.25">
      <c r="A466">
        <v>452</v>
      </c>
      <c r="B466" t="s">
        <v>879</v>
      </c>
      <c r="C466" t="s">
        <v>1374</v>
      </c>
      <c r="D466">
        <v>32</v>
      </c>
      <c r="E466" t="s">
        <v>393</v>
      </c>
      <c r="F466" s="12">
        <v>3</v>
      </c>
    </row>
    <row r="467" spans="1:6" x14ac:dyDescent="0.25">
      <c r="A467">
        <v>453</v>
      </c>
      <c r="B467" t="s">
        <v>880</v>
      </c>
      <c r="C467" t="s">
        <v>1374</v>
      </c>
      <c r="D467">
        <v>32</v>
      </c>
      <c r="E467" t="s">
        <v>393</v>
      </c>
      <c r="F467" s="12">
        <v>8</v>
      </c>
    </row>
    <row r="468" spans="1:6" x14ac:dyDescent="0.25">
      <c r="A468">
        <v>454</v>
      </c>
      <c r="B468" t="s">
        <v>881</v>
      </c>
      <c r="C468" t="s">
        <v>1374</v>
      </c>
      <c r="D468">
        <v>32</v>
      </c>
      <c r="E468" t="s">
        <v>393</v>
      </c>
      <c r="F468" s="12">
        <v>4</v>
      </c>
    </row>
    <row r="469" spans="1:6" x14ac:dyDescent="0.25">
      <c r="A469">
        <v>455</v>
      </c>
      <c r="B469" t="s">
        <v>882</v>
      </c>
      <c r="C469" t="s">
        <v>1374</v>
      </c>
      <c r="D469">
        <v>32</v>
      </c>
      <c r="E469" t="s">
        <v>399</v>
      </c>
      <c r="F469" s="12">
        <v>7</v>
      </c>
    </row>
    <row r="470" spans="1:6" x14ac:dyDescent="0.25">
      <c r="A470">
        <v>456</v>
      </c>
      <c r="B470" t="s">
        <v>883</v>
      </c>
      <c r="C470" t="s">
        <v>1374</v>
      </c>
      <c r="D470">
        <v>32</v>
      </c>
      <c r="E470" t="s">
        <v>400</v>
      </c>
      <c r="F470" s="12">
        <v>5</v>
      </c>
    </row>
    <row r="471" spans="1:6" x14ac:dyDescent="0.25">
      <c r="E471" t="s">
        <v>509</v>
      </c>
      <c r="F471" s="12">
        <v>-1</v>
      </c>
    </row>
    <row r="472" spans="1:6" x14ac:dyDescent="0.25">
      <c r="A472">
        <v>457</v>
      </c>
      <c r="B472" t="s">
        <v>884</v>
      </c>
      <c r="C472" t="s">
        <v>1374</v>
      </c>
      <c r="D472">
        <v>32</v>
      </c>
      <c r="E472" t="s">
        <v>389</v>
      </c>
      <c r="F472" s="12">
        <v>1</v>
      </c>
    </row>
    <row r="473" spans="1:6" x14ac:dyDescent="0.25">
      <c r="A473">
        <v>458</v>
      </c>
      <c r="B473" t="s">
        <v>885</v>
      </c>
      <c r="C473" t="s">
        <v>1374</v>
      </c>
      <c r="D473">
        <v>32</v>
      </c>
      <c r="E473" t="s">
        <v>401</v>
      </c>
      <c r="F473" s="12">
        <v>3</v>
      </c>
    </row>
    <row r="474" spans="1:6" x14ac:dyDescent="0.25">
      <c r="A474">
        <v>459</v>
      </c>
      <c r="B474" t="s">
        <v>886</v>
      </c>
      <c r="C474" t="s">
        <v>1374</v>
      </c>
      <c r="D474">
        <v>32</v>
      </c>
      <c r="E474" t="s">
        <v>402</v>
      </c>
      <c r="F474" s="12">
        <v>18</v>
      </c>
    </row>
    <row r="475" spans="1:6" x14ac:dyDescent="0.25">
      <c r="A475">
        <v>460</v>
      </c>
      <c r="B475" t="s">
        <v>887</v>
      </c>
      <c r="C475" t="s">
        <v>1374</v>
      </c>
      <c r="D475">
        <v>32</v>
      </c>
      <c r="E475" t="s">
        <v>402</v>
      </c>
      <c r="F475" s="12">
        <v>36</v>
      </c>
    </row>
    <row r="476" spans="1:6" x14ac:dyDescent="0.25">
      <c r="E476" t="s">
        <v>509</v>
      </c>
      <c r="F476" s="12">
        <v>-2</v>
      </c>
    </row>
    <row r="477" spans="1:6" x14ac:dyDescent="0.25">
      <c r="A477">
        <v>461</v>
      </c>
      <c r="B477" t="s">
        <v>888</v>
      </c>
      <c r="C477" t="s">
        <v>1374</v>
      </c>
      <c r="D477">
        <v>32</v>
      </c>
      <c r="E477" t="s">
        <v>403</v>
      </c>
      <c r="F477" s="12">
        <v>2</v>
      </c>
    </row>
    <row r="478" spans="1:6" x14ac:dyDescent="0.25">
      <c r="A478">
        <v>462</v>
      </c>
      <c r="B478" t="s">
        <v>889</v>
      </c>
      <c r="C478" t="s">
        <v>1374</v>
      </c>
      <c r="D478">
        <v>32</v>
      </c>
      <c r="E478" t="s">
        <v>404</v>
      </c>
      <c r="F478" s="12">
        <v>4</v>
      </c>
    </row>
    <row r="479" spans="1:6" x14ac:dyDescent="0.25">
      <c r="A479">
        <v>463</v>
      </c>
      <c r="B479" t="s">
        <v>890</v>
      </c>
      <c r="C479" t="s">
        <v>1374</v>
      </c>
      <c r="D479">
        <v>32</v>
      </c>
      <c r="E479" t="s">
        <v>402</v>
      </c>
      <c r="F479" s="12">
        <v>20</v>
      </c>
    </row>
    <row r="480" spans="1:6" x14ac:dyDescent="0.25">
      <c r="E480" t="s">
        <v>509</v>
      </c>
      <c r="F480" s="12">
        <v>-1</v>
      </c>
    </row>
    <row r="481" spans="1:6" x14ac:dyDescent="0.25">
      <c r="A481">
        <v>464</v>
      </c>
      <c r="B481" t="s">
        <v>891</v>
      </c>
      <c r="C481" t="s">
        <v>1374</v>
      </c>
      <c r="D481">
        <v>32</v>
      </c>
      <c r="E481" t="s">
        <v>403</v>
      </c>
      <c r="F481" s="12">
        <v>1</v>
      </c>
    </row>
    <row r="482" spans="1:6" x14ac:dyDescent="0.25">
      <c r="A482">
        <v>465</v>
      </c>
      <c r="B482" t="s">
        <v>892</v>
      </c>
      <c r="C482" t="s">
        <v>1374</v>
      </c>
      <c r="D482">
        <v>32</v>
      </c>
      <c r="E482" t="s">
        <v>399</v>
      </c>
      <c r="F482" s="12">
        <v>36</v>
      </c>
    </row>
    <row r="483" spans="1:6" x14ac:dyDescent="0.25">
      <c r="E483" t="s">
        <v>509</v>
      </c>
      <c r="F483" s="12">
        <v>-8</v>
      </c>
    </row>
    <row r="484" spans="1:6" x14ac:dyDescent="0.25">
      <c r="A484">
        <v>466</v>
      </c>
      <c r="B484" t="s">
        <v>893</v>
      </c>
      <c r="C484" t="s">
        <v>1374</v>
      </c>
      <c r="D484">
        <v>32</v>
      </c>
      <c r="E484" t="s">
        <v>404</v>
      </c>
      <c r="F484" s="12">
        <v>2</v>
      </c>
    </row>
    <row r="485" spans="1:6" x14ac:dyDescent="0.25">
      <c r="A485">
        <v>467</v>
      </c>
      <c r="B485" t="s">
        <v>894</v>
      </c>
      <c r="C485" t="s">
        <v>1374</v>
      </c>
      <c r="D485">
        <v>32</v>
      </c>
      <c r="E485" t="s">
        <v>403</v>
      </c>
      <c r="F485" s="12">
        <v>4</v>
      </c>
    </row>
    <row r="486" spans="1:6" x14ac:dyDescent="0.25">
      <c r="A486">
        <v>468</v>
      </c>
      <c r="B486" t="s">
        <v>895</v>
      </c>
      <c r="C486" t="s">
        <v>1374</v>
      </c>
      <c r="D486">
        <v>32</v>
      </c>
      <c r="E486" t="s">
        <v>402</v>
      </c>
      <c r="F486" s="12">
        <v>20</v>
      </c>
    </row>
    <row r="487" spans="1:6" x14ac:dyDescent="0.25">
      <c r="A487">
        <v>469</v>
      </c>
      <c r="B487" t="s">
        <v>896</v>
      </c>
      <c r="C487" t="s">
        <v>1374</v>
      </c>
      <c r="D487">
        <v>32</v>
      </c>
      <c r="E487" t="s">
        <v>403</v>
      </c>
      <c r="F487" s="12">
        <v>6</v>
      </c>
    </row>
    <row r="488" spans="1:6" x14ac:dyDescent="0.25">
      <c r="A488">
        <v>470</v>
      </c>
      <c r="B488" t="s">
        <v>897</v>
      </c>
      <c r="C488" t="s">
        <v>1374</v>
      </c>
      <c r="D488">
        <v>32</v>
      </c>
      <c r="E488" t="s">
        <v>401</v>
      </c>
      <c r="F488" s="12">
        <v>3</v>
      </c>
    </row>
    <row r="489" spans="1:6" x14ac:dyDescent="0.25">
      <c r="E489" t="s">
        <v>509</v>
      </c>
      <c r="F489" s="12">
        <v>-1</v>
      </c>
    </row>
    <row r="490" spans="1:6" x14ac:dyDescent="0.25">
      <c r="A490">
        <v>471</v>
      </c>
      <c r="B490" t="s">
        <v>898</v>
      </c>
      <c r="C490" t="s">
        <v>1374</v>
      </c>
      <c r="D490">
        <v>32</v>
      </c>
      <c r="E490" t="s">
        <v>403</v>
      </c>
      <c r="F490" s="12">
        <v>7</v>
      </c>
    </row>
    <row r="491" spans="1:6" x14ac:dyDescent="0.25">
      <c r="A491">
        <v>472</v>
      </c>
      <c r="B491" t="s">
        <v>899</v>
      </c>
      <c r="C491" t="s">
        <v>1374</v>
      </c>
      <c r="D491">
        <v>32</v>
      </c>
      <c r="E491" t="s">
        <v>401</v>
      </c>
      <c r="F491" s="12">
        <v>16</v>
      </c>
    </row>
    <row r="492" spans="1:6" x14ac:dyDescent="0.25">
      <c r="E492" t="s">
        <v>509</v>
      </c>
      <c r="F492" s="12">
        <v>-16</v>
      </c>
    </row>
    <row r="493" spans="1:6" x14ac:dyDescent="0.25">
      <c r="A493">
        <v>473</v>
      </c>
      <c r="B493" t="s">
        <v>900</v>
      </c>
      <c r="C493" t="s">
        <v>1374</v>
      </c>
      <c r="D493">
        <v>32</v>
      </c>
      <c r="E493" t="s">
        <v>405</v>
      </c>
      <c r="F493" s="12">
        <v>3</v>
      </c>
    </row>
    <row r="494" spans="1:6" x14ac:dyDescent="0.25">
      <c r="E494" t="s">
        <v>509</v>
      </c>
      <c r="F494" s="12">
        <v>-1</v>
      </c>
    </row>
    <row r="495" spans="1:6" x14ac:dyDescent="0.25">
      <c r="A495">
        <v>474</v>
      </c>
      <c r="B495" t="s">
        <v>901</v>
      </c>
      <c r="C495" t="s">
        <v>1374</v>
      </c>
      <c r="D495">
        <v>32</v>
      </c>
      <c r="E495" t="s">
        <v>401</v>
      </c>
      <c r="F495" s="12">
        <v>7</v>
      </c>
    </row>
    <row r="496" spans="1:6" x14ac:dyDescent="0.25">
      <c r="A496">
        <v>475</v>
      </c>
      <c r="B496" t="s">
        <v>902</v>
      </c>
      <c r="C496" t="s">
        <v>1374</v>
      </c>
      <c r="D496">
        <v>32</v>
      </c>
      <c r="E496" t="s">
        <v>404</v>
      </c>
      <c r="F496" s="12">
        <v>1</v>
      </c>
    </row>
    <row r="497" spans="1:6" x14ac:dyDescent="0.25">
      <c r="A497">
        <v>476</v>
      </c>
      <c r="B497" t="s">
        <v>903</v>
      </c>
      <c r="C497" t="s">
        <v>1374</v>
      </c>
      <c r="D497">
        <v>32</v>
      </c>
      <c r="E497" t="s">
        <v>401</v>
      </c>
      <c r="F497" s="12">
        <v>1</v>
      </c>
    </row>
    <row r="498" spans="1:6" x14ac:dyDescent="0.25">
      <c r="A498">
        <v>477</v>
      </c>
      <c r="B498" t="s">
        <v>904</v>
      </c>
      <c r="C498" t="s">
        <v>1374</v>
      </c>
      <c r="D498">
        <v>32</v>
      </c>
      <c r="E498" t="s">
        <v>406</v>
      </c>
      <c r="F498" s="12">
        <v>3</v>
      </c>
    </row>
    <row r="499" spans="1:6" x14ac:dyDescent="0.25">
      <c r="A499">
        <v>478</v>
      </c>
      <c r="B499" t="s">
        <v>905</v>
      </c>
      <c r="C499" t="s">
        <v>1374</v>
      </c>
      <c r="D499">
        <v>32</v>
      </c>
      <c r="E499" t="s">
        <v>404</v>
      </c>
      <c r="F499" s="12">
        <v>1</v>
      </c>
    </row>
    <row r="500" spans="1:6" x14ac:dyDescent="0.25">
      <c r="A500">
        <v>479</v>
      </c>
      <c r="B500" t="s">
        <v>906</v>
      </c>
      <c r="C500" t="s">
        <v>1374</v>
      </c>
      <c r="D500">
        <v>32</v>
      </c>
      <c r="E500" t="s">
        <v>407</v>
      </c>
      <c r="F500" s="12">
        <v>1</v>
      </c>
    </row>
    <row r="501" spans="1:6" x14ac:dyDescent="0.25">
      <c r="A501">
        <v>480</v>
      </c>
      <c r="B501" t="s">
        <v>907</v>
      </c>
      <c r="C501" t="s">
        <v>1374</v>
      </c>
      <c r="D501">
        <v>32</v>
      </c>
      <c r="E501" t="s">
        <v>401</v>
      </c>
      <c r="F501" s="12">
        <v>5</v>
      </c>
    </row>
    <row r="502" spans="1:6" x14ac:dyDescent="0.25">
      <c r="E502" t="s">
        <v>509</v>
      </c>
      <c r="F502" s="12">
        <v>-5</v>
      </c>
    </row>
    <row r="503" spans="1:6" x14ac:dyDescent="0.25">
      <c r="A503">
        <v>481</v>
      </c>
      <c r="B503" t="s">
        <v>908</v>
      </c>
      <c r="C503" t="s">
        <v>1374</v>
      </c>
      <c r="D503">
        <v>32</v>
      </c>
      <c r="E503" t="s">
        <v>403</v>
      </c>
      <c r="F503" s="12">
        <v>2</v>
      </c>
    </row>
    <row r="504" spans="1:6" x14ac:dyDescent="0.25">
      <c r="A504">
        <v>482</v>
      </c>
      <c r="B504" t="s">
        <v>909</v>
      </c>
      <c r="C504" t="s">
        <v>1374</v>
      </c>
      <c r="D504">
        <v>32</v>
      </c>
      <c r="E504" t="s">
        <v>408</v>
      </c>
      <c r="F504" s="12">
        <v>3</v>
      </c>
    </row>
    <row r="505" spans="1:6" x14ac:dyDescent="0.25">
      <c r="A505">
        <v>483</v>
      </c>
      <c r="B505" t="s">
        <v>910</v>
      </c>
      <c r="C505" t="s">
        <v>1374</v>
      </c>
      <c r="D505">
        <v>32</v>
      </c>
      <c r="E505" t="s">
        <v>404</v>
      </c>
      <c r="F505" s="12">
        <v>1</v>
      </c>
    </row>
    <row r="506" spans="1:6" x14ac:dyDescent="0.25">
      <c r="A506">
        <v>484</v>
      </c>
      <c r="B506" t="s">
        <v>911</v>
      </c>
      <c r="C506" t="s">
        <v>1374</v>
      </c>
      <c r="D506">
        <v>32</v>
      </c>
      <c r="E506" t="s">
        <v>406</v>
      </c>
      <c r="F506" s="12">
        <v>12</v>
      </c>
    </row>
    <row r="507" spans="1:6" x14ac:dyDescent="0.25">
      <c r="A507">
        <v>485</v>
      </c>
      <c r="B507" t="s">
        <v>912</v>
      </c>
      <c r="C507" t="s">
        <v>1374</v>
      </c>
      <c r="D507">
        <v>32</v>
      </c>
      <c r="E507" t="s">
        <v>404</v>
      </c>
      <c r="F507" s="12">
        <v>3</v>
      </c>
    </row>
    <row r="508" spans="1:6" x14ac:dyDescent="0.25">
      <c r="A508">
        <v>486</v>
      </c>
      <c r="B508" t="s">
        <v>913</v>
      </c>
      <c r="C508" t="s">
        <v>1374</v>
      </c>
      <c r="D508">
        <v>32</v>
      </c>
      <c r="E508" t="s">
        <v>404</v>
      </c>
      <c r="F508" s="12">
        <v>2</v>
      </c>
    </row>
    <row r="509" spans="1:6" x14ac:dyDescent="0.25">
      <c r="A509">
        <v>487</v>
      </c>
      <c r="B509" t="s">
        <v>914</v>
      </c>
      <c r="C509" t="s">
        <v>1374</v>
      </c>
      <c r="D509">
        <v>32</v>
      </c>
      <c r="E509" t="s">
        <v>407</v>
      </c>
      <c r="F509" s="12">
        <v>1</v>
      </c>
    </row>
    <row r="510" spans="1:6" x14ac:dyDescent="0.25">
      <c r="A510">
        <v>488</v>
      </c>
      <c r="B510" t="s">
        <v>915</v>
      </c>
      <c r="C510" t="s">
        <v>1374</v>
      </c>
      <c r="D510">
        <v>32</v>
      </c>
      <c r="E510" t="s">
        <v>408</v>
      </c>
      <c r="F510" s="12">
        <v>1</v>
      </c>
    </row>
    <row r="511" spans="1:6" x14ac:dyDescent="0.25">
      <c r="A511">
        <v>489</v>
      </c>
      <c r="B511" t="s">
        <v>916</v>
      </c>
      <c r="C511" t="s">
        <v>1374</v>
      </c>
      <c r="D511">
        <v>32</v>
      </c>
      <c r="E511" t="s">
        <v>408</v>
      </c>
      <c r="F511" s="12">
        <v>4</v>
      </c>
    </row>
    <row r="512" spans="1:6" x14ac:dyDescent="0.25">
      <c r="A512">
        <v>490</v>
      </c>
      <c r="B512" t="s">
        <v>917</v>
      </c>
      <c r="C512" t="s">
        <v>1374</v>
      </c>
      <c r="D512">
        <v>32</v>
      </c>
      <c r="E512" t="s">
        <v>408</v>
      </c>
      <c r="F512" s="12">
        <v>2</v>
      </c>
    </row>
    <row r="513" spans="1:6" x14ac:dyDescent="0.25">
      <c r="A513">
        <v>491</v>
      </c>
      <c r="B513" t="s">
        <v>918</v>
      </c>
      <c r="C513" t="s">
        <v>1374</v>
      </c>
      <c r="D513">
        <v>32</v>
      </c>
      <c r="E513" t="s">
        <v>409</v>
      </c>
      <c r="F513" s="12">
        <v>18</v>
      </c>
    </row>
    <row r="514" spans="1:6" x14ac:dyDescent="0.25">
      <c r="A514">
        <v>492</v>
      </c>
      <c r="B514" t="s">
        <v>919</v>
      </c>
      <c r="C514" t="s">
        <v>1374</v>
      </c>
      <c r="D514">
        <v>32</v>
      </c>
      <c r="E514" t="s">
        <v>401</v>
      </c>
      <c r="F514" s="12">
        <v>4</v>
      </c>
    </row>
    <row r="515" spans="1:6" x14ac:dyDescent="0.25">
      <c r="E515" t="s">
        <v>509</v>
      </c>
      <c r="F515" s="12">
        <v>-2</v>
      </c>
    </row>
    <row r="516" spans="1:6" x14ac:dyDescent="0.25">
      <c r="A516">
        <v>493</v>
      </c>
      <c r="B516" t="s">
        <v>920</v>
      </c>
      <c r="C516" t="s">
        <v>1374</v>
      </c>
      <c r="D516">
        <v>32</v>
      </c>
      <c r="E516" t="s">
        <v>404</v>
      </c>
      <c r="F516" s="12">
        <v>1</v>
      </c>
    </row>
    <row r="517" spans="1:6" x14ac:dyDescent="0.25">
      <c r="E517" t="s">
        <v>509</v>
      </c>
      <c r="F517" s="12">
        <v>-1</v>
      </c>
    </row>
    <row r="518" spans="1:6" x14ac:dyDescent="0.25">
      <c r="A518">
        <v>494</v>
      </c>
      <c r="B518" t="s">
        <v>921</v>
      </c>
      <c r="C518" t="s">
        <v>1374</v>
      </c>
      <c r="D518">
        <v>32</v>
      </c>
      <c r="E518" t="s">
        <v>407</v>
      </c>
      <c r="F518" s="12">
        <v>2</v>
      </c>
    </row>
    <row r="519" spans="1:6" x14ac:dyDescent="0.25">
      <c r="A519">
        <v>495</v>
      </c>
      <c r="B519" t="s">
        <v>922</v>
      </c>
      <c r="C519" t="s">
        <v>1374</v>
      </c>
      <c r="D519">
        <v>32</v>
      </c>
      <c r="E519" t="s">
        <v>410</v>
      </c>
      <c r="F519" s="12">
        <v>11</v>
      </c>
    </row>
    <row r="520" spans="1:6" x14ac:dyDescent="0.25">
      <c r="A520">
        <v>496</v>
      </c>
      <c r="B520" t="s">
        <v>923</v>
      </c>
      <c r="C520" t="s">
        <v>1374</v>
      </c>
      <c r="D520">
        <v>32</v>
      </c>
      <c r="E520" t="s">
        <v>411</v>
      </c>
      <c r="F520" s="12">
        <v>2</v>
      </c>
    </row>
    <row r="521" spans="1:6" x14ac:dyDescent="0.25">
      <c r="A521">
        <v>497</v>
      </c>
      <c r="B521" t="s">
        <v>924</v>
      </c>
      <c r="C521" t="s">
        <v>1374</v>
      </c>
      <c r="D521">
        <v>32</v>
      </c>
      <c r="E521" t="s">
        <v>401</v>
      </c>
      <c r="F521" s="12">
        <v>2</v>
      </c>
    </row>
    <row r="522" spans="1:6" x14ac:dyDescent="0.25">
      <c r="A522">
        <v>498</v>
      </c>
      <c r="B522" t="s">
        <v>925</v>
      </c>
      <c r="C522" t="s">
        <v>1374</v>
      </c>
      <c r="D522">
        <v>32</v>
      </c>
      <c r="E522" t="s">
        <v>401</v>
      </c>
      <c r="F522" s="12">
        <v>2</v>
      </c>
    </row>
    <row r="523" spans="1:6" x14ac:dyDescent="0.25">
      <c r="A523">
        <v>499</v>
      </c>
      <c r="B523" t="s">
        <v>926</v>
      </c>
      <c r="C523" t="s">
        <v>1374</v>
      </c>
      <c r="D523">
        <v>32</v>
      </c>
      <c r="E523" t="s">
        <v>401</v>
      </c>
      <c r="F523" s="12">
        <v>2</v>
      </c>
    </row>
    <row r="524" spans="1:6" x14ac:dyDescent="0.25">
      <c r="A524">
        <v>500</v>
      </c>
      <c r="B524" t="s">
        <v>927</v>
      </c>
      <c r="C524" t="s">
        <v>1374</v>
      </c>
      <c r="D524">
        <v>32</v>
      </c>
      <c r="E524" t="s">
        <v>401</v>
      </c>
      <c r="F524" s="12">
        <v>1</v>
      </c>
    </row>
    <row r="525" spans="1:6" x14ac:dyDescent="0.25">
      <c r="A525">
        <v>501</v>
      </c>
      <c r="B525" t="s">
        <v>928</v>
      </c>
      <c r="C525" t="s">
        <v>1374</v>
      </c>
      <c r="D525">
        <v>32</v>
      </c>
      <c r="E525" t="s">
        <v>404</v>
      </c>
      <c r="F525" s="12">
        <v>13</v>
      </c>
    </row>
    <row r="526" spans="1:6" x14ac:dyDescent="0.25">
      <c r="A526">
        <v>502</v>
      </c>
      <c r="B526" t="s">
        <v>929</v>
      </c>
      <c r="C526" t="s">
        <v>1374</v>
      </c>
      <c r="D526">
        <v>32</v>
      </c>
      <c r="E526" t="s">
        <v>401</v>
      </c>
      <c r="F526" s="12">
        <v>1</v>
      </c>
    </row>
    <row r="527" spans="1:6" x14ac:dyDescent="0.25">
      <c r="A527">
        <v>503</v>
      </c>
      <c r="B527" t="s">
        <v>930</v>
      </c>
      <c r="C527" t="s">
        <v>1374</v>
      </c>
      <c r="D527">
        <v>32</v>
      </c>
      <c r="E527" t="s">
        <v>401</v>
      </c>
      <c r="F527" s="12">
        <v>1</v>
      </c>
    </row>
    <row r="528" spans="1:6" x14ac:dyDescent="0.25">
      <c r="E528" t="s">
        <v>509</v>
      </c>
      <c r="F528" s="12">
        <v>-1</v>
      </c>
    </row>
    <row r="529" spans="1:6" x14ac:dyDescent="0.25">
      <c r="A529">
        <v>504</v>
      </c>
      <c r="B529" t="s">
        <v>931</v>
      </c>
      <c r="C529" t="s">
        <v>1374</v>
      </c>
      <c r="D529">
        <v>32</v>
      </c>
      <c r="E529" t="s">
        <v>402</v>
      </c>
      <c r="F529" s="12">
        <v>2</v>
      </c>
    </row>
    <row r="530" spans="1:6" x14ac:dyDescent="0.25">
      <c r="A530">
        <v>505</v>
      </c>
      <c r="B530" t="s">
        <v>932</v>
      </c>
      <c r="C530" t="s">
        <v>1374</v>
      </c>
      <c r="D530">
        <v>32</v>
      </c>
      <c r="E530" t="s">
        <v>403</v>
      </c>
      <c r="F530" s="12">
        <v>11</v>
      </c>
    </row>
    <row r="531" spans="1:6" x14ac:dyDescent="0.25">
      <c r="A531">
        <v>506</v>
      </c>
      <c r="B531" t="s">
        <v>933</v>
      </c>
      <c r="C531" t="s">
        <v>1374</v>
      </c>
      <c r="D531">
        <v>32</v>
      </c>
      <c r="E531" t="s">
        <v>403</v>
      </c>
      <c r="F531" s="12">
        <v>2</v>
      </c>
    </row>
    <row r="532" spans="1:6" x14ac:dyDescent="0.25">
      <c r="A532">
        <v>507</v>
      </c>
      <c r="B532" t="s">
        <v>934</v>
      </c>
      <c r="C532" t="s">
        <v>1374</v>
      </c>
      <c r="D532">
        <v>32</v>
      </c>
      <c r="E532" t="s">
        <v>403</v>
      </c>
      <c r="F532" s="12">
        <v>2</v>
      </c>
    </row>
    <row r="533" spans="1:6" x14ac:dyDescent="0.25">
      <c r="A533">
        <v>508</v>
      </c>
      <c r="B533" t="s">
        <v>935</v>
      </c>
      <c r="C533" t="s">
        <v>1374</v>
      </c>
      <c r="D533">
        <v>32</v>
      </c>
      <c r="E533" t="s">
        <v>402</v>
      </c>
      <c r="F533" s="12">
        <v>1</v>
      </c>
    </row>
    <row r="534" spans="1:6" x14ac:dyDescent="0.25">
      <c r="A534">
        <v>509</v>
      </c>
      <c r="B534" t="s">
        <v>936</v>
      </c>
      <c r="C534" t="s">
        <v>1374</v>
      </c>
      <c r="D534">
        <v>32</v>
      </c>
      <c r="E534" t="s">
        <v>403</v>
      </c>
      <c r="F534" s="12">
        <v>3</v>
      </c>
    </row>
    <row r="535" spans="1:6" x14ac:dyDescent="0.25">
      <c r="A535">
        <v>510</v>
      </c>
      <c r="B535" t="s">
        <v>937</v>
      </c>
      <c r="C535" t="s">
        <v>1374</v>
      </c>
      <c r="D535">
        <v>32</v>
      </c>
      <c r="E535" t="s">
        <v>412</v>
      </c>
      <c r="F535" s="12">
        <v>4</v>
      </c>
    </row>
    <row r="536" spans="1:6" x14ac:dyDescent="0.25">
      <c r="A536">
        <v>511</v>
      </c>
      <c r="B536" t="s">
        <v>938</v>
      </c>
      <c r="C536" t="s">
        <v>1374</v>
      </c>
      <c r="D536">
        <v>32</v>
      </c>
      <c r="E536" t="s">
        <v>403</v>
      </c>
      <c r="F536" s="12">
        <v>2</v>
      </c>
    </row>
    <row r="537" spans="1:6" x14ac:dyDescent="0.25">
      <c r="A537">
        <v>512</v>
      </c>
      <c r="B537" t="s">
        <v>939</v>
      </c>
      <c r="C537" t="s">
        <v>1374</v>
      </c>
      <c r="D537">
        <v>32</v>
      </c>
      <c r="E537" t="s">
        <v>412</v>
      </c>
      <c r="F537" s="12">
        <v>1</v>
      </c>
    </row>
    <row r="538" spans="1:6" x14ac:dyDescent="0.25">
      <c r="A538">
        <v>513</v>
      </c>
      <c r="B538" t="s">
        <v>940</v>
      </c>
      <c r="C538" t="s">
        <v>1374</v>
      </c>
      <c r="D538">
        <v>32</v>
      </c>
      <c r="E538" t="s">
        <v>406</v>
      </c>
      <c r="F538" s="12">
        <v>10</v>
      </c>
    </row>
    <row r="539" spans="1:6" x14ac:dyDescent="0.25">
      <c r="A539">
        <v>514</v>
      </c>
      <c r="B539" t="s">
        <v>941</v>
      </c>
      <c r="C539" t="s">
        <v>1374</v>
      </c>
      <c r="D539">
        <v>32</v>
      </c>
      <c r="E539" t="s">
        <v>412</v>
      </c>
      <c r="F539" s="12">
        <v>2</v>
      </c>
    </row>
    <row r="540" spans="1:6" x14ac:dyDescent="0.25">
      <c r="A540">
        <v>515</v>
      </c>
      <c r="B540" t="s">
        <v>942</v>
      </c>
      <c r="C540" t="s">
        <v>1374</v>
      </c>
      <c r="D540">
        <v>32</v>
      </c>
      <c r="E540" t="s">
        <v>406</v>
      </c>
      <c r="F540" s="12">
        <v>8</v>
      </c>
    </row>
    <row r="541" spans="1:6" x14ac:dyDescent="0.25">
      <c r="A541">
        <v>516</v>
      </c>
      <c r="B541" t="s">
        <v>943</v>
      </c>
      <c r="C541" t="s">
        <v>1374</v>
      </c>
      <c r="D541">
        <v>32</v>
      </c>
      <c r="E541" t="s">
        <v>412</v>
      </c>
      <c r="F541" s="12">
        <v>1</v>
      </c>
    </row>
    <row r="542" spans="1:6" x14ac:dyDescent="0.25">
      <c r="A542">
        <v>517</v>
      </c>
      <c r="B542" t="s">
        <v>944</v>
      </c>
      <c r="C542" t="s">
        <v>1374</v>
      </c>
      <c r="D542">
        <v>32</v>
      </c>
      <c r="E542" t="s">
        <v>408</v>
      </c>
      <c r="F542" s="12">
        <v>14</v>
      </c>
    </row>
    <row r="543" spans="1:6" x14ac:dyDescent="0.25">
      <c r="E543" t="s">
        <v>509</v>
      </c>
      <c r="F543" s="12">
        <v>-8</v>
      </c>
    </row>
    <row r="544" spans="1:6" x14ac:dyDescent="0.25">
      <c r="A544">
        <v>518</v>
      </c>
      <c r="B544" t="s">
        <v>945</v>
      </c>
      <c r="C544" t="s">
        <v>1374</v>
      </c>
      <c r="D544">
        <v>32</v>
      </c>
      <c r="E544" t="s">
        <v>412</v>
      </c>
      <c r="F544" s="12">
        <v>5</v>
      </c>
    </row>
    <row r="545" spans="1:6" x14ac:dyDescent="0.25">
      <c r="A545">
        <v>519</v>
      </c>
      <c r="B545" t="s">
        <v>946</v>
      </c>
      <c r="C545" t="s">
        <v>1374</v>
      </c>
      <c r="D545">
        <v>32</v>
      </c>
      <c r="E545" t="s">
        <v>408</v>
      </c>
      <c r="F545" s="12">
        <v>1</v>
      </c>
    </row>
    <row r="546" spans="1:6" x14ac:dyDescent="0.25">
      <c r="A546">
        <v>520</v>
      </c>
      <c r="B546" t="s">
        <v>947</v>
      </c>
      <c r="C546" t="s">
        <v>1374</v>
      </c>
      <c r="D546">
        <v>32</v>
      </c>
      <c r="E546" t="s">
        <v>404</v>
      </c>
      <c r="F546" s="12">
        <v>5</v>
      </c>
    </row>
    <row r="547" spans="1:6" x14ac:dyDescent="0.25">
      <c r="A547">
        <v>521</v>
      </c>
      <c r="B547" t="s">
        <v>948</v>
      </c>
      <c r="C547" t="s">
        <v>1374</v>
      </c>
      <c r="D547">
        <v>32</v>
      </c>
      <c r="E547" t="s">
        <v>408</v>
      </c>
      <c r="F547" s="12">
        <v>9</v>
      </c>
    </row>
    <row r="548" spans="1:6" x14ac:dyDescent="0.25">
      <c r="A548">
        <v>522</v>
      </c>
      <c r="B548" t="s">
        <v>949</v>
      </c>
      <c r="C548" t="s">
        <v>1374</v>
      </c>
      <c r="D548">
        <v>32</v>
      </c>
      <c r="E548" t="s">
        <v>412</v>
      </c>
      <c r="F548" s="12">
        <v>4</v>
      </c>
    </row>
    <row r="549" spans="1:6" x14ac:dyDescent="0.25">
      <c r="A549">
        <v>523</v>
      </c>
      <c r="B549" t="s">
        <v>950</v>
      </c>
      <c r="C549" t="s">
        <v>1374</v>
      </c>
      <c r="D549">
        <v>32</v>
      </c>
      <c r="E549" t="s">
        <v>406</v>
      </c>
      <c r="F549" s="12">
        <v>20</v>
      </c>
    </row>
    <row r="550" spans="1:6" x14ac:dyDescent="0.25">
      <c r="A550">
        <v>524</v>
      </c>
      <c r="B550" t="s">
        <v>951</v>
      </c>
      <c r="C550" t="s">
        <v>1374</v>
      </c>
      <c r="D550">
        <v>32</v>
      </c>
      <c r="E550" t="s">
        <v>413</v>
      </c>
      <c r="F550" s="12">
        <v>3</v>
      </c>
    </row>
    <row r="551" spans="1:6" x14ac:dyDescent="0.25">
      <c r="A551">
        <v>525</v>
      </c>
      <c r="B551" t="s">
        <v>952</v>
      </c>
      <c r="C551" t="s">
        <v>1374</v>
      </c>
      <c r="D551">
        <v>32</v>
      </c>
      <c r="E551" t="s">
        <v>414</v>
      </c>
      <c r="F551" s="12">
        <v>8</v>
      </c>
    </row>
    <row r="552" spans="1:6" x14ac:dyDescent="0.25">
      <c r="A552">
        <v>526</v>
      </c>
      <c r="B552" t="s">
        <v>953</v>
      </c>
      <c r="C552" t="s">
        <v>1374</v>
      </c>
      <c r="D552">
        <v>32</v>
      </c>
      <c r="E552" t="s">
        <v>412</v>
      </c>
      <c r="F552" s="12">
        <v>1</v>
      </c>
    </row>
    <row r="553" spans="1:6" x14ac:dyDescent="0.25">
      <c r="E553" t="s">
        <v>509</v>
      </c>
      <c r="F553" s="12">
        <v>-1</v>
      </c>
    </row>
    <row r="554" spans="1:6" x14ac:dyDescent="0.25">
      <c r="A554">
        <v>527</v>
      </c>
      <c r="B554" t="s">
        <v>954</v>
      </c>
      <c r="C554" t="s">
        <v>1374</v>
      </c>
      <c r="D554">
        <v>32</v>
      </c>
      <c r="E554" t="s">
        <v>412</v>
      </c>
      <c r="F554" s="12">
        <v>8</v>
      </c>
    </row>
    <row r="555" spans="1:6" x14ac:dyDescent="0.25">
      <c r="A555">
        <v>528</v>
      </c>
      <c r="B555" t="s">
        <v>955</v>
      </c>
      <c r="C555" t="s">
        <v>1374</v>
      </c>
      <c r="D555">
        <v>32</v>
      </c>
      <c r="E555" t="s">
        <v>407</v>
      </c>
      <c r="F555" s="12">
        <v>1</v>
      </c>
    </row>
    <row r="556" spans="1:6" x14ac:dyDescent="0.25">
      <c r="A556">
        <v>529</v>
      </c>
      <c r="B556" t="s">
        <v>956</v>
      </c>
      <c r="C556" t="s">
        <v>1374</v>
      </c>
      <c r="D556">
        <v>32</v>
      </c>
      <c r="E556" t="s">
        <v>412</v>
      </c>
      <c r="F556" s="12">
        <v>1</v>
      </c>
    </row>
    <row r="557" spans="1:6" x14ac:dyDescent="0.25">
      <c r="A557">
        <v>530</v>
      </c>
      <c r="B557" t="s">
        <v>957</v>
      </c>
      <c r="C557" t="s">
        <v>1374</v>
      </c>
      <c r="D557">
        <v>32</v>
      </c>
      <c r="E557" t="s">
        <v>412</v>
      </c>
      <c r="F557" s="12">
        <v>1</v>
      </c>
    </row>
    <row r="558" spans="1:6" x14ac:dyDescent="0.25">
      <c r="A558">
        <v>531</v>
      </c>
      <c r="B558" t="s">
        <v>958</v>
      </c>
      <c r="C558" t="s">
        <v>1374</v>
      </c>
      <c r="D558">
        <v>32</v>
      </c>
      <c r="E558" t="s">
        <v>412</v>
      </c>
      <c r="F558" s="12">
        <v>2</v>
      </c>
    </row>
    <row r="559" spans="1:6" x14ac:dyDescent="0.25">
      <c r="A559">
        <v>532</v>
      </c>
      <c r="B559" t="s">
        <v>959</v>
      </c>
      <c r="C559" t="s">
        <v>1374</v>
      </c>
      <c r="D559">
        <v>32</v>
      </c>
      <c r="E559" t="s">
        <v>404</v>
      </c>
      <c r="F559" s="12">
        <v>1</v>
      </c>
    </row>
    <row r="560" spans="1:6" x14ac:dyDescent="0.25">
      <c r="A560">
        <v>533</v>
      </c>
      <c r="B560" t="s">
        <v>960</v>
      </c>
      <c r="C560" t="s">
        <v>1374</v>
      </c>
      <c r="D560">
        <v>32</v>
      </c>
      <c r="E560" t="s">
        <v>412</v>
      </c>
      <c r="F560" s="12">
        <v>2</v>
      </c>
    </row>
    <row r="561" spans="1:6" x14ac:dyDescent="0.25">
      <c r="A561">
        <v>534</v>
      </c>
      <c r="B561" t="s">
        <v>961</v>
      </c>
      <c r="C561" t="s">
        <v>1374</v>
      </c>
      <c r="D561">
        <v>32</v>
      </c>
      <c r="E561" t="s">
        <v>410</v>
      </c>
      <c r="F561" s="12">
        <v>1</v>
      </c>
    </row>
    <row r="562" spans="1:6" x14ac:dyDescent="0.25">
      <c r="A562">
        <v>535</v>
      </c>
      <c r="B562" t="s">
        <v>962</v>
      </c>
      <c r="C562" t="s">
        <v>1374</v>
      </c>
      <c r="D562">
        <v>32</v>
      </c>
      <c r="E562" t="s">
        <v>412</v>
      </c>
      <c r="F562" s="12">
        <v>1</v>
      </c>
    </row>
    <row r="563" spans="1:6" x14ac:dyDescent="0.25">
      <c r="A563">
        <v>536</v>
      </c>
      <c r="B563" t="s">
        <v>963</v>
      </c>
      <c r="C563" t="s">
        <v>1374</v>
      </c>
      <c r="D563">
        <v>32</v>
      </c>
      <c r="E563" t="s">
        <v>407</v>
      </c>
      <c r="F563" s="12">
        <v>1</v>
      </c>
    </row>
    <row r="564" spans="1:6" x14ac:dyDescent="0.25">
      <c r="A564">
        <v>537</v>
      </c>
      <c r="B564" t="s">
        <v>964</v>
      </c>
      <c r="C564" t="s">
        <v>1374</v>
      </c>
      <c r="D564">
        <v>32</v>
      </c>
      <c r="E564" t="s">
        <v>412</v>
      </c>
      <c r="F564" s="12">
        <v>5</v>
      </c>
    </row>
    <row r="565" spans="1:6" x14ac:dyDescent="0.25">
      <c r="A565">
        <v>538</v>
      </c>
      <c r="B565" t="s">
        <v>965</v>
      </c>
      <c r="C565" t="s">
        <v>1374</v>
      </c>
      <c r="D565">
        <v>32</v>
      </c>
      <c r="E565" t="s">
        <v>410</v>
      </c>
      <c r="F565" s="12">
        <v>2</v>
      </c>
    </row>
    <row r="566" spans="1:6" x14ac:dyDescent="0.25">
      <c r="A566">
        <v>539</v>
      </c>
      <c r="B566" t="s">
        <v>966</v>
      </c>
      <c r="C566" t="s">
        <v>1374</v>
      </c>
      <c r="D566">
        <v>32</v>
      </c>
      <c r="E566" t="s">
        <v>415</v>
      </c>
      <c r="F566" s="12">
        <v>10</v>
      </c>
    </row>
    <row r="567" spans="1:6" x14ac:dyDescent="0.25">
      <c r="A567">
        <v>540</v>
      </c>
      <c r="B567" t="s">
        <v>967</v>
      </c>
      <c r="C567" t="s">
        <v>1374</v>
      </c>
      <c r="D567">
        <v>32</v>
      </c>
      <c r="E567" t="s">
        <v>403</v>
      </c>
      <c r="F567" s="12">
        <v>4</v>
      </c>
    </row>
    <row r="568" spans="1:6" x14ac:dyDescent="0.25">
      <c r="A568">
        <v>541</v>
      </c>
      <c r="B568" t="s">
        <v>968</v>
      </c>
      <c r="C568" t="s">
        <v>1374</v>
      </c>
      <c r="D568">
        <v>32</v>
      </c>
      <c r="E568" t="s">
        <v>403</v>
      </c>
      <c r="F568" s="12">
        <v>2</v>
      </c>
    </row>
    <row r="569" spans="1:6" x14ac:dyDescent="0.25">
      <c r="A569">
        <v>542</v>
      </c>
      <c r="B569" t="s">
        <v>969</v>
      </c>
      <c r="C569" t="s">
        <v>1374</v>
      </c>
      <c r="D569">
        <v>32</v>
      </c>
      <c r="E569" t="s">
        <v>403</v>
      </c>
      <c r="F569" s="12">
        <v>1</v>
      </c>
    </row>
    <row r="570" spans="1:6" x14ac:dyDescent="0.25">
      <c r="A570">
        <v>543</v>
      </c>
      <c r="B570" t="s">
        <v>970</v>
      </c>
      <c r="C570" t="s">
        <v>1374</v>
      </c>
      <c r="D570">
        <v>32</v>
      </c>
      <c r="E570" t="s">
        <v>416</v>
      </c>
      <c r="F570" s="12">
        <v>8</v>
      </c>
    </row>
    <row r="571" spans="1:6" x14ac:dyDescent="0.25">
      <c r="A571">
        <v>544</v>
      </c>
      <c r="B571" t="s">
        <v>971</v>
      </c>
      <c r="C571" t="s">
        <v>1374</v>
      </c>
      <c r="D571">
        <v>32</v>
      </c>
      <c r="E571" t="s">
        <v>403</v>
      </c>
      <c r="F571" s="12">
        <v>3</v>
      </c>
    </row>
    <row r="572" spans="1:6" x14ac:dyDescent="0.25">
      <c r="E572" t="s">
        <v>509</v>
      </c>
      <c r="F572" s="12">
        <v>-2</v>
      </c>
    </row>
    <row r="573" spans="1:6" x14ac:dyDescent="0.25">
      <c r="A573">
        <v>545</v>
      </c>
      <c r="B573" t="s">
        <v>972</v>
      </c>
      <c r="C573" t="s">
        <v>1374</v>
      </c>
      <c r="D573">
        <v>32</v>
      </c>
      <c r="E573" t="s">
        <v>417</v>
      </c>
      <c r="F573" s="12">
        <v>27</v>
      </c>
    </row>
    <row r="574" spans="1:6" x14ac:dyDescent="0.25">
      <c r="A574">
        <v>546</v>
      </c>
      <c r="B574" t="s">
        <v>973</v>
      </c>
      <c r="C574" t="s">
        <v>1374</v>
      </c>
      <c r="D574">
        <v>32</v>
      </c>
      <c r="E574" t="s">
        <v>407</v>
      </c>
      <c r="F574" s="12">
        <v>2</v>
      </c>
    </row>
    <row r="575" spans="1:6" x14ac:dyDescent="0.25">
      <c r="A575">
        <v>547</v>
      </c>
      <c r="B575" t="s">
        <v>974</v>
      </c>
      <c r="C575" t="s">
        <v>1374</v>
      </c>
      <c r="D575">
        <v>32</v>
      </c>
      <c r="E575" t="s">
        <v>401</v>
      </c>
      <c r="F575" s="12">
        <v>3</v>
      </c>
    </row>
    <row r="576" spans="1:6" x14ac:dyDescent="0.25">
      <c r="A576">
        <v>548</v>
      </c>
      <c r="B576" t="s">
        <v>975</v>
      </c>
      <c r="C576" t="s">
        <v>1374</v>
      </c>
      <c r="D576">
        <v>32</v>
      </c>
      <c r="E576" t="s">
        <v>405</v>
      </c>
      <c r="F576" s="12">
        <v>18</v>
      </c>
    </row>
    <row r="577" spans="1:6" x14ac:dyDescent="0.25">
      <c r="A577">
        <v>549</v>
      </c>
      <c r="B577" t="s">
        <v>976</v>
      </c>
      <c r="C577" t="s">
        <v>1374</v>
      </c>
      <c r="D577">
        <v>32</v>
      </c>
      <c r="E577" t="s">
        <v>401</v>
      </c>
      <c r="F577" s="12">
        <v>1</v>
      </c>
    </row>
    <row r="578" spans="1:6" x14ac:dyDescent="0.25">
      <c r="A578">
        <v>550</v>
      </c>
      <c r="B578" t="s">
        <v>977</v>
      </c>
      <c r="C578" t="s">
        <v>1374</v>
      </c>
      <c r="D578">
        <v>32</v>
      </c>
      <c r="E578" t="s">
        <v>407</v>
      </c>
      <c r="F578" s="12">
        <v>4</v>
      </c>
    </row>
    <row r="579" spans="1:6" x14ac:dyDescent="0.25">
      <c r="A579">
        <v>551</v>
      </c>
      <c r="B579" t="s">
        <v>978</v>
      </c>
      <c r="C579" t="s">
        <v>1374</v>
      </c>
      <c r="D579">
        <v>32</v>
      </c>
      <c r="E579" t="s">
        <v>407</v>
      </c>
      <c r="F579" s="12">
        <v>2</v>
      </c>
    </row>
    <row r="580" spans="1:6" x14ac:dyDescent="0.25">
      <c r="A580">
        <v>552</v>
      </c>
      <c r="B580" t="s">
        <v>979</v>
      </c>
      <c r="C580" t="s">
        <v>1374</v>
      </c>
      <c r="D580">
        <v>32</v>
      </c>
      <c r="E580" t="s">
        <v>407</v>
      </c>
      <c r="F580" s="12">
        <v>4</v>
      </c>
    </row>
    <row r="581" spans="1:6" x14ac:dyDescent="0.25">
      <c r="A581">
        <v>553</v>
      </c>
      <c r="B581" t="s">
        <v>980</v>
      </c>
      <c r="C581" t="s">
        <v>1374</v>
      </c>
      <c r="D581">
        <v>32</v>
      </c>
      <c r="E581" t="s">
        <v>407</v>
      </c>
      <c r="F581" s="12">
        <v>1</v>
      </c>
    </row>
    <row r="582" spans="1:6" x14ac:dyDescent="0.25">
      <c r="A582">
        <v>554</v>
      </c>
      <c r="B582" t="s">
        <v>981</v>
      </c>
      <c r="C582" t="s">
        <v>1374</v>
      </c>
      <c r="D582">
        <v>32</v>
      </c>
      <c r="E582" t="s">
        <v>407</v>
      </c>
      <c r="F582" s="12">
        <v>1</v>
      </c>
    </row>
    <row r="583" spans="1:6" x14ac:dyDescent="0.25">
      <c r="A583">
        <v>555</v>
      </c>
      <c r="B583" t="s">
        <v>982</v>
      </c>
      <c r="C583" t="s">
        <v>1374</v>
      </c>
      <c r="D583">
        <v>32</v>
      </c>
      <c r="E583" t="s">
        <v>401</v>
      </c>
      <c r="F583" s="12">
        <v>1</v>
      </c>
    </row>
    <row r="584" spans="1:6" x14ac:dyDescent="0.25">
      <c r="A584">
        <v>556</v>
      </c>
      <c r="B584" t="s">
        <v>983</v>
      </c>
      <c r="C584" t="s">
        <v>1374</v>
      </c>
      <c r="D584">
        <v>32</v>
      </c>
      <c r="E584" t="s">
        <v>403</v>
      </c>
      <c r="F584" s="12">
        <v>2</v>
      </c>
    </row>
    <row r="585" spans="1:6" x14ac:dyDescent="0.25">
      <c r="A585">
        <v>557</v>
      </c>
      <c r="B585" t="s">
        <v>984</v>
      </c>
      <c r="C585" t="s">
        <v>1374</v>
      </c>
      <c r="D585">
        <v>32</v>
      </c>
      <c r="E585" t="s">
        <v>389</v>
      </c>
      <c r="F585" s="12">
        <v>6</v>
      </c>
    </row>
    <row r="586" spans="1:6" x14ac:dyDescent="0.25">
      <c r="A586">
        <v>558</v>
      </c>
      <c r="B586" t="s">
        <v>985</v>
      </c>
      <c r="C586" t="s">
        <v>1374</v>
      </c>
      <c r="D586">
        <v>32</v>
      </c>
      <c r="E586" t="s">
        <v>389</v>
      </c>
      <c r="F586" s="12">
        <v>2</v>
      </c>
    </row>
    <row r="587" spans="1:6" x14ac:dyDescent="0.25">
      <c r="A587">
        <v>559</v>
      </c>
      <c r="B587" t="s">
        <v>986</v>
      </c>
      <c r="C587" t="s">
        <v>1374</v>
      </c>
      <c r="D587">
        <v>32</v>
      </c>
      <c r="E587" t="s">
        <v>389</v>
      </c>
      <c r="F587" s="12">
        <v>1</v>
      </c>
    </row>
    <row r="588" spans="1:6" x14ac:dyDescent="0.25">
      <c r="A588">
        <v>560</v>
      </c>
      <c r="B588" t="s">
        <v>987</v>
      </c>
      <c r="C588" t="s">
        <v>1374</v>
      </c>
      <c r="D588">
        <v>32</v>
      </c>
      <c r="E588" t="s">
        <v>410</v>
      </c>
      <c r="F588" s="12">
        <v>1</v>
      </c>
    </row>
    <row r="589" spans="1:6" x14ac:dyDescent="0.25">
      <c r="A589">
        <v>561</v>
      </c>
      <c r="B589" t="s">
        <v>988</v>
      </c>
      <c r="C589" t="s">
        <v>1374</v>
      </c>
      <c r="D589">
        <v>32</v>
      </c>
      <c r="E589" t="s">
        <v>389</v>
      </c>
      <c r="F589" s="12">
        <v>1</v>
      </c>
    </row>
    <row r="590" spans="1:6" x14ac:dyDescent="0.25">
      <c r="A590">
        <v>562</v>
      </c>
      <c r="B590" t="s">
        <v>989</v>
      </c>
      <c r="C590" t="s">
        <v>1374</v>
      </c>
      <c r="D590">
        <v>32</v>
      </c>
      <c r="E590" t="s">
        <v>418</v>
      </c>
      <c r="F590" s="12">
        <v>2</v>
      </c>
    </row>
    <row r="591" spans="1:6" x14ac:dyDescent="0.25">
      <c r="A591">
        <v>563</v>
      </c>
      <c r="B591" t="s">
        <v>990</v>
      </c>
      <c r="C591" t="s">
        <v>1374</v>
      </c>
      <c r="D591">
        <v>32</v>
      </c>
      <c r="E591" t="s">
        <v>389</v>
      </c>
      <c r="F591" s="12">
        <v>1</v>
      </c>
    </row>
    <row r="592" spans="1:6" x14ac:dyDescent="0.25">
      <c r="A592">
        <v>564</v>
      </c>
      <c r="B592" t="s">
        <v>991</v>
      </c>
      <c r="C592" t="s">
        <v>1374</v>
      </c>
      <c r="D592">
        <v>32</v>
      </c>
      <c r="E592" t="s">
        <v>419</v>
      </c>
      <c r="F592" s="12">
        <v>26</v>
      </c>
    </row>
    <row r="593" spans="1:6" x14ac:dyDescent="0.25">
      <c r="A593">
        <v>565</v>
      </c>
      <c r="B593" t="s">
        <v>992</v>
      </c>
      <c r="C593" t="s">
        <v>1374</v>
      </c>
      <c r="D593">
        <v>32</v>
      </c>
      <c r="E593" t="s">
        <v>420</v>
      </c>
      <c r="F593" s="12">
        <v>16</v>
      </c>
    </row>
    <row r="594" spans="1:6" x14ac:dyDescent="0.25">
      <c r="A594">
        <v>566</v>
      </c>
      <c r="B594" t="s">
        <v>993</v>
      </c>
      <c r="C594" t="s">
        <v>1374</v>
      </c>
      <c r="D594">
        <v>32</v>
      </c>
      <c r="E594" t="s">
        <v>390</v>
      </c>
      <c r="F594" s="12">
        <v>19</v>
      </c>
    </row>
    <row r="595" spans="1:6" x14ac:dyDescent="0.25">
      <c r="A595">
        <v>567</v>
      </c>
      <c r="B595" t="s">
        <v>994</v>
      </c>
      <c r="C595" t="s">
        <v>1374</v>
      </c>
      <c r="D595">
        <v>32</v>
      </c>
      <c r="E595" t="s">
        <v>421</v>
      </c>
      <c r="F595" s="12">
        <v>1</v>
      </c>
    </row>
    <row r="596" spans="1:6" x14ac:dyDescent="0.25">
      <c r="A596">
        <v>568</v>
      </c>
      <c r="B596" t="s">
        <v>995</v>
      </c>
      <c r="C596" t="s">
        <v>1374</v>
      </c>
      <c r="D596">
        <v>32</v>
      </c>
      <c r="E596" t="s">
        <v>421</v>
      </c>
      <c r="F596" s="12">
        <v>1</v>
      </c>
    </row>
    <row r="597" spans="1:6" x14ac:dyDescent="0.25">
      <c r="A597">
        <v>569</v>
      </c>
      <c r="B597" t="s">
        <v>996</v>
      </c>
      <c r="C597" t="s">
        <v>1374</v>
      </c>
      <c r="D597">
        <v>32</v>
      </c>
      <c r="E597" t="s">
        <v>390</v>
      </c>
      <c r="F597" s="12">
        <v>1</v>
      </c>
    </row>
    <row r="598" spans="1:6" x14ac:dyDescent="0.25">
      <c r="A598">
        <v>570</v>
      </c>
      <c r="B598" t="s">
        <v>997</v>
      </c>
      <c r="C598" t="s">
        <v>1374</v>
      </c>
      <c r="D598">
        <v>32</v>
      </c>
      <c r="E598" t="s">
        <v>390</v>
      </c>
      <c r="F598" s="12">
        <v>1</v>
      </c>
    </row>
    <row r="599" spans="1:6" x14ac:dyDescent="0.25">
      <c r="A599">
        <v>571</v>
      </c>
      <c r="B599" t="s">
        <v>998</v>
      </c>
      <c r="C599" t="s">
        <v>1374</v>
      </c>
      <c r="D599">
        <v>32</v>
      </c>
      <c r="E599" t="s">
        <v>390</v>
      </c>
      <c r="F599" s="12">
        <v>1</v>
      </c>
    </row>
    <row r="600" spans="1:6" x14ac:dyDescent="0.25">
      <c r="A600">
        <v>572</v>
      </c>
      <c r="B600" t="s">
        <v>999</v>
      </c>
      <c r="C600" t="s">
        <v>1374</v>
      </c>
      <c r="D600">
        <v>32</v>
      </c>
      <c r="E600" t="s">
        <v>389</v>
      </c>
      <c r="F600" s="12">
        <v>1</v>
      </c>
    </row>
    <row r="601" spans="1:6" x14ac:dyDescent="0.25">
      <c r="A601">
        <v>573</v>
      </c>
      <c r="B601" t="s">
        <v>1000</v>
      </c>
      <c r="C601" t="s">
        <v>1374</v>
      </c>
      <c r="D601">
        <v>32</v>
      </c>
      <c r="E601" t="s">
        <v>389</v>
      </c>
      <c r="F601" s="12">
        <v>1</v>
      </c>
    </row>
    <row r="602" spans="1:6" x14ac:dyDescent="0.25">
      <c r="A602">
        <v>574</v>
      </c>
      <c r="B602" t="s">
        <v>1001</v>
      </c>
      <c r="C602" t="s">
        <v>1374</v>
      </c>
      <c r="D602">
        <v>32</v>
      </c>
      <c r="E602" t="s">
        <v>389</v>
      </c>
      <c r="F602" s="12">
        <v>13</v>
      </c>
    </row>
    <row r="603" spans="1:6" x14ac:dyDescent="0.25">
      <c r="A603">
        <v>575</v>
      </c>
      <c r="B603" t="s">
        <v>1002</v>
      </c>
      <c r="C603" t="s">
        <v>1374</v>
      </c>
      <c r="D603">
        <v>32</v>
      </c>
      <c r="E603" t="s">
        <v>389</v>
      </c>
      <c r="F603" s="12">
        <v>3</v>
      </c>
    </row>
    <row r="604" spans="1:6" x14ac:dyDescent="0.25">
      <c r="E604" t="s">
        <v>509</v>
      </c>
      <c r="F604" s="12">
        <v>-1</v>
      </c>
    </row>
    <row r="605" spans="1:6" x14ac:dyDescent="0.25">
      <c r="A605">
        <v>576</v>
      </c>
      <c r="B605" t="s">
        <v>1003</v>
      </c>
      <c r="C605" t="s">
        <v>1374</v>
      </c>
      <c r="D605">
        <v>32</v>
      </c>
      <c r="E605" t="s">
        <v>389</v>
      </c>
      <c r="F605" s="12">
        <v>1</v>
      </c>
    </row>
    <row r="606" spans="1:6" x14ac:dyDescent="0.25">
      <c r="A606">
        <v>577</v>
      </c>
      <c r="B606" t="s">
        <v>1004</v>
      </c>
      <c r="C606" t="s">
        <v>1374</v>
      </c>
      <c r="D606">
        <v>32</v>
      </c>
      <c r="E606" t="s">
        <v>412</v>
      </c>
      <c r="F606" s="12">
        <v>4</v>
      </c>
    </row>
    <row r="607" spans="1:6" x14ac:dyDescent="0.25">
      <c r="E607" t="s">
        <v>509</v>
      </c>
      <c r="F607" s="12">
        <v>-1</v>
      </c>
    </row>
    <row r="608" spans="1:6" x14ac:dyDescent="0.25">
      <c r="A608">
        <v>578</v>
      </c>
      <c r="B608" t="s">
        <v>1005</v>
      </c>
      <c r="C608" t="s">
        <v>1374</v>
      </c>
      <c r="D608">
        <v>32</v>
      </c>
      <c r="E608" t="s">
        <v>412</v>
      </c>
      <c r="F608" s="12">
        <v>16</v>
      </c>
    </row>
    <row r="609" spans="1:6" x14ac:dyDescent="0.25">
      <c r="A609">
        <v>579</v>
      </c>
      <c r="B609" t="s">
        <v>1006</v>
      </c>
      <c r="C609" t="s">
        <v>1374</v>
      </c>
      <c r="D609">
        <v>32</v>
      </c>
      <c r="E609" t="s">
        <v>412</v>
      </c>
      <c r="F609" s="12">
        <v>11</v>
      </c>
    </row>
    <row r="610" spans="1:6" x14ac:dyDescent="0.25">
      <c r="A610">
        <v>580</v>
      </c>
      <c r="B610" t="s">
        <v>1007</v>
      </c>
      <c r="C610" t="s">
        <v>1374</v>
      </c>
      <c r="D610">
        <v>32</v>
      </c>
      <c r="E610" t="s">
        <v>389</v>
      </c>
      <c r="F610" s="12">
        <v>2</v>
      </c>
    </row>
    <row r="611" spans="1:6" x14ac:dyDescent="0.25">
      <c r="E611" t="s">
        <v>509</v>
      </c>
      <c r="F611" s="12">
        <v>-1</v>
      </c>
    </row>
    <row r="612" spans="1:6" x14ac:dyDescent="0.25">
      <c r="A612">
        <v>581</v>
      </c>
      <c r="B612" t="s">
        <v>1008</v>
      </c>
      <c r="C612" t="s">
        <v>1374</v>
      </c>
      <c r="D612">
        <v>32</v>
      </c>
      <c r="E612" t="s">
        <v>389</v>
      </c>
      <c r="F612" s="12">
        <v>1</v>
      </c>
    </row>
    <row r="613" spans="1:6" x14ac:dyDescent="0.25">
      <c r="A613">
        <v>582</v>
      </c>
      <c r="B613" t="s">
        <v>1009</v>
      </c>
      <c r="C613" t="s">
        <v>1374</v>
      </c>
      <c r="D613">
        <v>32</v>
      </c>
      <c r="E613" t="s">
        <v>389</v>
      </c>
      <c r="F613" s="12">
        <v>5</v>
      </c>
    </row>
    <row r="614" spans="1:6" x14ac:dyDescent="0.25">
      <c r="A614">
        <v>583</v>
      </c>
      <c r="B614" t="s">
        <v>1010</v>
      </c>
      <c r="C614" t="s">
        <v>1374</v>
      </c>
      <c r="D614">
        <v>32</v>
      </c>
      <c r="E614" t="s">
        <v>389</v>
      </c>
      <c r="F614" s="12">
        <v>7</v>
      </c>
    </row>
    <row r="615" spans="1:6" x14ac:dyDescent="0.25">
      <c r="A615">
        <v>584</v>
      </c>
      <c r="B615" t="s">
        <v>1011</v>
      </c>
      <c r="C615" t="s">
        <v>1374</v>
      </c>
      <c r="D615">
        <v>32</v>
      </c>
      <c r="E615" t="s">
        <v>389</v>
      </c>
      <c r="F615" s="12">
        <v>7</v>
      </c>
    </row>
    <row r="616" spans="1:6" x14ac:dyDescent="0.25">
      <c r="A616">
        <v>585</v>
      </c>
      <c r="B616" t="s">
        <v>1012</v>
      </c>
      <c r="C616" t="s">
        <v>1374</v>
      </c>
      <c r="D616">
        <v>32</v>
      </c>
      <c r="E616" t="s">
        <v>389</v>
      </c>
      <c r="F616" s="12">
        <v>1</v>
      </c>
    </row>
    <row r="617" spans="1:6" x14ac:dyDescent="0.25">
      <c r="A617">
        <v>586</v>
      </c>
      <c r="B617" t="s">
        <v>1013</v>
      </c>
      <c r="C617" t="s">
        <v>1374</v>
      </c>
      <c r="D617">
        <v>32</v>
      </c>
      <c r="E617" t="s">
        <v>389</v>
      </c>
      <c r="F617" s="12">
        <v>1</v>
      </c>
    </row>
    <row r="618" spans="1:6" x14ac:dyDescent="0.25">
      <c r="A618">
        <v>587</v>
      </c>
      <c r="B618" t="s">
        <v>1014</v>
      </c>
      <c r="C618" t="s">
        <v>1374</v>
      </c>
      <c r="D618">
        <v>32</v>
      </c>
      <c r="E618" t="s">
        <v>389</v>
      </c>
      <c r="F618" s="12">
        <v>2</v>
      </c>
    </row>
    <row r="619" spans="1:6" x14ac:dyDescent="0.25">
      <c r="A619">
        <v>588</v>
      </c>
      <c r="B619" t="s">
        <v>1015</v>
      </c>
      <c r="C619" t="s">
        <v>1374</v>
      </c>
      <c r="D619">
        <v>32</v>
      </c>
      <c r="E619" t="s">
        <v>389</v>
      </c>
      <c r="F619" s="12">
        <v>5</v>
      </c>
    </row>
    <row r="620" spans="1:6" x14ac:dyDescent="0.25">
      <c r="E620" t="s">
        <v>509</v>
      </c>
      <c r="F620" s="12">
        <v>-5</v>
      </c>
    </row>
    <row r="621" spans="1:6" x14ac:dyDescent="0.25">
      <c r="A621">
        <v>589</v>
      </c>
      <c r="B621" t="s">
        <v>1016</v>
      </c>
      <c r="C621" t="s">
        <v>1374</v>
      </c>
      <c r="D621">
        <v>32</v>
      </c>
      <c r="E621" t="s">
        <v>389</v>
      </c>
      <c r="F621" s="12">
        <v>4</v>
      </c>
    </row>
    <row r="622" spans="1:6" x14ac:dyDescent="0.25">
      <c r="A622">
        <v>590</v>
      </c>
      <c r="B622" t="s">
        <v>1017</v>
      </c>
      <c r="C622" t="s">
        <v>1374</v>
      </c>
      <c r="D622">
        <v>32</v>
      </c>
      <c r="E622" t="s">
        <v>389</v>
      </c>
      <c r="F622" s="12">
        <v>5</v>
      </c>
    </row>
    <row r="623" spans="1:6" x14ac:dyDescent="0.25">
      <c r="E623" t="s">
        <v>509</v>
      </c>
      <c r="F623" s="12">
        <v>-1</v>
      </c>
    </row>
    <row r="624" spans="1:6" x14ac:dyDescent="0.25">
      <c r="A624">
        <v>592</v>
      </c>
      <c r="B624" t="s">
        <v>1018</v>
      </c>
      <c r="C624" t="s">
        <v>1374</v>
      </c>
      <c r="D624">
        <v>32</v>
      </c>
      <c r="E624" t="s">
        <v>408</v>
      </c>
      <c r="F624" s="12">
        <v>15</v>
      </c>
    </row>
    <row r="625" spans="1:6" x14ac:dyDescent="0.25">
      <c r="A625">
        <v>593</v>
      </c>
      <c r="B625" t="s">
        <v>1019</v>
      </c>
      <c r="C625" t="s">
        <v>1374</v>
      </c>
      <c r="D625">
        <v>32</v>
      </c>
      <c r="E625" t="s">
        <v>408</v>
      </c>
      <c r="F625" s="12">
        <v>3</v>
      </c>
    </row>
    <row r="626" spans="1:6" x14ac:dyDescent="0.25">
      <c r="A626">
        <v>594</v>
      </c>
      <c r="B626" t="s">
        <v>1020</v>
      </c>
      <c r="C626" t="s">
        <v>1374</v>
      </c>
      <c r="D626">
        <v>32</v>
      </c>
      <c r="E626" t="s">
        <v>408</v>
      </c>
      <c r="F626" s="12">
        <v>10</v>
      </c>
    </row>
    <row r="627" spans="1:6" x14ac:dyDescent="0.25">
      <c r="A627">
        <v>595</v>
      </c>
      <c r="B627" t="s">
        <v>1021</v>
      </c>
      <c r="C627" t="s">
        <v>1374</v>
      </c>
      <c r="D627">
        <v>32</v>
      </c>
      <c r="E627" t="s">
        <v>408</v>
      </c>
      <c r="F627" s="12">
        <v>1</v>
      </c>
    </row>
    <row r="628" spans="1:6" x14ac:dyDescent="0.25">
      <c r="A628">
        <v>596</v>
      </c>
      <c r="B628" t="s">
        <v>1022</v>
      </c>
      <c r="C628" t="s">
        <v>1374</v>
      </c>
      <c r="D628">
        <v>32</v>
      </c>
      <c r="E628" t="s">
        <v>408</v>
      </c>
      <c r="F628" s="12">
        <v>4</v>
      </c>
    </row>
    <row r="629" spans="1:6" x14ac:dyDescent="0.25">
      <c r="A629">
        <v>597</v>
      </c>
      <c r="B629" t="s">
        <v>1023</v>
      </c>
      <c r="C629" t="s">
        <v>1374</v>
      </c>
      <c r="D629">
        <v>32</v>
      </c>
      <c r="E629" t="s">
        <v>408</v>
      </c>
      <c r="F629" s="12">
        <v>5</v>
      </c>
    </row>
    <row r="630" spans="1:6" x14ac:dyDescent="0.25">
      <c r="A630">
        <v>598</v>
      </c>
      <c r="B630" t="s">
        <v>1024</v>
      </c>
      <c r="C630" t="s">
        <v>1374</v>
      </c>
      <c r="D630">
        <v>32</v>
      </c>
      <c r="E630" t="s">
        <v>408</v>
      </c>
      <c r="F630" s="12">
        <v>5</v>
      </c>
    </row>
    <row r="631" spans="1:6" x14ac:dyDescent="0.25">
      <c r="A631">
        <v>599</v>
      </c>
      <c r="B631" t="s">
        <v>1025</v>
      </c>
      <c r="C631" t="s">
        <v>1374</v>
      </c>
      <c r="D631">
        <v>32</v>
      </c>
      <c r="E631" t="s">
        <v>408</v>
      </c>
      <c r="F631" s="12">
        <v>9</v>
      </c>
    </row>
    <row r="632" spans="1:6" x14ac:dyDescent="0.25">
      <c r="A632">
        <v>600</v>
      </c>
      <c r="B632" t="s">
        <v>1026</v>
      </c>
      <c r="C632" t="s">
        <v>1374</v>
      </c>
      <c r="D632">
        <v>32</v>
      </c>
      <c r="E632" t="s">
        <v>408</v>
      </c>
      <c r="F632" s="12">
        <v>10</v>
      </c>
    </row>
    <row r="633" spans="1:6" x14ac:dyDescent="0.25">
      <c r="A633">
        <v>601</v>
      </c>
      <c r="B633" t="s">
        <v>1027</v>
      </c>
      <c r="C633" t="s">
        <v>1374</v>
      </c>
      <c r="D633">
        <v>32</v>
      </c>
      <c r="E633" t="s">
        <v>408</v>
      </c>
      <c r="F633" s="12">
        <v>10</v>
      </c>
    </row>
    <row r="634" spans="1:6" x14ac:dyDescent="0.25">
      <c r="A634">
        <v>602</v>
      </c>
      <c r="B634" t="s">
        <v>1028</v>
      </c>
      <c r="C634" t="s">
        <v>1374</v>
      </c>
      <c r="D634">
        <v>32</v>
      </c>
      <c r="E634" t="s">
        <v>408</v>
      </c>
      <c r="F634" s="12">
        <v>20</v>
      </c>
    </row>
    <row r="635" spans="1:6" x14ac:dyDescent="0.25">
      <c r="A635">
        <v>603</v>
      </c>
      <c r="B635" t="s">
        <v>1029</v>
      </c>
      <c r="C635" t="s">
        <v>1374</v>
      </c>
      <c r="D635">
        <v>32</v>
      </c>
      <c r="E635" t="s">
        <v>408</v>
      </c>
      <c r="F635" s="12">
        <v>20</v>
      </c>
    </row>
    <row r="636" spans="1:6" x14ac:dyDescent="0.25">
      <c r="E636" t="s">
        <v>509</v>
      </c>
      <c r="F636" s="12">
        <v>-2</v>
      </c>
    </row>
    <row r="637" spans="1:6" x14ac:dyDescent="0.25">
      <c r="A637">
        <v>604</v>
      </c>
      <c r="B637" t="s">
        <v>1030</v>
      </c>
      <c r="C637" t="s">
        <v>1374</v>
      </c>
      <c r="D637">
        <v>32</v>
      </c>
      <c r="E637" t="s">
        <v>408</v>
      </c>
      <c r="F637" s="12">
        <v>20</v>
      </c>
    </row>
    <row r="638" spans="1:6" x14ac:dyDescent="0.25">
      <c r="A638">
        <v>605</v>
      </c>
      <c r="B638" t="s">
        <v>1031</v>
      </c>
      <c r="C638" t="s">
        <v>1374</v>
      </c>
      <c r="D638">
        <v>32</v>
      </c>
      <c r="E638" t="s">
        <v>402</v>
      </c>
      <c r="F638" s="12">
        <v>10</v>
      </c>
    </row>
    <row r="639" spans="1:6" x14ac:dyDescent="0.25">
      <c r="A639">
        <v>606</v>
      </c>
      <c r="B639" t="s">
        <v>1032</v>
      </c>
      <c r="C639" t="s">
        <v>1374</v>
      </c>
      <c r="D639">
        <v>32</v>
      </c>
      <c r="E639" t="s">
        <v>389</v>
      </c>
      <c r="F639" s="12">
        <v>6</v>
      </c>
    </row>
    <row r="640" spans="1:6" x14ac:dyDescent="0.25">
      <c r="A640">
        <v>607</v>
      </c>
      <c r="B640" t="s">
        <v>1033</v>
      </c>
      <c r="C640" t="s">
        <v>1374</v>
      </c>
      <c r="D640">
        <v>32</v>
      </c>
      <c r="E640" t="s">
        <v>389</v>
      </c>
      <c r="F640" s="12">
        <v>412</v>
      </c>
    </row>
    <row r="641" spans="1:6" x14ac:dyDescent="0.25">
      <c r="A641">
        <v>608</v>
      </c>
      <c r="B641" t="s">
        <v>1034</v>
      </c>
      <c r="C641" t="s">
        <v>1374</v>
      </c>
      <c r="D641">
        <v>32</v>
      </c>
      <c r="E641" t="s">
        <v>389</v>
      </c>
      <c r="F641" s="12">
        <v>1</v>
      </c>
    </row>
    <row r="642" spans="1:6" x14ac:dyDescent="0.25">
      <c r="A642">
        <v>609</v>
      </c>
      <c r="B642" t="s">
        <v>1035</v>
      </c>
      <c r="C642" t="s">
        <v>1374</v>
      </c>
      <c r="D642">
        <v>32</v>
      </c>
      <c r="E642" t="s">
        <v>389</v>
      </c>
      <c r="F642" s="12">
        <v>1</v>
      </c>
    </row>
    <row r="643" spans="1:6" x14ac:dyDescent="0.25">
      <c r="A643">
        <v>610</v>
      </c>
      <c r="B643" t="s">
        <v>1036</v>
      </c>
      <c r="C643" t="s">
        <v>1374</v>
      </c>
      <c r="D643">
        <v>32</v>
      </c>
      <c r="E643" t="s">
        <v>389</v>
      </c>
      <c r="F643" s="12">
        <v>3</v>
      </c>
    </row>
    <row r="644" spans="1:6" x14ac:dyDescent="0.25">
      <c r="A644">
        <v>611</v>
      </c>
      <c r="B644" t="s">
        <v>1037</v>
      </c>
      <c r="C644" t="s">
        <v>1374</v>
      </c>
      <c r="D644">
        <v>32</v>
      </c>
      <c r="E644" t="s">
        <v>390</v>
      </c>
      <c r="F644" s="12">
        <v>4</v>
      </c>
    </row>
    <row r="645" spans="1:6" x14ac:dyDescent="0.25">
      <c r="A645">
        <v>612</v>
      </c>
      <c r="B645" t="s">
        <v>1038</v>
      </c>
      <c r="C645" t="s">
        <v>1374</v>
      </c>
      <c r="D645">
        <v>32</v>
      </c>
      <c r="E645" t="s">
        <v>390</v>
      </c>
      <c r="F645" s="12">
        <v>4</v>
      </c>
    </row>
    <row r="646" spans="1:6" x14ac:dyDescent="0.25">
      <c r="A646">
        <v>613</v>
      </c>
      <c r="B646" t="s">
        <v>1039</v>
      </c>
      <c r="C646" t="s">
        <v>1374</v>
      </c>
      <c r="D646">
        <v>32</v>
      </c>
      <c r="E646" t="s">
        <v>389</v>
      </c>
      <c r="F646" s="12">
        <v>500</v>
      </c>
    </row>
    <row r="647" spans="1:6" x14ac:dyDescent="0.25">
      <c r="A647">
        <v>614</v>
      </c>
      <c r="B647" t="s">
        <v>1040</v>
      </c>
      <c r="C647" t="s">
        <v>1374</v>
      </c>
      <c r="D647">
        <v>32</v>
      </c>
      <c r="E647" t="s">
        <v>389</v>
      </c>
      <c r="F647" s="12">
        <v>2</v>
      </c>
    </row>
    <row r="648" spans="1:6" x14ac:dyDescent="0.25">
      <c r="A648">
        <v>615</v>
      </c>
      <c r="B648" t="s">
        <v>1041</v>
      </c>
      <c r="C648" t="s">
        <v>1374</v>
      </c>
      <c r="D648">
        <v>32</v>
      </c>
      <c r="E648" t="s">
        <v>389</v>
      </c>
      <c r="F648" s="12">
        <v>2</v>
      </c>
    </row>
    <row r="649" spans="1:6" x14ac:dyDescent="0.25">
      <c r="A649">
        <v>616</v>
      </c>
      <c r="B649" t="s">
        <v>1042</v>
      </c>
      <c r="C649" t="s">
        <v>1374</v>
      </c>
      <c r="D649">
        <v>32</v>
      </c>
      <c r="E649" t="s">
        <v>389</v>
      </c>
      <c r="F649" s="12">
        <v>2</v>
      </c>
    </row>
    <row r="650" spans="1:6" x14ac:dyDescent="0.25">
      <c r="A650">
        <v>617</v>
      </c>
      <c r="B650" t="s">
        <v>1043</v>
      </c>
      <c r="C650" t="s">
        <v>1374</v>
      </c>
      <c r="D650">
        <v>32</v>
      </c>
      <c r="E650" t="s">
        <v>389</v>
      </c>
      <c r="F650" s="12">
        <v>2</v>
      </c>
    </row>
    <row r="651" spans="1:6" x14ac:dyDescent="0.25">
      <c r="A651">
        <v>618</v>
      </c>
      <c r="B651" t="s">
        <v>1044</v>
      </c>
      <c r="C651" t="s">
        <v>1374</v>
      </c>
      <c r="D651">
        <v>32</v>
      </c>
      <c r="E651" t="s">
        <v>422</v>
      </c>
      <c r="F651" s="12">
        <v>3</v>
      </c>
    </row>
    <row r="652" spans="1:6" x14ac:dyDescent="0.25">
      <c r="A652">
        <v>619</v>
      </c>
      <c r="B652" t="s">
        <v>1045</v>
      </c>
      <c r="C652" t="s">
        <v>1374</v>
      </c>
      <c r="D652">
        <v>32</v>
      </c>
      <c r="E652" t="s">
        <v>389</v>
      </c>
      <c r="F652" s="12">
        <v>2</v>
      </c>
    </row>
    <row r="653" spans="1:6" x14ac:dyDescent="0.25">
      <c r="A653">
        <v>620</v>
      </c>
      <c r="B653" t="s">
        <v>1046</v>
      </c>
      <c r="C653" t="s">
        <v>1374</v>
      </c>
      <c r="D653">
        <v>32</v>
      </c>
      <c r="E653" t="s">
        <v>389</v>
      </c>
      <c r="F653" s="12">
        <v>6</v>
      </c>
    </row>
    <row r="654" spans="1:6" x14ac:dyDescent="0.25">
      <c r="A654">
        <v>621</v>
      </c>
      <c r="B654" t="s">
        <v>1047</v>
      </c>
      <c r="C654" t="s">
        <v>1374</v>
      </c>
      <c r="D654">
        <v>32</v>
      </c>
      <c r="E654" t="s">
        <v>389</v>
      </c>
      <c r="F654" s="12">
        <v>5</v>
      </c>
    </row>
    <row r="655" spans="1:6" x14ac:dyDescent="0.25">
      <c r="A655">
        <v>622</v>
      </c>
      <c r="B655" t="s">
        <v>1048</v>
      </c>
      <c r="C655" t="s">
        <v>1374</v>
      </c>
      <c r="D655">
        <v>32</v>
      </c>
      <c r="E655" t="s">
        <v>389</v>
      </c>
      <c r="F655" s="12">
        <v>1</v>
      </c>
    </row>
    <row r="656" spans="1:6" x14ac:dyDescent="0.25">
      <c r="A656">
        <v>623</v>
      </c>
      <c r="B656" t="s">
        <v>1049</v>
      </c>
      <c r="C656" t="s">
        <v>1374</v>
      </c>
      <c r="D656">
        <v>32</v>
      </c>
      <c r="E656" t="s">
        <v>389</v>
      </c>
      <c r="F656" s="12">
        <v>1</v>
      </c>
    </row>
    <row r="657" spans="1:6" x14ac:dyDescent="0.25">
      <c r="A657">
        <v>624</v>
      </c>
      <c r="B657" t="s">
        <v>1050</v>
      </c>
      <c r="C657" t="s">
        <v>1374</v>
      </c>
      <c r="D657">
        <v>32</v>
      </c>
      <c r="E657" t="s">
        <v>389</v>
      </c>
      <c r="F657" s="12">
        <v>5</v>
      </c>
    </row>
    <row r="658" spans="1:6" x14ac:dyDescent="0.25">
      <c r="A658">
        <v>625</v>
      </c>
      <c r="B658" t="s">
        <v>1051</v>
      </c>
      <c r="C658" t="s">
        <v>1374</v>
      </c>
      <c r="D658">
        <v>32</v>
      </c>
      <c r="E658" t="s">
        <v>389</v>
      </c>
      <c r="F658" s="12">
        <v>1</v>
      </c>
    </row>
    <row r="659" spans="1:6" x14ac:dyDescent="0.25">
      <c r="A659">
        <v>626</v>
      </c>
      <c r="B659" t="s">
        <v>1052</v>
      </c>
      <c r="C659" t="s">
        <v>1374</v>
      </c>
      <c r="D659">
        <v>32</v>
      </c>
      <c r="E659" t="s">
        <v>389</v>
      </c>
      <c r="F659" s="12">
        <v>1</v>
      </c>
    </row>
    <row r="660" spans="1:6" x14ac:dyDescent="0.25">
      <c r="A660">
        <v>627</v>
      </c>
      <c r="B660" t="s">
        <v>1053</v>
      </c>
      <c r="C660" t="s">
        <v>1374</v>
      </c>
      <c r="D660">
        <v>32</v>
      </c>
      <c r="E660" t="s">
        <v>389</v>
      </c>
      <c r="F660" s="12">
        <v>1</v>
      </c>
    </row>
    <row r="661" spans="1:6" x14ac:dyDescent="0.25">
      <c r="A661">
        <v>629</v>
      </c>
      <c r="B661" t="s">
        <v>1054</v>
      </c>
      <c r="C661" t="s">
        <v>1374</v>
      </c>
      <c r="D661">
        <v>32</v>
      </c>
      <c r="E661" t="s">
        <v>389</v>
      </c>
      <c r="F661" s="12">
        <v>12</v>
      </c>
    </row>
    <row r="662" spans="1:6" x14ac:dyDescent="0.25">
      <c r="E662" t="s">
        <v>509</v>
      </c>
      <c r="F662" s="12">
        <v>-12</v>
      </c>
    </row>
    <row r="663" spans="1:6" x14ac:dyDescent="0.25">
      <c r="A663">
        <v>630</v>
      </c>
      <c r="B663" t="s">
        <v>780</v>
      </c>
      <c r="C663" t="s">
        <v>1374</v>
      </c>
      <c r="D663">
        <v>32</v>
      </c>
      <c r="E663" t="s">
        <v>389</v>
      </c>
      <c r="F663" s="12">
        <v>5</v>
      </c>
    </row>
    <row r="664" spans="1:6" x14ac:dyDescent="0.25">
      <c r="E664" t="s">
        <v>509</v>
      </c>
      <c r="F664" s="12">
        <v>-5</v>
      </c>
    </row>
    <row r="665" spans="1:6" x14ac:dyDescent="0.25">
      <c r="A665">
        <v>631</v>
      </c>
      <c r="B665" t="s">
        <v>1055</v>
      </c>
      <c r="C665" t="s">
        <v>1374</v>
      </c>
      <c r="D665">
        <v>32</v>
      </c>
      <c r="E665" t="s">
        <v>389</v>
      </c>
      <c r="F665" s="12">
        <v>3</v>
      </c>
    </row>
    <row r="666" spans="1:6" x14ac:dyDescent="0.25">
      <c r="A666">
        <v>632</v>
      </c>
      <c r="B666" t="s">
        <v>1056</v>
      </c>
      <c r="C666" t="s">
        <v>1374</v>
      </c>
      <c r="D666">
        <v>32</v>
      </c>
      <c r="E666" t="s">
        <v>423</v>
      </c>
      <c r="F666" s="12">
        <v>2</v>
      </c>
    </row>
    <row r="667" spans="1:6" x14ac:dyDescent="0.25">
      <c r="A667">
        <v>633</v>
      </c>
      <c r="B667" t="s">
        <v>1057</v>
      </c>
      <c r="C667" t="s">
        <v>1374</v>
      </c>
      <c r="D667">
        <v>32</v>
      </c>
      <c r="E667" t="s">
        <v>423</v>
      </c>
      <c r="F667" s="12">
        <v>3</v>
      </c>
    </row>
    <row r="668" spans="1:6" x14ac:dyDescent="0.25">
      <c r="E668" t="s">
        <v>509</v>
      </c>
      <c r="F668" s="12">
        <v>-1</v>
      </c>
    </row>
    <row r="669" spans="1:6" x14ac:dyDescent="0.25">
      <c r="A669">
        <v>634</v>
      </c>
      <c r="B669" t="s">
        <v>1058</v>
      </c>
      <c r="C669" t="s">
        <v>1374</v>
      </c>
      <c r="D669">
        <v>32</v>
      </c>
      <c r="E669" t="s">
        <v>393</v>
      </c>
      <c r="F669" s="12">
        <v>0</v>
      </c>
    </row>
    <row r="670" spans="1:6" x14ac:dyDescent="0.25">
      <c r="A670">
        <v>635</v>
      </c>
      <c r="B670" t="s">
        <v>1059</v>
      </c>
      <c r="C670" t="s">
        <v>1374</v>
      </c>
      <c r="D670">
        <v>32</v>
      </c>
      <c r="E670" t="s">
        <v>393</v>
      </c>
      <c r="F670" s="12">
        <v>13</v>
      </c>
    </row>
    <row r="671" spans="1:6" x14ac:dyDescent="0.25">
      <c r="A671">
        <v>636</v>
      </c>
      <c r="B671" t="s">
        <v>1060</v>
      </c>
      <c r="C671" t="s">
        <v>1374</v>
      </c>
      <c r="D671">
        <v>32</v>
      </c>
      <c r="E671" t="s">
        <v>389</v>
      </c>
      <c r="F671" s="12">
        <v>2</v>
      </c>
    </row>
    <row r="672" spans="1:6" x14ac:dyDescent="0.25">
      <c r="A672">
        <v>637</v>
      </c>
      <c r="B672" t="s">
        <v>1061</v>
      </c>
      <c r="C672" t="s">
        <v>1374</v>
      </c>
      <c r="D672">
        <v>32</v>
      </c>
      <c r="E672" t="s">
        <v>389</v>
      </c>
      <c r="F672" s="12">
        <v>5</v>
      </c>
    </row>
    <row r="673" spans="1:6" x14ac:dyDescent="0.25">
      <c r="A673">
        <v>638</v>
      </c>
      <c r="B673" t="s">
        <v>1062</v>
      </c>
      <c r="C673" t="s">
        <v>1374</v>
      </c>
      <c r="D673">
        <v>32</v>
      </c>
      <c r="E673" t="s">
        <v>389</v>
      </c>
      <c r="F673" s="12">
        <v>9</v>
      </c>
    </row>
    <row r="674" spans="1:6" x14ac:dyDescent="0.25">
      <c r="A674">
        <v>639</v>
      </c>
      <c r="B674" t="s">
        <v>1063</v>
      </c>
      <c r="C674" t="s">
        <v>1374</v>
      </c>
      <c r="D674">
        <v>32</v>
      </c>
      <c r="E674" t="s">
        <v>389</v>
      </c>
      <c r="F674" s="12">
        <v>2</v>
      </c>
    </row>
    <row r="675" spans="1:6" x14ac:dyDescent="0.25">
      <c r="A675">
        <v>640</v>
      </c>
      <c r="B675" t="s">
        <v>1064</v>
      </c>
      <c r="C675" t="s">
        <v>1374</v>
      </c>
      <c r="D675">
        <v>32</v>
      </c>
      <c r="E675" t="s">
        <v>389</v>
      </c>
      <c r="F675" s="12">
        <v>6</v>
      </c>
    </row>
    <row r="676" spans="1:6" x14ac:dyDescent="0.25">
      <c r="A676">
        <v>641</v>
      </c>
      <c r="B676" t="s">
        <v>1065</v>
      </c>
      <c r="C676" t="s">
        <v>1374</v>
      </c>
      <c r="D676">
        <v>32</v>
      </c>
      <c r="E676" t="s">
        <v>389</v>
      </c>
      <c r="F676" s="12">
        <v>30</v>
      </c>
    </row>
    <row r="677" spans="1:6" x14ac:dyDescent="0.25">
      <c r="A677">
        <v>642</v>
      </c>
      <c r="B677" t="s">
        <v>1066</v>
      </c>
      <c r="C677" t="s">
        <v>1374</v>
      </c>
      <c r="D677">
        <v>32</v>
      </c>
      <c r="E677" t="s">
        <v>389</v>
      </c>
      <c r="F677" s="12">
        <v>2</v>
      </c>
    </row>
    <row r="678" spans="1:6" x14ac:dyDescent="0.25">
      <c r="A678">
        <v>643</v>
      </c>
      <c r="B678" t="s">
        <v>1067</v>
      </c>
      <c r="C678" t="s">
        <v>1374</v>
      </c>
      <c r="D678">
        <v>32</v>
      </c>
      <c r="E678" t="s">
        <v>389</v>
      </c>
      <c r="F678" s="12">
        <v>10</v>
      </c>
    </row>
    <row r="679" spans="1:6" x14ac:dyDescent="0.25">
      <c r="A679">
        <v>644</v>
      </c>
      <c r="B679" t="s">
        <v>1068</v>
      </c>
      <c r="C679" t="s">
        <v>1374</v>
      </c>
      <c r="D679">
        <v>32</v>
      </c>
      <c r="E679" t="s">
        <v>389</v>
      </c>
      <c r="F679" s="12">
        <v>1</v>
      </c>
    </row>
    <row r="680" spans="1:6" x14ac:dyDescent="0.25">
      <c r="A680">
        <v>645</v>
      </c>
      <c r="B680" t="s">
        <v>750</v>
      </c>
      <c r="C680" t="s">
        <v>1374</v>
      </c>
      <c r="D680">
        <v>32</v>
      </c>
      <c r="E680" t="s">
        <v>393</v>
      </c>
      <c r="F680" s="12">
        <v>6</v>
      </c>
    </row>
    <row r="681" spans="1:6" x14ac:dyDescent="0.25">
      <c r="E681" t="s">
        <v>509</v>
      </c>
      <c r="F681" s="12">
        <v>-6</v>
      </c>
    </row>
    <row r="682" spans="1:6" x14ac:dyDescent="0.25">
      <c r="A682">
        <v>646</v>
      </c>
      <c r="B682" t="s">
        <v>1069</v>
      </c>
      <c r="C682" t="s">
        <v>1374</v>
      </c>
      <c r="D682">
        <v>32</v>
      </c>
      <c r="E682" t="s">
        <v>424</v>
      </c>
      <c r="F682" s="12">
        <v>1</v>
      </c>
    </row>
    <row r="683" spans="1:6" x14ac:dyDescent="0.25">
      <c r="A683">
        <v>647</v>
      </c>
      <c r="B683" t="s">
        <v>1070</v>
      </c>
      <c r="C683" t="s">
        <v>1374</v>
      </c>
      <c r="D683">
        <v>32</v>
      </c>
      <c r="E683" t="s">
        <v>425</v>
      </c>
      <c r="F683" s="12">
        <v>2</v>
      </c>
    </row>
    <row r="684" spans="1:6" x14ac:dyDescent="0.25">
      <c r="A684">
        <v>648</v>
      </c>
      <c r="B684" t="s">
        <v>1071</v>
      </c>
      <c r="C684" t="s">
        <v>1374</v>
      </c>
      <c r="D684">
        <v>32</v>
      </c>
      <c r="E684" t="s">
        <v>425</v>
      </c>
      <c r="F684" s="12">
        <v>1</v>
      </c>
    </row>
    <row r="685" spans="1:6" x14ac:dyDescent="0.25">
      <c r="A685">
        <v>649</v>
      </c>
      <c r="B685" t="s">
        <v>1072</v>
      </c>
      <c r="C685" t="s">
        <v>1374</v>
      </c>
      <c r="D685">
        <v>32</v>
      </c>
      <c r="E685" t="s">
        <v>425</v>
      </c>
      <c r="F685" s="12">
        <v>1</v>
      </c>
    </row>
    <row r="686" spans="1:6" x14ac:dyDescent="0.25">
      <c r="A686">
        <v>650</v>
      </c>
      <c r="B686" t="s">
        <v>1073</v>
      </c>
      <c r="C686" t="s">
        <v>1374</v>
      </c>
      <c r="D686">
        <v>32</v>
      </c>
      <c r="E686" t="s">
        <v>425</v>
      </c>
      <c r="F686" s="12">
        <v>2</v>
      </c>
    </row>
    <row r="687" spans="1:6" x14ac:dyDescent="0.25">
      <c r="A687">
        <v>651</v>
      </c>
      <c r="B687" t="s">
        <v>1074</v>
      </c>
      <c r="C687" t="s">
        <v>1374</v>
      </c>
      <c r="D687">
        <v>32</v>
      </c>
      <c r="E687" t="s">
        <v>424</v>
      </c>
      <c r="F687" s="12">
        <v>1</v>
      </c>
    </row>
    <row r="688" spans="1:6" x14ac:dyDescent="0.25">
      <c r="A688">
        <v>652</v>
      </c>
      <c r="B688" t="s">
        <v>1075</v>
      </c>
      <c r="C688" t="s">
        <v>1374</v>
      </c>
      <c r="D688">
        <v>32</v>
      </c>
      <c r="E688" t="s">
        <v>389</v>
      </c>
      <c r="F688" s="12">
        <v>1</v>
      </c>
    </row>
    <row r="689" spans="1:6" x14ac:dyDescent="0.25">
      <c r="A689">
        <v>653</v>
      </c>
      <c r="B689" t="s">
        <v>1076</v>
      </c>
      <c r="C689" t="s">
        <v>1374</v>
      </c>
      <c r="D689">
        <v>32</v>
      </c>
      <c r="E689" t="s">
        <v>389</v>
      </c>
      <c r="F689" s="12">
        <v>1</v>
      </c>
    </row>
    <row r="690" spans="1:6" x14ac:dyDescent="0.25">
      <c r="A690">
        <v>654</v>
      </c>
      <c r="B690" t="s">
        <v>1077</v>
      </c>
      <c r="C690" t="s">
        <v>1374</v>
      </c>
      <c r="D690">
        <v>32</v>
      </c>
      <c r="E690" t="s">
        <v>389</v>
      </c>
      <c r="F690" s="12">
        <v>12</v>
      </c>
    </row>
    <row r="691" spans="1:6" x14ac:dyDescent="0.25">
      <c r="A691">
        <v>655</v>
      </c>
      <c r="B691" t="s">
        <v>1078</v>
      </c>
      <c r="C691" t="s">
        <v>1374</v>
      </c>
      <c r="D691">
        <v>32</v>
      </c>
      <c r="E691" t="s">
        <v>389</v>
      </c>
      <c r="F691" s="12">
        <v>6</v>
      </c>
    </row>
    <row r="692" spans="1:6" x14ac:dyDescent="0.25">
      <c r="A692">
        <v>656</v>
      </c>
      <c r="B692" t="s">
        <v>1079</v>
      </c>
      <c r="C692" t="s">
        <v>1374</v>
      </c>
      <c r="D692">
        <v>32</v>
      </c>
      <c r="E692" t="s">
        <v>389</v>
      </c>
      <c r="F692" s="12">
        <v>10</v>
      </c>
    </row>
    <row r="693" spans="1:6" x14ac:dyDescent="0.25">
      <c r="E693" t="s">
        <v>509</v>
      </c>
      <c r="F693" s="12">
        <v>-2</v>
      </c>
    </row>
    <row r="694" spans="1:6" x14ac:dyDescent="0.25">
      <c r="A694">
        <v>657</v>
      </c>
      <c r="B694" t="s">
        <v>1080</v>
      </c>
      <c r="C694" t="s">
        <v>1374</v>
      </c>
      <c r="D694">
        <v>32</v>
      </c>
      <c r="E694" t="s">
        <v>389</v>
      </c>
      <c r="F694" s="12">
        <v>2</v>
      </c>
    </row>
    <row r="695" spans="1:6" x14ac:dyDescent="0.25">
      <c r="A695">
        <v>658</v>
      </c>
      <c r="B695" t="s">
        <v>1081</v>
      </c>
      <c r="C695" t="s">
        <v>1374</v>
      </c>
      <c r="D695">
        <v>32</v>
      </c>
      <c r="E695" t="s">
        <v>389</v>
      </c>
      <c r="F695" s="12">
        <v>2</v>
      </c>
    </row>
    <row r="696" spans="1:6" x14ac:dyDescent="0.25">
      <c r="A696">
        <v>659</v>
      </c>
      <c r="B696" t="s">
        <v>1082</v>
      </c>
      <c r="C696" t="s">
        <v>1374</v>
      </c>
      <c r="D696">
        <v>32</v>
      </c>
      <c r="E696" t="s">
        <v>424</v>
      </c>
      <c r="F696" s="12">
        <v>5</v>
      </c>
    </row>
    <row r="697" spans="1:6" x14ac:dyDescent="0.25">
      <c r="A697">
        <v>660</v>
      </c>
      <c r="B697" t="s">
        <v>1083</v>
      </c>
      <c r="C697" t="s">
        <v>1374</v>
      </c>
      <c r="D697">
        <v>32</v>
      </c>
      <c r="E697" t="s">
        <v>393</v>
      </c>
      <c r="F697" s="12">
        <v>1</v>
      </c>
    </row>
    <row r="698" spans="1:6" x14ac:dyDescent="0.25">
      <c r="A698">
        <v>661</v>
      </c>
      <c r="B698" t="s">
        <v>1084</v>
      </c>
      <c r="C698" t="s">
        <v>1374</v>
      </c>
      <c r="D698">
        <v>32</v>
      </c>
      <c r="E698" t="s">
        <v>393</v>
      </c>
      <c r="F698" s="12">
        <v>1</v>
      </c>
    </row>
    <row r="699" spans="1:6" x14ac:dyDescent="0.25">
      <c r="A699">
        <v>662</v>
      </c>
      <c r="B699" t="s">
        <v>1085</v>
      </c>
      <c r="C699" t="s">
        <v>1374</v>
      </c>
      <c r="D699">
        <v>32</v>
      </c>
      <c r="E699" t="s">
        <v>393</v>
      </c>
      <c r="F699" s="12">
        <v>13</v>
      </c>
    </row>
    <row r="700" spans="1:6" x14ac:dyDescent="0.25">
      <c r="A700">
        <v>663</v>
      </c>
      <c r="B700" t="s">
        <v>1086</v>
      </c>
      <c r="C700" t="s">
        <v>1374</v>
      </c>
      <c r="D700">
        <v>32</v>
      </c>
      <c r="E700" t="s">
        <v>393</v>
      </c>
      <c r="F700" s="12">
        <v>13</v>
      </c>
    </row>
    <row r="701" spans="1:6" x14ac:dyDescent="0.25">
      <c r="E701" t="s">
        <v>509</v>
      </c>
      <c r="F701" s="12">
        <v>-1</v>
      </c>
    </row>
    <row r="702" spans="1:6" x14ac:dyDescent="0.25">
      <c r="A702">
        <v>664</v>
      </c>
      <c r="B702" t="s">
        <v>1087</v>
      </c>
      <c r="C702" t="s">
        <v>1374</v>
      </c>
      <c r="D702">
        <v>32</v>
      </c>
      <c r="E702" t="s">
        <v>393</v>
      </c>
      <c r="F702" s="12">
        <v>36</v>
      </c>
    </row>
    <row r="703" spans="1:6" x14ac:dyDescent="0.25">
      <c r="A703">
        <v>665</v>
      </c>
      <c r="B703" t="s">
        <v>1088</v>
      </c>
      <c r="C703" t="s">
        <v>1374</v>
      </c>
      <c r="D703">
        <v>32</v>
      </c>
      <c r="E703" t="s">
        <v>393</v>
      </c>
      <c r="F703" s="12">
        <v>4</v>
      </c>
    </row>
    <row r="704" spans="1:6" x14ac:dyDescent="0.25">
      <c r="A704">
        <v>666</v>
      </c>
      <c r="B704" t="s">
        <v>1089</v>
      </c>
      <c r="C704" t="s">
        <v>1374</v>
      </c>
      <c r="D704">
        <v>32</v>
      </c>
      <c r="E704" t="s">
        <v>393</v>
      </c>
      <c r="F704" s="12">
        <v>3</v>
      </c>
    </row>
    <row r="705" spans="1:6" x14ac:dyDescent="0.25">
      <c r="A705">
        <v>667</v>
      </c>
      <c r="B705" t="s">
        <v>1090</v>
      </c>
      <c r="C705" t="s">
        <v>1374</v>
      </c>
      <c r="D705">
        <v>32</v>
      </c>
      <c r="E705" t="s">
        <v>393</v>
      </c>
      <c r="F705" s="12">
        <v>7</v>
      </c>
    </row>
    <row r="706" spans="1:6" x14ac:dyDescent="0.25">
      <c r="A706">
        <v>668</v>
      </c>
      <c r="B706" t="s">
        <v>1091</v>
      </c>
      <c r="C706" t="s">
        <v>1374</v>
      </c>
      <c r="D706">
        <v>32</v>
      </c>
      <c r="E706" t="s">
        <v>393</v>
      </c>
      <c r="F706" s="12">
        <v>11</v>
      </c>
    </row>
    <row r="707" spans="1:6" x14ac:dyDescent="0.25">
      <c r="E707" t="s">
        <v>509</v>
      </c>
      <c r="F707" s="12">
        <v>-3</v>
      </c>
    </row>
    <row r="708" spans="1:6" x14ac:dyDescent="0.25">
      <c r="A708">
        <v>669</v>
      </c>
      <c r="B708" t="s">
        <v>1092</v>
      </c>
      <c r="C708" t="s">
        <v>1374</v>
      </c>
      <c r="D708">
        <v>32</v>
      </c>
      <c r="E708" t="s">
        <v>393</v>
      </c>
      <c r="F708" s="12">
        <v>2</v>
      </c>
    </row>
    <row r="709" spans="1:6" x14ac:dyDescent="0.25">
      <c r="A709">
        <v>670</v>
      </c>
      <c r="B709" t="s">
        <v>1093</v>
      </c>
      <c r="C709" t="s">
        <v>1374</v>
      </c>
      <c r="D709">
        <v>32</v>
      </c>
      <c r="E709" t="s">
        <v>393</v>
      </c>
      <c r="F709" s="12">
        <v>4</v>
      </c>
    </row>
    <row r="710" spans="1:6" x14ac:dyDescent="0.25">
      <c r="A710">
        <v>671</v>
      </c>
      <c r="B710" t="s">
        <v>1094</v>
      </c>
      <c r="C710" t="s">
        <v>1374</v>
      </c>
      <c r="D710">
        <v>32</v>
      </c>
      <c r="E710" t="s">
        <v>393</v>
      </c>
      <c r="F710" s="12">
        <v>7</v>
      </c>
    </row>
    <row r="711" spans="1:6" x14ac:dyDescent="0.25">
      <c r="A711">
        <v>672</v>
      </c>
      <c r="B711" t="s">
        <v>1095</v>
      </c>
      <c r="C711" t="s">
        <v>1374</v>
      </c>
      <c r="D711">
        <v>32</v>
      </c>
      <c r="E711" t="s">
        <v>393</v>
      </c>
      <c r="F711" s="12">
        <v>3</v>
      </c>
    </row>
    <row r="712" spans="1:6" x14ac:dyDescent="0.25">
      <c r="A712">
        <v>673</v>
      </c>
      <c r="B712" t="s">
        <v>1096</v>
      </c>
      <c r="C712" t="s">
        <v>1374</v>
      </c>
      <c r="D712">
        <v>32</v>
      </c>
      <c r="E712" t="s">
        <v>393</v>
      </c>
      <c r="F712" s="12">
        <v>0</v>
      </c>
    </row>
    <row r="713" spans="1:6" x14ac:dyDescent="0.25">
      <c r="A713">
        <v>674</v>
      </c>
      <c r="B713" t="s">
        <v>1097</v>
      </c>
      <c r="C713" t="s">
        <v>1374</v>
      </c>
      <c r="D713">
        <v>32</v>
      </c>
      <c r="E713" t="s">
        <v>393</v>
      </c>
      <c r="F713" s="12">
        <v>42</v>
      </c>
    </row>
    <row r="714" spans="1:6" x14ac:dyDescent="0.25">
      <c r="A714">
        <v>675</v>
      </c>
      <c r="B714" t="s">
        <v>1098</v>
      </c>
      <c r="C714" t="s">
        <v>1374</v>
      </c>
      <c r="D714">
        <v>32</v>
      </c>
      <c r="E714" t="s">
        <v>393</v>
      </c>
      <c r="F714" s="12">
        <v>12</v>
      </c>
    </row>
    <row r="715" spans="1:6" x14ac:dyDescent="0.25">
      <c r="A715">
        <v>676</v>
      </c>
      <c r="B715" t="s">
        <v>1099</v>
      </c>
      <c r="C715" t="s">
        <v>1374</v>
      </c>
      <c r="D715">
        <v>32</v>
      </c>
      <c r="E715" t="s">
        <v>393</v>
      </c>
      <c r="F715" s="12">
        <v>7</v>
      </c>
    </row>
    <row r="716" spans="1:6" x14ac:dyDescent="0.25">
      <c r="E716" t="s">
        <v>509</v>
      </c>
      <c r="F716" s="12">
        <v>-3</v>
      </c>
    </row>
    <row r="717" spans="1:6" x14ac:dyDescent="0.25">
      <c r="A717">
        <v>677</v>
      </c>
      <c r="B717" t="s">
        <v>1100</v>
      </c>
      <c r="C717" t="s">
        <v>1375</v>
      </c>
      <c r="D717">
        <v>32</v>
      </c>
      <c r="E717" t="s">
        <v>389</v>
      </c>
      <c r="F717" s="12">
        <v>2</v>
      </c>
    </row>
    <row r="718" spans="1:6" x14ac:dyDescent="0.25">
      <c r="E718" t="s">
        <v>509</v>
      </c>
      <c r="F718" s="12">
        <v>-2</v>
      </c>
    </row>
    <row r="719" spans="1:6" x14ac:dyDescent="0.25">
      <c r="A719">
        <v>678</v>
      </c>
      <c r="B719" t="s">
        <v>1101</v>
      </c>
      <c r="C719" t="s">
        <v>1375</v>
      </c>
      <c r="D719">
        <v>32</v>
      </c>
      <c r="E719" t="s">
        <v>389</v>
      </c>
      <c r="F719" s="12">
        <v>1</v>
      </c>
    </row>
    <row r="720" spans="1:6" x14ac:dyDescent="0.25">
      <c r="E720" t="s">
        <v>509</v>
      </c>
      <c r="F720" s="12">
        <v>-1</v>
      </c>
    </row>
    <row r="721" spans="1:6" x14ac:dyDescent="0.25">
      <c r="A721">
        <v>679</v>
      </c>
      <c r="B721" t="s">
        <v>1102</v>
      </c>
      <c r="C721" t="s">
        <v>1374</v>
      </c>
      <c r="D721">
        <v>32</v>
      </c>
      <c r="E721" t="s">
        <v>407</v>
      </c>
      <c r="F721" s="12">
        <v>2</v>
      </c>
    </row>
    <row r="722" spans="1:6" x14ac:dyDescent="0.25">
      <c r="A722">
        <v>680</v>
      </c>
      <c r="B722" t="s">
        <v>1103</v>
      </c>
      <c r="C722" t="s">
        <v>1374</v>
      </c>
      <c r="D722">
        <v>32</v>
      </c>
      <c r="E722" t="s">
        <v>389</v>
      </c>
      <c r="F722" s="12">
        <v>1</v>
      </c>
    </row>
    <row r="723" spans="1:6" x14ac:dyDescent="0.25">
      <c r="E723" t="s">
        <v>509</v>
      </c>
      <c r="F723" s="12">
        <v>-1</v>
      </c>
    </row>
    <row r="724" spans="1:6" x14ac:dyDescent="0.25">
      <c r="A724">
        <v>681</v>
      </c>
      <c r="B724" t="s">
        <v>1104</v>
      </c>
      <c r="C724" t="s">
        <v>1374</v>
      </c>
      <c r="D724">
        <v>32</v>
      </c>
      <c r="E724" t="s">
        <v>426</v>
      </c>
      <c r="F724" s="12">
        <v>1</v>
      </c>
    </row>
    <row r="725" spans="1:6" x14ac:dyDescent="0.25">
      <c r="A725">
        <v>682</v>
      </c>
      <c r="B725" t="s">
        <v>1105</v>
      </c>
      <c r="C725" t="s">
        <v>1374</v>
      </c>
      <c r="D725">
        <v>32</v>
      </c>
      <c r="E725" t="s">
        <v>427</v>
      </c>
      <c r="F725" s="12">
        <v>2</v>
      </c>
    </row>
    <row r="726" spans="1:6" x14ac:dyDescent="0.25">
      <c r="E726" t="s">
        <v>509</v>
      </c>
      <c r="F726" s="12">
        <v>-1</v>
      </c>
    </row>
    <row r="727" spans="1:6" x14ac:dyDescent="0.25">
      <c r="A727">
        <v>683</v>
      </c>
      <c r="B727" t="s">
        <v>1106</v>
      </c>
      <c r="C727" t="s">
        <v>1374</v>
      </c>
      <c r="D727">
        <v>32</v>
      </c>
      <c r="E727" t="s">
        <v>427</v>
      </c>
      <c r="F727" s="12">
        <v>2</v>
      </c>
    </row>
    <row r="728" spans="1:6" x14ac:dyDescent="0.25">
      <c r="E728" t="s">
        <v>509</v>
      </c>
      <c r="F728" s="12">
        <v>-1</v>
      </c>
    </row>
    <row r="729" spans="1:6" x14ac:dyDescent="0.25">
      <c r="A729">
        <v>684</v>
      </c>
      <c r="B729" t="s">
        <v>1107</v>
      </c>
      <c r="C729" t="s">
        <v>1374</v>
      </c>
      <c r="D729">
        <v>32</v>
      </c>
      <c r="E729" t="s">
        <v>427</v>
      </c>
      <c r="F729" s="12">
        <v>1</v>
      </c>
    </row>
    <row r="730" spans="1:6" x14ac:dyDescent="0.25">
      <c r="A730">
        <v>685</v>
      </c>
      <c r="B730" t="s">
        <v>1108</v>
      </c>
      <c r="C730" t="s">
        <v>1374</v>
      </c>
      <c r="D730">
        <v>32</v>
      </c>
      <c r="E730" t="s">
        <v>426</v>
      </c>
      <c r="F730" s="12">
        <v>1</v>
      </c>
    </row>
    <row r="731" spans="1:6" x14ac:dyDescent="0.25">
      <c r="A731">
        <v>686</v>
      </c>
      <c r="B731" t="s">
        <v>1109</v>
      </c>
      <c r="C731" t="s">
        <v>1374</v>
      </c>
      <c r="D731">
        <v>32</v>
      </c>
      <c r="E731" t="s">
        <v>427</v>
      </c>
      <c r="F731" s="12">
        <v>1</v>
      </c>
    </row>
    <row r="732" spans="1:6" x14ac:dyDescent="0.25">
      <c r="E732" t="s">
        <v>509</v>
      </c>
      <c r="F732" s="12">
        <v>-1</v>
      </c>
    </row>
    <row r="733" spans="1:6" x14ac:dyDescent="0.25">
      <c r="A733">
        <v>687</v>
      </c>
      <c r="B733" t="s">
        <v>1110</v>
      </c>
      <c r="C733" t="s">
        <v>1374</v>
      </c>
      <c r="D733">
        <v>32</v>
      </c>
      <c r="E733" t="s">
        <v>427</v>
      </c>
      <c r="F733" s="12">
        <v>1</v>
      </c>
    </row>
    <row r="734" spans="1:6" x14ac:dyDescent="0.25">
      <c r="E734" t="s">
        <v>509</v>
      </c>
      <c r="F734" s="12">
        <v>-1</v>
      </c>
    </row>
    <row r="735" spans="1:6" x14ac:dyDescent="0.25">
      <c r="A735">
        <v>688</v>
      </c>
      <c r="B735" t="s">
        <v>1111</v>
      </c>
      <c r="C735" t="s">
        <v>1374</v>
      </c>
      <c r="D735">
        <v>32</v>
      </c>
      <c r="E735" t="s">
        <v>389</v>
      </c>
      <c r="F735" s="12">
        <v>1</v>
      </c>
    </row>
    <row r="736" spans="1:6" x14ac:dyDescent="0.25">
      <c r="A736">
        <v>689</v>
      </c>
      <c r="B736" t="s">
        <v>1112</v>
      </c>
      <c r="C736" t="s">
        <v>1374</v>
      </c>
      <c r="D736">
        <v>32</v>
      </c>
      <c r="E736" t="s">
        <v>427</v>
      </c>
      <c r="F736" s="12">
        <v>3</v>
      </c>
    </row>
    <row r="737" spans="1:6" x14ac:dyDescent="0.25">
      <c r="A737">
        <v>690</v>
      </c>
      <c r="B737" t="s">
        <v>1113</v>
      </c>
      <c r="C737" t="s">
        <v>1374</v>
      </c>
      <c r="D737">
        <v>32</v>
      </c>
      <c r="E737" t="s">
        <v>427</v>
      </c>
      <c r="F737" s="12">
        <v>4</v>
      </c>
    </row>
    <row r="738" spans="1:6" x14ac:dyDescent="0.25">
      <c r="E738" t="s">
        <v>509</v>
      </c>
      <c r="F738" s="12">
        <v>-1</v>
      </c>
    </row>
    <row r="739" spans="1:6" x14ac:dyDescent="0.25">
      <c r="A739">
        <v>691</v>
      </c>
      <c r="B739" t="s">
        <v>1114</v>
      </c>
      <c r="C739" t="s">
        <v>1374</v>
      </c>
      <c r="D739">
        <v>32</v>
      </c>
      <c r="E739" t="s">
        <v>427</v>
      </c>
      <c r="F739" s="12">
        <v>2</v>
      </c>
    </row>
    <row r="740" spans="1:6" x14ac:dyDescent="0.25">
      <c r="A740">
        <v>692</v>
      </c>
      <c r="B740" t="s">
        <v>1115</v>
      </c>
      <c r="C740" t="s">
        <v>1374</v>
      </c>
      <c r="D740">
        <v>32</v>
      </c>
      <c r="E740" t="s">
        <v>426</v>
      </c>
      <c r="F740" s="12">
        <v>1</v>
      </c>
    </row>
    <row r="741" spans="1:6" x14ac:dyDescent="0.25">
      <c r="A741">
        <v>693</v>
      </c>
      <c r="B741" t="s">
        <v>1116</v>
      </c>
      <c r="C741" t="s">
        <v>1374</v>
      </c>
      <c r="D741">
        <v>32</v>
      </c>
      <c r="E741" t="s">
        <v>426</v>
      </c>
      <c r="F741" s="12">
        <v>3</v>
      </c>
    </row>
    <row r="742" spans="1:6" x14ac:dyDescent="0.25">
      <c r="A742">
        <v>694</v>
      </c>
      <c r="B742" t="s">
        <v>1117</v>
      </c>
      <c r="C742" t="s">
        <v>1374</v>
      </c>
      <c r="D742">
        <v>32</v>
      </c>
      <c r="E742" t="s">
        <v>427</v>
      </c>
      <c r="F742" s="12">
        <v>4</v>
      </c>
    </row>
    <row r="743" spans="1:6" x14ac:dyDescent="0.25">
      <c r="A743">
        <v>695</v>
      </c>
      <c r="B743" t="s">
        <v>1118</v>
      </c>
      <c r="C743" t="s">
        <v>1374</v>
      </c>
      <c r="D743">
        <v>32</v>
      </c>
      <c r="E743" t="s">
        <v>427</v>
      </c>
      <c r="F743" s="12">
        <v>1</v>
      </c>
    </row>
    <row r="744" spans="1:6" x14ac:dyDescent="0.25">
      <c r="A744">
        <v>696</v>
      </c>
      <c r="B744" t="s">
        <v>1119</v>
      </c>
      <c r="C744" t="s">
        <v>1374</v>
      </c>
      <c r="D744">
        <v>32</v>
      </c>
      <c r="E744" t="s">
        <v>427</v>
      </c>
      <c r="F744" s="12">
        <v>1</v>
      </c>
    </row>
    <row r="745" spans="1:6" x14ac:dyDescent="0.25">
      <c r="A745">
        <v>697</v>
      </c>
      <c r="B745" t="s">
        <v>1120</v>
      </c>
      <c r="C745" t="s">
        <v>1374</v>
      </c>
      <c r="D745">
        <v>32</v>
      </c>
      <c r="E745" t="s">
        <v>427</v>
      </c>
      <c r="F745" s="12">
        <v>1</v>
      </c>
    </row>
    <row r="746" spans="1:6" x14ac:dyDescent="0.25">
      <c r="A746">
        <v>698</v>
      </c>
      <c r="B746" t="s">
        <v>1121</v>
      </c>
      <c r="C746" t="s">
        <v>1374</v>
      </c>
      <c r="D746">
        <v>32</v>
      </c>
      <c r="E746" t="s">
        <v>423</v>
      </c>
      <c r="F746" s="12">
        <v>2</v>
      </c>
    </row>
    <row r="747" spans="1:6" x14ac:dyDescent="0.25">
      <c r="A747">
        <v>699</v>
      </c>
      <c r="B747" t="s">
        <v>1122</v>
      </c>
      <c r="C747" t="s">
        <v>1374</v>
      </c>
      <c r="D747">
        <v>32</v>
      </c>
      <c r="E747" t="s">
        <v>427</v>
      </c>
      <c r="F747" s="12">
        <v>2</v>
      </c>
    </row>
    <row r="748" spans="1:6" x14ac:dyDescent="0.25">
      <c r="A748">
        <v>700</v>
      </c>
      <c r="B748" t="s">
        <v>1123</v>
      </c>
      <c r="C748" t="s">
        <v>1374</v>
      </c>
      <c r="D748">
        <v>32</v>
      </c>
      <c r="E748" t="s">
        <v>428</v>
      </c>
      <c r="F748" s="12">
        <v>3</v>
      </c>
    </row>
    <row r="749" spans="1:6" x14ac:dyDescent="0.25">
      <c r="A749">
        <v>701</v>
      </c>
      <c r="B749" t="s">
        <v>1124</v>
      </c>
      <c r="C749" t="s">
        <v>1374</v>
      </c>
      <c r="D749">
        <v>32</v>
      </c>
      <c r="E749" t="s">
        <v>427</v>
      </c>
      <c r="F749" s="12">
        <v>1</v>
      </c>
    </row>
    <row r="750" spans="1:6" x14ac:dyDescent="0.25">
      <c r="A750">
        <v>702</v>
      </c>
      <c r="B750" t="s">
        <v>1125</v>
      </c>
      <c r="C750" t="s">
        <v>1374</v>
      </c>
      <c r="D750">
        <v>32</v>
      </c>
      <c r="E750" t="s">
        <v>427</v>
      </c>
      <c r="F750" s="12">
        <v>1</v>
      </c>
    </row>
    <row r="751" spans="1:6" x14ac:dyDescent="0.25">
      <c r="A751">
        <v>703</v>
      </c>
      <c r="B751" t="s">
        <v>1126</v>
      </c>
      <c r="C751" t="s">
        <v>1374</v>
      </c>
      <c r="D751">
        <v>32</v>
      </c>
      <c r="E751" t="s">
        <v>427</v>
      </c>
      <c r="F751" s="12">
        <v>1</v>
      </c>
    </row>
    <row r="752" spans="1:6" x14ac:dyDescent="0.25">
      <c r="E752" t="s">
        <v>509</v>
      </c>
      <c r="F752" s="12">
        <v>-1</v>
      </c>
    </row>
    <row r="753" spans="1:6" x14ac:dyDescent="0.25">
      <c r="A753">
        <v>704</v>
      </c>
      <c r="B753" t="s">
        <v>1127</v>
      </c>
      <c r="C753" t="s">
        <v>1374</v>
      </c>
      <c r="D753">
        <v>32</v>
      </c>
      <c r="E753" t="s">
        <v>427</v>
      </c>
      <c r="F753" s="12">
        <v>2</v>
      </c>
    </row>
    <row r="754" spans="1:6" x14ac:dyDescent="0.25">
      <c r="E754" t="s">
        <v>509</v>
      </c>
      <c r="F754" s="12">
        <v>-1</v>
      </c>
    </row>
    <row r="755" spans="1:6" x14ac:dyDescent="0.25">
      <c r="A755">
        <v>705</v>
      </c>
      <c r="B755" t="s">
        <v>1128</v>
      </c>
      <c r="C755" t="s">
        <v>1374</v>
      </c>
      <c r="D755">
        <v>32</v>
      </c>
      <c r="E755" t="s">
        <v>427</v>
      </c>
      <c r="F755" s="12">
        <v>1</v>
      </c>
    </row>
    <row r="756" spans="1:6" x14ac:dyDescent="0.25">
      <c r="A756">
        <v>706</v>
      </c>
      <c r="B756" t="s">
        <v>1129</v>
      </c>
      <c r="C756" t="s">
        <v>1374</v>
      </c>
      <c r="D756">
        <v>32</v>
      </c>
      <c r="E756" t="s">
        <v>427</v>
      </c>
      <c r="F756" s="12">
        <v>1</v>
      </c>
    </row>
    <row r="757" spans="1:6" x14ac:dyDescent="0.25">
      <c r="A757">
        <v>707</v>
      </c>
      <c r="B757" t="s">
        <v>1130</v>
      </c>
      <c r="C757" t="s">
        <v>1374</v>
      </c>
      <c r="D757">
        <v>32</v>
      </c>
      <c r="E757" t="s">
        <v>426</v>
      </c>
      <c r="F757" s="12">
        <v>1</v>
      </c>
    </row>
    <row r="758" spans="1:6" x14ac:dyDescent="0.25">
      <c r="E758" t="s">
        <v>509</v>
      </c>
      <c r="F758" s="12">
        <v>-1</v>
      </c>
    </row>
    <row r="759" spans="1:6" x14ac:dyDescent="0.25">
      <c r="A759">
        <v>708</v>
      </c>
      <c r="B759" t="s">
        <v>1131</v>
      </c>
      <c r="C759" t="s">
        <v>1374</v>
      </c>
      <c r="D759">
        <v>32</v>
      </c>
      <c r="E759" t="s">
        <v>426</v>
      </c>
      <c r="F759" s="12">
        <v>4</v>
      </c>
    </row>
    <row r="760" spans="1:6" x14ac:dyDescent="0.25">
      <c r="E760" t="s">
        <v>509</v>
      </c>
      <c r="F760" s="12">
        <v>-1</v>
      </c>
    </row>
    <row r="761" spans="1:6" x14ac:dyDescent="0.25">
      <c r="A761">
        <v>709</v>
      </c>
      <c r="B761" t="s">
        <v>1132</v>
      </c>
      <c r="C761" t="s">
        <v>1374</v>
      </c>
      <c r="D761">
        <v>32</v>
      </c>
      <c r="E761" t="s">
        <v>426</v>
      </c>
      <c r="F761" s="12">
        <v>1</v>
      </c>
    </row>
    <row r="762" spans="1:6" x14ac:dyDescent="0.25">
      <c r="A762">
        <v>710</v>
      </c>
      <c r="B762" t="s">
        <v>1133</v>
      </c>
      <c r="C762" t="s">
        <v>1374</v>
      </c>
      <c r="D762">
        <v>32</v>
      </c>
      <c r="E762" t="s">
        <v>427</v>
      </c>
      <c r="F762" s="12">
        <v>2</v>
      </c>
    </row>
    <row r="763" spans="1:6" x14ac:dyDescent="0.25">
      <c r="A763">
        <v>711</v>
      </c>
      <c r="B763" t="s">
        <v>1134</v>
      </c>
      <c r="C763" t="s">
        <v>1374</v>
      </c>
      <c r="D763">
        <v>32</v>
      </c>
      <c r="E763" t="s">
        <v>427</v>
      </c>
      <c r="F763" s="12">
        <v>2</v>
      </c>
    </row>
    <row r="764" spans="1:6" x14ac:dyDescent="0.25">
      <c r="E764" t="s">
        <v>509</v>
      </c>
      <c r="F764" s="12">
        <v>-1</v>
      </c>
    </row>
    <row r="765" spans="1:6" x14ac:dyDescent="0.25">
      <c r="A765">
        <v>712</v>
      </c>
      <c r="B765" t="s">
        <v>1135</v>
      </c>
      <c r="C765" t="s">
        <v>1374</v>
      </c>
      <c r="D765">
        <v>32</v>
      </c>
      <c r="E765" t="s">
        <v>427</v>
      </c>
      <c r="F765" s="12">
        <v>5</v>
      </c>
    </row>
    <row r="766" spans="1:6" x14ac:dyDescent="0.25">
      <c r="E766" t="s">
        <v>509</v>
      </c>
      <c r="F766" s="12">
        <v>-1</v>
      </c>
    </row>
    <row r="767" spans="1:6" x14ac:dyDescent="0.25">
      <c r="A767">
        <v>713</v>
      </c>
      <c r="B767" t="s">
        <v>1136</v>
      </c>
      <c r="C767" t="s">
        <v>1374</v>
      </c>
      <c r="D767">
        <v>32</v>
      </c>
      <c r="E767" t="s">
        <v>427</v>
      </c>
      <c r="F767" s="12">
        <v>1</v>
      </c>
    </row>
    <row r="768" spans="1:6" x14ac:dyDescent="0.25">
      <c r="A768">
        <v>714</v>
      </c>
      <c r="B768" t="s">
        <v>1137</v>
      </c>
      <c r="C768" t="s">
        <v>1374</v>
      </c>
      <c r="D768">
        <v>32</v>
      </c>
      <c r="E768" t="s">
        <v>426</v>
      </c>
      <c r="F768" s="12">
        <v>1</v>
      </c>
    </row>
    <row r="769" spans="1:6" x14ac:dyDescent="0.25">
      <c r="E769" t="s">
        <v>509</v>
      </c>
      <c r="F769" s="12">
        <v>-1</v>
      </c>
    </row>
    <row r="770" spans="1:6" x14ac:dyDescent="0.25">
      <c r="A770">
        <v>715</v>
      </c>
      <c r="B770" t="s">
        <v>1138</v>
      </c>
      <c r="C770" t="s">
        <v>1374</v>
      </c>
      <c r="D770">
        <v>32</v>
      </c>
      <c r="E770" t="s">
        <v>427</v>
      </c>
      <c r="F770" s="12">
        <v>3</v>
      </c>
    </row>
    <row r="771" spans="1:6" x14ac:dyDescent="0.25">
      <c r="E771" t="s">
        <v>509</v>
      </c>
      <c r="F771" s="12">
        <v>-1</v>
      </c>
    </row>
    <row r="772" spans="1:6" x14ac:dyDescent="0.25">
      <c r="A772">
        <v>716</v>
      </c>
      <c r="B772" t="s">
        <v>1139</v>
      </c>
      <c r="C772" t="s">
        <v>1374</v>
      </c>
      <c r="D772">
        <v>32</v>
      </c>
      <c r="E772" t="s">
        <v>429</v>
      </c>
      <c r="F772" s="12">
        <v>2</v>
      </c>
    </row>
    <row r="773" spans="1:6" x14ac:dyDescent="0.25">
      <c r="A773">
        <v>717</v>
      </c>
      <c r="B773" t="s">
        <v>1140</v>
      </c>
      <c r="C773" t="s">
        <v>1374</v>
      </c>
      <c r="D773">
        <v>32</v>
      </c>
      <c r="E773" t="s">
        <v>423</v>
      </c>
      <c r="F773" s="12">
        <v>2</v>
      </c>
    </row>
    <row r="774" spans="1:6" x14ac:dyDescent="0.25">
      <c r="A774">
        <v>718</v>
      </c>
      <c r="B774" t="s">
        <v>1141</v>
      </c>
      <c r="C774" t="s">
        <v>1374</v>
      </c>
      <c r="D774">
        <v>32</v>
      </c>
      <c r="E774" t="s">
        <v>392</v>
      </c>
      <c r="F774" s="12">
        <v>1</v>
      </c>
    </row>
    <row r="775" spans="1:6" x14ac:dyDescent="0.25">
      <c r="A775">
        <v>719</v>
      </c>
      <c r="B775" t="s">
        <v>1142</v>
      </c>
      <c r="C775" t="s">
        <v>1374</v>
      </c>
      <c r="D775">
        <v>32</v>
      </c>
      <c r="E775" t="s">
        <v>392</v>
      </c>
      <c r="F775" s="12">
        <v>1</v>
      </c>
    </row>
    <row r="776" spans="1:6" x14ac:dyDescent="0.25">
      <c r="A776">
        <v>720</v>
      </c>
      <c r="B776" t="s">
        <v>1143</v>
      </c>
      <c r="C776" t="s">
        <v>1374</v>
      </c>
      <c r="D776">
        <v>32</v>
      </c>
      <c r="E776" t="s">
        <v>392</v>
      </c>
      <c r="F776" s="12">
        <v>1</v>
      </c>
    </row>
    <row r="777" spans="1:6" x14ac:dyDescent="0.25">
      <c r="A777">
        <v>721</v>
      </c>
      <c r="B777" t="s">
        <v>1144</v>
      </c>
      <c r="C777" t="s">
        <v>1374</v>
      </c>
      <c r="D777">
        <v>32</v>
      </c>
      <c r="E777" t="s">
        <v>392</v>
      </c>
      <c r="F777" s="12">
        <v>1</v>
      </c>
    </row>
    <row r="778" spans="1:6" x14ac:dyDescent="0.25">
      <c r="A778">
        <v>722</v>
      </c>
      <c r="B778" t="s">
        <v>1145</v>
      </c>
      <c r="C778" t="s">
        <v>1374</v>
      </c>
      <c r="D778">
        <v>32</v>
      </c>
      <c r="E778" t="s">
        <v>430</v>
      </c>
      <c r="F778" s="12">
        <v>4</v>
      </c>
    </row>
    <row r="779" spans="1:6" x14ac:dyDescent="0.25">
      <c r="A779">
        <v>723</v>
      </c>
      <c r="B779" t="s">
        <v>1146</v>
      </c>
      <c r="C779" t="s">
        <v>1374</v>
      </c>
      <c r="D779">
        <v>32</v>
      </c>
      <c r="E779" t="s">
        <v>423</v>
      </c>
      <c r="F779" s="12">
        <v>3</v>
      </c>
    </row>
    <row r="780" spans="1:6" x14ac:dyDescent="0.25">
      <c r="A780">
        <v>724</v>
      </c>
      <c r="B780" t="s">
        <v>1147</v>
      </c>
      <c r="C780" t="s">
        <v>1374</v>
      </c>
      <c r="D780">
        <v>32</v>
      </c>
      <c r="E780" t="s">
        <v>423</v>
      </c>
      <c r="F780" s="12">
        <v>5</v>
      </c>
    </row>
    <row r="781" spans="1:6" x14ac:dyDescent="0.25">
      <c r="E781" t="s">
        <v>509</v>
      </c>
      <c r="F781" s="12">
        <v>-1</v>
      </c>
    </row>
    <row r="782" spans="1:6" x14ac:dyDescent="0.25">
      <c r="A782">
        <v>725</v>
      </c>
      <c r="B782" t="s">
        <v>1148</v>
      </c>
      <c r="C782" t="s">
        <v>1374</v>
      </c>
      <c r="D782">
        <v>32</v>
      </c>
      <c r="E782" t="s">
        <v>427</v>
      </c>
      <c r="F782" s="12">
        <v>2</v>
      </c>
    </row>
    <row r="783" spans="1:6" x14ac:dyDescent="0.25">
      <c r="E783" t="s">
        <v>509</v>
      </c>
      <c r="F783" s="12">
        <v>-1</v>
      </c>
    </row>
    <row r="784" spans="1:6" x14ac:dyDescent="0.25">
      <c r="A784">
        <v>726</v>
      </c>
      <c r="B784" t="s">
        <v>1149</v>
      </c>
      <c r="C784" t="s">
        <v>1374</v>
      </c>
      <c r="D784">
        <v>32</v>
      </c>
      <c r="E784" t="s">
        <v>427</v>
      </c>
      <c r="F784" s="12">
        <v>2</v>
      </c>
    </row>
    <row r="785" spans="1:6" x14ac:dyDescent="0.25">
      <c r="E785" t="s">
        <v>509</v>
      </c>
      <c r="F785" s="12">
        <v>-1</v>
      </c>
    </row>
    <row r="786" spans="1:6" x14ac:dyDescent="0.25">
      <c r="A786">
        <v>727</v>
      </c>
      <c r="B786" t="s">
        <v>1150</v>
      </c>
      <c r="C786" t="s">
        <v>1374</v>
      </c>
      <c r="D786">
        <v>32</v>
      </c>
      <c r="E786" t="s">
        <v>430</v>
      </c>
      <c r="F786" s="12">
        <v>4</v>
      </c>
    </row>
    <row r="787" spans="1:6" x14ac:dyDescent="0.25">
      <c r="A787">
        <v>728</v>
      </c>
      <c r="B787" t="s">
        <v>1151</v>
      </c>
      <c r="C787" t="s">
        <v>1374</v>
      </c>
      <c r="D787">
        <v>32</v>
      </c>
      <c r="E787" t="s">
        <v>431</v>
      </c>
      <c r="F787" s="12">
        <v>3</v>
      </c>
    </row>
    <row r="788" spans="1:6" x14ac:dyDescent="0.25">
      <c r="A788">
        <v>729</v>
      </c>
      <c r="B788" t="s">
        <v>1152</v>
      </c>
      <c r="C788" t="s">
        <v>1374</v>
      </c>
      <c r="D788">
        <v>32</v>
      </c>
      <c r="E788" t="s">
        <v>423</v>
      </c>
      <c r="F788" s="12">
        <v>3</v>
      </c>
    </row>
    <row r="789" spans="1:6" x14ac:dyDescent="0.25">
      <c r="E789" t="s">
        <v>509</v>
      </c>
      <c r="F789" s="12">
        <v>-1</v>
      </c>
    </row>
    <row r="790" spans="1:6" x14ac:dyDescent="0.25">
      <c r="A790">
        <v>730</v>
      </c>
      <c r="B790" t="s">
        <v>1153</v>
      </c>
      <c r="C790" t="s">
        <v>1374</v>
      </c>
      <c r="D790">
        <v>32</v>
      </c>
      <c r="E790" t="s">
        <v>427</v>
      </c>
      <c r="F790" s="12">
        <v>2</v>
      </c>
    </row>
    <row r="791" spans="1:6" x14ac:dyDescent="0.25">
      <c r="E791" t="s">
        <v>509</v>
      </c>
      <c r="F791" s="12">
        <v>-1</v>
      </c>
    </row>
    <row r="792" spans="1:6" x14ac:dyDescent="0.25">
      <c r="A792">
        <v>731</v>
      </c>
      <c r="B792" t="s">
        <v>1154</v>
      </c>
      <c r="C792" t="s">
        <v>1374</v>
      </c>
      <c r="D792">
        <v>32</v>
      </c>
      <c r="E792" t="s">
        <v>423</v>
      </c>
      <c r="F792" s="12">
        <v>1</v>
      </c>
    </row>
    <row r="793" spans="1:6" x14ac:dyDescent="0.25">
      <c r="E793" t="s">
        <v>509</v>
      </c>
      <c r="F793" s="12">
        <v>-1</v>
      </c>
    </row>
    <row r="794" spans="1:6" x14ac:dyDescent="0.25">
      <c r="A794">
        <v>732</v>
      </c>
      <c r="B794" t="s">
        <v>1155</v>
      </c>
      <c r="C794" t="s">
        <v>1374</v>
      </c>
      <c r="D794">
        <v>32</v>
      </c>
      <c r="E794" t="s">
        <v>389</v>
      </c>
      <c r="F794" s="12">
        <v>1</v>
      </c>
    </row>
    <row r="795" spans="1:6" x14ac:dyDescent="0.25">
      <c r="E795" t="s">
        <v>509</v>
      </c>
      <c r="F795" s="12">
        <v>-1</v>
      </c>
    </row>
    <row r="796" spans="1:6" x14ac:dyDescent="0.25">
      <c r="A796">
        <v>733</v>
      </c>
      <c r="B796" t="s">
        <v>1156</v>
      </c>
      <c r="C796" t="s">
        <v>1374</v>
      </c>
      <c r="D796">
        <v>32</v>
      </c>
      <c r="E796" t="s">
        <v>426</v>
      </c>
      <c r="F796" s="12">
        <v>1</v>
      </c>
    </row>
    <row r="797" spans="1:6" x14ac:dyDescent="0.25">
      <c r="A797">
        <v>734</v>
      </c>
      <c r="B797" t="s">
        <v>1157</v>
      </c>
      <c r="C797" t="s">
        <v>1374</v>
      </c>
      <c r="D797">
        <v>32</v>
      </c>
      <c r="E797" t="s">
        <v>389</v>
      </c>
      <c r="F797" s="12">
        <v>1</v>
      </c>
    </row>
    <row r="798" spans="1:6" x14ac:dyDescent="0.25">
      <c r="A798">
        <v>735</v>
      </c>
      <c r="B798" t="s">
        <v>1158</v>
      </c>
      <c r="C798" t="s">
        <v>1374</v>
      </c>
      <c r="D798">
        <v>32</v>
      </c>
      <c r="E798" t="s">
        <v>393</v>
      </c>
      <c r="F798" s="12">
        <v>10</v>
      </c>
    </row>
    <row r="799" spans="1:6" x14ac:dyDescent="0.25">
      <c r="A799">
        <v>736</v>
      </c>
      <c r="B799" t="s">
        <v>1159</v>
      </c>
      <c r="C799" t="s">
        <v>1374</v>
      </c>
      <c r="D799">
        <v>32</v>
      </c>
      <c r="E799" t="s">
        <v>393</v>
      </c>
      <c r="F799" s="12">
        <v>11</v>
      </c>
    </row>
    <row r="800" spans="1:6" x14ac:dyDescent="0.25">
      <c r="A800">
        <v>737</v>
      </c>
      <c r="B800" t="s">
        <v>1160</v>
      </c>
      <c r="C800" t="s">
        <v>1374</v>
      </c>
      <c r="D800">
        <v>32</v>
      </c>
      <c r="E800" t="s">
        <v>393</v>
      </c>
      <c r="F800" s="12">
        <v>2</v>
      </c>
    </row>
    <row r="801" spans="1:6" x14ac:dyDescent="0.25">
      <c r="A801">
        <v>738</v>
      </c>
      <c r="B801" t="s">
        <v>1161</v>
      </c>
      <c r="C801" t="s">
        <v>1374</v>
      </c>
      <c r="D801">
        <v>32</v>
      </c>
      <c r="E801" t="s">
        <v>393</v>
      </c>
      <c r="F801" s="12">
        <v>4</v>
      </c>
    </row>
    <row r="802" spans="1:6" x14ac:dyDescent="0.25">
      <c r="A802">
        <v>739</v>
      </c>
      <c r="B802" t="s">
        <v>1162</v>
      </c>
      <c r="C802" t="s">
        <v>1374</v>
      </c>
      <c r="D802">
        <v>32</v>
      </c>
      <c r="E802" t="s">
        <v>393</v>
      </c>
      <c r="F802" s="12">
        <v>9</v>
      </c>
    </row>
    <row r="803" spans="1:6" x14ac:dyDescent="0.25">
      <c r="A803">
        <v>740</v>
      </c>
      <c r="B803" t="s">
        <v>1163</v>
      </c>
      <c r="C803" t="s">
        <v>1374</v>
      </c>
      <c r="D803">
        <v>32</v>
      </c>
      <c r="E803" t="s">
        <v>393</v>
      </c>
      <c r="F803" s="12">
        <v>2</v>
      </c>
    </row>
    <row r="804" spans="1:6" x14ac:dyDescent="0.25">
      <c r="A804">
        <v>741</v>
      </c>
      <c r="B804" t="s">
        <v>1164</v>
      </c>
      <c r="C804" t="s">
        <v>1374</v>
      </c>
      <c r="D804">
        <v>32</v>
      </c>
      <c r="E804" t="s">
        <v>393</v>
      </c>
      <c r="F804" s="12">
        <v>1</v>
      </c>
    </row>
    <row r="805" spans="1:6" x14ac:dyDescent="0.25">
      <c r="A805">
        <v>742</v>
      </c>
      <c r="B805" t="s">
        <v>1165</v>
      </c>
      <c r="C805" t="s">
        <v>1374</v>
      </c>
      <c r="D805">
        <v>32</v>
      </c>
      <c r="E805" t="s">
        <v>432</v>
      </c>
      <c r="F805" s="12">
        <v>1</v>
      </c>
    </row>
    <row r="806" spans="1:6" x14ac:dyDescent="0.25">
      <c r="E806" t="s">
        <v>509</v>
      </c>
      <c r="F806" s="12">
        <v>-1</v>
      </c>
    </row>
    <row r="807" spans="1:6" x14ac:dyDescent="0.25">
      <c r="A807">
        <v>743</v>
      </c>
      <c r="B807" t="s">
        <v>1166</v>
      </c>
      <c r="C807" t="s">
        <v>1374</v>
      </c>
      <c r="D807">
        <v>32</v>
      </c>
      <c r="E807" t="s">
        <v>391</v>
      </c>
      <c r="F807" s="12">
        <v>13</v>
      </c>
    </row>
    <row r="808" spans="1:6" x14ac:dyDescent="0.25">
      <c r="A808">
        <v>744</v>
      </c>
      <c r="B808" t="s">
        <v>1167</v>
      </c>
      <c r="C808" t="s">
        <v>1374</v>
      </c>
      <c r="D808">
        <v>32</v>
      </c>
      <c r="E808" t="s">
        <v>391</v>
      </c>
      <c r="F808" s="12">
        <v>10</v>
      </c>
    </row>
    <row r="809" spans="1:6" x14ac:dyDescent="0.25">
      <c r="A809">
        <v>745</v>
      </c>
      <c r="B809" t="s">
        <v>1168</v>
      </c>
      <c r="C809" t="s">
        <v>1374</v>
      </c>
      <c r="D809">
        <v>32</v>
      </c>
      <c r="E809" t="s">
        <v>391</v>
      </c>
      <c r="F809" s="12">
        <v>1</v>
      </c>
    </row>
    <row r="810" spans="1:6" x14ac:dyDescent="0.25">
      <c r="E810" t="s">
        <v>509</v>
      </c>
      <c r="F810" s="12">
        <v>-1</v>
      </c>
    </row>
    <row r="811" spans="1:6" x14ac:dyDescent="0.25">
      <c r="A811">
        <v>746</v>
      </c>
      <c r="B811" t="s">
        <v>1169</v>
      </c>
      <c r="C811" t="s">
        <v>1374</v>
      </c>
      <c r="D811">
        <v>32</v>
      </c>
      <c r="E811" t="s">
        <v>391</v>
      </c>
      <c r="F811" s="12">
        <v>10</v>
      </c>
    </row>
    <row r="812" spans="1:6" x14ac:dyDescent="0.25">
      <c r="E812" t="s">
        <v>509</v>
      </c>
      <c r="F812" s="12">
        <v>-6</v>
      </c>
    </row>
    <row r="813" spans="1:6" x14ac:dyDescent="0.25">
      <c r="A813">
        <v>747</v>
      </c>
      <c r="B813" t="s">
        <v>1170</v>
      </c>
      <c r="C813" t="s">
        <v>1374</v>
      </c>
      <c r="D813">
        <v>32</v>
      </c>
      <c r="E813" t="s">
        <v>391</v>
      </c>
      <c r="F813" s="12">
        <v>7</v>
      </c>
    </row>
    <row r="814" spans="1:6" x14ac:dyDescent="0.25">
      <c r="A814">
        <v>748</v>
      </c>
      <c r="B814" t="s">
        <v>1171</v>
      </c>
      <c r="C814" t="s">
        <v>1374</v>
      </c>
      <c r="D814">
        <v>32</v>
      </c>
      <c r="E814" t="s">
        <v>433</v>
      </c>
      <c r="F814" s="12">
        <v>12</v>
      </c>
    </row>
    <row r="815" spans="1:6" x14ac:dyDescent="0.25">
      <c r="E815" t="s">
        <v>509</v>
      </c>
      <c r="F815" s="12">
        <v>-1</v>
      </c>
    </row>
    <row r="816" spans="1:6" x14ac:dyDescent="0.25">
      <c r="A816">
        <v>749</v>
      </c>
      <c r="B816" t="s">
        <v>1172</v>
      </c>
      <c r="C816" t="s">
        <v>1374</v>
      </c>
      <c r="D816">
        <v>32</v>
      </c>
      <c r="E816" t="s">
        <v>433</v>
      </c>
      <c r="F816" s="12">
        <v>4</v>
      </c>
    </row>
    <row r="817" spans="1:6" x14ac:dyDescent="0.25">
      <c r="E817" t="s">
        <v>509</v>
      </c>
      <c r="F817" s="12">
        <v>-2</v>
      </c>
    </row>
    <row r="818" spans="1:6" x14ac:dyDescent="0.25">
      <c r="A818">
        <v>750</v>
      </c>
      <c r="B818" t="s">
        <v>1173</v>
      </c>
      <c r="C818" t="s">
        <v>1374</v>
      </c>
      <c r="D818">
        <v>32</v>
      </c>
      <c r="E818" t="s">
        <v>433</v>
      </c>
      <c r="F818" s="12">
        <v>2</v>
      </c>
    </row>
    <row r="819" spans="1:6" x14ac:dyDescent="0.25">
      <c r="A819">
        <v>751</v>
      </c>
      <c r="B819" t="s">
        <v>1174</v>
      </c>
      <c r="C819" t="s">
        <v>1374</v>
      </c>
      <c r="D819">
        <v>32</v>
      </c>
      <c r="E819" t="s">
        <v>391</v>
      </c>
      <c r="F819" s="12">
        <v>4</v>
      </c>
    </row>
    <row r="820" spans="1:6" x14ac:dyDescent="0.25">
      <c r="A820">
        <v>752</v>
      </c>
      <c r="B820" t="s">
        <v>1175</v>
      </c>
      <c r="C820" t="s">
        <v>1374</v>
      </c>
      <c r="D820">
        <v>32</v>
      </c>
      <c r="E820" t="s">
        <v>432</v>
      </c>
      <c r="F820" s="12">
        <v>10</v>
      </c>
    </row>
    <row r="821" spans="1:6" x14ac:dyDescent="0.25">
      <c r="A821">
        <v>753</v>
      </c>
      <c r="B821" t="s">
        <v>1176</v>
      </c>
      <c r="C821" t="s">
        <v>1374</v>
      </c>
      <c r="D821">
        <v>32</v>
      </c>
      <c r="E821" t="s">
        <v>432</v>
      </c>
      <c r="F821" s="12">
        <v>10</v>
      </c>
    </row>
    <row r="822" spans="1:6" x14ac:dyDescent="0.25">
      <c r="A822">
        <v>754</v>
      </c>
      <c r="B822" t="s">
        <v>1177</v>
      </c>
      <c r="C822" t="s">
        <v>1374</v>
      </c>
      <c r="D822">
        <v>32</v>
      </c>
      <c r="E822" t="s">
        <v>391</v>
      </c>
      <c r="F822" s="12">
        <v>1</v>
      </c>
    </row>
    <row r="823" spans="1:6" x14ac:dyDescent="0.25">
      <c r="A823">
        <v>755</v>
      </c>
      <c r="B823" t="s">
        <v>1178</v>
      </c>
      <c r="C823" t="s">
        <v>1374</v>
      </c>
      <c r="D823">
        <v>32</v>
      </c>
      <c r="E823" t="s">
        <v>432</v>
      </c>
      <c r="F823" s="12">
        <v>2</v>
      </c>
    </row>
    <row r="824" spans="1:6" x14ac:dyDescent="0.25">
      <c r="E824" t="s">
        <v>509</v>
      </c>
      <c r="F824" s="12">
        <v>-1</v>
      </c>
    </row>
    <row r="825" spans="1:6" x14ac:dyDescent="0.25">
      <c r="A825">
        <v>756</v>
      </c>
      <c r="B825" t="s">
        <v>1179</v>
      </c>
      <c r="C825" t="s">
        <v>1374</v>
      </c>
      <c r="D825">
        <v>32</v>
      </c>
      <c r="E825" t="s">
        <v>391</v>
      </c>
      <c r="F825" s="12">
        <v>10</v>
      </c>
    </row>
    <row r="826" spans="1:6" x14ac:dyDescent="0.25">
      <c r="A826">
        <v>757</v>
      </c>
      <c r="B826" t="s">
        <v>1180</v>
      </c>
      <c r="C826" t="s">
        <v>1374</v>
      </c>
      <c r="D826">
        <v>32</v>
      </c>
      <c r="E826" t="s">
        <v>433</v>
      </c>
      <c r="F826" s="12">
        <v>10</v>
      </c>
    </row>
    <row r="827" spans="1:6" x14ac:dyDescent="0.25">
      <c r="A827">
        <v>758</v>
      </c>
      <c r="B827" t="s">
        <v>1181</v>
      </c>
      <c r="C827" t="s">
        <v>1374</v>
      </c>
      <c r="D827">
        <v>32</v>
      </c>
      <c r="E827" t="s">
        <v>433</v>
      </c>
      <c r="F827" s="12">
        <v>10</v>
      </c>
    </row>
    <row r="828" spans="1:6" x14ac:dyDescent="0.25">
      <c r="A828">
        <v>759</v>
      </c>
      <c r="B828" t="s">
        <v>1182</v>
      </c>
      <c r="C828" t="s">
        <v>1374</v>
      </c>
      <c r="D828">
        <v>32</v>
      </c>
      <c r="E828" t="s">
        <v>391</v>
      </c>
      <c r="F828" s="12">
        <v>10</v>
      </c>
    </row>
    <row r="829" spans="1:6" x14ac:dyDescent="0.25">
      <c r="A829">
        <v>760</v>
      </c>
      <c r="B829" t="s">
        <v>1183</v>
      </c>
      <c r="C829" t="s">
        <v>1374</v>
      </c>
      <c r="D829">
        <v>32</v>
      </c>
      <c r="E829" t="s">
        <v>391</v>
      </c>
      <c r="F829" s="12">
        <v>8</v>
      </c>
    </row>
    <row r="830" spans="1:6" x14ac:dyDescent="0.25">
      <c r="A830">
        <v>761</v>
      </c>
      <c r="B830" t="s">
        <v>1184</v>
      </c>
      <c r="C830" t="s">
        <v>1374</v>
      </c>
      <c r="D830">
        <v>32</v>
      </c>
      <c r="E830" t="s">
        <v>391</v>
      </c>
      <c r="F830" s="12">
        <v>3</v>
      </c>
    </row>
    <row r="831" spans="1:6" x14ac:dyDescent="0.25">
      <c r="A831">
        <v>762</v>
      </c>
      <c r="B831" t="s">
        <v>1185</v>
      </c>
      <c r="C831" t="s">
        <v>1374</v>
      </c>
      <c r="D831">
        <v>32</v>
      </c>
      <c r="E831" t="s">
        <v>432</v>
      </c>
      <c r="F831" s="12">
        <v>10</v>
      </c>
    </row>
    <row r="832" spans="1:6" x14ac:dyDescent="0.25">
      <c r="A832">
        <v>763</v>
      </c>
      <c r="B832" t="s">
        <v>1186</v>
      </c>
      <c r="C832" t="s">
        <v>1374</v>
      </c>
      <c r="D832">
        <v>32</v>
      </c>
      <c r="E832" t="s">
        <v>432</v>
      </c>
      <c r="F832" s="12">
        <v>10</v>
      </c>
    </row>
    <row r="833" spans="1:6" x14ac:dyDescent="0.25">
      <c r="A833">
        <v>764</v>
      </c>
      <c r="B833" t="s">
        <v>1187</v>
      </c>
      <c r="C833" t="s">
        <v>1374</v>
      </c>
      <c r="D833">
        <v>32</v>
      </c>
      <c r="E833" t="s">
        <v>432</v>
      </c>
      <c r="F833" s="12">
        <v>12</v>
      </c>
    </row>
    <row r="834" spans="1:6" x14ac:dyDescent="0.25">
      <c r="E834" t="s">
        <v>509</v>
      </c>
      <c r="F834" s="12">
        <v>-4</v>
      </c>
    </row>
    <row r="835" spans="1:6" x14ac:dyDescent="0.25">
      <c r="A835">
        <v>765</v>
      </c>
      <c r="B835" t="s">
        <v>1188</v>
      </c>
      <c r="C835" t="s">
        <v>1374</v>
      </c>
      <c r="D835">
        <v>32</v>
      </c>
      <c r="E835" t="s">
        <v>432</v>
      </c>
      <c r="F835" s="12">
        <v>8</v>
      </c>
    </row>
    <row r="836" spans="1:6" x14ac:dyDescent="0.25">
      <c r="A836">
        <v>766</v>
      </c>
      <c r="B836" t="s">
        <v>1189</v>
      </c>
      <c r="C836" t="s">
        <v>1374</v>
      </c>
      <c r="D836">
        <v>32</v>
      </c>
      <c r="E836" t="s">
        <v>433</v>
      </c>
      <c r="F836" s="12">
        <v>7</v>
      </c>
    </row>
    <row r="837" spans="1:6" x14ac:dyDescent="0.25">
      <c r="A837">
        <v>767</v>
      </c>
      <c r="B837" t="s">
        <v>1190</v>
      </c>
      <c r="C837" t="s">
        <v>1374</v>
      </c>
      <c r="D837">
        <v>32</v>
      </c>
      <c r="E837" t="s">
        <v>433</v>
      </c>
      <c r="F837" s="12">
        <v>9</v>
      </c>
    </row>
    <row r="838" spans="1:6" x14ac:dyDescent="0.25">
      <c r="A838">
        <v>768</v>
      </c>
      <c r="B838" t="s">
        <v>1191</v>
      </c>
      <c r="C838" t="s">
        <v>1374</v>
      </c>
      <c r="D838">
        <v>32</v>
      </c>
      <c r="E838" t="s">
        <v>433</v>
      </c>
      <c r="F838" s="12">
        <v>12</v>
      </c>
    </row>
    <row r="839" spans="1:6" x14ac:dyDescent="0.25">
      <c r="E839" t="s">
        <v>509</v>
      </c>
      <c r="F839" s="12">
        <v>-4</v>
      </c>
    </row>
    <row r="840" spans="1:6" x14ac:dyDescent="0.25">
      <c r="A840">
        <v>769</v>
      </c>
      <c r="B840" t="s">
        <v>1192</v>
      </c>
      <c r="C840" t="s">
        <v>1374</v>
      </c>
      <c r="D840">
        <v>32</v>
      </c>
      <c r="E840" t="s">
        <v>391</v>
      </c>
      <c r="F840" s="12">
        <v>5</v>
      </c>
    </row>
    <row r="841" spans="1:6" x14ac:dyDescent="0.25">
      <c r="A841">
        <v>770</v>
      </c>
      <c r="B841" t="s">
        <v>1193</v>
      </c>
      <c r="C841" t="s">
        <v>1374</v>
      </c>
      <c r="D841">
        <v>32</v>
      </c>
      <c r="E841" t="s">
        <v>433</v>
      </c>
      <c r="F841" s="12">
        <v>13</v>
      </c>
    </row>
    <row r="842" spans="1:6" x14ac:dyDescent="0.25">
      <c r="A842">
        <v>771</v>
      </c>
      <c r="B842" t="s">
        <v>1194</v>
      </c>
      <c r="C842" t="s">
        <v>1374</v>
      </c>
      <c r="D842">
        <v>32</v>
      </c>
      <c r="E842" t="s">
        <v>433</v>
      </c>
      <c r="F842" s="12">
        <v>1</v>
      </c>
    </row>
    <row r="843" spans="1:6" x14ac:dyDescent="0.25">
      <c r="A843">
        <v>772</v>
      </c>
      <c r="B843" t="s">
        <v>1195</v>
      </c>
      <c r="C843" t="s">
        <v>1374</v>
      </c>
      <c r="D843">
        <v>32</v>
      </c>
      <c r="E843" t="s">
        <v>433</v>
      </c>
      <c r="F843" s="12">
        <v>2</v>
      </c>
    </row>
    <row r="844" spans="1:6" x14ac:dyDescent="0.25">
      <c r="A844">
        <v>773</v>
      </c>
      <c r="B844" t="s">
        <v>1196</v>
      </c>
      <c r="C844" t="s">
        <v>1374</v>
      </c>
      <c r="D844">
        <v>32</v>
      </c>
      <c r="E844" t="s">
        <v>433</v>
      </c>
      <c r="F844" s="12">
        <v>6</v>
      </c>
    </row>
    <row r="845" spans="1:6" x14ac:dyDescent="0.25">
      <c r="A845">
        <v>774</v>
      </c>
      <c r="B845" t="s">
        <v>1197</v>
      </c>
      <c r="C845" t="s">
        <v>1374</v>
      </c>
      <c r="D845">
        <v>32</v>
      </c>
      <c r="E845" t="s">
        <v>391</v>
      </c>
      <c r="F845" s="12">
        <v>2</v>
      </c>
    </row>
    <row r="846" spans="1:6" x14ac:dyDescent="0.25">
      <c r="A846">
        <v>775</v>
      </c>
      <c r="B846" t="s">
        <v>1198</v>
      </c>
      <c r="C846" t="s">
        <v>1374</v>
      </c>
      <c r="D846">
        <v>32</v>
      </c>
      <c r="E846" t="s">
        <v>433</v>
      </c>
      <c r="F846" s="12">
        <v>1</v>
      </c>
    </row>
    <row r="847" spans="1:6" x14ac:dyDescent="0.25">
      <c r="A847">
        <v>776</v>
      </c>
      <c r="B847" t="s">
        <v>1199</v>
      </c>
      <c r="C847" t="s">
        <v>1374</v>
      </c>
      <c r="D847">
        <v>32</v>
      </c>
      <c r="E847" t="s">
        <v>389</v>
      </c>
      <c r="F847" s="12">
        <v>2</v>
      </c>
    </row>
    <row r="848" spans="1:6" x14ac:dyDescent="0.25">
      <c r="A848">
        <v>777</v>
      </c>
      <c r="B848" t="s">
        <v>1200</v>
      </c>
      <c r="C848" t="s">
        <v>1374</v>
      </c>
      <c r="D848">
        <v>32</v>
      </c>
      <c r="E848" t="s">
        <v>389</v>
      </c>
      <c r="F848" s="12">
        <v>5</v>
      </c>
    </row>
    <row r="849" spans="1:6" x14ac:dyDescent="0.25">
      <c r="A849">
        <v>778</v>
      </c>
      <c r="B849" t="s">
        <v>1201</v>
      </c>
      <c r="C849" t="s">
        <v>1374</v>
      </c>
      <c r="D849">
        <v>32</v>
      </c>
      <c r="E849" t="s">
        <v>412</v>
      </c>
      <c r="F849" s="12">
        <v>2</v>
      </c>
    </row>
    <row r="850" spans="1:6" x14ac:dyDescent="0.25">
      <c r="A850">
        <v>779</v>
      </c>
      <c r="B850" t="s">
        <v>1202</v>
      </c>
      <c r="C850" t="s">
        <v>1374</v>
      </c>
      <c r="D850">
        <v>32</v>
      </c>
      <c r="E850" t="s">
        <v>403</v>
      </c>
      <c r="F850" s="12">
        <v>7</v>
      </c>
    </row>
    <row r="851" spans="1:6" x14ac:dyDescent="0.25">
      <c r="A851">
        <v>780</v>
      </c>
      <c r="B851" t="s">
        <v>1203</v>
      </c>
      <c r="C851" t="s">
        <v>1374</v>
      </c>
      <c r="D851">
        <v>32</v>
      </c>
      <c r="E851" t="s">
        <v>412</v>
      </c>
      <c r="F851" s="12">
        <v>8</v>
      </c>
    </row>
    <row r="852" spans="1:6" x14ac:dyDescent="0.25">
      <c r="A852">
        <v>781</v>
      </c>
      <c r="B852" t="s">
        <v>1204</v>
      </c>
      <c r="C852" t="s">
        <v>1374</v>
      </c>
      <c r="D852">
        <v>32</v>
      </c>
      <c r="E852" t="s">
        <v>403</v>
      </c>
      <c r="F852" s="12">
        <v>1</v>
      </c>
    </row>
    <row r="853" spans="1:6" x14ac:dyDescent="0.25">
      <c r="A853">
        <v>782</v>
      </c>
      <c r="B853" t="s">
        <v>1205</v>
      </c>
      <c r="C853" t="s">
        <v>1374</v>
      </c>
      <c r="D853">
        <v>32</v>
      </c>
      <c r="E853" t="s">
        <v>389</v>
      </c>
      <c r="F853" s="12">
        <v>1</v>
      </c>
    </row>
    <row r="854" spans="1:6" x14ac:dyDescent="0.25">
      <c r="A854">
        <v>783</v>
      </c>
      <c r="B854" t="s">
        <v>1206</v>
      </c>
      <c r="C854" t="s">
        <v>1374</v>
      </c>
      <c r="D854">
        <v>32</v>
      </c>
      <c r="E854" t="s">
        <v>418</v>
      </c>
      <c r="F854" s="12">
        <v>6</v>
      </c>
    </row>
    <row r="855" spans="1:6" x14ac:dyDescent="0.25">
      <c r="A855">
        <v>784</v>
      </c>
      <c r="B855" t="s">
        <v>1207</v>
      </c>
      <c r="C855" t="s">
        <v>1374</v>
      </c>
      <c r="D855">
        <v>32</v>
      </c>
      <c r="E855" t="s">
        <v>434</v>
      </c>
      <c r="F855" s="12">
        <v>2</v>
      </c>
    </row>
    <row r="856" spans="1:6" x14ac:dyDescent="0.25">
      <c r="E856" t="s">
        <v>509</v>
      </c>
      <c r="F856" s="12">
        <v>-1</v>
      </c>
    </row>
    <row r="857" spans="1:6" x14ac:dyDescent="0.25">
      <c r="A857">
        <v>785</v>
      </c>
      <c r="B857" t="s">
        <v>1208</v>
      </c>
      <c r="C857" t="s">
        <v>1374</v>
      </c>
      <c r="D857">
        <v>32</v>
      </c>
      <c r="E857" t="s">
        <v>435</v>
      </c>
      <c r="F857" s="12">
        <v>1</v>
      </c>
    </row>
    <row r="858" spans="1:6" x14ac:dyDescent="0.25">
      <c r="A858">
        <v>786</v>
      </c>
      <c r="B858" t="s">
        <v>1209</v>
      </c>
      <c r="C858" t="s">
        <v>1374</v>
      </c>
      <c r="D858">
        <v>32</v>
      </c>
      <c r="E858" t="s">
        <v>436</v>
      </c>
      <c r="F858" s="12">
        <v>4</v>
      </c>
    </row>
    <row r="859" spans="1:6" x14ac:dyDescent="0.25">
      <c r="A859">
        <v>787</v>
      </c>
      <c r="B859" t="s">
        <v>1210</v>
      </c>
      <c r="C859" t="s">
        <v>1374</v>
      </c>
      <c r="D859">
        <v>32</v>
      </c>
      <c r="E859" t="s">
        <v>437</v>
      </c>
      <c r="F859" s="12">
        <v>3</v>
      </c>
    </row>
    <row r="860" spans="1:6" x14ac:dyDescent="0.25">
      <c r="E860" t="s">
        <v>509</v>
      </c>
      <c r="F860" s="12">
        <v>-2</v>
      </c>
    </row>
    <row r="861" spans="1:6" x14ac:dyDescent="0.25">
      <c r="A861">
        <v>788</v>
      </c>
      <c r="B861" t="s">
        <v>1211</v>
      </c>
      <c r="C861" t="s">
        <v>1374</v>
      </c>
      <c r="D861">
        <v>32</v>
      </c>
      <c r="E861" t="s">
        <v>390</v>
      </c>
      <c r="F861" s="12">
        <v>1</v>
      </c>
    </row>
    <row r="862" spans="1:6" x14ac:dyDescent="0.25">
      <c r="A862">
        <v>789</v>
      </c>
      <c r="B862" t="s">
        <v>1212</v>
      </c>
      <c r="C862" t="s">
        <v>1374</v>
      </c>
      <c r="D862">
        <v>32</v>
      </c>
      <c r="E862" t="s">
        <v>390</v>
      </c>
      <c r="F862" s="12">
        <v>2</v>
      </c>
    </row>
    <row r="863" spans="1:6" x14ac:dyDescent="0.25">
      <c r="A863">
        <v>790</v>
      </c>
      <c r="B863" t="s">
        <v>1213</v>
      </c>
      <c r="C863" t="s">
        <v>1374</v>
      </c>
      <c r="D863">
        <v>32</v>
      </c>
      <c r="E863" t="s">
        <v>389</v>
      </c>
      <c r="F863" s="12">
        <v>13</v>
      </c>
    </row>
    <row r="864" spans="1:6" x14ac:dyDescent="0.25">
      <c r="A864">
        <v>791</v>
      </c>
      <c r="B864" t="s">
        <v>1214</v>
      </c>
      <c r="C864" t="s">
        <v>1374</v>
      </c>
      <c r="D864">
        <v>32</v>
      </c>
      <c r="E864" t="s">
        <v>438</v>
      </c>
      <c r="F864" s="12">
        <v>8</v>
      </c>
    </row>
    <row r="865" spans="1:6" x14ac:dyDescent="0.25">
      <c r="A865">
        <v>792</v>
      </c>
      <c r="B865" t="s">
        <v>1215</v>
      </c>
      <c r="C865" t="s">
        <v>1374</v>
      </c>
      <c r="D865">
        <v>32</v>
      </c>
      <c r="E865" t="s">
        <v>389</v>
      </c>
      <c r="F865" s="12">
        <v>1</v>
      </c>
    </row>
    <row r="866" spans="1:6" x14ac:dyDescent="0.25">
      <c r="A866">
        <v>793</v>
      </c>
      <c r="B866" t="s">
        <v>1216</v>
      </c>
      <c r="C866" t="s">
        <v>1374</v>
      </c>
      <c r="D866">
        <v>32</v>
      </c>
      <c r="E866" t="s">
        <v>389</v>
      </c>
      <c r="F866" s="12">
        <v>3</v>
      </c>
    </row>
    <row r="867" spans="1:6" x14ac:dyDescent="0.25">
      <c r="E867" t="s">
        <v>509</v>
      </c>
      <c r="F867" s="12">
        <v>-3</v>
      </c>
    </row>
    <row r="868" spans="1:6" x14ac:dyDescent="0.25">
      <c r="A868">
        <v>794</v>
      </c>
      <c r="B868" t="s">
        <v>1217</v>
      </c>
      <c r="C868" t="s">
        <v>1374</v>
      </c>
      <c r="D868">
        <v>32</v>
      </c>
      <c r="E868" t="s">
        <v>389</v>
      </c>
      <c r="F868" s="12">
        <v>1</v>
      </c>
    </row>
    <row r="869" spans="1:6" x14ac:dyDescent="0.25">
      <c r="A869">
        <v>795</v>
      </c>
      <c r="B869" t="s">
        <v>779</v>
      </c>
      <c r="C869" t="s">
        <v>1374</v>
      </c>
      <c r="D869">
        <v>32</v>
      </c>
      <c r="E869" t="s">
        <v>389</v>
      </c>
      <c r="F869" s="12">
        <v>1</v>
      </c>
    </row>
    <row r="870" spans="1:6" x14ac:dyDescent="0.25">
      <c r="E870" t="s">
        <v>509</v>
      </c>
      <c r="F870" s="12">
        <v>-1</v>
      </c>
    </row>
    <row r="871" spans="1:6" x14ac:dyDescent="0.25">
      <c r="A871">
        <v>796</v>
      </c>
      <c r="B871" t="s">
        <v>1218</v>
      </c>
      <c r="C871" t="s">
        <v>1374</v>
      </c>
      <c r="D871">
        <v>32</v>
      </c>
      <c r="E871" t="s">
        <v>389</v>
      </c>
      <c r="F871" s="12">
        <v>6</v>
      </c>
    </row>
    <row r="872" spans="1:6" x14ac:dyDescent="0.25">
      <c r="E872" t="s">
        <v>509</v>
      </c>
      <c r="F872" s="12">
        <v>-6</v>
      </c>
    </row>
    <row r="873" spans="1:6" x14ac:dyDescent="0.25">
      <c r="A873">
        <v>797</v>
      </c>
      <c r="B873" t="s">
        <v>1219</v>
      </c>
      <c r="C873" t="s">
        <v>1374</v>
      </c>
      <c r="D873">
        <v>32</v>
      </c>
      <c r="E873" t="s">
        <v>389</v>
      </c>
      <c r="F873" s="12">
        <v>1</v>
      </c>
    </row>
    <row r="874" spans="1:6" x14ac:dyDescent="0.25">
      <c r="A874">
        <v>798</v>
      </c>
      <c r="B874" t="s">
        <v>772</v>
      </c>
      <c r="C874" t="s">
        <v>1374</v>
      </c>
      <c r="D874">
        <v>32</v>
      </c>
      <c r="E874" t="s">
        <v>389</v>
      </c>
      <c r="F874" s="12">
        <v>6</v>
      </c>
    </row>
    <row r="875" spans="1:6" x14ac:dyDescent="0.25">
      <c r="E875" t="s">
        <v>509</v>
      </c>
      <c r="F875" s="12">
        <v>-6</v>
      </c>
    </row>
    <row r="876" spans="1:6" x14ac:dyDescent="0.25">
      <c r="A876">
        <v>799</v>
      </c>
      <c r="B876" t="s">
        <v>1220</v>
      </c>
      <c r="C876" t="s">
        <v>1374</v>
      </c>
      <c r="D876">
        <v>32</v>
      </c>
      <c r="E876" t="s">
        <v>393</v>
      </c>
      <c r="F876" s="12">
        <v>25</v>
      </c>
    </row>
    <row r="877" spans="1:6" x14ac:dyDescent="0.25">
      <c r="E877" t="s">
        <v>509</v>
      </c>
      <c r="F877" s="12">
        <v>-5</v>
      </c>
    </row>
    <row r="878" spans="1:6" x14ac:dyDescent="0.25">
      <c r="A878">
        <v>800</v>
      </c>
      <c r="B878" t="s">
        <v>1221</v>
      </c>
      <c r="C878" t="s">
        <v>1375</v>
      </c>
      <c r="D878">
        <v>32</v>
      </c>
      <c r="E878" t="s">
        <v>407</v>
      </c>
      <c r="F878" s="12">
        <v>1</v>
      </c>
    </row>
    <row r="879" spans="1:6" x14ac:dyDescent="0.25">
      <c r="A879">
        <v>801</v>
      </c>
      <c r="B879" t="s">
        <v>1222</v>
      </c>
      <c r="C879" t="s">
        <v>1375</v>
      </c>
      <c r="D879">
        <v>32</v>
      </c>
      <c r="E879" t="s">
        <v>389</v>
      </c>
      <c r="F879" s="12">
        <v>3</v>
      </c>
    </row>
    <row r="880" spans="1:6" x14ac:dyDescent="0.25">
      <c r="A880">
        <v>802</v>
      </c>
      <c r="B880" t="s">
        <v>1223</v>
      </c>
      <c r="C880" t="s">
        <v>1374</v>
      </c>
      <c r="D880">
        <v>32</v>
      </c>
      <c r="E880" t="s">
        <v>393</v>
      </c>
      <c r="F880" s="12">
        <v>3</v>
      </c>
    </row>
    <row r="881" spans="1:6" x14ac:dyDescent="0.25">
      <c r="E881" t="s">
        <v>509</v>
      </c>
      <c r="F881" s="12">
        <v>-1</v>
      </c>
    </row>
    <row r="882" spans="1:6" x14ac:dyDescent="0.25">
      <c r="A882">
        <v>803</v>
      </c>
      <c r="B882" t="s">
        <v>1224</v>
      </c>
      <c r="C882" t="s">
        <v>1374</v>
      </c>
      <c r="D882">
        <v>32</v>
      </c>
      <c r="E882" t="s">
        <v>389</v>
      </c>
      <c r="F882" s="12">
        <v>3</v>
      </c>
    </row>
    <row r="883" spans="1:6" x14ac:dyDescent="0.25">
      <c r="A883">
        <v>804</v>
      </c>
      <c r="B883" t="s">
        <v>1225</v>
      </c>
      <c r="C883" t="s">
        <v>1374</v>
      </c>
      <c r="D883">
        <v>32</v>
      </c>
      <c r="E883" t="s">
        <v>389</v>
      </c>
      <c r="F883" s="12">
        <v>7</v>
      </c>
    </row>
    <row r="884" spans="1:6" x14ac:dyDescent="0.25">
      <c r="A884">
        <v>805</v>
      </c>
      <c r="B884" t="s">
        <v>1226</v>
      </c>
      <c r="C884" t="s">
        <v>1374</v>
      </c>
      <c r="D884">
        <v>32</v>
      </c>
      <c r="E884" t="s">
        <v>389</v>
      </c>
      <c r="F884" s="12">
        <v>2</v>
      </c>
    </row>
    <row r="885" spans="1:6" x14ac:dyDescent="0.25">
      <c r="A885">
        <v>806</v>
      </c>
      <c r="B885" t="s">
        <v>1227</v>
      </c>
      <c r="C885" t="s">
        <v>1374</v>
      </c>
      <c r="D885">
        <v>32</v>
      </c>
      <c r="E885" t="s">
        <v>389</v>
      </c>
      <c r="F885" s="12">
        <v>5</v>
      </c>
    </row>
    <row r="886" spans="1:6" x14ac:dyDescent="0.25">
      <c r="A886">
        <v>807</v>
      </c>
      <c r="B886" t="s">
        <v>1228</v>
      </c>
      <c r="C886" t="s">
        <v>1374</v>
      </c>
      <c r="D886">
        <v>32</v>
      </c>
      <c r="E886" t="s">
        <v>389</v>
      </c>
      <c r="F886" s="12">
        <v>1</v>
      </c>
    </row>
    <row r="887" spans="1:6" x14ac:dyDescent="0.25">
      <c r="E887" t="s">
        <v>509</v>
      </c>
      <c r="F887" s="12">
        <v>-1</v>
      </c>
    </row>
    <row r="888" spans="1:6" x14ac:dyDescent="0.25">
      <c r="A888">
        <v>808</v>
      </c>
      <c r="B888" t="s">
        <v>1229</v>
      </c>
      <c r="C888" t="s">
        <v>1374</v>
      </c>
      <c r="D888">
        <v>32</v>
      </c>
      <c r="E888" t="s">
        <v>389</v>
      </c>
      <c r="F888" s="12">
        <v>2</v>
      </c>
    </row>
    <row r="889" spans="1:6" x14ac:dyDescent="0.25">
      <c r="A889">
        <v>809</v>
      </c>
      <c r="B889" t="s">
        <v>1230</v>
      </c>
      <c r="C889" t="s">
        <v>1374</v>
      </c>
      <c r="D889">
        <v>32</v>
      </c>
      <c r="E889" t="s">
        <v>389</v>
      </c>
      <c r="F889" s="12">
        <v>1</v>
      </c>
    </row>
    <row r="890" spans="1:6" x14ac:dyDescent="0.25">
      <c r="A890">
        <v>810</v>
      </c>
      <c r="B890" t="s">
        <v>1231</v>
      </c>
      <c r="C890" t="s">
        <v>1374</v>
      </c>
      <c r="D890">
        <v>32</v>
      </c>
      <c r="E890" t="s">
        <v>389</v>
      </c>
      <c r="F890" s="12">
        <v>1</v>
      </c>
    </row>
    <row r="891" spans="1:6" x14ac:dyDescent="0.25">
      <c r="A891">
        <v>811</v>
      </c>
      <c r="B891" t="s">
        <v>1232</v>
      </c>
      <c r="C891" t="s">
        <v>1374</v>
      </c>
      <c r="D891">
        <v>32</v>
      </c>
      <c r="E891" t="s">
        <v>389</v>
      </c>
      <c r="F891" s="12">
        <v>1</v>
      </c>
    </row>
    <row r="892" spans="1:6" x14ac:dyDescent="0.25">
      <c r="A892">
        <v>812</v>
      </c>
      <c r="B892" t="s">
        <v>1233</v>
      </c>
      <c r="C892" t="s">
        <v>1374</v>
      </c>
      <c r="D892">
        <v>32</v>
      </c>
      <c r="E892" t="s">
        <v>389</v>
      </c>
      <c r="F892" s="12">
        <v>1</v>
      </c>
    </row>
    <row r="893" spans="1:6" x14ac:dyDescent="0.25">
      <c r="E893" t="s">
        <v>509</v>
      </c>
      <c r="F893" s="12">
        <v>-1</v>
      </c>
    </row>
    <row r="894" spans="1:6" x14ac:dyDescent="0.25">
      <c r="A894">
        <v>813</v>
      </c>
      <c r="B894" t="s">
        <v>1234</v>
      </c>
      <c r="C894" t="s">
        <v>1374</v>
      </c>
      <c r="D894">
        <v>32</v>
      </c>
      <c r="E894" t="s">
        <v>389</v>
      </c>
      <c r="F894" s="12">
        <v>1</v>
      </c>
    </row>
    <row r="895" spans="1:6" x14ac:dyDescent="0.25">
      <c r="A895">
        <v>814</v>
      </c>
      <c r="B895" t="s">
        <v>1235</v>
      </c>
      <c r="C895" t="s">
        <v>1375</v>
      </c>
      <c r="D895">
        <v>32</v>
      </c>
      <c r="E895" t="s">
        <v>439</v>
      </c>
      <c r="F895" s="12">
        <v>2</v>
      </c>
    </row>
    <row r="896" spans="1:6" x14ac:dyDescent="0.25">
      <c r="A896">
        <v>815</v>
      </c>
      <c r="B896" t="s">
        <v>1236</v>
      </c>
      <c r="C896" t="s">
        <v>1374</v>
      </c>
      <c r="D896">
        <v>32</v>
      </c>
      <c r="E896" t="s">
        <v>389</v>
      </c>
      <c r="F896" s="12">
        <v>2</v>
      </c>
    </row>
    <row r="897" spans="1:6" x14ac:dyDescent="0.25">
      <c r="A897">
        <v>816</v>
      </c>
      <c r="B897" t="s">
        <v>1237</v>
      </c>
      <c r="C897" t="s">
        <v>1374</v>
      </c>
      <c r="D897">
        <v>32</v>
      </c>
      <c r="E897" t="s">
        <v>401</v>
      </c>
      <c r="F897" s="12">
        <v>1</v>
      </c>
    </row>
    <row r="898" spans="1:6" x14ac:dyDescent="0.25">
      <c r="A898">
        <v>817</v>
      </c>
      <c r="B898" t="s">
        <v>1238</v>
      </c>
      <c r="C898" t="s">
        <v>1374</v>
      </c>
      <c r="D898">
        <v>32</v>
      </c>
      <c r="E898" t="s">
        <v>389</v>
      </c>
      <c r="F898" s="12">
        <v>2</v>
      </c>
    </row>
    <row r="899" spans="1:6" x14ac:dyDescent="0.25">
      <c r="A899">
        <v>818</v>
      </c>
      <c r="B899" t="s">
        <v>1239</v>
      </c>
      <c r="C899" t="s">
        <v>1374</v>
      </c>
      <c r="D899">
        <v>32</v>
      </c>
      <c r="E899" t="s">
        <v>440</v>
      </c>
      <c r="F899" s="12">
        <v>13</v>
      </c>
    </row>
    <row r="900" spans="1:6" x14ac:dyDescent="0.25">
      <c r="A900">
        <v>819</v>
      </c>
      <c r="B900" t="s">
        <v>1240</v>
      </c>
      <c r="C900" t="s">
        <v>1374</v>
      </c>
      <c r="D900">
        <v>32</v>
      </c>
      <c r="E900" t="s">
        <v>389</v>
      </c>
      <c r="F900" s="12">
        <v>2</v>
      </c>
    </row>
    <row r="901" spans="1:6" x14ac:dyDescent="0.25">
      <c r="A901">
        <v>820</v>
      </c>
      <c r="B901" t="s">
        <v>1241</v>
      </c>
      <c r="C901" t="s">
        <v>1374</v>
      </c>
      <c r="D901">
        <v>32</v>
      </c>
      <c r="E901" t="s">
        <v>389</v>
      </c>
      <c r="F901" s="12">
        <v>2</v>
      </c>
    </row>
    <row r="902" spans="1:6" x14ac:dyDescent="0.25">
      <c r="A902">
        <v>821</v>
      </c>
      <c r="B902" t="s">
        <v>1242</v>
      </c>
      <c r="C902" t="s">
        <v>1374</v>
      </c>
      <c r="D902">
        <v>32</v>
      </c>
      <c r="E902" t="s">
        <v>389</v>
      </c>
      <c r="F902" s="12">
        <v>2</v>
      </c>
    </row>
    <row r="903" spans="1:6" x14ac:dyDescent="0.25">
      <c r="A903">
        <v>822</v>
      </c>
      <c r="B903" t="s">
        <v>1243</v>
      </c>
      <c r="C903" t="s">
        <v>1374</v>
      </c>
      <c r="D903">
        <v>32</v>
      </c>
      <c r="E903" t="s">
        <v>407</v>
      </c>
      <c r="F903" s="12">
        <v>2</v>
      </c>
    </row>
    <row r="904" spans="1:6" x14ac:dyDescent="0.25">
      <c r="A904">
        <v>823</v>
      </c>
      <c r="B904" t="s">
        <v>1244</v>
      </c>
      <c r="C904" t="s">
        <v>1374</v>
      </c>
      <c r="D904">
        <v>32</v>
      </c>
      <c r="E904" t="s">
        <v>389</v>
      </c>
      <c r="F904" s="12">
        <v>30</v>
      </c>
    </row>
    <row r="905" spans="1:6" x14ac:dyDescent="0.25">
      <c r="A905">
        <v>824</v>
      </c>
      <c r="B905" t="s">
        <v>1245</v>
      </c>
      <c r="C905" t="s">
        <v>1374</v>
      </c>
      <c r="D905">
        <v>32</v>
      </c>
      <c r="E905" t="s">
        <v>407</v>
      </c>
      <c r="F905" s="12">
        <v>1</v>
      </c>
    </row>
    <row r="906" spans="1:6" x14ac:dyDescent="0.25">
      <c r="A906">
        <v>825</v>
      </c>
      <c r="B906" t="s">
        <v>1246</v>
      </c>
      <c r="C906" t="s">
        <v>1374</v>
      </c>
      <c r="D906">
        <v>32</v>
      </c>
      <c r="E906" t="s">
        <v>389</v>
      </c>
      <c r="F906" s="12">
        <v>1</v>
      </c>
    </row>
    <row r="907" spans="1:6" x14ac:dyDescent="0.25">
      <c r="A907">
        <v>826</v>
      </c>
      <c r="B907" t="s">
        <v>1247</v>
      </c>
      <c r="C907" t="s">
        <v>1374</v>
      </c>
      <c r="D907">
        <v>32</v>
      </c>
      <c r="E907" t="s">
        <v>389</v>
      </c>
      <c r="F907" s="12">
        <v>1</v>
      </c>
    </row>
    <row r="908" spans="1:6" x14ac:dyDescent="0.25">
      <c r="A908">
        <v>827</v>
      </c>
      <c r="B908" t="s">
        <v>1248</v>
      </c>
      <c r="C908" t="s">
        <v>1374</v>
      </c>
      <c r="D908">
        <v>32</v>
      </c>
      <c r="E908" t="s">
        <v>389</v>
      </c>
      <c r="F908" s="12">
        <v>2</v>
      </c>
    </row>
    <row r="909" spans="1:6" x14ac:dyDescent="0.25">
      <c r="A909">
        <v>828</v>
      </c>
      <c r="B909" t="s">
        <v>1249</v>
      </c>
      <c r="C909" t="s">
        <v>1374</v>
      </c>
      <c r="D909">
        <v>32</v>
      </c>
      <c r="E909" t="s">
        <v>389</v>
      </c>
      <c r="F909" s="12">
        <v>1</v>
      </c>
    </row>
    <row r="910" spans="1:6" x14ac:dyDescent="0.25">
      <c r="A910">
        <v>829</v>
      </c>
      <c r="B910" t="s">
        <v>1250</v>
      </c>
      <c r="C910" t="s">
        <v>1374</v>
      </c>
      <c r="D910">
        <v>32</v>
      </c>
      <c r="E910" t="s">
        <v>389</v>
      </c>
      <c r="F910" s="12">
        <v>22</v>
      </c>
    </row>
    <row r="911" spans="1:6" x14ac:dyDescent="0.25">
      <c r="A911">
        <v>830</v>
      </c>
      <c r="B911" t="s">
        <v>1251</v>
      </c>
      <c r="C911" t="s">
        <v>1374</v>
      </c>
      <c r="D911">
        <v>32</v>
      </c>
      <c r="E911" t="s">
        <v>389</v>
      </c>
      <c r="F911" s="12">
        <v>1</v>
      </c>
    </row>
    <row r="912" spans="1:6" x14ac:dyDescent="0.25">
      <c r="A912">
        <v>831</v>
      </c>
      <c r="B912" t="s">
        <v>1252</v>
      </c>
      <c r="C912" t="s">
        <v>1374</v>
      </c>
      <c r="D912">
        <v>32</v>
      </c>
      <c r="E912" t="s">
        <v>389</v>
      </c>
      <c r="F912" s="12">
        <v>1</v>
      </c>
    </row>
    <row r="913" spans="1:6" x14ac:dyDescent="0.25">
      <c r="A913">
        <v>832</v>
      </c>
      <c r="B913" t="s">
        <v>1253</v>
      </c>
      <c r="C913" t="s">
        <v>1374</v>
      </c>
      <c r="D913">
        <v>32</v>
      </c>
      <c r="E913" t="s">
        <v>389</v>
      </c>
      <c r="F913" s="12">
        <v>8</v>
      </c>
    </row>
    <row r="914" spans="1:6" x14ac:dyDescent="0.25">
      <c r="A914">
        <v>833</v>
      </c>
      <c r="B914" t="s">
        <v>1254</v>
      </c>
      <c r="C914" t="s">
        <v>1374</v>
      </c>
      <c r="D914">
        <v>32</v>
      </c>
      <c r="E914" t="s">
        <v>408</v>
      </c>
      <c r="F914" s="12">
        <v>10</v>
      </c>
    </row>
    <row r="915" spans="1:6" x14ac:dyDescent="0.25">
      <c r="E915" t="s">
        <v>509</v>
      </c>
      <c r="F915" s="12">
        <v>-4</v>
      </c>
    </row>
    <row r="916" spans="1:6" x14ac:dyDescent="0.25">
      <c r="A916">
        <v>834</v>
      </c>
      <c r="B916" t="s">
        <v>1255</v>
      </c>
      <c r="C916" t="s">
        <v>1374</v>
      </c>
      <c r="D916">
        <v>32</v>
      </c>
      <c r="E916" t="s">
        <v>389</v>
      </c>
      <c r="F916" s="12">
        <v>36</v>
      </c>
    </row>
    <row r="917" spans="1:6" x14ac:dyDescent="0.25">
      <c r="A917">
        <v>835</v>
      </c>
      <c r="B917" t="s">
        <v>1256</v>
      </c>
      <c r="C917" t="s">
        <v>1374</v>
      </c>
      <c r="D917">
        <v>32</v>
      </c>
      <c r="E917" t="s">
        <v>389</v>
      </c>
      <c r="F917" s="12">
        <v>1</v>
      </c>
    </row>
    <row r="918" spans="1:6" x14ac:dyDescent="0.25">
      <c r="A918">
        <v>836</v>
      </c>
      <c r="B918" t="s">
        <v>732</v>
      </c>
      <c r="C918" t="s">
        <v>1374</v>
      </c>
      <c r="D918">
        <v>32</v>
      </c>
      <c r="E918" t="s">
        <v>401</v>
      </c>
      <c r="F918" s="12">
        <v>1</v>
      </c>
    </row>
    <row r="919" spans="1:6" x14ac:dyDescent="0.25">
      <c r="A919">
        <v>837</v>
      </c>
      <c r="B919" t="s">
        <v>1257</v>
      </c>
      <c r="C919" t="s">
        <v>1374</v>
      </c>
      <c r="D919">
        <v>32</v>
      </c>
      <c r="E919" t="s">
        <v>408</v>
      </c>
      <c r="F919" s="12">
        <v>8</v>
      </c>
    </row>
    <row r="920" spans="1:6" x14ac:dyDescent="0.25">
      <c r="E920" t="s">
        <v>509</v>
      </c>
      <c r="F920" s="12">
        <v>-4</v>
      </c>
    </row>
    <row r="921" spans="1:6" x14ac:dyDescent="0.25">
      <c r="A921">
        <v>838</v>
      </c>
      <c r="B921" t="s">
        <v>1258</v>
      </c>
      <c r="C921" t="s">
        <v>1374</v>
      </c>
      <c r="D921">
        <v>32</v>
      </c>
      <c r="E921" t="s">
        <v>389</v>
      </c>
      <c r="F921" s="12">
        <v>87</v>
      </c>
    </row>
    <row r="922" spans="1:6" x14ac:dyDescent="0.25">
      <c r="A922">
        <v>839</v>
      </c>
      <c r="B922" t="s">
        <v>1259</v>
      </c>
      <c r="C922" t="s">
        <v>1374</v>
      </c>
      <c r="D922">
        <v>32</v>
      </c>
      <c r="E922" t="s">
        <v>389</v>
      </c>
      <c r="F922" s="12">
        <v>31</v>
      </c>
    </row>
    <row r="923" spans="1:6" x14ac:dyDescent="0.25">
      <c r="E923" t="s">
        <v>509</v>
      </c>
      <c r="F923" s="12">
        <v>-1</v>
      </c>
    </row>
    <row r="924" spans="1:6" x14ac:dyDescent="0.25">
      <c r="A924">
        <v>840</v>
      </c>
      <c r="B924" t="s">
        <v>1260</v>
      </c>
      <c r="C924" t="s">
        <v>1374</v>
      </c>
      <c r="D924">
        <v>32</v>
      </c>
      <c r="E924" t="s">
        <v>389</v>
      </c>
      <c r="F924" s="12">
        <v>4</v>
      </c>
    </row>
    <row r="925" spans="1:6" x14ac:dyDescent="0.25">
      <c r="A925">
        <v>841</v>
      </c>
      <c r="B925" t="s">
        <v>1261</v>
      </c>
      <c r="C925" t="s">
        <v>1374</v>
      </c>
      <c r="D925">
        <v>32</v>
      </c>
      <c r="E925" t="s">
        <v>422</v>
      </c>
      <c r="F925" s="12">
        <v>6</v>
      </c>
    </row>
    <row r="926" spans="1:6" x14ac:dyDescent="0.25">
      <c r="E926" t="s">
        <v>509</v>
      </c>
      <c r="F926" s="12">
        <v>-1</v>
      </c>
    </row>
    <row r="927" spans="1:6" x14ac:dyDescent="0.25">
      <c r="A927">
        <v>842</v>
      </c>
      <c r="B927" t="s">
        <v>1262</v>
      </c>
      <c r="C927" t="s">
        <v>1374</v>
      </c>
      <c r="D927">
        <v>32</v>
      </c>
      <c r="E927" t="s">
        <v>389</v>
      </c>
      <c r="F927" s="12">
        <v>3</v>
      </c>
    </row>
    <row r="928" spans="1:6" x14ac:dyDescent="0.25">
      <c r="A928">
        <v>843</v>
      </c>
      <c r="B928" t="s">
        <v>1263</v>
      </c>
      <c r="C928" t="s">
        <v>1374</v>
      </c>
      <c r="D928">
        <v>32</v>
      </c>
      <c r="E928" t="s">
        <v>389</v>
      </c>
      <c r="F928" s="12">
        <v>15</v>
      </c>
    </row>
    <row r="929" spans="1:6" x14ac:dyDescent="0.25">
      <c r="A929">
        <v>844</v>
      </c>
      <c r="B929" t="s">
        <v>1264</v>
      </c>
      <c r="C929" t="s">
        <v>1374</v>
      </c>
      <c r="D929">
        <v>32</v>
      </c>
      <c r="E929" t="s">
        <v>389</v>
      </c>
      <c r="F929" s="12">
        <v>16</v>
      </c>
    </row>
    <row r="930" spans="1:6" x14ac:dyDescent="0.25">
      <c r="A930">
        <v>845</v>
      </c>
      <c r="B930" t="s">
        <v>1265</v>
      </c>
      <c r="C930" t="s">
        <v>1374</v>
      </c>
      <c r="D930">
        <v>32</v>
      </c>
      <c r="E930" t="s">
        <v>389</v>
      </c>
      <c r="F930" s="12">
        <v>1</v>
      </c>
    </row>
    <row r="931" spans="1:6" x14ac:dyDescent="0.25">
      <c r="A931">
        <v>846</v>
      </c>
      <c r="B931" t="s">
        <v>1266</v>
      </c>
      <c r="C931" t="s">
        <v>1374</v>
      </c>
      <c r="D931">
        <v>32</v>
      </c>
      <c r="E931" t="s">
        <v>389</v>
      </c>
      <c r="F931" s="12">
        <v>2</v>
      </c>
    </row>
    <row r="932" spans="1:6" x14ac:dyDescent="0.25">
      <c r="A932">
        <v>847</v>
      </c>
      <c r="B932" t="s">
        <v>1267</v>
      </c>
      <c r="C932" t="s">
        <v>1374</v>
      </c>
      <c r="D932">
        <v>32</v>
      </c>
      <c r="E932" t="s">
        <v>389</v>
      </c>
      <c r="F932" s="12">
        <v>1</v>
      </c>
    </row>
    <row r="933" spans="1:6" x14ac:dyDescent="0.25">
      <c r="A933">
        <v>848</v>
      </c>
      <c r="B933" t="s">
        <v>1268</v>
      </c>
      <c r="C933" t="s">
        <v>1374</v>
      </c>
      <c r="D933">
        <v>32</v>
      </c>
      <c r="E933" t="s">
        <v>389</v>
      </c>
      <c r="F933" s="12">
        <v>15</v>
      </c>
    </row>
    <row r="934" spans="1:6" x14ac:dyDescent="0.25">
      <c r="A934">
        <v>849</v>
      </c>
      <c r="B934" t="s">
        <v>1269</v>
      </c>
      <c r="C934" t="s">
        <v>1374</v>
      </c>
      <c r="D934">
        <v>32</v>
      </c>
      <c r="E934" t="s">
        <v>389</v>
      </c>
      <c r="F934" s="12">
        <v>2</v>
      </c>
    </row>
    <row r="935" spans="1:6" x14ac:dyDescent="0.25">
      <c r="A935">
        <v>850</v>
      </c>
      <c r="B935" t="s">
        <v>1270</v>
      </c>
      <c r="C935" t="s">
        <v>1374</v>
      </c>
      <c r="D935">
        <v>32</v>
      </c>
      <c r="E935" t="s">
        <v>389</v>
      </c>
      <c r="F935" s="12">
        <v>11</v>
      </c>
    </row>
    <row r="936" spans="1:6" x14ac:dyDescent="0.25">
      <c r="A936">
        <v>851</v>
      </c>
      <c r="B936" t="s">
        <v>1271</v>
      </c>
      <c r="C936" t="s">
        <v>1374</v>
      </c>
      <c r="D936">
        <v>32</v>
      </c>
      <c r="E936" t="s">
        <v>389</v>
      </c>
      <c r="F936" s="12">
        <v>17</v>
      </c>
    </row>
    <row r="937" spans="1:6" x14ac:dyDescent="0.25">
      <c r="A937">
        <v>852</v>
      </c>
      <c r="B937" t="s">
        <v>1272</v>
      </c>
      <c r="C937" t="s">
        <v>1374</v>
      </c>
      <c r="D937">
        <v>32</v>
      </c>
      <c r="E937" t="s">
        <v>389</v>
      </c>
      <c r="F937" s="12">
        <v>0</v>
      </c>
    </row>
    <row r="938" spans="1:6" x14ac:dyDescent="0.25">
      <c r="A938">
        <v>853</v>
      </c>
      <c r="B938" t="s">
        <v>1273</v>
      </c>
      <c r="C938" t="s">
        <v>1374</v>
      </c>
      <c r="D938">
        <v>32</v>
      </c>
      <c r="E938" t="s">
        <v>396</v>
      </c>
      <c r="F938" s="12">
        <v>2</v>
      </c>
    </row>
    <row r="939" spans="1:6" x14ac:dyDescent="0.25">
      <c r="A939">
        <v>854</v>
      </c>
      <c r="B939" t="s">
        <v>1274</v>
      </c>
      <c r="C939" t="s">
        <v>1374</v>
      </c>
      <c r="D939">
        <v>32</v>
      </c>
      <c r="E939" t="s">
        <v>396</v>
      </c>
      <c r="F939" s="12">
        <v>10</v>
      </c>
    </row>
    <row r="940" spans="1:6" x14ac:dyDescent="0.25">
      <c r="E940" t="s">
        <v>509</v>
      </c>
      <c r="F940" s="12">
        <v>-2</v>
      </c>
    </row>
    <row r="941" spans="1:6" x14ac:dyDescent="0.25">
      <c r="A941">
        <v>855</v>
      </c>
      <c r="B941" t="s">
        <v>1275</v>
      </c>
      <c r="C941" t="s">
        <v>1374</v>
      </c>
      <c r="D941">
        <v>32</v>
      </c>
      <c r="E941" t="s">
        <v>441</v>
      </c>
      <c r="F941" s="12">
        <v>3</v>
      </c>
    </row>
    <row r="942" spans="1:6" x14ac:dyDescent="0.25">
      <c r="E942" t="s">
        <v>509</v>
      </c>
      <c r="F942" s="12">
        <v>-1</v>
      </c>
    </row>
    <row r="943" spans="1:6" x14ac:dyDescent="0.25">
      <c r="A943">
        <v>856</v>
      </c>
      <c r="B943" t="s">
        <v>1276</v>
      </c>
      <c r="C943" t="s">
        <v>1374</v>
      </c>
      <c r="D943">
        <v>32</v>
      </c>
      <c r="E943" t="s">
        <v>389</v>
      </c>
      <c r="F943" s="12">
        <v>1</v>
      </c>
    </row>
    <row r="944" spans="1:6" x14ac:dyDescent="0.25">
      <c r="A944">
        <v>857</v>
      </c>
      <c r="B944" t="s">
        <v>1277</v>
      </c>
      <c r="C944" t="s">
        <v>1374</v>
      </c>
      <c r="D944">
        <v>32</v>
      </c>
      <c r="E944" t="s">
        <v>389</v>
      </c>
      <c r="F944" s="12">
        <v>15</v>
      </c>
    </row>
    <row r="945" spans="1:6" x14ac:dyDescent="0.25">
      <c r="A945">
        <v>858</v>
      </c>
      <c r="B945" t="s">
        <v>1278</v>
      </c>
      <c r="C945" t="s">
        <v>1374</v>
      </c>
      <c r="D945">
        <v>32</v>
      </c>
      <c r="E945" t="s">
        <v>389</v>
      </c>
      <c r="F945" s="12">
        <v>2</v>
      </c>
    </row>
    <row r="946" spans="1:6" x14ac:dyDescent="0.25">
      <c r="A946">
        <v>859</v>
      </c>
      <c r="B946" t="s">
        <v>1279</v>
      </c>
      <c r="C946" t="s">
        <v>1374</v>
      </c>
      <c r="D946">
        <v>32</v>
      </c>
      <c r="E946" t="s">
        <v>389</v>
      </c>
      <c r="F946" s="12">
        <v>1</v>
      </c>
    </row>
    <row r="947" spans="1:6" x14ac:dyDescent="0.25">
      <c r="A947">
        <v>860</v>
      </c>
      <c r="B947" t="s">
        <v>1280</v>
      </c>
      <c r="C947" t="s">
        <v>1374</v>
      </c>
      <c r="D947">
        <v>32</v>
      </c>
      <c r="E947" t="s">
        <v>436</v>
      </c>
      <c r="F947" s="12">
        <v>4</v>
      </c>
    </row>
    <row r="948" spans="1:6" x14ac:dyDescent="0.25">
      <c r="A948">
        <v>861</v>
      </c>
      <c r="B948" t="s">
        <v>1281</v>
      </c>
      <c r="C948" t="s">
        <v>1374</v>
      </c>
      <c r="D948">
        <v>32</v>
      </c>
      <c r="E948" t="s">
        <v>390</v>
      </c>
      <c r="F948" s="12">
        <v>3</v>
      </c>
    </row>
    <row r="949" spans="1:6" x14ac:dyDescent="0.25">
      <c r="A949">
        <v>862</v>
      </c>
      <c r="B949" t="s">
        <v>1282</v>
      </c>
      <c r="C949" t="s">
        <v>1374</v>
      </c>
      <c r="D949">
        <v>32</v>
      </c>
      <c r="E949" t="s">
        <v>393</v>
      </c>
      <c r="F949" s="12">
        <v>86</v>
      </c>
    </row>
    <row r="950" spans="1:6" x14ac:dyDescent="0.25">
      <c r="E950" t="s">
        <v>509</v>
      </c>
      <c r="F950" s="12">
        <v>-2</v>
      </c>
    </row>
    <row r="951" spans="1:6" x14ac:dyDescent="0.25">
      <c r="A951">
        <v>863</v>
      </c>
      <c r="B951" t="s">
        <v>1283</v>
      </c>
      <c r="C951" t="s">
        <v>1374</v>
      </c>
      <c r="D951">
        <v>32</v>
      </c>
      <c r="E951" t="s">
        <v>407</v>
      </c>
      <c r="F951" s="12">
        <v>4</v>
      </c>
    </row>
    <row r="952" spans="1:6" x14ac:dyDescent="0.25">
      <c r="A952">
        <v>864</v>
      </c>
      <c r="B952" t="s">
        <v>1284</v>
      </c>
      <c r="C952" t="s">
        <v>1374</v>
      </c>
      <c r="D952">
        <v>32</v>
      </c>
      <c r="E952" t="s">
        <v>393</v>
      </c>
      <c r="F952" s="12">
        <v>23</v>
      </c>
    </row>
    <row r="953" spans="1:6" x14ac:dyDescent="0.25">
      <c r="A953">
        <v>865</v>
      </c>
      <c r="B953" t="s">
        <v>1285</v>
      </c>
      <c r="C953" t="s">
        <v>1374</v>
      </c>
      <c r="D953">
        <v>32</v>
      </c>
      <c r="E953" t="s">
        <v>389</v>
      </c>
      <c r="F953" s="12">
        <v>1</v>
      </c>
    </row>
    <row r="954" spans="1:6" x14ac:dyDescent="0.25">
      <c r="A954">
        <v>866</v>
      </c>
      <c r="B954" t="s">
        <v>1286</v>
      </c>
      <c r="C954" t="s">
        <v>1374</v>
      </c>
      <c r="D954">
        <v>32</v>
      </c>
      <c r="E954" t="s">
        <v>389</v>
      </c>
      <c r="F954" s="12">
        <v>2</v>
      </c>
    </row>
    <row r="955" spans="1:6" x14ac:dyDescent="0.25">
      <c r="A955">
        <v>867</v>
      </c>
      <c r="B955" t="s">
        <v>1287</v>
      </c>
      <c r="C955" t="s">
        <v>1374</v>
      </c>
      <c r="D955">
        <v>32</v>
      </c>
      <c r="E955" t="s">
        <v>393</v>
      </c>
      <c r="F955" s="12">
        <v>2</v>
      </c>
    </row>
    <row r="956" spans="1:6" x14ac:dyDescent="0.25">
      <c r="A956">
        <v>868</v>
      </c>
      <c r="B956" t="s">
        <v>1288</v>
      </c>
      <c r="C956" t="s">
        <v>1374</v>
      </c>
      <c r="D956">
        <v>32</v>
      </c>
      <c r="E956" t="s">
        <v>442</v>
      </c>
      <c r="F956" s="12">
        <v>1</v>
      </c>
    </row>
    <row r="957" spans="1:6" x14ac:dyDescent="0.25">
      <c r="A957">
        <v>869</v>
      </c>
      <c r="B957" t="s">
        <v>1289</v>
      </c>
      <c r="C957" t="s">
        <v>1374</v>
      </c>
      <c r="D957">
        <v>32</v>
      </c>
      <c r="E957" t="s">
        <v>389</v>
      </c>
      <c r="F957" s="12">
        <v>2</v>
      </c>
    </row>
    <row r="958" spans="1:6" x14ac:dyDescent="0.25">
      <c r="A958">
        <v>870</v>
      </c>
      <c r="B958" t="s">
        <v>1290</v>
      </c>
      <c r="C958" t="s">
        <v>1374</v>
      </c>
      <c r="D958">
        <v>32</v>
      </c>
      <c r="E958" t="s">
        <v>443</v>
      </c>
      <c r="F958" s="12">
        <v>3</v>
      </c>
    </row>
    <row r="959" spans="1:6" x14ac:dyDescent="0.25">
      <c r="A959">
        <v>871</v>
      </c>
      <c r="B959" t="s">
        <v>1291</v>
      </c>
      <c r="C959" t="s">
        <v>1374</v>
      </c>
      <c r="D959">
        <v>32</v>
      </c>
      <c r="E959" t="s">
        <v>389</v>
      </c>
      <c r="F959" s="12">
        <v>1</v>
      </c>
    </row>
    <row r="960" spans="1:6" x14ac:dyDescent="0.25">
      <c r="A960">
        <v>872</v>
      </c>
      <c r="B960" t="s">
        <v>1292</v>
      </c>
      <c r="C960" t="s">
        <v>1374</v>
      </c>
      <c r="D960">
        <v>32</v>
      </c>
      <c r="E960" t="s">
        <v>389</v>
      </c>
      <c r="F960" s="12">
        <v>4</v>
      </c>
    </row>
    <row r="961" spans="1:6" x14ac:dyDescent="0.25">
      <c r="E961" t="s">
        <v>509</v>
      </c>
      <c r="F961" s="12">
        <v>-4</v>
      </c>
    </row>
    <row r="962" spans="1:6" x14ac:dyDescent="0.25">
      <c r="A962">
        <v>873</v>
      </c>
      <c r="B962" t="s">
        <v>1293</v>
      </c>
      <c r="C962" t="s">
        <v>1374</v>
      </c>
      <c r="D962">
        <v>32</v>
      </c>
      <c r="E962" t="s">
        <v>420</v>
      </c>
      <c r="F962" s="12">
        <v>3</v>
      </c>
    </row>
    <row r="963" spans="1:6" x14ac:dyDescent="0.25">
      <c r="A963">
        <v>874</v>
      </c>
      <c r="B963" t="s">
        <v>1294</v>
      </c>
      <c r="C963" t="s">
        <v>1374</v>
      </c>
      <c r="D963">
        <v>32</v>
      </c>
      <c r="E963" t="s">
        <v>420</v>
      </c>
      <c r="F963" s="12">
        <v>1</v>
      </c>
    </row>
    <row r="964" spans="1:6" x14ac:dyDescent="0.25">
      <c r="A964">
        <v>875</v>
      </c>
      <c r="B964" t="s">
        <v>1295</v>
      </c>
      <c r="C964" t="s">
        <v>1374</v>
      </c>
      <c r="D964">
        <v>32</v>
      </c>
      <c r="E964" t="s">
        <v>389</v>
      </c>
      <c r="F964" s="12">
        <v>1</v>
      </c>
    </row>
    <row r="965" spans="1:6" x14ac:dyDescent="0.25">
      <c r="E965" t="s">
        <v>509</v>
      </c>
      <c r="F965" s="12">
        <v>-1</v>
      </c>
    </row>
    <row r="966" spans="1:6" x14ac:dyDescent="0.25">
      <c r="A966">
        <v>876</v>
      </c>
      <c r="B966" t="s">
        <v>777</v>
      </c>
      <c r="C966" t="s">
        <v>1374</v>
      </c>
      <c r="D966">
        <v>32</v>
      </c>
      <c r="E966" t="s">
        <v>389</v>
      </c>
      <c r="F966" s="12">
        <v>2</v>
      </c>
    </row>
    <row r="967" spans="1:6" x14ac:dyDescent="0.25">
      <c r="E967" t="s">
        <v>509</v>
      </c>
      <c r="F967" s="12">
        <v>-2</v>
      </c>
    </row>
    <row r="968" spans="1:6" x14ac:dyDescent="0.25">
      <c r="A968">
        <v>877</v>
      </c>
      <c r="B968" t="s">
        <v>1296</v>
      </c>
      <c r="C968" t="s">
        <v>1374</v>
      </c>
      <c r="D968">
        <v>32</v>
      </c>
      <c r="E968" t="s">
        <v>389</v>
      </c>
      <c r="F968" s="12">
        <v>1</v>
      </c>
    </row>
    <row r="969" spans="1:6" x14ac:dyDescent="0.25">
      <c r="E969" t="s">
        <v>509</v>
      </c>
      <c r="F969" s="12">
        <v>-1</v>
      </c>
    </row>
    <row r="970" spans="1:6" x14ac:dyDescent="0.25">
      <c r="A970">
        <v>878</v>
      </c>
      <c r="B970" t="s">
        <v>774</v>
      </c>
      <c r="C970" t="s">
        <v>1374</v>
      </c>
      <c r="D970">
        <v>32</v>
      </c>
      <c r="E970" t="s">
        <v>389</v>
      </c>
      <c r="F970" s="12">
        <v>2</v>
      </c>
    </row>
    <row r="971" spans="1:6" x14ac:dyDescent="0.25">
      <c r="E971" t="s">
        <v>509</v>
      </c>
      <c r="F971" s="12">
        <v>-2</v>
      </c>
    </row>
    <row r="972" spans="1:6" x14ac:dyDescent="0.25">
      <c r="A972">
        <v>879</v>
      </c>
      <c r="B972" t="s">
        <v>775</v>
      </c>
      <c r="C972" t="s">
        <v>1374</v>
      </c>
      <c r="D972">
        <v>32</v>
      </c>
      <c r="E972" t="s">
        <v>389</v>
      </c>
      <c r="F972" s="12">
        <v>4</v>
      </c>
    </row>
    <row r="973" spans="1:6" x14ac:dyDescent="0.25">
      <c r="E973" t="s">
        <v>509</v>
      </c>
      <c r="F973" s="12">
        <v>-4</v>
      </c>
    </row>
    <row r="974" spans="1:6" x14ac:dyDescent="0.25">
      <c r="A974">
        <v>880</v>
      </c>
      <c r="B974" t="s">
        <v>1297</v>
      </c>
      <c r="C974" t="s">
        <v>1374</v>
      </c>
      <c r="D974">
        <v>32</v>
      </c>
      <c r="E974" t="s">
        <v>393</v>
      </c>
      <c r="F974" s="12">
        <v>1</v>
      </c>
    </row>
    <row r="975" spans="1:6" x14ac:dyDescent="0.25">
      <c r="A975">
        <v>881</v>
      </c>
      <c r="B975" t="s">
        <v>1298</v>
      </c>
      <c r="C975" t="s">
        <v>1374</v>
      </c>
      <c r="D975">
        <v>32</v>
      </c>
      <c r="E975" t="s">
        <v>402</v>
      </c>
      <c r="F975" s="12">
        <v>1</v>
      </c>
    </row>
    <row r="976" spans="1:6" x14ac:dyDescent="0.25">
      <c r="A976">
        <v>882</v>
      </c>
      <c r="B976" t="s">
        <v>1299</v>
      </c>
      <c r="C976" t="s">
        <v>1374</v>
      </c>
      <c r="D976">
        <v>32</v>
      </c>
      <c r="E976" t="s">
        <v>393</v>
      </c>
      <c r="F976" s="12">
        <v>1</v>
      </c>
    </row>
    <row r="977" spans="1:6" x14ac:dyDescent="0.25">
      <c r="A977">
        <v>883</v>
      </c>
      <c r="B977" t="s">
        <v>1300</v>
      </c>
      <c r="C977" t="s">
        <v>1374</v>
      </c>
      <c r="D977">
        <v>32</v>
      </c>
      <c r="E977" t="s">
        <v>438</v>
      </c>
      <c r="F977" s="12">
        <v>3</v>
      </c>
    </row>
    <row r="978" spans="1:6" x14ac:dyDescent="0.25">
      <c r="A978">
        <v>884</v>
      </c>
      <c r="B978" t="s">
        <v>1301</v>
      </c>
      <c r="C978" t="s">
        <v>1374</v>
      </c>
      <c r="D978">
        <v>32</v>
      </c>
      <c r="E978" t="s">
        <v>445</v>
      </c>
      <c r="F978" s="12">
        <v>3</v>
      </c>
    </row>
    <row r="979" spans="1:6" x14ac:dyDescent="0.25">
      <c r="A979">
        <v>885</v>
      </c>
      <c r="B979" t="s">
        <v>1302</v>
      </c>
      <c r="C979" t="s">
        <v>1374</v>
      </c>
      <c r="D979">
        <v>32</v>
      </c>
      <c r="E979" t="s">
        <v>445</v>
      </c>
      <c r="F979" s="12">
        <v>11</v>
      </c>
    </row>
    <row r="980" spans="1:6" x14ac:dyDescent="0.25">
      <c r="A980">
        <v>886</v>
      </c>
      <c r="B980" t="s">
        <v>1303</v>
      </c>
      <c r="C980" t="s">
        <v>1374</v>
      </c>
      <c r="D980">
        <v>32</v>
      </c>
      <c r="E980" t="s">
        <v>438</v>
      </c>
      <c r="F980" s="12">
        <v>1</v>
      </c>
    </row>
    <row r="981" spans="1:6" x14ac:dyDescent="0.25">
      <c r="A981">
        <v>887</v>
      </c>
      <c r="B981" t="s">
        <v>1304</v>
      </c>
      <c r="C981" t="s">
        <v>1374</v>
      </c>
      <c r="D981">
        <v>32</v>
      </c>
      <c r="E981" t="s">
        <v>438</v>
      </c>
      <c r="F981" s="12">
        <v>1</v>
      </c>
    </row>
    <row r="982" spans="1:6" x14ac:dyDescent="0.25">
      <c r="A982">
        <v>889</v>
      </c>
      <c r="B982" t="s">
        <v>1305</v>
      </c>
      <c r="C982" t="s">
        <v>1374</v>
      </c>
      <c r="D982">
        <v>32</v>
      </c>
      <c r="E982" t="s">
        <v>445</v>
      </c>
      <c r="F982" s="12">
        <v>1</v>
      </c>
    </row>
    <row r="983" spans="1:6" x14ac:dyDescent="0.25">
      <c r="A983">
        <v>891</v>
      </c>
      <c r="B983" t="s">
        <v>1306</v>
      </c>
      <c r="C983" t="s">
        <v>1374</v>
      </c>
      <c r="D983">
        <v>32</v>
      </c>
      <c r="E983" t="s">
        <v>393</v>
      </c>
      <c r="F983" s="12">
        <v>1</v>
      </c>
    </row>
    <row r="984" spans="1:6" x14ac:dyDescent="0.25">
      <c r="A984">
        <v>127040230</v>
      </c>
      <c r="B984" t="s">
        <v>1307</v>
      </c>
      <c r="C984" t="s">
        <v>1376</v>
      </c>
      <c r="D984">
        <v>56</v>
      </c>
      <c r="E984" t="s">
        <v>259</v>
      </c>
      <c r="F984" s="12">
        <v>140</v>
      </c>
    </row>
    <row r="985" spans="1:6" x14ac:dyDescent="0.25">
      <c r="A985">
        <v>145010136</v>
      </c>
      <c r="B985" t="s">
        <v>1308</v>
      </c>
      <c r="C985" t="s">
        <v>1374</v>
      </c>
      <c r="D985">
        <v>56</v>
      </c>
      <c r="E985" t="s">
        <v>262</v>
      </c>
      <c r="F985" s="12">
        <v>6</v>
      </c>
    </row>
    <row r="986" spans="1:6" x14ac:dyDescent="0.25">
      <c r="E986" t="s">
        <v>509</v>
      </c>
      <c r="F986" s="12">
        <v>-2</v>
      </c>
    </row>
    <row r="987" spans="1:6" x14ac:dyDescent="0.25">
      <c r="A987">
        <v>215269460</v>
      </c>
      <c r="B987" t="s">
        <v>1309</v>
      </c>
      <c r="C987" t="s">
        <v>1374</v>
      </c>
      <c r="D987">
        <v>32</v>
      </c>
      <c r="E987" t="s">
        <v>389</v>
      </c>
      <c r="F987" s="12">
        <v>4</v>
      </c>
    </row>
    <row r="988" spans="1:6" x14ac:dyDescent="0.25">
      <c r="D988">
        <v>56</v>
      </c>
      <c r="E988" t="s">
        <v>263</v>
      </c>
      <c r="F988" s="12">
        <v>2</v>
      </c>
    </row>
    <row r="989" spans="1:6" x14ac:dyDescent="0.25">
      <c r="E989" t="s">
        <v>509</v>
      </c>
      <c r="F989" s="12">
        <v>-2</v>
      </c>
    </row>
    <row r="990" spans="1:6" x14ac:dyDescent="0.25">
      <c r="A990">
        <v>215269465</v>
      </c>
      <c r="B990" t="s">
        <v>1010</v>
      </c>
      <c r="C990" t="s">
        <v>1374</v>
      </c>
      <c r="D990">
        <v>56</v>
      </c>
      <c r="E990" t="s">
        <v>249</v>
      </c>
      <c r="F990" s="12">
        <v>9</v>
      </c>
    </row>
    <row r="991" spans="1:6" x14ac:dyDescent="0.25">
      <c r="E991" t="s">
        <v>509</v>
      </c>
      <c r="F991" s="12">
        <v>-8</v>
      </c>
    </row>
    <row r="992" spans="1:6" x14ac:dyDescent="0.25">
      <c r="A992">
        <v>217010450</v>
      </c>
      <c r="B992" t="s">
        <v>1310</v>
      </c>
      <c r="C992" t="s">
        <v>1374</v>
      </c>
      <c r="D992">
        <v>56</v>
      </c>
      <c r="E992" t="s">
        <v>264</v>
      </c>
      <c r="F992" s="12">
        <v>1</v>
      </c>
    </row>
    <row r="993" spans="1:6" x14ac:dyDescent="0.25">
      <c r="A993">
        <v>217011098</v>
      </c>
      <c r="B993" t="s">
        <v>1311</v>
      </c>
      <c r="C993" t="s">
        <v>1374</v>
      </c>
      <c r="D993">
        <v>56</v>
      </c>
      <c r="E993" t="s">
        <v>288</v>
      </c>
      <c r="F993" s="12">
        <v>1</v>
      </c>
    </row>
    <row r="994" spans="1:6" x14ac:dyDescent="0.25">
      <c r="E994" t="s">
        <v>509</v>
      </c>
      <c r="F994" s="12">
        <v>-1</v>
      </c>
    </row>
    <row r="995" spans="1:6" x14ac:dyDescent="0.25">
      <c r="A995">
        <v>217011179</v>
      </c>
      <c r="B995" t="s">
        <v>1312</v>
      </c>
      <c r="C995" t="s">
        <v>1374</v>
      </c>
      <c r="D995">
        <v>56</v>
      </c>
      <c r="E995" t="s">
        <v>263</v>
      </c>
      <c r="F995" s="12">
        <v>3</v>
      </c>
    </row>
    <row r="996" spans="1:6" x14ac:dyDescent="0.25">
      <c r="E996" t="s">
        <v>509</v>
      </c>
      <c r="F996" s="12">
        <v>-3</v>
      </c>
    </row>
    <row r="997" spans="1:6" x14ac:dyDescent="0.25">
      <c r="A997">
        <v>217012329</v>
      </c>
      <c r="B997" t="s">
        <v>1313</v>
      </c>
      <c r="C997" t="s">
        <v>1374</v>
      </c>
      <c r="D997">
        <v>56</v>
      </c>
      <c r="E997" t="s">
        <v>264</v>
      </c>
      <c r="F997" s="12">
        <v>1</v>
      </c>
    </row>
    <row r="998" spans="1:6" x14ac:dyDescent="0.25">
      <c r="A998">
        <v>217014128</v>
      </c>
      <c r="B998" t="s">
        <v>1314</v>
      </c>
      <c r="C998" t="s">
        <v>1374</v>
      </c>
      <c r="D998">
        <v>56</v>
      </c>
      <c r="E998" t="s">
        <v>259</v>
      </c>
      <c r="F998" s="12">
        <v>2</v>
      </c>
    </row>
    <row r="999" spans="1:6" x14ac:dyDescent="0.25">
      <c r="A999">
        <v>217015718</v>
      </c>
      <c r="B999" t="s">
        <v>1218</v>
      </c>
      <c r="C999" t="s">
        <v>1374</v>
      </c>
      <c r="D999">
        <v>56</v>
      </c>
      <c r="E999" t="s">
        <v>265</v>
      </c>
      <c r="F999" s="12">
        <v>7</v>
      </c>
    </row>
    <row r="1000" spans="1:6" x14ac:dyDescent="0.25">
      <c r="A1000">
        <v>226010040</v>
      </c>
      <c r="B1000" t="s">
        <v>1315</v>
      </c>
      <c r="C1000" t="s">
        <v>1374</v>
      </c>
      <c r="D1000">
        <v>56</v>
      </c>
      <c r="E1000" t="s">
        <v>266</v>
      </c>
      <c r="F1000" s="12">
        <v>2</v>
      </c>
    </row>
    <row r="1001" spans="1:6" x14ac:dyDescent="0.25">
      <c r="A1001">
        <v>226010050</v>
      </c>
      <c r="B1001" t="s">
        <v>1316</v>
      </c>
      <c r="C1001" t="s">
        <v>1374</v>
      </c>
      <c r="D1001">
        <v>56</v>
      </c>
      <c r="E1001" t="s">
        <v>267</v>
      </c>
      <c r="F1001" s="12">
        <v>2</v>
      </c>
    </row>
    <row r="1002" spans="1:6" x14ac:dyDescent="0.25">
      <c r="E1002" t="s">
        <v>509</v>
      </c>
      <c r="F1002" s="12">
        <v>-1</v>
      </c>
    </row>
    <row r="1003" spans="1:6" x14ac:dyDescent="0.25">
      <c r="A1003">
        <v>226010055</v>
      </c>
      <c r="B1003" t="s">
        <v>1317</v>
      </c>
      <c r="C1003" t="s">
        <v>1374</v>
      </c>
      <c r="D1003">
        <v>56</v>
      </c>
      <c r="E1003" t="s">
        <v>268</v>
      </c>
      <c r="F1003" s="12">
        <v>71</v>
      </c>
    </row>
    <row r="1004" spans="1:6" x14ac:dyDescent="0.25">
      <c r="E1004" t="s">
        <v>509</v>
      </c>
      <c r="F1004" s="12">
        <v>-37</v>
      </c>
    </row>
    <row r="1005" spans="1:6" x14ac:dyDescent="0.25">
      <c r="A1005">
        <v>226010090</v>
      </c>
      <c r="B1005" t="s">
        <v>1318</v>
      </c>
      <c r="C1005" t="s">
        <v>1374</v>
      </c>
      <c r="D1005">
        <v>56</v>
      </c>
      <c r="E1005" t="s">
        <v>266</v>
      </c>
      <c r="F1005" s="12">
        <v>2</v>
      </c>
    </row>
    <row r="1006" spans="1:6" x14ac:dyDescent="0.25">
      <c r="A1006">
        <v>226010091</v>
      </c>
      <c r="B1006" t="s">
        <v>1319</v>
      </c>
      <c r="C1006" t="s">
        <v>1374</v>
      </c>
      <c r="D1006">
        <v>56</v>
      </c>
      <c r="E1006" t="s">
        <v>266</v>
      </c>
      <c r="F1006" s="12">
        <v>1</v>
      </c>
    </row>
    <row r="1007" spans="1:6" x14ac:dyDescent="0.25">
      <c r="A1007">
        <v>226010093</v>
      </c>
      <c r="B1007" t="s">
        <v>1320</v>
      </c>
      <c r="C1007" t="s">
        <v>1374</v>
      </c>
      <c r="D1007">
        <v>56</v>
      </c>
      <c r="E1007" t="s">
        <v>267</v>
      </c>
      <c r="F1007" s="12">
        <v>5</v>
      </c>
    </row>
    <row r="1008" spans="1:6" x14ac:dyDescent="0.25">
      <c r="A1008">
        <v>226010094</v>
      </c>
      <c r="B1008" t="s">
        <v>1321</v>
      </c>
      <c r="C1008" t="s">
        <v>1374</v>
      </c>
      <c r="D1008">
        <v>56</v>
      </c>
      <c r="E1008" t="s">
        <v>269</v>
      </c>
      <c r="F1008" s="12">
        <v>23</v>
      </c>
    </row>
    <row r="1009" spans="1:6" x14ac:dyDescent="0.25">
      <c r="A1009">
        <v>226010095</v>
      </c>
      <c r="B1009" t="s">
        <v>1322</v>
      </c>
      <c r="C1009" t="s">
        <v>1374</v>
      </c>
      <c r="D1009">
        <v>56</v>
      </c>
      <c r="E1009" t="s">
        <v>270</v>
      </c>
      <c r="F1009" s="12">
        <v>44</v>
      </c>
    </row>
    <row r="1010" spans="1:6" x14ac:dyDescent="0.25">
      <c r="A1010">
        <v>226010096</v>
      </c>
      <c r="B1010" t="s">
        <v>1323</v>
      </c>
      <c r="C1010" t="s">
        <v>1374</v>
      </c>
      <c r="D1010">
        <v>56</v>
      </c>
      <c r="E1010" t="s">
        <v>270</v>
      </c>
      <c r="F1010" s="12">
        <v>1</v>
      </c>
    </row>
    <row r="1011" spans="1:6" x14ac:dyDescent="0.25">
      <c r="A1011">
        <v>226010106</v>
      </c>
      <c r="B1011" t="s">
        <v>1324</v>
      </c>
      <c r="C1011" t="s">
        <v>1374</v>
      </c>
      <c r="D1011">
        <v>56</v>
      </c>
      <c r="E1011" t="s">
        <v>271</v>
      </c>
      <c r="F1011" s="12">
        <v>4</v>
      </c>
    </row>
    <row r="1012" spans="1:6" x14ac:dyDescent="0.25">
      <c r="E1012" t="s">
        <v>509</v>
      </c>
      <c r="F1012" s="12">
        <v>-4</v>
      </c>
    </row>
    <row r="1013" spans="1:6" x14ac:dyDescent="0.25">
      <c r="A1013">
        <v>226010110</v>
      </c>
      <c r="B1013" t="s">
        <v>1325</v>
      </c>
      <c r="C1013" t="s">
        <v>1374</v>
      </c>
      <c r="D1013">
        <v>56</v>
      </c>
      <c r="E1013" t="s">
        <v>272</v>
      </c>
      <c r="F1013" s="12">
        <v>3</v>
      </c>
    </row>
    <row r="1014" spans="1:6" x14ac:dyDescent="0.25">
      <c r="E1014" t="s">
        <v>509</v>
      </c>
      <c r="F1014" s="12">
        <v>-3</v>
      </c>
    </row>
    <row r="1015" spans="1:6" x14ac:dyDescent="0.25">
      <c r="A1015">
        <v>226010250</v>
      </c>
      <c r="B1015" t="s">
        <v>1326</v>
      </c>
      <c r="C1015" t="s">
        <v>1374</v>
      </c>
      <c r="D1015">
        <v>32</v>
      </c>
      <c r="E1015" t="s">
        <v>389</v>
      </c>
      <c r="F1015" s="12">
        <v>1</v>
      </c>
    </row>
    <row r="1016" spans="1:6" x14ac:dyDescent="0.25">
      <c r="E1016" t="s">
        <v>509</v>
      </c>
      <c r="F1016" s="12">
        <v>-1</v>
      </c>
    </row>
    <row r="1017" spans="1:6" x14ac:dyDescent="0.25">
      <c r="D1017">
        <v>56</v>
      </c>
      <c r="E1017" t="s">
        <v>273</v>
      </c>
      <c r="F1017" s="12">
        <v>13</v>
      </c>
    </row>
    <row r="1018" spans="1:6" x14ac:dyDescent="0.25">
      <c r="A1018">
        <v>226020035</v>
      </c>
      <c r="B1018" t="s">
        <v>1327</v>
      </c>
      <c r="C1018" t="s">
        <v>1374</v>
      </c>
      <c r="D1018">
        <v>56</v>
      </c>
      <c r="E1018" t="s">
        <v>266</v>
      </c>
      <c r="F1018" s="12">
        <v>1</v>
      </c>
    </row>
    <row r="1019" spans="1:6" x14ac:dyDescent="0.25">
      <c r="A1019">
        <v>226020055</v>
      </c>
      <c r="B1019" t="s">
        <v>1001</v>
      </c>
      <c r="C1019" t="s">
        <v>1374</v>
      </c>
      <c r="D1019">
        <v>56</v>
      </c>
      <c r="E1019" t="s">
        <v>274</v>
      </c>
      <c r="F1019" s="12">
        <v>2</v>
      </c>
    </row>
    <row r="1020" spans="1:6" x14ac:dyDescent="0.25">
      <c r="A1020">
        <v>226020060</v>
      </c>
      <c r="B1020" t="s">
        <v>1328</v>
      </c>
      <c r="C1020" t="s">
        <v>1374</v>
      </c>
      <c r="D1020">
        <v>56</v>
      </c>
      <c r="E1020" t="s">
        <v>269</v>
      </c>
      <c r="F1020" s="12">
        <v>16</v>
      </c>
    </row>
    <row r="1021" spans="1:6" x14ac:dyDescent="0.25">
      <c r="A1021">
        <v>226020061</v>
      </c>
      <c r="B1021" t="s">
        <v>1329</v>
      </c>
      <c r="C1021" t="s">
        <v>1374</v>
      </c>
      <c r="D1021">
        <v>56</v>
      </c>
      <c r="E1021" t="s">
        <v>266</v>
      </c>
      <c r="F1021" s="12">
        <v>4</v>
      </c>
    </row>
    <row r="1022" spans="1:6" x14ac:dyDescent="0.25">
      <c r="A1022">
        <v>226020065</v>
      </c>
      <c r="B1022" t="s">
        <v>1330</v>
      </c>
      <c r="C1022" t="s">
        <v>1374</v>
      </c>
      <c r="D1022">
        <v>56</v>
      </c>
      <c r="E1022" t="s">
        <v>266</v>
      </c>
      <c r="F1022" s="12">
        <v>20</v>
      </c>
    </row>
    <row r="1023" spans="1:6" x14ac:dyDescent="0.25">
      <c r="A1023">
        <v>226020066</v>
      </c>
      <c r="B1023" t="s">
        <v>1331</v>
      </c>
      <c r="C1023" t="s">
        <v>1374</v>
      </c>
      <c r="D1023">
        <v>56</v>
      </c>
      <c r="E1023" t="s">
        <v>266</v>
      </c>
      <c r="F1023" s="12">
        <v>1</v>
      </c>
    </row>
    <row r="1024" spans="1:6" x14ac:dyDescent="0.25">
      <c r="A1024">
        <v>226020105</v>
      </c>
      <c r="B1024" t="s">
        <v>1332</v>
      </c>
      <c r="C1024" t="s">
        <v>1374</v>
      </c>
      <c r="D1024">
        <v>56</v>
      </c>
      <c r="E1024" t="s">
        <v>284</v>
      </c>
      <c r="F1024" s="12">
        <v>11</v>
      </c>
    </row>
    <row r="1025" spans="1:6" x14ac:dyDescent="0.25">
      <c r="E1025" t="s">
        <v>509</v>
      </c>
      <c r="F1025" s="12">
        <v>-2</v>
      </c>
    </row>
    <row r="1026" spans="1:6" x14ac:dyDescent="0.25">
      <c r="A1026">
        <v>226020106</v>
      </c>
      <c r="B1026" t="s">
        <v>1333</v>
      </c>
      <c r="C1026" t="s">
        <v>1375</v>
      </c>
      <c r="D1026">
        <v>56</v>
      </c>
      <c r="E1026" t="s">
        <v>263</v>
      </c>
      <c r="F1026" s="12">
        <v>2</v>
      </c>
    </row>
    <row r="1027" spans="1:6" x14ac:dyDescent="0.25">
      <c r="A1027">
        <v>226020190</v>
      </c>
      <c r="B1027" t="s">
        <v>1334</v>
      </c>
      <c r="C1027" t="s">
        <v>1374</v>
      </c>
      <c r="D1027">
        <v>56</v>
      </c>
      <c r="E1027" t="s">
        <v>261</v>
      </c>
      <c r="F1027" s="12">
        <v>1</v>
      </c>
    </row>
    <row r="1028" spans="1:6" x14ac:dyDescent="0.25">
      <c r="A1028">
        <v>226020195</v>
      </c>
      <c r="B1028" t="s">
        <v>1335</v>
      </c>
      <c r="C1028" t="s">
        <v>1374</v>
      </c>
      <c r="D1028">
        <v>56</v>
      </c>
      <c r="E1028" t="s">
        <v>261</v>
      </c>
      <c r="F1028" s="12">
        <v>1</v>
      </c>
    </row>
    <row r="1029" spans="1:6" x14ac:dyDescent="0.25">
      <c r="A1029">
        <v>226020350</v>
      </c>
      <c r="B1029" t="s">
        <v>1336</v>
      </c>
      <c r="C1029" t="s">
        <v>1374</v>
      </c>
      <c r="D1029">
        <v>56</v>
      </c>
      <c r="E1029" t="s">
        <v>266</v>
      </c>
      <c r="F1029" s="12">
        <v>2</v>
      </c>
    </row>
    <row r="1030" spans="1:6" x14ac:dyDescent="0.25">
      <c r="A1030">
        <v>226020440</v>
      </c>
      <c r="B1030" t="s">
        <v>1337</v>
      </c>
      <c r="C1030" t="s">
        <v>1374</v>
      </c>
      <c r="D1030">
        <v>56</v>
      </c>
      <c r="E1030" t="s">
        <v>263</v>
      </c>
      <c r="F1030" s="12">
        <v>15</v>
      </c>
    </row>
    <row r="1031" spans="1:6" x14ac:dyDescent="0.25">
      <c r="E1031" t="s">
        <v>509</v>
      </c>
      <c r="F1031" s="12">
        <v>-15</v>
      </c>
    </row>
    <row r="1032" spans="1:6" x14ac:dyDescent="0.25">
      <c r="A1032">
        <v>226020570</v>
      </c>
      <c r="B1032" t="s">
        <v>1338</v>
      </c>
      <c r="C1032" t="s">
        <v>1374</v>
      </c>
      <c r="D1032">
        <v>56</v>
      </c>
      <c r="E1032" t="s">
        <v>267</v>
      </c>
      <c r="F1032" s="12">
        <v>18</v>
      </c>
    </row>
    <row r="1033" spans="1:6" x14ac:dyDescent="0.25">
      <c r="A1033">
        <v>226030080</v>
      </c>
      <c r="B1033" t="s">
        <v>1339</v>
      </c>
      <c r="C1033" t="s">
        <v>1374</v>
      </c>
      <c r="D1033">
        <v>56</v>
      </c>
      <c r="E1033" t="s">
        <v>259</v>
      </c>
      <c r="F1033" s="12">
        <v>16</v>
      </c>
    </row>
    <row r="1034" spans="1:6" x14ac:dyDescent="0.25">
      <c r="E1034" t="s">
        <v>509</v>
      </c>
      <c r="F1034" s="12">
        <v>-4</v>
      </c>
    </row>
    <row r="1035" spans="1:6" x14ac:dyDescent="0.25">
      <c r="A1035">
        <v>226030311</v>
      </c>
      <c r="B1035" t="s">
        <v>1340</v>
      </c>
      <c r="C1035" t="s">
        <v>1374</v>
      </c>
      <c r="D1035">
        <v>56</v>
      </c>
      <c r="E1035" t="s">
        <v>266</v>
      </c>
      <c r="F1035" s="12">
        <v>2</v>
      </c>
    </row>
    <row r="1036" spans="1:6" x14ac:dyDescent="0.25">
      <c r="A1036">
        <v>226030441</v>
      </c>
      <c r="B1036" t="s">
        <v>1341</v>
      </c>
      <c r="C1036" t="s">
        <v>1374</v>
      </c>
      <c r="D1036">
        <v>56</v>
      </c>
      <c r="E1036" t="s">
        <v>275</v>
      </c>
      <c r="F1036" s="12">
        <v>8</v>
      </c>
    </row>
    <row r="1037" spans="1:6" x14ac:dyDescent="0.25">
      <c r="E1037" t="s">
        <v>509</v>
      </c>
      <c r="F1037" s="12">
        <v>-5</v>
      </c>
    </row>
    <row r="1038" spans="1:6" x14ac:dyDescent="0.25">
      <c r="A1038">
        <v>226080070</v>
      </c>
      <c r="B1038" t="s">
        <v>1342</v>
      </c>
      <c r="C1038" t="s">
        <v>1374</v>
      </c>
      <c r="D1038">
        <v>56</v>
      </c>
      <c r="E1038" t="s">
        <v>276</v>
      </c>
      <c r="F1038" s="12">
        <v>9</v>
      </c>
    </row>
    <row r="1039" spans="1:6" x14ac:dyDescent="0.25">
      <c r="A1039">
        <v>226080071</v>
      </c>
      <c r="B1039" t="s">
        <v>1343</v>
      </c>
      <c r="C1039" t="s">
        <v>1374</v>
      </c>
      <c r="D1039">
        <v>56</v>
      </c>
      <c r="E1039" t="s">
        <v>277</v>
      </c>
      <c r="F1039" s="12">
        <v>14</v>
      </c>
    </row>
    <row r="1040" spans="1:6" x14ac:dyDescent="0.25">
      <c r="E1040" t="s">
        <v>509</v>
      </c>
      <c r="F1040" s="12">
        <v>-2</v>
      </c>
    </row>
    <row r="1041" spans="1:6" x14ac:dyDescent="0.25">
      <c r="A1041">
        <v>226080080</v>
      </c>
      <c r="B1041" t="s">
        <v>1344</v>
      </c>
      <c r="C1041" t="s">
        <v>1374</v>
      </c>
      <c r="D1041">
        <v>56</v>
      </c>
      <c r="E1041" t="s">
        <v>278</v>
      </c>
      <c r="F1041" s="12">
        <v>5</v>
      </c>
    </row>
    <row r="1042" spans="1:6" x14ac:dyDescent="0.25">
      <c r="E1042" t="s">
        <v>509</v>
      </c>
      <c r="F1042" s="12">
        <v>-1</v>
      </c>
    </row>
    <row r="1043" spans="1:6" x14ac:dyDescent="0.25">
      <c r="A1043">
        <v>226080082</v>
      </c>
      <c r="B1043" t="s">
        <v>1345</v>
      </c>
      <c r="C1043" t="s">
        <v>1374</v>
      </c>
      <c r="D1043">
        <v>56</v>
      </c>
      <c r="E1043" t="s">
        <v>279</v>
      </c>
      <c r="F1043" s="12">
        <v>31</v>
      </c>
    </row>
    <row r="1044" spans="1:6" x14ac:dyDescent="0.25">
      <c r="E1044" t="s">
        <v>509</v>
      </c>
      <c r="F1044" s="12">
        <v>-6</v>
      </c>
    </row>
    <row r="1045" spans="1:6" x14ac:dyDescent="0.25">
      <c r="A1045">
        <v>226080085</v>
      </c>
      <c r="B1045" t="s">
        <v>1346</v>
      </c>
      <c r="C1045" t="s">
        <v>1374</v>
      </c>
      <c r="D1045">
        <v>56</v>
      </c>
      <c r="E1045" t="s">
        <v>250</v>
      </c>
      <c r="F1045" s="12">
        <v>40</v>
      </c>
    </row>
    <row r="1046" spans="1:6" x14ac:dyDescent="0.25">
      <c r="E1046" t="s">
        <v>509</v>
      </c>
      <c r="F1046" s="12">
        <v>-8</v>
      </c>
    </row>
    <row r="1047" spans="1:6" x14ac:dyDescent="0.25">
      <c r="A1047">
        <v>226080090</v>
      </c>
      <c r="B1047" t="s">
        <v>1347</v>
      </c>
      <c r="C1047" t="s">
        <v>1374</v>
      </c>
      <c r="D1047">
        <v>32</v>
      </c>
      <c r="E1047" t="s">
        <v>389</v>
      </c>
      <c r="F1047" s="12">
        <v>2</v>
      </c>
    </row>
    <row r="1048" spans="1:6" x14ac:dyDescent="0.25">
      <c r="E1048" t="s">
        <v>509</v>
      </c>
      <c r="F1048" s="12">
        <v>-2</v>
      </c>
    </row>
    <row r="1049" spans="1:6" x14ac:dyDescent="0.25">
      <c r="D1049">
        <v>56</v>
      </c>
      <c r="E1049" t="s">
        <v>279</v>
      </c>
      <c r="F1049" s="12">
        <v>31</v>
      </c>
    </row>
    <row r="1050" spans="1:6" x14ac:dyDescent="0.25">
      <c r="A1050">
        <v>226080110</v>
      </c>
      <c r="B1050" t="s">
        <v>1348</v>
      </c>
      <c r="C1050" t="s">
        <v>1374</v>
      </c>
      <c r="D1050">
        <v>56</v>
      </c>
      <c r="E1050" t="s">
        <v>276</v>
      </c>
      <c r="F1050" s="12">
        <v>1</v>
      </c>
    </row>
    <row r="1051" spans="1:6" x14ac:dyDescent="0.25">
      <c r="A1051">
        <v>226080112</v>
      </c>
      <c r="B1051" t="s">
        <v>1349</v>
      </c>
      <c r="C1051" t="s">
        <v>1374</v>
      </c>
      <c r="D1051">
        <v>32</v>
      </c>
      <c r="E1051" t="s">
        <v>389</v>
      </c>
      <c r="F1051" s="12">
        <v>1</v>
      </c>
    </row>
    <row r="1052" spans="1:6" x14ac:dyDescent="0.25">
      <c r="E1052" t="s">
        <v>509</v>
      </c>
      <c r="F1052" s="12">
        <v>-1</v>
      </c>
    </row>
    <row r="1053" spans="1:6" x14ac:dyDescent="0.25">
      <c r="D1053">
        <v>56</v>
      </c>
      <c r="E1053" t="s">
        <v>276</v>
      </c>
      <c r="F1053" s="12">
        <v>17</v>
      </c>
    </row>
    <row r="1054" spans="1:6" x14ac:dyDescent="0.25">
      <c r="E1054" t="s">
        <v>509</v>
      </c>
      <c r="F1054" s="12">
        <v>-1</v>
      </c>
    </row>
    <row r="1055" spans="1:6" x14ac:dyDescent="0.25">
      <c r="A1055">
        <v>226080113</v>
      </c>
      <c r="B1055" t="s">
        <v>1350</v>
      </c>
      <c r="C1055" t="s">
        <v>1374</v>
      </c>
      <c r="D1055">
        <v>56</v>
      </c>
      <c r="E1055" t="s">
        <v>263</v>
      </c>
      <c r="F1055" s="12">
        <v>1</v>
      </c>
    </row>
    <row r="1056" spans="1:6" x14ac:dyDescent="0.25">
      <c r="E1056" t="s">
        <v>509</v>
      </c>
      <c r="F1056" s="12">
        <v>-1</v>
      </c>
    </row>
    <row r="1057" spans="1:6" x14ac:dyDescent="0.25">
      <c r="A1057">
        <v>226080153</v>
      </c>
      <c r="B1057" t="s">
        <v>1351</v>
      </c>
      <c r="C1057" t="s">
        <v>1374</v>
      </c>
      <c r="D1057">
        <v>56</v>
      </c>
      <c r="E1057" t="s">
        <v>262</v>
      </c>
      <c r="F1057" s="12">
        <v>2</v>
      </c>
    </row>
    <row r="1058" spans="1:6" x14ac:dyDescent="0.25">
      <c r="A1058">
        <v>226080165</v>
      </c>
      <c r="B1058" t="s">
        <v>1054</v>
      </c>
      <c r="C1058" t="s">
        <v>1374</v>
      </c>
      <c r="D1058">
        <v>56</v>
      </c>
      <c r="E1058" t="s">
        <v>280</v>
      </c>
      <c r="F1058" s="12">
        <v>19</v>
      </c>
    </row>
    <row r="1059" spans="1:6" x14ac:dyDescent="0.25">
      <c r="E1059" t="s">
        <v>509</v>
      </c>
      <c r="F1059" s="12">
        <v>-2</v>
      </c>
    </row>
    <row r="1060" spans="1:6" x14ac:dyDescent="0.25">
      <c r="A1060">
        <v>226080214</v>
      </c>
      <c r="B1060" t="s">
        <v>1352</v>
      </c>
      <c r="C1060" t="s">
        <v>1374</v>
      </c>
      <c r="D1060">
        <v>56</v>
      </c>
      <c r="E1060" t="s">
        <v>271</v>
      </c>
      <c r="F1060" s="12">
        <v>2</v>
      </c>
    </row>
    <row r="1061" spans="1:6" x14ac:dyDescent="0.25">
      <c r="E1061" t="s">
        <v>509</v>
      </c>
      <c r="F1061" s="12">
        <v>-1</v>
      </c>
    </row>
    <row r="1062" spans="1:6" x14ac:dyDescent="0.25">
      <c r="A1062">
        <v>226080219</v>
      </c>
      <c r="B1062" t="s">
        <v>1353</v>
      </c>
      <c r="C1062" t="s">
        <v>1374</v>
      </c>
      <c r="D1062">
        <v>56</v>
      </c>
      <c r="E1062" t="s">
        <v>275</v>
      </c>
      <c r="F1062" s="12">
        <v>5</v>
      </c>
    </row>
    <row r="1063" spans="1:6" x14ac:dyDescent="0.25">
      <c r="E1063" t="s">
        <v>509</v>
      </c>
      <c r="F1063" s="12">
        <v>-4</v>
      </c>
    </row>
    <row r="1064" spans="1:6" x14ac:dyDescent="0.25">
      <c r="A1064">
        <v>226080222</v>
      </c>
      <c r="B1064" t="s">
        <v>1354</v>
      </c>
      <c r="C1064" t="s">
        <v>1374</v>
      </c>
      <c r="D1064">
        <v>56</v>
      </c>
      <c r="E1064" t="s">
        <v>280</v>
      </c>
      <c r="F1064" s="12">
        <v>4</v>
      </c>
    </row>
    <row r="1065" spans="1:6" x14ac:dyDescent="0.25">
      <c r="E1065" t="s">
        <v>509</v>
      </c>
      <c r="F1065" s="12">
        <v>-3</v>
      </c>
    </row>
    <row r="1066" spans="1:6" x14ac:dyDescent="0.25">
      <c r="A1066">
        <v>226080224</v>
      </c>
      <c r="B1066" t="s">
        <v>1355</v>
      </c>
      <c r="C1066" t="s">
        <v>1374</v>
      </c>
      <c r="D1066">
        <v>56</v>
      </c>
      <c r="E1066" t="s">
        <v>275</v>
      </c>
      <c r="F1066" s="12">
        <v>6</v>
      </c>
    </row>
    <row r="1067" spans="1:6" x14ac:dyDescent="0.25">
      <c r="A1067">
        <v>226080225</v>
      </c>
      <c r="B1067" t="s">
        <v>1356</v>
      </c>
      <c r="C1067" t="s">
        <v>1374</v>
      </c>
      <c r="D1067">
        <v>56</v>
      </c>
      <c r="E1067" t="s">
        <v>271</v>
      </c>
      <c r="F1067" s="12">
        <v>3</v>
      </c>
    </row>
    <row r="1068" spans="1:6" x14ac:dyDescent="0.25">
      <c r="E1068" t="s">
        <v>509</v>
      </c>
      <c r="F1068" s="12">
        <v>-3</v>
      </c>
    </row>
    <row r="1069" spans="1:6" x14ac:dyDescent="0.25">
      <c r="A1069">
        <v>226080226</v>
      </c>
      <c r="B1069" t="s">
        <v>1357</v>
      </c>
      <c r="C1069" t="s">
        <v>1374</v>
      </c>
      <c r="D1069">
        <v>56</v>
      </c>
      <c r="E1069" t="s">
        <v>271</v>
      </c>
      <c r="F1069" s="12">
        <v>2</v>
      </c>
    </row>
    <row r="1070" spans="1:6" x14ac:dyDescent="0.25">
      <c r="E1070" t="s">
        <v>509</v>
      </c>
      <c r="F1070" s="12">
        <v>-2</v>
      </c>
    </row>
    <row r="1071" spans="1:6" x14ac:dyDescent="0.25">
      <c r="A1071">
        <v>226080227</v>
      </c>
      <c r="B1071" t="s">
        <v>1358</v>
      </c>
      <c r="C1071" t="s">
        <v>1374</v>
      </c>
      <c r="D1071">
        <v>56</v>
      </c>
      <c r="E1071" t="s">
        <v>275</v>
      </c>
      <c r="F1071" s="12">
        <v>7</v>
      </c>
    </row>
    <row r="1072" spans="1:6" x14ac:dyDescent="0.25">
      <c r="E1072" t="s">
        <v>509</v>
      </c>
      <c r="F1072" s="12">
        <v>-3</v>
      </c>
    </row>
    <row r="1073" spans="1:6" x14ac:dyDescent="0.25">
      <c r="A1073">
        <v>226080228</v>
      </c>
      <c r="B1073" t="s">
        <v>1359</v>
      </c>
      <c r="C1073" t="s">
        <v>1374</v>
      </c>
      <c r="D1073">
        <v>56</v>
      </c>
      <c r="E1073" t="s">
        <v>265</v>
      </c>
      <c r="F1073" s="12">
        <v>6</v>
      </c>
    </row>
    <row r="1074" spans="1:6" x14ac:dyDescent="0.25">
      <c r="E1074" t="s">
        <v>509</v>
      </c>
      <c r="F1074" s="12">
        <v>-3</v>
      </c>
    </row>
    <row r="1075" spans="1:6" x14ac:dyDescent="0.25">
      <c r="A1075">
        <v>226080229</v>
      </c>
      <c r="B1075" t="s">
        <v>1015</v>
      </c>
      <c r="C1075" t="s">
        <v>1374</v>
      </c>
      <c r="D1075">
        <v>56</v>
      </c>
      <c r="E1075" t="s">
        <v>280</v>
      </c>
      <c r="F1075" s="12">
        <v>12</v>
      </c>
    </row>
    <row r="1076" spans="1:6" x14ac:dyDescent="0.25">
      <c r="E1076" t="s">
        <v>509</v>
      </c>
      <c r="F1076" s="12">
        <v>-1</v>
      </c>
    </row>
    <row r="1077" spans="1:6" x14ac:dyDescent="0.25">
      <c r="A1077">
        <v>226080230</v>
      </c>
      <c r="B1077" t="s">
        <v>1360</v>
      </c>
      <c r="C1077" t="s">
        <v>1374</v>
      </c>
      <c r="D1077">
        <v>32</v>
      </c>
      <c r="E1077" t="s">
        <v>389</v>
      </c>
      <c r="F1077" s="12">
        <v>1</v>
      </c>
    </row>
    <row r="1078" spans="1:6" x14ac:dyDescent="0.25">
      <c r="E1078" t="s">
        <v>509</v>
      </c>
      <c r="F1078" s="12">
        <v>-1</v>
      </c>
    </row>
    <row r="1079" spans="1:6" x14ac:dyDescent="0.25">
      <c r="D1079">
        <v>56</v>
      </c>
      <c r="E1079" t="s">
        <v>273</v>
      </c>
      <c r="F1079" s="12">
        <v>11</v>
      </c>
    </row>
    <row r="1080" spans="1:6" x14ac:dyDescent="0.25">
      <c r="E1080" t="s">
        <v>509</v>
      </c>
      <c r="F1080" s="12">
        <v>-1</v>
      </c>
    </row>
    <row r="1081" spans="1:6" x14ac:dyDescent="0.25">
      <c r="A1081">
        <v>226080233</v>
      </c>
      <c r="B1081" t="s">
        <v>1361</v>
      </c>
      <c r="C1081" t="s">
        <v>1374</v>
      </c>
      <c r="D1081">
        <v>56</v>
      </c>
      <c r="E1081" t="s">
        <v>273</v>
      </c>
      <c r="F1081" s="12">
        <v>9</v>
      </c>
    </row>
    <row r="1082" spans="1:6" x14ac:dyDescent="0.25">
      <c r="E1082" t="s">
        <v>509</v>
      </c>
      <c r="F1082" s="12">
        <v>-8</v>
      </c>
    </row>
    <row r="1083" spans="1:6" x14ac:dyDescent="0.25">
      <c r="A1083">
        <v>226080250</v>
      </c>
      <c r="B1083" t="s">
        <v>1362</v>
      </c>
      <c r="C1083" t="s">
        <v>1374</v>
      </c>
      <c r="D1083">
        <v>56</v>
      </c>
      <c r="E1083" t="s">
        <v>289</v>
      </c>
      <c r="F1083" s="12">
        <v>12</v>
      </c>
    </row>
    <row r="1084" spans="1:6" x14ac:dyDescent="0.25">
      <c r="A1084">
        <v>226080430</v>
      </c>
      <c r="B1084" t="s">
        <v>1363</v>
      </c>
      <c r="C1084" t="s">
        <v>1374</v>
      </c>
      <c r="D1084">
        <v>56</v>
      </c>
      <c r="E1084" t="s">
        <v>257</v>
      </c>
      <c r="F1084" s="12">
        <v>1</v>
      </c>
    </row>
    <row r="1085" spans="1:6" x14ac:dyDescent="0.25">
      <c r="A1085">
        <v>226080440</v>
      </c>
      <c r="B1085" t="s">
        <v>1364</v>
      </c>
      <c r="C1085" t="s">
        <v>1374</v>
      </c>
      <c r="D1085">
        <v>56</v>
      </c>
      <c r="E1085" t="s">
        <v>253</v>
      </c>
      <c r="F1085" s="12">
        <v>6</v>
      </c>
    </row>
    <row r="1086" spans="1:6" x14ac:dyDescent="0.25">
      <c r="A1086">
        <v>226080972</v>
      </c>
      <c r="B1086" t="s">
        <v>1365</v>
      </c>
      <c r="C1086" t="s">
        <v>1374</v>
      </c>
      <c r="D1086">
        <v>56</v>
      </c>
      <c r="E1086" t="s">
        <v>271</v>
      </c>
      <c r="F1086" s="12">
        <v>2</v>
      </c>
    </row>
    <row r="1087" spans="1:6" x14ac:dyDescent="0.25">
      <c r="E1087" t="s">
        <v>509</v>
      </c>
      <c r="F1087" s="12">
        <v>-2</v>
      </c>
    </row>
    <row r="1088" spans="1:6" x14ac:dyDescent="0.25">
      <c r="A1088">
        <v>236000013</v>
      </c>
      <c r="B1088" t="s">
        <v>1366</v>
      </c>
      <c r="C1088" t="s">
        <v>1374</v>
      </c>
      <c r="D1088">
        <v>56</v>
      </c>
      <c r="E1088" t="s">
        <v>275</v>
      </c>
      <c r="F1088" s="12">
        <v>12</v>
      </c>
    </row>
    <row r="1089" spans="1:6" x14ac:dyDescent="0.25">
      <c r="E1089" t="s">
        <v>509</v>
      </c>
      <c r="F1089" s="12">
        <v>-12</v>
      </c>
    </row>
    <row r="1090" spans="1:6" x14ac:dyDescent="0.25">
      <c r="A1090">
        <v>236010361</v>
      </c>
      <c r="B1090" t="s">
        <v>1367</v>
      </c>
      <c r="C1090" t="s">
        <v>1374</v>
      </c>
      <c r="D1090">
        <v>56</v>
      </c>
      <c r="E1090" t="s">
        <v>251</v>
      </c>
      <c r="F1090" s="12">
        <v>23</v>
      </c>
    </row>
    <row r="1091" spans="1:6" x14ac:dyDescent="0.25">
      <c r="E1091" t="s">
        <v>509</v>
      </c>
      <c r="F1091" s="12">
        <v>-8</v>
      </c>
    </row>
    <row r="1092" spans="1:6" x14ac:dyDescent="0.25">
      <c r="A1092">
        <v>236010362</v>
      </c>
      <c r="B1092" t="s">
        <v>1368</v>
      </c>
      <c r="C1092" t="s">
        <v>1374</v>
      </c>
      <c r="D1092">
        <v>56</v>
      </c>
      <c r="E1092" t="s">
        <v>251</v>
      </c>
      <c r="F1092" s="12">
        <v>7</v>
      </c>
    </row>
    <row r="1093" spans="1:6" x14ac:dyDescent="0.25">
      <c r="E1093" t="s">
        <v>509</v>
      </c>
      <c r="F1093" s="12">
        <v>-3</v>
      </c>
    </row>
    <row r="1094" spans="1:6" x14ac:dyDescent="0.25">
      <c r="A1094">
        <v>236041748</v>
      </c>
      <c r="B1094" t="s">
        <v>1369</v>
      </c>
      <c r="C1094" t="s">
        <v>1374</v>
      </c>
      <c r="D1094">
        <v>56</v>
      </c>
      <c r="E1094" t="s">
        <v>281</v>
      </c>
      <c r="F1094" s="12">
        <v>4</v>
      </c>
    </row>
    <row r="1095" spans="1:6" x14ac:dyDescent="0.25">
      <c r="A1095">
        <v>236041758</v>
      </c>
      <c r="B1095" t="s">
        <v>1370</v>
      </c>
      <c r="C1095" t="s">
        <v>1374</v>
      </c>
      <c r="D1095">
        <v>56</v>
      </c>
      <c r="E1095" t="s">
        <v>282</v>
      </c>
      <c r="F1095" s="12">
        <v>2</v>
      </c>
    </row>
    <row r="1096" spans="1:6" x14ac:dyDescent="0.25">
      <c r="A1096">
        <v>236042079</v>
      </c>
      <c r="B1096" t="s">
        <v>1371</v>
      </c>
      <c r="C1096" t="s">
        <v>1374</v>
      </c>
      <c r="D1096">
        <v>56</v>
      </c>
      <c r="E1096" t="s">
        <v>267</v>
      </c>
      <c r="F1096" s="12">
        <v>1</v>
      </c>
    </row>
    <row r="1097" spans="1:6" x14ac:dyDescent="0.25">
      <c r="A1097">
        <v>236043180</v>
      </c>
      <c r="B1097" t="s">
        <v>1372</v>
      </c>
      <c r="C1097" t="s">
        <v>1374</v>
      </c>
      <c r="D1097">
        <v>56</v>
      </c>
      <c r="E1097" t="s">
        <v>283</v>
      </c>
      <c r="F1097" s="12">
        <v>6</v>
      </c>
    </row>
    <row r="1098" spans="1:6" x14ac:dyDescent="0.25">
      <c r="E1098" t="s">
        <v>509</v>
      </c>
      <c r="F1098" s="12">
        <v>-1</v>
      </c>
    </row>
    <row r="1099" spans="1:6" x14ac:dyDescent="0.25">
      <c r="A1099" t="s">
        <v>509</v>
      </c>
      <c r="B1099" t="s">
        <v>1373</v>
      </c>
      <c r="C1099" t="s">
        <v>1373</v>
      </c>
      <c r="D1099" t="s">
        <v>509</v>
      </c>
      <c r="E1099" t="s">
        <v>509</v>
      </c>
      <c r="F1099" s="12">
        <v>0</v>
      </c>
    </row>
    <row r="1100" spans="1:6" x14ac:dyDescent="0.25">
      <c r="A1100" t="s">
        <v>510</v>
      </c>
      <c r="F1100" s="12">
        <v>8809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0"/>
  <sheetViews>
    <sheetView tabSelected="1" zoomScale="80" zoomScaleNormal="80" workbookViewId="0">
      <pane ySplit="2" topLeftCell="A3" activePane="bottomLeft" state="frozen"/>
      <selection pane="bottomLeft" activeCell="C7" sqref="C7"/>
    </sheetView>
  </sheetViews>
  <sheetFormatPr defaultRowHeight="15" x14ac:dyDescent="0.25"/>
  <cols>
    <col min="1" max="1" width="11.85546875" style="1" customWidth="1"/>
    <col min="2" max="2" width="19.85546875" style="1" customWidth="1"/>
    <col min="3" max="3" width="66.85546875" customWidth="1"/>
    <col min="4" max="4" width="9.5703125" style="1" customWidth="1"/>
    <col min="5" max="5" width="8.5703125" style="1" hidden="1" customWidth="1"/>
    <col min="6" max="6" width="25.42578125" customWidth="1"/>
    <col min="7" max="7" width="19.28515625" style="1" customWidth="1"/>
    <col min="8" max="9" width="16" style="1" customWidth="1"/>
    <col min="10" max="10" width="21.7109375" style="1" customWidth="1"/>
    <col min="11" max="11" width="16.140625" style="6" customWidth="1"/>
    <col min="12" max="12" width="16.28515625" style="1" customWidth="1"/>
    <col min="13" max="13" width="16.28515625" customWidth="1"/>
    <col min="14" max="14" width="25.7109375" style="1" customWidth="1"/>
    <col min="15" max="15" width="43" style="11" customWidth="1"/>
  </cols>
  <sheetData>
    <row r="1" spans="1:15" ht="30" customHeight="1" x14ac:dyDescent="0.25">
      <c r="A1" s="7"/>
      <c r="B1" s="8"/>
      <c r="C1" s="2"/>
      <c r="D1" s="8"/>
      <c r="E1" s="8"/>
      <c r="F1" s="2"/>
      <c r="G1" s="8"/>
      <c r="H1" s="8"/>
      <c r="I1" s="8"/>
      <c r="J1" s="8"/>
      <c r="K1" s="16"/>
      <c r="L1" s="18" t="s">
        <v>5</v>
      </c>
      <c r="M1" s="20" t="s">
        <v>6</v>
      </c>
      <c r="N1" s="20"/>
      <c r="O1" s="9"/>
    </row>
    <row r="2" spans="1:15" s="1" customFormat="1" ht="30" customHeight="1" x14ac:dyDescent="0.25">
      <c r="A2" s="3" t="s">
        <v>0</v>
      </c>
      <c r="B2" s="3" t="s">
        <v>67</v>
      </c>
      <c r="C2" s="3" t="s">
        <v>1</v>
      </c>
      <c r="D2" s="3" t="s">
        <v>2</v>
      </c>
      <c r="E2" s="3" t="s">
        <v>3</v>
      </c>
      <c r="F2" s="3" t="s">
        <v>68</v>
      </c>
      <c r="G2" s="3" t="s">
        <v>69</v>
      </c>
      <c r="H2" s="3" t="s">
        <v>70</v>
      </c>
      <c r="I2" s="3" t="s">
        <v>506</v>
      </c>
      <c r="J2" s="3" t="s">
        <v>507</v>
      </c>
      <c r="K2" s="17" t="s">
        <v>508</v>
      </c>
      <c r="L2" s="4" t="s">
        <v>71</v>
      </c>
      <c r="M2" s="5" t="s">
        <v>72</v>
      </c>
      <c r="N2" s="5" t="s">
        <v>73</v>
      </c>
      <c r="O2" s="10" t="s">
        <v>4</v>
      </c>
    </row>
    <row r="3" spans="1:15" x14ac:dyDescent="0.25">
      <c r="A3" s="6">
        <f t="shared" ref="A3:A66" si="0">ROW()-2</f>
        <v>1</v>
      </c>
      <c r="B3" s="1">
        <v>243</v>
      </c>
      <c r="C3" s="12" t="str">
        <f>VLOOKUP(Таблица1[[#This Row],[н/н ↓]],[1]!DataBase[[eq_num]:[eq_cat]],2,FALSE)</f>
        <v>Ладога БЦНВ</v>
      </c>
      <c r="D3" s="6" t="str">
        <f>VLOOKUP(Таблица1[[#This Row],[н/н ↓]],[1]!DataBase[[eq_num]:[eq_unit]],3,FALSE)</f>
        <v>ШТ</v>
      </c>
      <c r="E3" s="6">
        <f t="shared" ref="E3:E66" si="1">M3*(-1)+L3</f>
        <v>3</v>
      </c>
      <c r="F3" s="13"/>
      <c r="G3" s="1">
        <v>56</v>
      </c>
      <c r="H3" s="14" t="s">
        <v>258</v>
      </c>
      <c r="I3" s="15">
        <v>43658</v>
      </c>
      <c r="J3" s="15"/>
      <c r="L3" s="1">
        <v>3</v>
      </c>
      <c r="M3" s="1"/>
    </row>
    <row r="4" spans="1:15" x14ac:dyDescent="0.25">
      <c r="A4" s="6">
        <f t="shared" si="0"/>
        <v>2</v>
      </c>
      <c r="B4" s="1">
        <v>244</v>
      </c>
      <c r="C4" s="12" t="str">
        <f>VLOOKUP(Таблица1[[#This Row],[н/н ↓]],[1]!DataBase[[eq_num]:[eq_cat]],2,FALSE)</f>
        <v>БП для ноутбука FSP NB 65</v>
      </c>
      <c r="D4" s="6" t="str">
        <f>VLOOKUP(Таблица1[[#This Row],[н/н ↓]],[1]!DataBase[[eq_num]:[eq_unit]],3,FALSE)</f>
        <v>ШТ</v>
      </c>
      <c r="E4" s="6">
        <f t="shared" si="1"/>
        <v>2</v>
      </c>
      <c r="F4" s="13"/>
      <c r="G4" s="1">
        <v>56</v>
      </c>
      <c r="H4" s="14" t="s">
        <v>259</v>
      </c>
      <c r="I4" s="15">
        <v>43658</v>
      </c>
      <c r="J4" s="15"/>
      <c r="L4" s="1">
        <v>2</v>
      </c>
      <c r="M4" s="1"/>
    </row>
    <row r="5" spans="1:15" x14ac:dyDescent="0.25">
      <c r="A5" s="6">
        <f t="shared" si="0"/>
        <v>3</v>
      </c>
      <c r="B5" s="1">
        <v>245</v>
      </c>
      <c r="C5" s="12" t="str">
        <f>VLOOKUP(Таблица1[[#This Row],[н/н ↓]],[1]!DataBase[[eq_num]:[eq_cat]],2,FALSE)</f>
        <v>ППКОП "Аккорд" в. 2.00</v>
      </c>
      <c r="D5" s="6" t="str">
        <f>VLOOKUP(Таблица1[[#This Row],[н/н ↓]],[1]!DataBase[[eq_num]:[eq_unit]],3,FALSE)</f>
        <v>ШТ</v>
      </c>
      <c r="E5" s="6">
        <f t="shared" si="1"/>
        <v>1</v>
      </c>
      <c r="F5" s="13"/>
      <c r="G5" s="1">
        <v>56</v>
      </c>
      <c r="H5" s="14" t="s">
        <v>260</v>
      </c>
      <c r="I5" s="15">
        <v>43658</v>
      </c>
      <c r="J5" s="15"/>
      <c r="L5" s="1">
        <v>1</v>
      </c>
      <c r="M5" s="1"/>
    </row>
    <row r="6" spans="1:15" x14ac:dyDescent="0.25">
      <c r="A6" s="6">
        <f t="shared" si="0"/>
        <v>4</v>
      </c>
      <c r="B6" s="1">
        <v>246</v>
      </c>
      <c r="C6" s="12" t="str">
        <f>VLOOKUP(Таблица1[[#This Row],[н/н ↓]],[1]!DataBase[[eq_num]:[eq_cat]],2,FALSE)</f>
        <v>ППКОП "Нота" в. 1.00</v>
      </c>
      <c r="D6" s="6" t="str">
        <f>VLOOKUP(Таблица1[[#This Row],[н/н ↓]],[1]!DataBase[[eq_num]:[eq_unit]],3,FALSE)</f>
        <v>ШТ</v>
      </c>
      <c r="E6" s="6">
        <f t="shared" si="1"/>
        <v>8</v>
      </c>
      <c r="F6" s="13"/>
      <c r="G6" s="1">
        <v>56</v>
      </c>
      <c r="H6" s="14" t="s">
        <v>261</v>
      </c>
      <c r="I6" s="15">
        <v>43658</v>
      </c>
      <c r="J6" s="15"/>
      <c r="L6" s="1">
        <v>8</v>
      </c>
      <c r="M6" s="1"/>
    </row>
    <row r="7" spans="1:15" x14ac:dyDescent="0.25">
      <c r="A7" s="6">
        <f t="shared" si="0"/>
        <v>5</v>
      </c>
      <c r="B7" s="1">
        <v>145010136</v>
      </c>
      <c r="C7" s="12" t="str">
        <f>VLOOKUP(Таблица1[[#This Row],[н/н ↓]],[1]!DataBase[[eq_num]:[eq_cat]],2,FALSE)</f>
        <v>розетка двойная наружная</v>
      </c>
      <c r="D7" s="6" t="str">
        <f>VLOOKUP(Таблица1[[#This Row],[н/н ↓]],[1]!DataBase[[eq_num]:[eq_unit]],3,FALSE)</f>
        <v>ШТ</v>
      </c>
      <c r="E7" s="6">
        <f t="shared" si="1"/>
        <v>6</v>
      </c>
      <c r="F7" s="13"/>
      <c r="G7" s="1">
        <v>56</v>
      </c>
      <c r="H7" s="14" t="s">
        <v>262</v>
      </c>
      <c r="I7" s="15">
        <v>43658</v>
      </c>
      <c r="J7" s="15"/>
      <c r="L7" s="1">
        <v>6</v>
      </c>
      <c r="M7" s="1"/>
    </row>
    <row r="8" spans="1:15" x14ac:dyDescent="0.25">
      <c r="A8" s="6">
        <f t="shared" si="0"/>
        <v>6</v>
      </c>
      <c r="B8" s="1">
        <v>215269460</v>
      </c>
      <c r="C8" s="12" t="str">
        <f>VLOOKUP(Таблица1[[#This Row],[н/н ↓]],[1]!DataBase[[eq_num]:[eq_cat]],2,FALSE)</f>
        <v>блок питания СКАТ 1200 2Д исп.2 13,8В</v>
      </c>
      <c r="D8" s="6" t="str">
        <f>VLOOKUP(Таблица1[[#This Row],[н/н ↓]],[1]!DataBase[[eq_num]:[eq_unit]],3,FALSE)</f>
        <v>ШТ</v>
      </c>
      <c r="E8" s="6">
        <f t="shared" si="1"/>
        <v>1</v>
      </c>
      <c r="F8" s="13"/>
      <c r="G8" s="1">
        <v>56</v>
      </c>
      <c r="H8" s="14" t="s">
        <v>263</v>
      </c>
      <c r="I8" s="15">
        <v>43658</v>
      </c>
      <c r="J8" s="15"/>
      <c r="L8" s="1">
        <v>1</v>
      </c>
      <c r="M8" s="1"/>
    </row>
    <row r="9" spans="1:15" x14ac:dyDescent="0.25">
      <c r="A9" s="6">
        <f t="shared" si="0"/>
        <v>7</v>
      </c>
      <c r="B9" s="1">
        <v>215269465</v>
      </c>
      <c r="C9" s="12" t="str">
        <f>VLOOKUP(Таблица1[[#This Row],[н/н ↓]],[1]!DataBase[[eq_num]:[eq_cat]],2,FALSE)</f>
        <v>источник питания СКАТ-2400 (исп.5)</v>
      </c>
      <c r="D9" s="6" t="str">
        <f>VLOOKUP(Таблица1[[#This Row],[н/н ↓]],[1]!DataBase[[eq_num]:[eq_unit]],3,FALSE)</f>
        <v>ШТ</v>
      </c>
      <c r="E9" s="6">
        <f t="shared" si="1"/>
        <v>6</v>
      </c>
      <c r="F9" s="13"/>
      <c r="G9" s="1">
        <v>56</v>
      </c>
      <c r="H9" s="14" t="s">
        <v>249</v>
      </c>
      <c r="I9" s="15">
        <v>43658</v>
      </c>
      <c r="J9" s="15"/>
      <c r="L9" s="1">
        <v>6</v>
      </c>
      <c r="M9" s="1"/>
    </row>
    <row r="10" spans="1:15" x14ac:dyDescent="0.25">
      <c r="A10" s="6">
        <f t="shared" si="0"/>
        <v>8</v>
      </c>
      <c r="B10" s="1">
        <v>217010450</v>
      </c>
      <c r="C10" s="12" t="str">
        <f>VLOOKUP(Таблица1[[#This Row],[н/н ↓]],[1]!DataBase[[eq_num]:[eq_cat]],2,FALSE)</f>
        <v>манипулятор "МЫШЬ"  PS/2 опт.</v>
      </c>
      <c r="D10" s="6" t="str">
        <f>VLOOKUP(Таблица1[[#This Row],[н/н ↓]],[1]!DataBase[[eq_num]:[eq_unit]],3,FALSE)</f>
        <v>ШТ</v>
      </c>
      <c r="E10" s="6">
        <f t="shared" si="1"/>
        <v>1</v>
      </c>
      <c r="F10" s="13"/>
      <c r="G10" s="1">
        <v>56</v>
      </c>
      <c r="H10" s="14" t="s">
        <v>264</v>
      </c>
      <c r="I10" s="15">
        <v>43658</v>
      </c>
      <c r="J10" s="15"/>
      <c r="L10" s="1">
        <v>1</v>
      </c>
      <c r="M10" s="1"/>
    </row>
    <row r="11" spans="1:15" x14ac:dyDescent="0.25">
      <c r="A11" s="6">
        <f t="shared" si="0"/>
        <v>9</v>
      </c>
      <c r="B11" s="1">
        <v>217012329</v>
      </c>
      <c r="C11" s="12" t="str">
        <f>VLOOKUP(Таблица1[[#This Row],[н/н ↓]],[1]!DataBase[[eq_num]:[eq_cat]],2,FALSE)</f>
        <v>клавиатура PS/2</v>
      </c>
      <c r="D11" s="6" t="str">
        <f>VLOOKUP(Таблица1[[#This Row],[н/н ↓]],[1]!DataBase[[eq_num]:[eq_unit]],3,FALSE)</f>
        <v>ШТ</v>
      </c>
      <c r="E11" s="6">
        <f t="shared" si="1"/>
        <v>1</v>
      </c>
      <c r="F11" s="13"/>
      <c r="G11" s="1">
        <v>56</v>
      </c>
      <c r="H11" s="14" t="s">
        <v>264</v>
      </c>
      <c r="I11" s="15">
        <v>43658</v>
      </c>
      <c r="J11" s="15"/>
      <c r="L11" s="1">
        <v>1</v>
      </c>
      <c r="M11" s="1"/>
    </row>
    <row r="12" spans="1:15" x14ac:dyDescent="0.25">
      <c r="A12" s="6">
        <f t="shared" si="0"/>
        <v>10</v>
      </c>
      <c r="B12" s="1">
        <v>217014128</v>
      </c>
      <c r="C12" s="12" t="str">
        <f>VLOOKUP(Таблица1[[#This Row],[н/н ↓]],[1]!DataBase[[eq_num]:[eq_cat]],2,FALSE)</f>
        <v>монитор 19” BNC разъем</v>
      </c>
      <c r="D12" s="6" t="str">
        <f>VLOOKUP(Таблица1[[#This Row],[н/н ↓]],[1]!DataBase[[eq_num]:[eq_unit]],3,FALSE)</f>
        <v>ШТ</v>
      </c>
      <c r="E12" s="6">
        <f t="shared" si="1"/>
        <v>2</v>
      </c>
      <c r="F12" s="13"/>
      <c r="G12" s="1">
        <v>56</v>
      </c>
      <c r="H12" s="14" t="s">
        <v>259</v>
      </c>
      <c r="I12" s="15">
        <v>43658</v>
      </c>
      <c r="J12" s="15"/>
      <c r="L12" s="1">
        <v>2</v>
      </c>
      <c r="M12" s="1"/>
    </row>
    <row r="13" spans="1:15" x14ac:dyDescent="0.25">
      <c r="A13" s="6">
        <f t="shared" si="0"/>
        <v>11</v>
      </c>
      <c r="B13" s="1">
        <v>217015718</v>
      </c>
      <c r="C13" s="12" t="str">
        <f>VLOOKUP(Таблица1[[#This Row],[н/н ↓]],[1]!DataBase[[eq_num]:[eq_cat]],2,FALSE)</f>
        <v>ПРЕОБРАЗОВАТЕЛЬ ИНТЕРФЕЙСОВ С2000-USB</v>
      </c>
      <c r="D13" s="6" t="str">
        <f>VLOOKUP(Таблица1[[#This Row],[н/н ↓]],[1]!DataBase[[eq_num]:[eq_unit]],3,FALSE)</f>
        <v>ШТ</v>
      </c>
      <c r="E13" s="6">
        <f t="shared" si="1"/>
        <v>2</v>
      </c>
      <c r="F13" s="13"/>
      <c r="G13" s="1">
        <v>56</v>
      </c>
      <c r="H13" s="14" t="s">
        <v>265</v>
      </c>
      <c r="I13" s="15">
        <v>43658</v>
      </c>
      <c r="J13" s="15"/>
      <c r="L13" s="1">
        <v>2</v>
      </c>
      <c r="M13" s="1"/>
    </row>
    <row r="14" spans="1:15" x14ac:dyDescent="0.25">
      <c r="A14" s="6">
        <f t="shared" si="0"/>
        <v>12</v>
      </c>
      <c r="B14" s="1">
        <v>226010040</v>
      </c>
      <c r="C14" s="12" t="str">
        <f>VLOOKUP(Таблица1[[#This Row],[н/н ↓]],[1]!DataBase[[eq_num]:[eq_cat]],2,FALSE)</f>
        <v>извещатель охран.инфракр.пассив"ФОТОН-Ш"</v>
      </c>
      <c r="D14" s="6" t="str">
        <f>VLOOKUP(Таблица1[[#This Row],[н/н ↓]],[1]!DataBase[[eq_num]:[eq_unit]],3,FALSE)</f>
        <v>ШТ</v>
      </c>
      <c r="E14" s="6">
        <f t="shared" si="1"/>
        <v>2</v>
      </c>
      <c r="F14" s="13"/>
      <c r="G14" s="1">
        <v>56</v>
      </c>
      <c r="H14" s="14" t="s">
        <v>266</v>
      </c>
      <c r="I14" s="15">
        <v>43658</v>
      </c>
      <c r="J14" s="15"/>
      <c r="L14" s="1">
        <v>2</v>
      </c>
      <c r="M14" s="1"/>
    </row>
    <row r="15" spans="1:15" x14ac:dyDescent="0.25">
      <c r="A15" s="6">
        <f t="shared" si="0"/>
        <v>13</v>
      </c>
      <c r="B15" s="1">
        <v>226010050</v>
      </c>
      <c r="C15" s="12" t="str">
        <f>VLOOKUP(Таблица1[[#This Row],[н/н ↓]],[1]!DataBase[[eq_num]:[eq_cat]],2,FALSE)</f>
        <v>извещатель инфракрасный пассивный ИД-12Е</v>
      </c>
      <c r="D15" s="6" t="str">
        <f>VLOOKUP(Таблица1[[#This Row],[н/н ↓]],[1]!DataBase[[eq_num]:[eq_unit]],3,FALSE)</f>
        <v>ШТ</v>
      </c>
      <c r="E15" s="6">
        <f t="shared" si="1"/>
        <v>2</v>
      </c>
      <c r="F15" s="13"/>
      <c r="G15" s="1">
        <v>56</v>
      </c>
      <c r="H15" s="14" t="s">
        <v>267</v>
      </c>
      <c r="I15" s="15">
        <v>43658</v>
      </c>
      <c r="J15" s="15"/>
      <c r="L15" s="1">
        <v>2</v>
      </c>
      <c r="M15" s="1"/>
    </row>
    <row r="16" spans="1:15" x14ac:dyDescent="0.25">
      <c r="A16" s="6">
        <f t="shared" si="0"/>
        <v>14</v>
      </c>
      <c r="B16" s="1">
        <v>226010055</v>
      </c>
      <c r="C16" s="12" t="str">
        <f>VLOOKUP(Таблица1[[#This Row],[н/н ↓]],[1]!DataBase[[eq_num]:[eq_cat]],2,FALSE)</f>
        <v>извещатель  ИК пассивный OPTEX HX-80N AM</v>
      </c>
      <c r="D16" s="6" t="str">
        <f>VLOOKUP(Таблица1[[#This Row],[н/н ↓]],[1]!DataBase[[eq_num]:[eq_unit]],3,FALSE)</f>
        <v>ШТ</v>
      </c>
      <c r="E16" s="6">
        <f t="shared" si="1"/>
        <v>41</v>
      </c>
      <c r="F16" s="13"/>
      <c r="G16" s="1">
        <v>56</v>
      </c>
      <c r="H16" s="14" t="s">
        <v>268</v>
      </c>
      <c r="I16" s="15">
        <v>43658</v>
      </c>
      <c r="J16" s="15"/>
      <c r="L16" s="1">
        <v>41</v>
      </c>
      <c r="M16" s="1"/>
    </row>
    <row r="17" spans="1:13" x14ac:dyDescent="0.25">
      <c r="A17" s="6">
        <f t="shared" si="0"/>
        <v>15</v>
      </c>
      <c r="B17" s="1">
        <v>226010090</v>
      </c>
      <c r="C17" s="12" t="str">
        <f>VLOOKUP(Таблица1[[#This Row],[н/н ↓]],[1]!DataBase[[eq_num]:[eq_cat]],2,FALSE)</f>
        <v>извещатель охранный ФОТОН-9</v>
      </c>
      <c r="D17" s="6" t="str">
        <f>VLOOKUP(Таблица1[[#This Row],[н/н ↓]],[1]!DataBase[[eq_num]:[eq_unit]],3,FALSE)</f>
        <v>ШТ</v>
      </c>
      <c r="E17" s="6">
        <f t="shared" si="1"/>
        <v>2</v>
      </c>
      <c r="F17" s="13"/>
      <c r="G17" s="1">
        <v>56</v>
      </c>
      <c r="H17" s="14" t="s">
        <v>266</v>
      </c>
      <c r="I17" s="15">
        <v>43658</v>
      </c>
      <c r="J17" s="15"/>
      <c r="L17" s="1">
        <v>2</v>
      </c>
      <c r="M17" s="1"/>
    </row>
    <row r="18" spans="1:13" x14ac:dyDescent="0.25">
      <c r="A18" s="6">
        <f t="shared" si="0"/>
        <v>16</v>
      </c>
      <c r="B18" s="1">
        <v>226010091</v>
      </c>
      <c r="C18" s="12" t="str">
        <f>VLOOKUP(Таблица1[[#This Row],[н/н ↓]],[1]!DataBase[[eq_num]:[eq_cat]],2,FALSE)</f>
        <v>извещатель Фотон-Ш2-РК (ИО 30910-5)</v>
      </c>
      <c r="D18" s="6" t="str">
        <f>VLOOKUP(Таблица1[[#This Row],[н/н ↓]],[1]!DataBase[[eq_num]:[eq_unit]],3,FALSE)</f>
        <v>ШТ</v>
      </c>
      <c r="E18" s="6">
        <f t="shared" si="1"/>
        <v>1</v>
      </c>
      <c r="F18" s="13"/>
      <c r="G18" s="1">
        <v>56</v>
      </c>
      <c r="H18" s="14" t="s">
        <v>266</v>
      </c>
      <c r="I18" s="15">
        <v>43658</v>
      </c>
      <c r="J18" s="15"/>
      <c r="L18" s="1">
        <v>1</v>
      </c>
      <c r="M18" s="1"/>
    </row>
    <row r="19" spans="1:13" x14ac:dyDescent="0.25">
      <c r="A19" s="6">
        <f t="shared" si="0"/>
        <v>17</v>
      </c>
      <c r="B19" s="1">
        <v>226010093</v>
      </c>
      <c r="C19" s="12" t="str">
        <f>VLOOKUP(Таблица1[[#This Row],[н/н ↓]],[1]!DataBase[[eq_num]:[eq_cat]],2,FALSE)</f>
        <v>ИЗВЕЩАТЕЛЬ ОХРАННЫЙ ОБЪЕМНЫЙ «ФОТОН-10»</v>
      </c>
      <c r="D19" s="6" t="str">
        <f>VLOOKUP(Таблица1[[#This Row],[н/н ↓]],[1]!DataBase[[eq_num]:[eq_unit]],3,FALSE)</f>
        <v>ШТ</v>
      </c>
      <c r="E19" s="6">
        <f t="shared" si="1"/>
        <v>5</v>
      </c>
      <c r="F19" s="13"/>
      <c r="G19" s="1">
        <v>56</v>
      </c>
      <c r="H19" s="14" t="s">
        <v>267</v>
      </c>
      <c r="I19" s="15">
        <v>43658</v>
      </c>
      <c r="J19" s="15"/>
      <c r="L19" s="1">
        <v>5</v>
      </c>
      <c r="M19" s="1"/>
    </row>
    <row r="20" spans="1:13" x14ac:dyDescent="0.25">
      <c r="A20" s="6">
        <f t="shared" si="0"/>
        <v>18</v>
      </c>
      <c r="B20" s="1">
        <v>226010094</v>
      </c>
      <c r="C20" s="12" t="str">
        <f>VLOOKUP(Таблица1[[#This Row],[н/н ↓]],[1]!DataBase[[eq_num]:[eq_cat]],2,FALSE)</f>
        <v>ИЗВЕЩАТЕЛЬ ФОТОН-12 (ИО 409-17/1)</v>
      </c>
      <c r="D20" s="6" t="str">
        <f>VLOOKUP(Таблица1[[#This Row],[н/н ↓]],[1]!DataBase[[eq_num]:[eq_unit]],3,FALSE)</f>
        <v>ШТ</v>
      </c>
      <c r="E20" s="6">
        <f t="shared" si="1"/>
        <v>23</v>
      </c>
      <c r="F20" s="13"/>
      <c r="G20" s="1">
        <v>56</v>
      </c>
      <c r="H20" s="14" t="s">
        <v>269</v>
      </c>
      <c r="I20" s="15">
        <v>43658</v>
      </c>
      <c r="J20" s="15"/>
      <c r="L20" s="1">
        <v>23</v>
      </c>
      <c r="M20" s="1"/>
    </row>
    <row r="21" spans="1:13" x14ac:dyDescent="0.25">
      <c r="A21" s="6">
        <f t="shared" si="0"/>
        <v>19</v>
      </c>
      <c r="B21" s="1">
        <v>226010095</v>
      </c>
      <c r="C21" s="12" t="str">
        <f>VLOOKUP(Таблица1[[#This Row],[н/н ↓]],[1]!DataBase[[eq_num]:[eq_cat]],2,FALSE)</f>
        <v>извещатель охранный ФОТОН-15</v>
      </c>
      <c r="D21" s="6" t="str">
        <f>VLOOKUP(Таблица1[[#This Row],[н/н ↓]],[1]!DataBase[[eq_num]:[eq_unit]],3,FALSE)</f>
        <v>ШТ</v>
      </c>
      <c r="E21" s="6">
        <f t="shared" si="1"/>
        <v>44</v>
      </c>
      <c r="F21" s="13"/>
      <c r="G21" s="1">
        <v>56</v>
      </c>
      <c r="H21" s="14" t="s">
        <v>270</v>
      </c>
      <c r="I21" s="15">
        <v>43658</v>
      </c>
      <c r="J21" s="15"/>
      <c r="L21" s="1">
        <v>44</v>
      </c>
      <c r="M21" s="1"/>
    </row>
    <row r="22" spans="1:13" x14ac:dyDescent="0.25">
      <c r="A22" s="6">
        <f t="shared" si="0"/>
        <v>20</v>
      </c>
      <c r="B22" s="1">
        <v>226010096</v>
      </c>
      <c r="C22" s="12" t="str">
        <f>VLOOKUP(Таблица1[[#This Row],[н/н ↓]],[1]!DataBase[[eq_num]:[eq_cat]],2,FALSE)</f>
        <v>извещатель Фотон-15Б (ИО 309-10)</v>
      </c>
      <c r="D22" s="6" t="str">
        <f>VLOOKUP(Таблица1[[#This Row],[н/н ↓]],[1]!DataBase[[eq_num]:[eq_unit]],3,FALSE)</f>
        <v>ШТ</v>
      </c>
      <c r="E22" s="6">
        <f t="shared" si="1"/>
        <v>1</v>
      </c>
      <c r="F22" s="13"/>
      <c r="G22" s="1">
        <v>56</v>
      </c>
      <c r="H22" s="14" t="s">
        <v>270</v>
      </c>
      <c r="I22" s="15">
        <v>43658</v>
      </c>
      <c r="J22" s="15"/>
      <c r="L22" s="1">
        <v>1</v>
      </c>
      <c r="M22" s="1"/>
    </row>
    <row r="23" spans="1:13" x14ac:dyDescent="0.25">
      <c r="A23" s="6">
        <f t="shared" si="0"/>
        <v>21</v>
      </c>
      <c r="B23" s="1">
        <v>226010106</v>
      </c>
      <c r="C23" s="12" t="str">
        <f>VLOOKUP(Таблица1[[#This Row],[н/н ↓]],[1]!DataBase[[eq_num]:[eq_cat]],2,FALSE)</f>
        <v>извещатель охранный адресный С2000-ШИК</v>
      </c>
      <c r="D23" s="6" t="str">
        <f>VLOOKUP(Таблица1[[#This Row],[н/н ↓]],[1]!DataBase[[eq_num]:[eq_unit]],3,FALSE)</f>
        <v>ШТ</v>
      </c>
      <c r="E23" s="6">
        <f t="shared" si="1"/>
        <v>4</v>
      </c>
      <c r="F23" s="13"/>
      <c r="G23" s="1">
        <v>56</v>
      </c>
      <c r="H23" s="14" t="s">
        <v>271</v>
      </c>
      <c r="I23" s="15">
        <v>43658</v>
      </c>
      <c r="J23" s="15"/>
      <c r="L23" s="1">
        <v>4</v>
      </c>
      <c r="M23" s="1"/>
    </row>
    <row r="24" spans="1:13" x14ac:dyDescent="0.25">
      <c r="A24" s="6">
        <f t="shared" si="0"/>
        <v>22</v>
      </c>
      <c r="B24" s="1">
        <v>226010110</v>
      </c>
      <c r="C24" s="12" t="str">
        <f>VLOOKUP(Таблица1[[#This Row],[н/н ↓]],[1]!DataBase[[eq_num]:[eq_cat]],2,FALSE)</f>
        <v>извещатель охранный объемный «С2000-ИК» исп.02</v>
      </c>
      <c r="D24" s="6" t="str">
        <f>VLOOKUP(Таблица1[[#This Row],[н/н ↓]],[1]!DataBase[[eq_num]:[eq_unit]],3,FALSE)</f>
        <v>ШТ</v>
      </c>
      <c r="E24" s="6">
        <f t="shared" si="1"/>
        <v>3</v>
      </c>
      <c r="F24" s="13"/>
      <c r="G24" s="1">
        <v>56</v>
      </c>
      <c r="H24" s="14" t="s">
        <v>272</v>
      </c>
      <c r="I24" s="15">
        <v>43658</v>
      </c>
      <c r="J24" s="15"/>
      <c r="L24" s="1">
        <v>3</v>
      </c>
      <c r="M24" s="1"/>
    </row>
    <row r="25" spans="1:13" x14ac:dyDescent="0.25">
      <c r="A25" s="6">
        <f t="shared" si="0"/>
        <v>23</v>
      </c>
      <c r="B25" s="1">
        <v>226010250</v>
      </c>
      <c r="C25" s="12" t="str">
        <f>VLOOKUP(Таблица1[[#This Row],[н/н ↓]],[1]!DataBase[[eq_num]:[eq_cat]],2,FALSE)</f>
        <v>блок выносных индикаторов "ЛАДОГА-БВИ"</v>
      </c>
      <c r="D25" s="6" t="str">
        <f>VLOOKUP(Таблица1[[#This Row],[н/н ↓]],[1]!DataBase[[eq_num]:[eq_unit]],3,FALSE)</f>
        <v>ШТ</v>
      </c>
      <c r="E25" s="6">
        <f t="shared" si="1"/>
        <v>10</v>
      </c>
      <c r="F25" s="13"/>
      <c r="G25" s="1">
        <v>56</v>
      </c>
      <c r="H25" s="14" t="s">
        <v>273</v>
      </c>
      <c r="I25" s="15">
        <v>43658</v>
      </c>
      <c r="J25" s="15"/>
      <c r="L25" s="1">
        <v>10</v>
      </c>
      <c r="M25" s="1"/>
    </row>
    <row r="26" spans="1:13" x14ac:dyDescent="0.25">
      <c r="A26" s="6">
        <f t="shared" si="0"/>
        <v>24</v>
      </c>
      <c r="B26" s="1">
        <v>226020055</v>
      </c>
      <c r="C26" s="12" t="str">
        <f>VLOOKUP(Таблица1[[#This Row],[н/н ↓]],[1]!DataBase[[eq_num]:[eq_cat]],2,FALSE)</f>
        <v>извещатель охранный ИО209-17 "СПЭК-8"</v>
      </c>
      <c r="D26" s="6" t="str">
        <f>VLOOKUP(Таблица1[[#This Row],[н/н ↓]],[1]!DataBase[[eq_num]:[eq_unit]],3,FALSE)</f>
        <v>ШТ</v>
      </c>
      <c r="E26" s="6">
        <f t="shared" si="1"/>
        <v>2</v>
      </c>
      <c r="F26" s="13"/>
      <c r="G26" s="1">
        <v>56</v>
      </c>
      <c r="H26" s="14" t="s">
        <v>274</v>
      </c>
      <c r="I26" s="15">
        <v>43658</v>
      </c>
      <c r="J26" s="15"/>
      <c r="L26" s="1">
        <v>2</v>
      </c>
      <c r="M26" s="1"/>
    </row>
    <row r="27" spans="1:13" x14ac:dyDescent="0.25">
      <c r="A27" s="6">
        <f t="shared" si="0"/>
        <v>25</v>
      </c>
      <c r="B27" s="1">
        <v>226020060</v>
      </c>
      <c r="C27" s="12" t="str">
        <f>VLOOKUP(Таблица1[[#This Row],[н/н ↓]],[1]!DataBase[[eq_num]:[eq_cat]],2,FALSE)</f>
        <v>ДАТЧИК ВИБРАЦИОНН35МА "ШОРОХ-1" УДАЛЕН</v>
      </c>
      <c r="D27" s="6" t="str">
        <f>VLOOKUP(Таблица1[[#This Row],[н/н ↓]],[1]!DataBase[[eq_num]:[eq_unit]],3,FALSE)</f>
        <v>ШТ</v>
      </c>
      <c r="E27" s="6">
        <f t="shared" si="1"/>
        <v>16</v>
      </c>
      <c r="F27" s="13"/>
      <c r="G27" s="1">
        <v>56</v>
      </c>
      <c r="H27" s="14" t="s">
        <v>269</v>
      </c>
      <c r="I27" s="15">
        <v>43658</v>
      </c>
      <c r="J27" s="15"/>
      <c r="L27" s="1">
        <v>16</v>
      </c>
      <c r="M27" s="1"/>
    </row>
    <row r="28" spans="1:13" x14ac:dyDescent="0.25">
      <c r="A28" s="6">
        <f t="shared" si="0"/>
        <v>26</v>
      </c>
      <c r="B28" s="1">
        <v>226020061</v>
      </c>
      <c r="C28" s="12" t="str">
        <f>VLOOKUP(Таблица1[[#This Row],[н/н ↓]],[1]!DataBase[[eq_num]:[eq_cat]],2,FALSE)</f>
        <v>ИЗВЕЩАТЕЛЬ ОХРАННЫЙ ИО 313-5/1 (ШОРОХ-2)</v>
      </c>
      <c r="D28" s="6" t="str">
        <f>VLOOKUP(Таблица1[[#This Row],[н/н ↓]],[1]!DataBase[[eq_num]:[eq_unit]],3,FALSE)</f>
        <v>ШТ</v>
      </c>
      <c r="E28" s="6">
        <f t="shared" si="1"/>
        <v>4</v>
      </c>
      <c r="F28" s="13"/>
      <c r="G28" s="1">
        <v>56</v>
      </c>
      <c r="H28" s="14" t="s">
        <v>266</v>
      </c>
      <c r="I28" s="15">
        <v>43658</v>
      </c>
      <c r="J28" s="15"/>
      <c r="L28" s="1">
        <v>4</v>
      </c>
      <c r="M28" s="1"/>
    </row>
    <row r="29" spans="1:13" x14ac:dyDescent="0.25">
      <c r="A29" s="6">
        <f t="shared" si="0"/>
        <v>27</v>
      </c>
      <c r="B29" s="1">
        <v>226020065</v>
      </c>
      <c r="C29" s="12" t="str">
        <f>VLOOKUP(Таблица1[[#This Row],[н/н ↓]],[1]!DataBase[[eq_num]:[eq_cat]],2,FALSE)</f>
        <v>извещатель ИО329-4 "Стекло-3"</v>
      </c>
      <c r="D29" s="6" t="str">
        <f>VLOOKUP(Таблица1[[#This Row],[н/н ↓]],[1]!DataBase[[eq_num]:[eq_unit]],3,FALSE)</f>
        <v>ШТ</v>
      </c>
      <c r="E29" s="6">
        <f t="shared" si="1"/>
        <v>20</v>
      </c>
      <c r="F29" s="13"/>
      <c r="G29" s="1">
        <v>56</v>
      </c>
      <c r="H29" s="14" t="s">
        <v>266</v>
      </c>
      <c r="I29" s="15">
        <v>43658</v>
      </c>
      <c r="J29" s="15"/>
      <c r="L29" s="1">
        <v>20</v>
      </c>
      <c r="M29" s="1"/>
    </row>
    <row r="30" spans="1:13" x14ac:dyDescent="0.25">
      <c r="A30" s="6">
        <f t="shared" si="0"/>
        <v>28</v>
      </c>
      <c r="B30" s="1">
        <v>226020066</v>
      </c>
      <c r="C30" s="12" t="str">
        <f>VLOOKUP(Таблица1[[#This Row],[н/н ↓]],[1]!DataBase[[eq_num]:[eq_cat]],2,FALSE)</f>
        <v>ИЗВЕЩАТЕЛЬ «СТЕКЛО-3РК» (ИО 32910-4)</v>
      </c>
      <c r="D30" s="6" t="str">
        <f>VLOOKUP(Таблица1[[#This Row],[н/н ↓]],[1]!DataBase[[eq_num]:[eq_unit]],3,FALSE)</f>
        <v>ШТ</v>
      </c>
      <c r="E30" s="6">
        <f t="shared" si="1"/>
        <v>1</v>
      </c>
      <c r="F30" s="13"/>
      <c r="G30" s="1">
        <v>56</v>
      </c>
      <c r="H30" s="14" t="s">
        <v>266</v>
      </c>
      <c r="I30" s="15">
        <v>43658</v>
      </c>
      <c r="J30" s="15"/>
      <c r="L30" s="1">
        <v>1</v>
      </c>
      <c r="M30" s="1"/>
    </row>
    <row r="31" spans="1:13" x14ac:dyDescent="0.25">
      <c r="A31" s="6">
        <f t="shared" si="0"/>
        <v>29</v>
      </c>
      <c r="B31" s="1">
        <v>226020190</v>
      </c>
      <c r="C31" s="12" t="str">
        <f>VLOOKUP(Таблица1[[#This Row],[н/н ↓]],[1]!DataBase[[eq_num]:[eq_cat]],2,FALSE)</f>
        <v>ПРИБОРППКОП"НОТА"ВАР.1.01САКББЕЗБРУДАЛЕН</v>
      </c>
      <c r="D31" s="6" t="str">
        <f>VLOOKUP(Таблица1[[#This Row],[н/н ↓]],[1]!DataBase[[eq_num]:[eq_unit]],3,FALSE)</f>
        <v>ШТ</v>
      </c>
      <c r="E31" s="6">
        <f t="shared" si="1"/>
        <v>1</v>
      </c>
      <c r="F31" s="13"/>
      <c r="G31" s="1">
        <v>56</v>
      </c>
      <c r="H31" s="14" t="s">
        <v>261</v>
      </c>
      <c r="I31" s="15">
        <v>43658</v>
      </c>
      <c r="J31" s="15"/>
      <c r="L31" s="1">
        <v>1</v>
      </c>
      <c r="M31" s="1"/>
    </row>
    <row r="32" spans="1:13" x14ac:dyDescent="0.25">
      <c r="A32" s="6">
        <f t="shared" si="0"/>
        <v>30</v>
      </c>
      <c r="B32" s="1">
        <v>226020195</v>
      </c>
      <c r="C32" s="12" t="str">
        <f>VLOOKUP(Таблица1[[#This Row],[н/н ↓]],[1]!DataBase[[eq_num]:[eq_cat]],2,FALSE)</f>
        <v>ПРИБОРППКОП"НОТА"ВАР.2.01САКББЕЗБРУДАЛЕН</v>
      </c>
      <c r="D32" s="6" t="str">
        <f>VLOOKUP(Таблица1[[#This Row],[н/н ↓]],[1]!DataBase[[eq_num]:[eq_unit]],3,FALSE)</f>
        <v>ШТ</v>
      </c>
      <c r="E32" s="6">
        <f t="shared" si="1"/>
        <v>1</v>
      </c>
      <c r="F32" s="13"/>
      <c r="G32" s="1">
        <v>56</v>
      </c>
      <c r="H32" s="14" t="s">
        <v>261</v>
      </c>
      <c r="I32" s="15">
        <v>43658</v>
      </c>
      <c r="J32" s="15"/>
      <c r="L32" s="1">
        <v>1</v>
      </c>
      <c r="M32" s="1"/>
    </row>
    <row r="33" spans="1:13" x14ac:dyDescent="0.25">
      <c r="A33" s="6">
        <f t="shared" si="0"/>
        <v>31</v>
      </c>
      <c r="B33" s="1">
        <v>226020350</v>
      </c>
      <c r="C33" s="12" t="str">
        <f>VLOOKUP(Таблица1[[#This Row],[н/н ↓]],[1]!DataBase[[eq_num]:[eq_cat]],2,FALSE)</f>
        <v>извещатель охранный "АРГУС-3" ИО 407-12</v>
      </c>
      <c r="D33" s="6" t="str">
        <f>VLOOKUP(Таблица1[[#This Row],[н/н ↓]],[1]!DataBase[[eq_num]:[eq_unit]],3,FALSE)</f>
        <v>ШТ</v>
      </c>
      <c r="E33" s="6">
        <f t="shared" si="1"/>
        <v>2</v>
      </c>
      <c r="F33" s="13"/>
      <c r="G33" s="1">
        <v>56</v>
      </c>
      <c r="H33" s="14" t="s">
        <v>266</v>
      </c>
      <c r="I33" s="15">
        <v>43658</v>
      </c>
      <c r="J33" s="15"/>
      <c r="L33" s="1">
        <v>2</v>
      </c>
      <c r="M33" s="1"/>
    </row>
    <row r="34" spans="1:13" x14ac:dyDescent="0.25">
      <c r="A34" s="6">
        <f t="shared" si="0"/>
        <v>32</v>
      </c>
      <c r="B34" s="1">
        <v>226020570</v>
      </c>
      <c r="C34" s="12" t="str">
        <f>VLOOKUP(Таблица1[[#This Row],[н/н ↓]],[1]!DataBase[[eq_num]:[eq_cat]],2,FALSE)</f>
        <v>ИЗВЕЩАТЕЛЬ ПОВЕРХНОСТНЫЙ ЗВУКОВОЙ АРФА</v>
      </c>
      <c r="D34" s="6" t="str">
        <f>VLOOKUP(Таблица1[[#This Row],[н/н ↓]],[1]!DataBase[[eq_num]:[eq_unit]],3,FALSE)</f>
        <v>ШТ</v>
      </c>
      <c r="E34" s="6">
        <f t="shared" si="1"/>
        <v>18</v>
      </c>
      <c r="F34" s="13"/>
      <c r="G34" s="1">
        <v>56</v>
      </c>
      <c r="H34" s="14" t="s">
        <v>267</v>
      </c>
      <c r="I34" s="15">
        <v>43658</v>
      </c>
      <c r="J34" s="15"/>
      <c r="L34" s="1">
        <v>18</v>
      </c>
      <c r="M34" s="1"/>
    </row>
    <row r="35" spans="1:13" x14ac:dyDescent="0.25">
      <c r="A35" s="6">
        <f t="shared" si="0"/>
        <v>33</v>
      </c>
      <c r="B35" s="1">
        <v>226030080</v>
      </c>
      <c r="C35" s="12" t="str">
        <f>VLOOKUP(Таблица1[[#This Row],[н/н ↓]],[1]!DataBase[[eq_num]:[eq_cat]],2,FALSE)</f>
        <v>оповещатель акустический АС-2-3-12В</v>
      </c>
      <c r="D35" s="6" t="str">
        <f>VLOOKUP(Таблица1[[#This Row],[н/н ↓]],[1]!DataBase[[eq_num]:[eq_unit]],3,FALSE)</f>
        <v>ШТ</v>
      </c>
      <c r="E35" s="6">
        <f t="shared" si="1"/>
        <v>16</v>
      </c>
      <c r="F35" s="13"/>
      <c r="G35" s="1">
        <v>56</v>
      </c>
      <c r="H35" s="14" t="s">
        <v>259</v>
      </c>
      <c r="I35" s="15">
        <v>43658</v>
      </c>
      <c r="J35" s="15"/>
      <c r="L35" s="1">
        <v>16</v>
      </c>
      <c r="M35" s="1"/>
    </row>
    <row r="36" spans="1:13" x14ac:dyDescent="0.25">
      <c r="A36" s="6">
        <f t="shared" si="0"/>
        <v>34</v>
      </c>
      <c r="B36" s="1">
        <v>226030311</v>
      </c>
      <c r="C36" s="12" t="str">
        <f>VLOOKUP(Таблица1[[#This Row],[н/н ↓]],[1]!DataBase[[eq_num]:[eq_cat]],2,FALSE)</f>
        <v>оповещатель световой "Призма-100"</v>
      </c>
      <c r="D36" s="6" t="str">
        <f>VLOOKUP(Таблица1[[#This Row],[н/н ↓]],[1]!DataBase[[eq_num]:[eq_unit]],3,FALSE)</f>
        <v>ШТ</v>
      </c>
      <c r="E36" s="6">
        <f t="shared" si="1"/>
        <v>2</v>
      </c>
      <c r="F36" s="13"/>
      <c r="G36" s="1">
        <v>56</v>
      </c>
      <c r="H36" s="14" t="s">
        <v>266</v>
      </c>
      <c r="I36" s="15">
        <v>43658</v>
      </c>
      <c r="J36" s="15"/>
      <c r="L36" s="1">
        <v>2</v>
      </c>
      <c r="M36" s="1"/>
    </row>
    <row r="37" spans="1:13" x14ac:dyDescent="0.25">
      <c r="A37" s="6">
        <f t="shared" si="0"/>
        <v>35</v>
      </c>
      <c r="B37" s="1">
        <v>226030441</v>
      </c>
      <c r="C37" s="12" t="str">
        <f>VLOOKUP(Таблица1[[#This Row],[н/н ↓]],[1]!DataBase[[eq_num]:[eq_cat]],2,FALSE)</f>
        <v>ПРИБОР ППКОП  СИГНАЛ-20П SMD</v>
      </c>
      <c r="D37" s="6" t="str">
        <f>VLOOKUP(Таблица1[[#This Row],[н/н ↓]],[1]!DataBase[[eq_num]:[eq_unit]],3,FALSE)</f>
        <v>ШТ</v>
      </c>
      <c r="E37" s="6">
        <f t="shared" si="1"/>
        <v>5</v>
      </c>
      <c r="F37" s="13"/>
      <c r="G37" s="1">
        <v>56</v>
      </c>
      <c r="H37" s="14" t="s">
        <v>275</v>
      </c>
      <c r="I37" s="15">
        <v>43658</v>
      </c>
      <c r="J37" s="15"/>
      <c r="L37" s="1">
        <v>5</v>
      </c>
      <c r="M37" s="1"/>
    </row>
    <row r="38" spans="1:13" x14ac:dyDescent="0.25">
      <c r="A38" s="6">
        <f t="shared" si="0"/>
        <v>36</v>
      </c>
      <c r="B38" s="1">
        <v>226080070</v>
      </c>
      <c r="C38" s="12" t="str">
        <f>VLOOKUP(Таблица1[[#This Row],[н/н ↓]],[1]!DataBase[[eq_num]:[eq_cat]],2,FALSE)</f>
        <v>БЛОК ЦЕНТРАЛЬНЫЙ ЛАДОГА</v>
      </c>
      <c r="D38" s="6" t="str">
        <f>VLOOKUP(Таблица1[[#This Row],[н/н ↓]],[1]!DataBase[[eq_num]:[eq_unit]],3,FALSE)</f>
        <v>ШТ</v>
      </c>
      <c r="E38" s="6">
        <f t="shared" si="1"/>
        <v>6</v>
      </c>
      <c r="F38" s="13"/>
      <c r="G38" s="1">
        <v>56</v>
      </c>
      <c r="H38" s="14" t="s">
        <v>276</v>
      </c>
      <c r="I38" s="15">
        <v>43658</v>
      </c>
      <c r="J38" s="15"/>
      <c r="L38" s="1">
        <v>6</v>
      </c>
      <c r="M38" s="1"/>
    </row>
    <row r="39" spans="1:13" x14ac:dyDescent="0.25">
      <c r="A39" s="6">
        <f t="shared" si="0"/>
        <v>37</v>
      </c>
      <c r="B39" s="1">
        <v>226080071</v>
      </c>
      <c r="C39" s="12" t="str">
        <f>VLOOKUP(Таблица1[[#This Row],[н/н ↓]],[1]!DataBase[[eq_num]:[eq_cat]],2,FALSE)</f>
        <v>блок центральный "ЛАДОГА БЦ-А" исп.2</v>
      </c>
      <c r="D39" s="6" t="str">
        <f>VLOOKUP(Таблица1[[#This Row],[н/н ↓]],[1]!DataBase[[eq_num]:[eq_unit]],3,FALSE)</f>
        <v>ШТ</v>
      </c>
      <c r="E39" s="6">
        <f t="shared" si="1"/>
        <v>8</v>
      </c>
      <c r="F39" s="13"/>
      <c r="G39" s="1">
        <v>56</v>
      </c>
      <c r="H39" s="14" t="s">
        <v>277</v>
      </c>
      <c r="I39" s="15">
        <v>43658</v>
      </c>
      <c r="J39" s="15"/>
      <c r="L39" s="1">
        <v>8</v>
      </c>
      <c r="M39" s="1"/>
    </row>
    <row r="40" spans="1:13" x14ac:dyDescent="0.25">
      <c r="A40" s="6">
        <f t="shared" si="0"/>
        <v>38</v>
      </c>
      <c r="B40" s="1">
        <v>226080080</v>
      </c>
      <c r="C40" s="12" t="str">
        <f>VLOOKUP(Таблица1[[#This Row],[н/н ↓]],[1]!DataBase[[eq_num]:[eq_cat]],2,FALSE)</f>
        <v>блок "ЛАДОГА БРВ-А" исп.2</v>
      </c>
      <c r="D40" s="6" t="str">
        <f>VLOOKUP(Таблица1[[#This Row],[н/н ↓]],[1]!DataBase[[eq_num]:[eq_unit]],3,FALSE)</f>
        <v>ШТ</v>
      </c>
      <c r="E40" s="6">
        <f t="shared" si="1"/>
        <v>3</v>
      </c>
      <c r="F40" s="13"/>
      <c r="G40" s="1">
        <v>56</v>
      </c>
      <c r="H40" s="14" t="s">
        <v>278</v>
      </c>
      <c r="I40" s="15">
        <v>43658</v>
      </c>
      <c r="J40" s="15"/>
      <c r="L40" s="1">
        <v>3</v>
      </c>
      <c r="M40" s="1"/>
    </row>
    <row r="41" spans="1:13" x14ac:dyDescent="0.25">
      <c r="A41" s="6">
        <f t="shared" si="0"/>
        <v>39</v>
      </c>
      <c r="B41" s="1">
        <v>226080082</v>
      </c>
      <c r="C41" s="12" t="str">
        <f>VLOOKUP(Таблица1[[#This Row],[н/н ↓]],[1]!DataBase[[eq_num]:[eq_cat]],2,FALSE)</f>
        <v>блок "ЛАДОГА БВИ-А"</v>
      </c>
      <c r="D41" s="6" t="str">
        <f>VLOOKUP(Таблица1[[#This Row],[н/н ↓]],[1]!DataBase[[eq_num]:[eq_unit]],3,FALSE)</f>
        <v>ШТ</v>
      </c>
      <c r="E41" s="6">
        <f t="shared" si="1"/>
        <v>31</v>
      </c>
      <c r="F41" s="13"/>
      <c r="G41" s="1">
        <v>56</v>
      </c>
      <c r="H41" s="14" t="s">
        <v>279</v>
      </c>
      <c r="I41" s="15">
        <v>43658</v>
      </c>
      <c r="J41" s="15"/>
      <c r="L41" s="1">
        <v>31</v>
      </c>
      <c r="M41" s="1"/>
    </row>
    <row r="42" spans="1:13" x14ac:dyDescent="0.25">
      <c r="A42" s="6">
        <f t="shared" si="0"/>
        <v>40</v>
      </c>
      <c r="B42" s="1">
        <v>226080085</v>
      </c>
      <c r="C42" s="12" t="str">
        <f>VLOOKUP(Таблица1[[#This Row],[н/н ↓]],[1]!DataBase[[eq_num]:[eq_cat]],2,FALSE)</f>
        <v>источник вторичн.эл.пит."ЛАДОГА БП-А"</v>
      </c>
      <c r="D42" s="6" t="str">
        <f>VLOOKUP(Таблица1[[#This Row],[н/н ↓]],[1]!DataBase[[eq_num]:[eq_unit]],3,FALSE)</f>
        <v>ШТ</v>
      </c>
      <c r="E42" s="6">
        <f t="shared" si="1"/>
        <v>28</v>
      </c>
      <c r="F42" s="13"/>
      <c r="G42" s="1">
        <v>56</v>
      </c>
      <c r="H42" s="14" t="s">
        <v>250</v>
      </c>
      <c r="I42" s="15">
        <v>43658</v>
      </c>
      <c r="J42" s="15"/>
      <c r="L42" s="1">
        <v>28</v>
      </c>
      <c r="M42" s="1"/>
    </row>
    <row r="43" spans="1:13" x14ac:dyDescent="0.25">
      <c r="A43" s="6">
        <f t="shared" si="0"/>
        <v>41</v>
      </c>
      <c r="B43" s="1">
        <v>226080090</v>
      </c>
      <c r="C43" s="12" t="str">
        <f>VLOOKUP(Таблица1[[#This Row],[н/н ↓]],[1]!DataBase[[eq_num]:[eq_cat]],2,FALSE)</f>
        <v>блок расшир.памяти событий Ладога БРРПС</v>
      </c>
      <c r="D43" s="6" t="str">
        <f>VLOOKUP(Таблица1[[#This Row],[н/н ↓]],[1]!DataBase[[eq_num]:[eq_unit]],3,FALSE)</f>
        <v>ШТ</v>
      </c>
      <c r="E43" s="6">
        <f t="shared" si="1"/>
        <v>23</v>
      </c>
      <c r="F43" s="13"/>
      <c r="G43" s="1">
        <v>56</v>
      </c>
      <c r="H43" s="14" t="s">
        <v>279</v>
      </c>
      <c r="I43" s="15">
        <v>43658</v>
      </c>
      <c r="J43" s="15"/>
      <c r="L43" s="1">
        <v>23</v>
      </c>
      <c r="M43" s="1"/>
    </row>
    <row r="44" spans="1:13" x14ac:dyDescent="0.25">
      <c r="A44" s="6">
        <f t="shared" si="0"/>
        <v>42</v>
      </c>
      <c r="B44" s="1">
        <v>226080110</v>
      </c>
      <c r="C44" s="12" t="str">
        <f>VLOOKUP(Таблица1[[#This Row],[н/н ↓]],[1]!DataBase[[eq_num]:[eq_cat]],2,FALSE)</f>
        <v>БЛОК РАСШИР.ШЛЕЙФ.СИГНАЛ.НИЗКОВ.БРШС-НВ</v>
      </c>
      <c r="D44" s="6" t="str">
        <f>VLOOKUP(Таблица1[[#This Row],[н/н ↓]],[1]!DataBase[[eq_num]:[eq_unit]],3,FALSE)</f>
        <v>ШТ</v>
      </c>
      <c r="E44" s="6">
        <f t="shared" si="1"/>
        <v>1</v>
      </c>
      <c r="F44" s="13"/>
      <c r="G44" s="1">
        <v>56</v>
      </c>
      <c r="H44" s="14" t="s">
        <v>276</v>
      </c>
      <c r="I44" s="15">
        <v>43658</v>
      </c>
      <c r="J44" s="15"/>
      <c r="L44" s="1">
        <v>1</v>
      </c>
      <c r="M44" s="1"/>
    </row>
    <row r="45" spans="1:13" x14ac:dyDescent="0.25">
      <c r="A45" s="6">
        <f t="shared" si="0"/>
        <v>43</v>
      </c>
      <c r="B45" s="1">
        <v>226080112</v>
      </c>
      <c r="C45" s="12" t="str">
        <f>VLOOKUP(Таблица1[[#This Row],[н/н ↓]],[1]!DataBase[[eq_num]:[eq_cat]],2,FALSE)</f>
        <v>блок расшир.шлейф.сигнал."ЛадогаБРШС-ВВ"</v>
      </c>
      <c r="D45" s="6" t="str">
        <f>VLOOKUP(Таблица1[[#This Row],[н/н ↓]],[1]!DataBase[[eq_num]:[eq_unit]],3,FALSE)</f>
        <v>ШТ</v>
      </c>
      <c r="E45" s="6">
        <f t="shared" si="1"/>
        <v>13</v>
      </c>
      <c r="F45" s="13"/>
      <c r="G45" s="1">
        <v>56</v>
      </c>
      <c r="H45" s="14" t="s">
        <v>276</v>
      </c>
      <c r="I45" s="15">
        <v>43658</v>
      </c>
      <c r="J45" s="15"/>
      <c r="L45" s="1">
        <v>13</v>
      </c>
      <c r="M45" s="1"/>
    </row>
    <row r="46" spans="1:13" x14ac:dyDescent="0.25">
      <c r="A46" s="6">
        <f t="shared" si="0"/>
        <v>44</v>
      </c>
      <c r="B46" s="1">
        <v>226080113</v>
      </c>
      <c r="C46" s="12" t="str">
        <f>VLOOKUP(Таблица1[[#This Row],[н/н ↓]],[1]!DataBase[[eq_num]:[eq_cat]],2,FALSE)</f>
        <v>блок расшир.шлейф.сигнал"ЛАДОГА БРШС-АМ"</v>
      </c>
      <c r="D46" s="6" t="str">
        <f>VLOOKUP(Таблица1[[#This Row],[н/н ↓]],[1]!DataBase[[eq_num]:[eq_unit]],3,FALSE)</f>
        <v>ШТ</v>
      </c>
      <c r="E46" s="6">
        <f t="shared" si="1"/>
        <v>1</v>
      </c>
      <c r="F46" s="13"/>
      <c r="G46" s="1">
        <v>56</v>
      </c>
      <c r="H46" s="14" t="s">
        <v>263</v>
      </c>
      <c r="I46" s="15">
        <v>43658</v>
      </c>
      <c r="J46" s="15"/>
      <c r="L46" s="1">
        <v>1</v>
      </c>
      <c r="M46" s="1"/>
    </row>
    <row r="47" spans="1:13" x14ac:dyDescent="0.25">
      <c r="A47" s="6">
        <f t="shared" si="0"/>
        <v>45</v>
      </c>
      <c r="B47" s="1">
        <v>226080165</v>
      </c>
      <c r="C47" s="12" t="str">
        <f>VLOOKUP(Таблица1[[#This Row],[н/н ↓]],[1]!DataBase[[eq_num]:[eq_cat]],2,FALSE)</f>
        <v>контроллер адрес.2-х пров.сист"С2000КДЛ"</v>
      </c>
      <c r="D47" s="6" t="str">
        <f>VLOOKUP(Таблица1[[#This Row],[н/н ↓]],[1]!DataBase[[eq_num]:[eq_unit]],3,FALSE)</f>
        <v>ШТ</v>
      </c>
      <c r="E47" s="6">
        <f t="shared" si="1"/>
        <v>7</v>
      </c>
      <c r="F47" s="13"/>
      <c r="G47" s="1">
        <v>56</v>
      </c>
      <c r="H47" s="14" t="s">
        <v>280</v>
      </c>
      <c r="I47" s="15">
        <v>43658</v>
      </c>
      <c r="J47" s="15"/>
      <c r="L47" s="1">
        <v>7</v>
      </c>
      <c r="M47" s="1"/>
    </row>
    <row r="48" spans="1:13" x14ac:dyDescent="0.25">
      <c r="A48" s="6">
        <f t="shared" si="0"/>
        <v>46</v>
      </c>
      <c r="B48" s="1">
        <v>226080214</v>
      </c>
      <c r="C48" s="12" t="str">
        <f>VLOOKUP(Таблица1[[#This Row],[н/н ↓]],[1]!DataBase[[eq_num]:[eq_cat]],2,FALSE)</f>
        <v>СЧИТЫВАТЕЛЬ PROXY-3МА</v>
      </c>
      <c r="D48" s="6" t="str">
        <f>VLOOKUP(Таблица1[[#This Row],[н/н ↓]],[1]!DataBase[[eq_num]:[eq_unit]],3,FALSE)</f>
        <v>ШТ</v>
      </c>
      <c r="E48" s="6">
        <f t="shared" si="1"/>
        <v>2</v>
      </c>
      <c r="F48" s="13"/>
      <c r="G48" s="1">
        <v>56</v>
      </c>
      <c r="H48" s="14" t="s">
        <v>271</v>
      </c>
      <c r="I48" s="15">
        <v>43658</v>
      </c>
      <c r="J48" s="15"/>
      <c r="L48" s="1">
        <v>2</v>
      </c>
      <c r="M48" s="1"/>
    </row>
    <row r="49" spans="1:13" x14ac:dyDescent="0.25">
      <c r="A49" s="6">
        <f t="shared" si="0"/>
        <v>47</v>
      </c>
      <c r="B49" s="1">
        <v>226080219</v>
      </c>
      <c r="C49" s="12" t="str">
        <f>VLOOKUP(Таблица1[[#This Row],[н/н ↓]],[1]!DataBase[[eq_num]:[eq_cat]],2,FALSE)</f>
        <v>блок индикации с клавиатурой С-2000 БКИ</v>
      </c>
      <c r="D49" s="6" t="str">
        <f>VLOOKUP(Таблица1[[#This Row],[н/н ↓]],[1]!DataBase[[eq_num]:[eq_unit]],3,FALSE)</f>
        <v>ШТ</v>
      </c>
      <c r="E49" s="6">
        <f t="shared" si="1"/>
        <v>4</v>
      </c>
      <c r="F49" s="13"/>
      <c r="G49" s="1">
        <v>56</v>
      </c>
      <c r="H49" s="14" t="s">
        <v>275</v>
      </c>
      <c r="I49" s="15">
        <v>43658</v>
      </c>
      <c r="J49" s="15"/>
      <c r="L49" s="1">
        <v>4</v>
      </c>
      <c r="M49" s="1"/>
    </row>
    <row r="50" spans="1:13" x14ac:dyDescent="0.25">
      <c r="A50" s="6">
        <f t="shared" si="0"/>
        <v>48</v>
      </c>
      <c r="B50" s="1">
        <v>226080222</v>
      </c>
      <c r="C50" s="12" t="str">
        <f>VLOOKUP(Таблица1[[#This Row],[н/н ↓]],[1]!DataBase[[eq_num]:[eq_cat]],2,FALSE)</f>
        <v>БЛОК КОНТРОЛЬНО-ПУСКОВОЙ С2000-КПБ</v>
      </c>
      <c r="D50" s="6" t="str">
        <f>VLOOKUP(Таблица1[[#This Row],[н/н ↓]],[1]!DataBase[[eq_num]:[eq_unit]],3,FALSE)</f>
        <v>ШТ</v>
      </c>
      <c r="E50" s="6">
        <f t="shared" si="1"/>
        <v>3</v>
      </c>
      <c r="F50" s="13"/>
      <c r="G50" s="1">
        <v>56</v>
      </c>
      <c r="H50" s="14" t="s">
        <v>280</v>
      </c>
      <c r="I50" s="15">
        <v>43658</v>
      </c>
      <c r="J50" s="15"/>
      <c r="L50" s="1">
        <v>3</v>
      </c>
      <c r="M50" s="1"/>
    </row>
    <row r="51" spans="1:13" x14ac:dyDescent="0.25">
      <c r="A51" s="6">
        <f t="shared" si="0"/>
        <v>49</v>
      </c>
      <c r="B51" s="1">
        <v>226080224</v>
      </c>
      <c r="C51" s="12" t="str">
        <f>VLOOKUP(Таблица1[[#This Row],[н/н ↓]],[1]!DataBase[[eq_num]:[eq_cat]],2,FALSE)</f>
        <v>БЛОК ИНДИКАЦИИ "С2000-БИ SMD"</v>
      </c>
      <c r="D51" s="6" t="str">
        <f>VLOOKUP(Таблица1[[#This Row],[н/н ↓]],[1]!DataBase[[eq_num]:[eq_unit]],3,FALSE)</f>
        <v>ШТ</v>
      </c>
      <c r="E51" s="6">
        <f t="shared" si="1"/>
        <v>4</v>
      </c>
      <c r="F51" s="13"/>
      <c r="G51" s="1">
        <v>56</v>
      </c>
      <c r="H51" s="14" t="s">
        <v>275</v>
      </c>
      <c r="I51" s="15">
        <v>43658</v>
      </c>
      <c r="J51" s="15"/>
      <c r="L51" s="1">
        <v>4</v>
      </c>
      <c r="M51" s="1"/>
    </row>
    <row r="52" spans="1:13" x14ac:dyDescent="0.25">
      <c r="A52" s="6">
        <f t="shared" si="0"/>
        <v>50</v>
      </c>
      <c r="B52" s="1">
        <v>226080225</v>
      </c>
      <c r="C52" s="12" t="str">
        <f>VLOOKUP(Таблица1[[#This Row],[н/н ↓]],[1]!DataBase[[eq_num]:[eq_cat]],2,FALSE)</f>
        <v>пульт контроля и управления "С2000М" v 2.05</v>
      </c>
      <c r="D52" s="6" t="str">
        <f>VLOOKUP(Таблица1[[#This Row],[н/н ↓]],[1]!DataBase[[eq_num]:[eq_unit]],3,FALSE)</f>
        <v>ШТ</v>
      </c>
      <c r="E52" s="6">
        <f t="shared" si="1"/>
        <v>3</v>
      </c>
      <c r="F52" s="13"/>
      <c r="G52" s="1">
        <v>56</v>
      </c>
      <c r="H52" s="14" t="s">
        <v>271</v>
      </c>
      <c r="I52" s="15">
        <v>43658</v>
      </c>
      <c r="J52" s="15"/>
      <c r="L52" s="1">
        <v>3</v>
      </c>
      <c r="M52" s="1"/>
    </row>
    <row r="53" spans="1:13" x14ac:dyDescent="0.25">
      <c r="A53" s="6">
        <f t="shared" si="0"/>
        <v>51</v>
      </c>
      <c r="B53" s="1">
        <v>226080226</v>
      </c>
      <c r="C53" s="12" t="str">
        <f>VLOOKUP(Таблица1[[#This Row],[н/н ↓]],[1]!DataBase[[eq_num]:[eq_cat]],2,FALSE)</f>
        <v>прибор ППКОП  "С2000-4" v3.50</v>
      </c>
      <c r="D53" s="6" t="str">
        <f>VLOOKUP(Таблица1[[#This Row],[н/н ↓]],[1]!DataBase[[eq_num]:[eq_unit]],3,FALSE)</f>
        <v>ШТ</v>
      </c>
      <c r="E53" s="6">
        <f t="shared" si="1"/>
        <v>2</v>
      </c>
      <c r="F53" s="13"/>
      <c r="G53" s="1">
        <v>56</v>
      </c>
      <c r="H53" s="14" t="s">
        <v>271</v>
      </c>
      <c r="I53" s="15">
        <v>43658</v>
      </c>
      <c r="J53" s="15"/>
      <c r="L53" s="1">
        <v>2</v>
      </c>
      <c r="M53" s="1"/>
    </row>
    <row r="54" spans="1:13" x14ac:dyDescent="0.25">
      <c r="A54" s="6">
        <f t="shared" si="0"/>
        <v>52</v>
      </c>
      <c r="B54" s="1">
        <v>338</v>
      </c>
      <c r="C54" s="12" t="str">
        <f>VLOOKUP(Таблица1[[#This Row],[н/н ↓]],[1]!DataBase[[eq_num]:[eq_cat]],2,FALSE)</f>
        <v>прибор ППКОП  "С2000-4" v3.01</v>
      </c>
      <c r="D54" s="6" t="str">
        <f>VLOOKUP(Таблица1[[#This Row],[н/н ↓]],[1]!DataBase[[eq_num]:[eq_unit]],3,FALSE)</f>
        <v>ШТ</v>
      </c>
      <c r="E54" s="6">
        <f t="shared" si="1"/>
        <v>2</v>
      </c>
      <c r="F54" s="13"/>
      <c r="G54" s="1">
        <v>56</v>
      </c>
      <c r="H54" s="14" t="s">
        <v>271</v>
      </c>
      <c r="I54" s="15">
        <v>43658</v>
      </c>
      <c r="J54" s="15"/>
      <c r="L54" s="1">
        <v>2</v>
      </c>
      <c r="M54" s="1"/>
    </row>
    <row r="55" spans="1:13" x14ac:dyDescent="0.25">
      <c r="A55" s="6">
        <f t="shared" si="0"/>
        <v>53</v>
      </c>
      <c r="B55" s="1">
        <v>226080227</v>
      </c>
      <c r="C55" s="12" t="str">
        <f>VLOOKUP(Таблица1[[#This Row],[н/н ↓]],[1]!DataBase[[eq_num]:[eq_cat]],2,FALSE)</f>
        <v>блок сигнально-пусковой "С2000-СП1"</v>
      </c>
      <c r="D55" s="6" t="str">
        <f>VLOOKUP(Таблица1[[#This Row],[н/н ↓]],[1]!DataBase[[eq_num]:[eq_unit]],3,FALSE)</f>
        <v>ШТ</v>
      </c>
      <c r="E55" s="6">
        <f t="shared" si="1"/>
        <v>4</v>
      </c>
      <c r="F55" s="13"/>
      <c r="G55" s="1">
        <v>56</v>
      </c>
      <c r="H55" s="14" t="s">
        <v>275</v>
      </c>
      <c r="I55" s="15">
        <v>43658</v>
      </c>
      <c r="J55" s="15"/>
      <c r="L55" s="1">
        <v>4</v>
      </c>
      <c r="M55" s="1"/>
    </row>
    <row r="56" spans="1:13" x14ac:dyDescent="0.25">
      <c r="A56" s="6">
        <f t="shared" si="0"/>
        <v>54</v>
      </c>
      <c r="B56" s="1">
        <v>226080228</v>
      </c>
      <c r="C56" s="12" t="str">
        <f>VLOOKUP(Таблица1[[#This Row],[н/н ↓]],[1]!DataBase[[eq_num]:[eq_cat]],2,FALSE)</f>
        <v>Преобразователь интерфейсов RS-232/RS-485 С2000-ПИ</v>
      </c>
      <c r="D56" s="6" t="str">
        <f>VLOOKUP(Таблица1[[#This Row],[н/н ↓]],[1]!DataBase[[eq_num]:[eq_unit]],3,FALSE)</f>
        <v>ШТ</v>
      </c>
      <c r="E56" s="6">
        <f t="shared" si="1"/>
        <v>3</v>
      </c>
      <c r="F56" s="13"/>
      <c r="G56" s="1">
        <v>56</v>
      </c>
      <c r="H56" s="14" t="s">
        <v>265</v>
      </c>
      <c r="I56" s="15">
        <v>43658</v>
      </c>
      <c r="J56" s="15"/>
      <c r="L56" s="1">
        <v>3</v>
      </c>
      <c r="M56" s="1"/>
    </row>
    <row r="57" spans="1:13" x14ac:dyDescent="0.25">
      <c r="A57" s="6">
        <f t="shared" si="0"/>
        <v>55</v>
      </c>
      <c r="B57" s="1">
        <v>226080229</v>
      </c>
      <c r="C57" s="12" t="str">
        <f>VLOOKUP(Таблица1[[#This Row],[н/н ↓]],[1]!DataBase[[eq_num]:[eq_cat]],2,FALSE)</f>
        <v>клавиатура  "С2000-К"</v>
      </c>
      <c r="D57" s="6" t="str">
        <f>VLOOKUP(Таблица1[[#This Row],[н/н ↓]],[1]!DataBase[[eq_num]:[eq_unit]],3,FALSE)</f>
        <v>ШТ</v>
      </c>
      <c r="E57" s="6">
        <f t="shared" si="1"/>
        <v>7</v>
      </c>
      <c r="F57" s="13"/>
      <c r="G57" s="1">
        <v>56</v>
      </c>
      <c r="H57" s="14" t="s">
        <v>280</v>
      </c>
      <c r="I57" s="15">
        <v>43658</v>
      </c>
      <c r="J57" s="15"/>
      <c r="L57" s="1">
        <v>7</v>
      </c>
      <c r="M57" s="1"/>
    </row>
    <row r="58" spans="1:13" x14ac:dyDescent="0.25">
      <c r="A58" s="6">
        <f t="shared" si="0"/>
        <v>56</v>
      </c>
      <c r="B58" s="1">
        <v>226080230</v>
      </c>
      <c r="C58" s="12" t="str">
        <f>VLOOKUP(Таблица1[[#This Row],[н/н ↓]],[1]!DataBase[[eq_num]:[eq_cat]],2,FALSE)</f>
        <v>клавиатура матричная ЛАДОГА КВ-М</v>
      </c>
      <c r="D58" s="6" t="str">
        <f>VLOOKUP(Таблица1[[#This Row],[н/н ↓]],[1]!DataBase[[eq_num]:[eq_unit]],3,FALSE)</f>
        <v>ШТ</v>
      </c>
      <c r="E58" s="6">
        <f t="shared" si="1"/>
        <v>6</v>
      </c>
      <c r="F58" s="13"/>
      <c r="G58" s="1">
        <v>56</v>
      </c>
      <c r="H58" s="14" t="s">
        <v>273</v>
      </c>
      <c r="I58" s="15">
        <v>43658</v>
      </c>
      <c r="J58" s="15"/>
      <c r="L58" s="1">
        <v>6</v>
      </c>
      <c r="M58" s="1"/>
    </row>
    <row r="59" spans="1:13" x14ac:dyDescent="0.25">
      <c r="A59" s="6">
        <f t="shared" si="0"/>
        <v>57</v>
      </c>
      <c r="B59" s="1">
        <v>226080233</v>
      </c>
      <c r="C59" s="12" t="str">
        <f>VLOOKUP(Таблица1[[#This Row],[н/н ↓]],[1]!DataBase[[eq_num]:[eq_cat]],2,FALSE)</f>
        <v>клавиатура выносн.матричн."ЛАДОГА КВ-А"</v>
      </c>
      <c r="D59" s="6" t="str">
        <f>VLOOKUP(Таблица1[[#This Row],[н/н ↓]],[1]!DataBase[[eq_num]:[eq_unit]],3,FALSE)</f>
        <v>ШТ</v>
      </c>
      <c r="E59" s="6">
        <f t="shared" si="1"/>
        <v>7</v>
      </c>
      <c r="F59" s="13"/>
      <c r="G59" s="1">
        <v>56</v>
      </c>
      <c r="H59" s="14" t="s">
        <v>273</v>
      </c>
      <c r="I59" s="15">
        <v>43658</v>
      </c>
      <c r="J59" s="15"/>
      <c r="L59" s="1">
        <v>7</v>
      </c>
      <c r="M59" s="1"/>
    </row>
    <row r="60" spans="1:13" x14ac:dyDescent="0.25">
      <c r="A60" s="6">
        <f t="shared" si="0"/>
        <v>58</v>
      </c>
      <c r="B60" s="1">
        <v>236000013</v>
      </c>
      <c r="C60" s="12" t="str">
        <f>VLOOKUP(Таблица1[[#This Row],[н/н ↓]],[1]!DataBase[[eq_num]:[eq_cat]],2,FALSE)</f>
        <v>расширитель адресный С2000-АР1 исп.03</v>
      </c>
      <c r="D60" s="6" t="str">
        <f>VLOOKUP(Таблица1[[#This Row],[н/н ↓]],[1]!DataBase[[eq_num]:[eq_unit]],3,FALSE)</f>
        <v>ШТ</v>
      </c>
      <c r="E60" s="6">
        <f t="shared" si="1"/>
        <v>12</v>
      </c>
      <c r="F60" s="13"/>
      <c r="G60" s="1">
        <v>56</v>
      </c>
      <c r="H60" s="14" t="s">
        <v>275</v>
      </c>
      <c r="I60" s="15">
        <v>43658</v>
      </c>
      <c r="J60" s="15"/>
      <c r="L60" s="1">
        <v>12</v>
      </c>
      <c r="M60" s="1"/>
    </row>
    <row r="61" spans="1:13" x14ac:dyDescent="0.25">
      <c r="A61" s="6">
        <f t="shared" si="0"/>
        <v>59</v>
      </c>
      <c r="B61" s="1">
        <v>236010361</v>
      </c>
      <c r="C61" s="12" t="str">
        <f>VLOOKUP(Таблица1[[#This Row],[н/н ↓]],[1]!DataBase[[eq_num]:[eq_cat]],2,FALSE)</f>
        <v>БЛОК ПИТАНИЯ SKAT-V.24DC-18 ИСП.5000</v>
      </c>
      <c r="D61" s="6" t="str">
        <f>VLOOKUP(Таблица1[[#This Row],[н/н ↓]],[1]!DataBase[[eq_num]:[eq_unit]],3,FALSE)</f>
        <v>ШТ</v>
      </c>
      <c r="E61" s="6">
        <f t="shared" si="1"/>
        <v>11</v>
      </c>
      <c r="F61" s="13"/>
      <c r="G61" s="1">
        <v>56</v>
      </c>
      <c r="H61" s="14" t="s">
        <v>251</v>
      </c>
      <c r="I61" s="15">
        <v>43658</v>
      </c>
      <c r="J61" s="15"/>
      <c r="L61" s="1">
        <v>11</v>
      </c>
      <c r="M61" s="1"/>
    </row>
    <row r="62" spans="1:13" x14ac:dyDescent="0.25">
      <c r="A62" s="6">
        <f t="shared" si="0"/>
        <v>60</v>
      </c>
      <c r="B62" s="1">
        <v>236010362</v>
      </c>
      <c r="C62" s="12" t="str">
        <f>VLOOKUP(Таблица1[[#This Row],[н/н ↓]],[1]!DataBase[[eq_num]:[eq_cat]],2,FALSE)</f>
        <v>блок питания бесп. SKAT-V.24DC-18 исп.5</v>
      </c>
      <c r="D62" s="6" t="str">
        <f>VLOOKUP(Таблица1[[#This Row],[н/н ↓]],[1]!DataBase[[eq_num]:[eq_unit]],3,FALSE)</f>
        <v>ШТ</v>
      </c>
      <c r="E62" s="6">
        <f t="shared" si="1"/>
        <v>3</v>
      </c>
      <c r="F62" s="13"/>
      <c r="G62" s="1">
        <v>56</v>
      </c>
      <c r="H62" s="14" t="s">
        <v>251</v>
      </c>
      <c r="I62" s="15">
        <v>43658</v>
      </c>
      <c r="J62" s="15"/>
      <c r="L62" s="1">
        <v>3</v>
      </c>
      <c r="M62" s="1"/>
    </row>
    <row r="63" spans="1:13" x14ac:dyDescent="0.25">
      <c r="A63" s="6">
        <f t="shared" si="0"/>
        <v>61</v>
      </c>
      <c r="B63" s="1">
        <v>236041748</v>
      </c>
      <c r="C63" s="12" t="str">
        <f>VLOOKUP(Таблица1[[#This Row],[н/н ↓]],[1]!DataBase[[eq_num]:[eq_cat]],2,FALSE)</f>
        <v>ТЕРМОКОЖУХ WIZEBOX LS320</v>
      </c>
      <c r="D63" s="6" t="str">
        <f>VLOOKUP(Таблица1[[#This Row],[н/н ↓]],[1]!DataBase[[eq_num]:[eq_unit]],3,FALSE)</f>
        <v>ШТ</v>
      </c>
      <c r="E63" s="6">
        <f t="shared" si="1"/>
        <v>4</v>
      </c>
      <c r="F63" s="13"/>
      <c r="G63" s="1">
        <v>56</v>
      </c>
      <c r="H63" s="14" t="s">
        <v>281</v>
      </c>
      <c r="I63" s="15">
        <v>43658</v>
      </c>
      <c r="J63" s="15"/>
      <c r="L63" s="1">
        <v>4</v>
      </c>
      <c r="M63" s="1"/>
    </row>
    <row r="64" spans="1:13" x14ac:dyDescent="0.25">
      <c r="A64" s="6">
        <f t="shared" si="0"/>
        <v>62</v>
      </c>
      <c r="B64" s="1">
        <v>236041758</v>
      </c>
      <c r="C64" s="12" t="str">
        <f>VLOOKUP(Таблица1[[#This Row],[н/н ↓]],[1]!DataBase[[eq_num]:[eq_cat]],2,FALSE)</f>
        <v>ТЕРМОКОЖУХ C КРОНШТ. SAMSUNG SHB-4200H</v>
      </c>
      <c r="D64" s="6" t="str">
        <f>VLOOKUP(Таблица1[[#This Row],[н/н ↓]],[1]!DataBase[[eq_num]:[eq_unit]],3,FALSE)</f>
        <v>ШТ</v>
      </c>
      <c r="E64" s="6">
        <f t="shared" si="1"/>
        <v>2</v>
      </c>
      <c r="F64" s="13"/>
      <c r="G64" s="1">
        <v>56</v>
      </c>
      <c r="H64" s="14" t="s">
        <v>282</v>
      </c>
      <c r="I64" s="15">
        <v>43658</v>
      </c>
      <c r="J64" s="15"/>
      <c r="L64" s="1">
        <v>2</v>
      </c>
      <c r="M64" s="1"/>
    </row>
    <row r="65" spans="1:13" x14ac:dyDescent="0.25">
      <c r="A65" s="6">
        <f t="shared" si="0"/>
        <v>63</v>
      </c>
      <c r="B65" s="1">
        <v>236042079</v>
      </c>
      <c r="C65" s="12" t="str">
        <f>VLOOKUP(Таблица1[[#This Row],[н/н ↓]],[1]!DataBase[[eq_num]:[eq_cat]],2,FALSE)</f>
        <v>аппаратура перед.видеосигнала (АПВС-11)</v>
      </c>
      <c r="D65" s="6" t="str">
        <f>VLOOKUP(Таблица1[[#This Row],[н/н ↓]],[1]!DataBase[[eq_num]:[eq_unit]],3,FALSE)</f>
        <v>ШТ</v>
      </c>
      <c r="E65" s="6">
        <f t="shared" si="1"/>
        <v>1</v>
      </c>
      <c r="F65" s="13"/>
      <c r="G65" s="1">
        <v>56</v>
      </c>
      <c r="H65" s="14" t="s">
        <v>267</v>
      </c>
      <c r="I65" s="15">
        <v>43658</v>
      </c>
      <c r="J65" s="15"/>
      <c r="L65" s="1">
        <v>1</v>
      </c>
      <c r="M65" s="1"/>
    </row>
    <row r="66" spans="1:13" x14ac:dyDescent="0.25">
      <c r="A66" s="6">
        <f t="shared" si="0"/>
        <v>64</v>
      </c>
      <c r="B66" s="1">
        <v>236043180</v>
      </c>
      <c r="C66" s="12" t="str">
        <f>VLOOKUP(Таблица1[[#This Row],[н/н ↓]],[1]!DataBase[[eq_num]:[eq_cat]],2,FALSE)</f>
        <v>блок питания "Skat" v.8</v>
      </c>
      <c r="D66" s="6" t="str">
        <f>VLOOKUP(Таблица1[[#This Row],[н/н ↓]],[1]!DataBase[[eq_num]:[eq_unit]],3,FALSE)</f>
        <v>ШТ</v>
      </c>
      <c r="E66" s="6">
        <f t="shared" si="1"/>
        <v>2</v>
      </c>
      <c r="F66" s="13"/>
      <c r="G66" s="1">
        <v>56</v>
      </c>
      <c r="H66" s="14" t="s">
        <v>283</v>
      </c>
      <c r="I66" s="15">
        <v>43658</v>
      </c>
      <c r="J66" s="15"/>
      <c r="L66" s="1">
        <v>2</v>
      </c>
      <c r="M66" s="1"/>
    </row>
    <row r="67" spans="1:13" x14ac:dyDescent="0.25">
      <c r="A67" s="6">
        <f t="shared" ref="A67:A130" si="2">ROW()-2</f>
        <v>65</v>
      </c>
      <c r="B67" s="1">
        <v>226080071</v>
      </c>
      <c r="C67" s="12" t="str">
        <f>VLOOKUP(Таблица1[[#This Row],[н/н ↓]],[1]!DataBase[[eq_num]:[eq_cat]],2,FALSE)</f>
        <v>блок центральный "ЛАДОГА БЦ-А" исп.2</v>
      </c>
      <c r="D67" s="6" t="str">
        <f>VLOOKUP(Таблица1[[#This Row],[н/н ↓]],[1]!DataBase[[eq_num]:[eq_unit]],3,FALSE)</f>
        <v>ШТ</v>
      </c>
      <c r="E67" s="6">
        <f t="shared" ref="E67:E130" si="3">M67*(-1)+L67</f>
        <v>-1</v>
      </c>
      <c r="F67" s="13"/>
      <c r="G67" s="1">
        <v>56</v>
      </c>
      <c r="H67" s="14"/>
      <c r="I67" s="15">
        <v>43658</v>
      </c>
      <c r="J67" s="15"/>
      <c r="K67" s="6" t="s">
        <v>314</v>
      </c>
      <c r="M67" s="1">
        <v>1</v>
      </c>
    </row>
    <row r="68" spans="1:13" x14ac:dyDescent="0.25">
      <c r="A68" s="6">
        <f t="shared" si="2"/>
        <v>66</v>
      </c>
      <c r="B68" s="1">
        <v>226080233</v>
      </c>
      <c r="C68" s="12" t="str">
        <f>VLOOKUP(Таблица1[[#This Row],[н/н ↓]],[1]!DataBase[[eq_num]:[eq_cat]],2,FALSE)</f>
        <v>клавиатура выносн.матричн."ЛАДОГА КВ-А"</v>
      </c>
      <c r="D68" s="6" t="str">
        <f>VLOOKUP(Таблица1[[#This Row],[н/н ↓]],[1]!DataBase[[eq_num]:[eq_unit]],3,FALSE)</f>
        <v>ШТ</v>
      </c>
      <c r="E68" s="6">
        <f t="shared" si="3"/>
        <v>-1</v>
      </c>
      <c r="F68" s="13"/>
      <c r="G68" s="1">
        <v>56</v>
      </c>
      <c r="H68" s="14"/>
      <c r="I68" s="15">
        <v>43658</v>
      </c>
      <c r="J68" s="15"/>
      <c r="K68" s="6" t="s">
        <v>314</v>
      </c>
      <c r="M68" s="1">
        <v>1</v>
      </c>
    </row>
    <row r="69" spans="1:13" x14ac:dyDescent="0.25">
      <c r="A69" s="6">
        <f t="shared" si="2"/>
        <v>67</v>
      </c>
      <c r="B69" s="1">
        <v>217011179</v>
      </c>
      <c r="C69" s="12" t="str">
        <f>VLOOKUP(Таблица1[[#This Row],[н/н ↓]],[1]!DataBase[[eq_num]:[eq_cat]],2,FALSE)</f>
        <v>винчестер 1Тб SATAIISeagateConstellat.ES</v>
      </c>
      <c r="D69" s="6" t="str">
        <f>VLOOKUP(Таблица1[[#This Row],[н/н ↓]],[1]!DataBase[[eq_num]:[eq_unit]],3,FALSE)</f>
        <v>ШТ</v>
      </c>
      <c r="E69" s="6">
        <f t="shared" si="3"/>
        <v>3</v>
      </c>
      <c r="F69" s="13"/>
      <c r="G69" s="1">
        <v>56</v>
      </c>
      <c r="H69" s="14" t="s">
        <v>263</v>
      </c>
      <c r="I69" s="15">
        <v>43668</v>
      </c>
      <c r="J69" s="15"/>
      <c r="L69" s="1">
        <v>3</v>
      </c>
      <c r="M69" s="1"/>
    </row>
    <row r="70" spans="1:13" x14ac:dyDescent="0.25">
      <c r="A70" s="6">
        <f t="shared" si="2"/>
        <v>68</v>
      </c>
      <c r="B70" s="1">
        <v>217011179</v>
      </c>
      <c r="C70" s="12" t="str">
        <f>VLOOKUP(Таблица1[[#This Row],[н/н ↓]],[1]!DataBase[[eq_num]:[eq_cat]],2,FALSE)</f>
        <v>винчестер 1Тб SATAIISeagateConstellat.ES</v>
      </c>
      <c r="D70" s="6" t="str">
        <f>VLOOKUP(Таблица1[[#This Row],[н/н ↓]],[1]!DataBase[[eq_num]:[eq_unit]],3,FALSE)</f>
        <v>ШТ</v>
      </c>
      <c r="E70" s="6">
        <f t="shared" si="3"/>
        <v>-1</v>
      </c>
      <c r="F70" s="13"/>
      <c r="G70" s="1">
        <v>56</v>
      </c>
      <c r="H70" s="14"/>
      <c r="I70" s="15">
        <v>43671</v>
      </c>
      <c r="J70" s="15"/>
      <c r="K70" s="6">
        <v>8</v>
      </c>
      <c r="M70" s="1">
        <v>1</v>
      </c>
    </row>
    <row r="71" spans="1:13" x14ac:dyDescent="0.25">
      <c r="A71" s="6">
        <f t="shared" si="2"/>
        <v>69</v>
      </c>
      <c r="B71" s="1">
        <v>247</v>
      </c>
      <c r="C71" s="12" t="str">
        <f>VLOOKUP(Таблица1[[#This Row],[н/н ↓]],[1]!DataBase[[eq_num]:[eq_cat]],2,FALSE)</f>
        <v>видеорегистратор "Ладога-V6"</v>
      </c>
      <c r="D71" s="6" t="str">
        <f>VLOOKUP(Таблица1[[#This Row],[н/н ↓]],[1]!DataBase[[eq_num]:[eq_unit]],3,FALSE)</f>
        <v>ШТ</v>
      </c>
      <c r="E71" s="6">
        <f t="shared" si="3"/>
        <v>15</v>
      </c>
      <c r="F71" s="13"/>
      <c r="G71" s="1">
        <v>56</v>
      </c>
      <c r="H71" s="14" t="s">
        <v>252</v>
      </c>
      <c r="I71" s="15">
        <v>43676</v>
      </c>
      <c r="J71" s="15"/>
      <c r="L71" s="1">
        <v>15</v>
      </c>
      <c r="M71" s="1"/>
    </row>
    <row r="72" spans="1:13" x14ac:dyDescent="0.25">
      <c r="A72" s="6">
        <f t="shared" si="2"/>
        <v>70</v>
      </c>
      <c r="B72" s="1">
        <v>226080085</v>
      </c>
      <c r="C72" s="12" t="str">
        <f>VLOOKUP(Таблица1[[#This Row],[н/н ↓]],[1]!DataBase[[eq_num]:[eq_cat]],2,FALSE)</f>
        <v>источник вторичн.эл.пит."ЛАДОГА БП-А"</v>
      </c>
      <c r="D72" s="6" t="str">
        <f>VLOOKUP(Таблица1[[#This Row],[н/н ↓]],[1]!DataBase[[eq_num]:[eq_unit]],3,FALSE)</f>
        <v>ШТ</v>
      </c>
      <c r="E72" s="6">
        <f t="shared" si="3"/>
        <v>4</v>
      </c>
      <c r="F72" s="13"/>
      <c r="G72" s="1">
        <v>56</v>
      </c>
      <c r="H72" s="14" t="s">
        <v>250</v>
      </c>
      <c r="I72" s="15">
        <v>43676</v>
      </c>
      <c r="J72" s="15"/>
      <c r="L72" s="1">
        <v>4</v>
      </c>
      <c r="M72" s="1"/>
    </row>
    <row r="73" spans="1:13" x14ac:dyDescent="0.25">
      <c r="A73" s="6">
        <f t="shared" si="2"/>
        <v>71</v>
      </c>
      <c r="B73" s="1">
        <v>226020440</v>
      </c>
      <c r="C73" s="12" t="str">
        <f>VLOOKUP(Таблица1[[#This Row],[н/н ↓]],[1]!DataBase[[eq_num]:[eq_cat]],2,FALSE)</f>
        <v>ИЗВЕЩАТЕЛЬ СПЭК-7-2</v>
      </c>
      <c r="D73" s="6" t="str">
        <f>VLOOKUP(Таблица1[[#This Row],[н/н ↓]],[1]!DataBase[[eq_num]:[eq_unit]],3,FALSE)</f>
        <v>ШТ</v>
      </c>
      <c r="E73" s="6">
        <f t="shared" si="3"/>
        <v>10</v>
      </c>
      <c r="F73" s="13"/>
      <c r="G73" s="1">
        <v>56</v>
      </c>
      <c r="H73" s="14" t="s">
        <v>263</v>
      </c>
      <c r="I73" s="15">
        <v>43677</v>
      </c>
      <c r="J73" s="15"/>
      <c r="L73" s="1">
        <v>10</v>
      </c>
      <c r="M73" s="1"/>
    </row>
    <row r="74" spans="1:13" x14ac:dyDescent="0.25">
      <c r="A74" s="6">
        <f t="shared" si="2"/>
        <v>72</v>
      </c>
      <c r="B74" s="1">
        <v>226080070</v>
      </c>
      <c r="C74" s="12" t="str">
        <f>VLOOKUP(Таблица1[[#This Row],[н/н ↓]],[1]!DataBase[[eq_num]:[eq_cat]],2,FALSE)</f>
        <v>БЛОК ЦЕНТРАЛЬНЫЙ ЛАДОГА</v>
      </c>
      <c r="D74" s="6" t="str">
        <f>VLOOKUP(Таблица1[[#This Row],[н/н ↓]],[1]!DataBase[[eq_num]:[eq_unit]],3,FALSE)</f>
        <v>ШТ</v>
      </c>
      <c r="E74" s="6">
        <f t="shared" si="3"/>
        <v>2</v>
      </c>
      <c r="F74" s="13"/>
      <c r="G74" s="1">
        <v>56</v>
      </c>
      <c r="H74" s="14" t="s">
        <v>276</v>
      </c>
      <c r="I74" s="15">
        <v>43678</v>
      </c>
      <c r="J74" s="15"/>
      <c r="L74" s="1">
        <v>2</v>
      </c>
      <c r="M74" s="1"/>
    </row>
    <row r="75" spans="1:13" x14ac:dyDescent="0.25">
      <c r="A75" s="6">
        <f t="shared" si="2"/>
        <v>73</v>
      </c>
      <c r="B75" s="1">
        <v>226010055</v>
      </c>
      <c r="C75" s="12" t="str">
        <f>VLOOKUP(Таблица1[[#This Row],[н/н ↓]],[1]!DataBase[[eq_num]:[eq_cat]],2,FALSE)</f>
        <v>извещатель  ИК пассивный OPTEX HX-80N AM</v>
      </c>
      <c r="D75" s="6" t="str">
        <f>VLOOKUP(Таблица1[[#This Row],[н/н ↓]],[1]!DataBase[[eq_num]:[eq_unit]],3,FALSE)</f>
        <v>ШТ</v>
      </c>
      <c r="E75" s="6">
        <f t="shared" si="3"/>
        <v>-16</v>
      </c>
      <c r="F75" s="13"/>
      <c r="G75" s="1">
        <v>56</v>
      </c>
      <c r="H75" s="14"/>
      <c r="I75" s="15">
        <v>43685</v>
      </c>
      <c r="J75" s="15"/>
      <c r="K75" s="6">
        <v>2</v>
      </c>
      <c r="M75" s="1">
        <v>16</v>
      </c>
    </row>
    <row r="76" spans="1:13" x14ac:dyDescent="0.25">
      <c r="A76" s="6">
        <f t="shared" si="2"/>
        <v>74</v>
      </c>
      <c r="B76" s="1">
        <v>226010055</v>
      </c>
      <c r="C76" s="12" t="str">
        <f>VLOOKUP(Таблица1[[#This Row],[н/н ↓]],[1]!DataBase[[eq_num]:[eq_cat]],2,FALSE)</f>
        <v>извещатель  ИК пассивный OPTEX HX-80N AM</v>
      </c>
      <c r="D76" s="6" t="str">
        <f>VLOOKUP(Таблица1[[#This Row],[н/н ↓]],[1]!DataBase[[eq_num]:[eq_unit]],3,FALSE)</f>
        <v>ШТ</v>
      </c>
      <c r="E76" s="6">
        <f t="shared" si="3"/>
        <v>-16</v>
      </c>
      <c r="F76" s="13"/>
      <c r="G76" s="1">
        <v>56</v>
      </c>
      <c r="H76" s="14"/>
      <c r="I76" s="15">
        <v>43686</v>
      </c>
      <c r="J76" s="15"/>
      <c r="M76" s="1">
        <v>16</v>
      </c>
    </row>
    <row r="77" spans="1:13" x14ac:dyDescent="0.25">
      <c r="A77" s="6">
        <f t="shared" si="2"/>
        <v>75</v>
      </c>
      <c r="B77" s="1">
        <v>226020440</v>
      </c>
      <c r="C77" s="12" t="str">
        <f>VLOOKUP(Таблица1[[#This Row],[н/н ↓]],[1]!DataBase[[eq_num]:[eq_cat]],2,FALSE)</f>
        <v>ИЗВЕЩАТЕЛЬ СПЭК-7-2</v>
      </c>
      <c r="D77" s="6" t="str">
        <f>VLOOKUP(Таблица1[[#This Row],[н/н ↓]],[1]!DataBase[[eq_num]:[eq_unit]],3,FALSE)</f>
        <v>ШТ</v>
      </c>
      <c r="E77" s="6">
        <f t="shared" si="3"/>
        <v>-10</v>
      </c>
      <c r="F77" s="13"/>
      <c r="G77" s="1">
        <v>56</v>
      </c>
      <c r="H77" s="14"/>
      <c r="I77" s="15">
        <v>43686</v>
      </c>
      <c r="J77" s="15"/>
      <c r="M77" s="1">
        <v>10</v>
      </c>
    </row>
    <row r="78" spans="1:13" x14ac:dyDescent="0.25">
      <c r="A78" s="6">
        <f t="shared" si="2"/>
        <v>76</v>
      </c>
      <c r="B78" s="1">
        <v>226010055</v>
      </c>
      <c r="C78" s="12" t="str">
        <f>VLOOKUP(Таблица1[[#This Row],[н/н ↓]],[1]!DataBase[[eq_num]:[eq_cat]],2,FALSE)</f>
        <v>извещатель  ИК пассивный OPTEX HX-80N AM</v>
      </c>
      <c r="D78" s="6" t="str">
        <f>VLOOKUP(Таблица1[[#This Row],[н/н ↓]],[1]!DataBase[[eq_num]:[eq_unit]],3,FALSE)</f>
        <v>ШТ</v>
      </c>
      <c r="E78" s="6">
        <f t="shared" si="3"/>
        <v>29</v>
      </c>
      <c r="F78" s="13"/>
      <c r="G78" s="1">
        <v>56</v>
      </c>
      <c r="H78" s="14" t="s">
        <v>268</v>
      </c>
      <c r="I78" s="15">
        <v>43711</v>
      </c>
      <c r="J78" s="15"/>
      <c r="L78" s="1">
        <v>29</v>
      </c>
      <c r="M78" s="1"/>
    </row>
    <row r="79" spans="1:13" x14ac:dyDescent="0.25">
      <c r="A79" s="6">
        <f t="shared" si="2"/>
        <v>77</v>
      </c>
      <c r="B79" s="1">
        <v>217011179</v>
      </c>
      <c r="C79" s="12" t="str">
        <f>VLOOKUP(Таблица1[[#This Row],[н/н ↓]],[1]!DataBase[[eq_num]:[eq_cat]],2,FALSE)</f>
        <v>винчестер 1Тб SATAIISeagateConstellat.ES</v>
      </c>
      <c r="D79" s="6" t="str">
        <f>VLOOKUP(Таблица1[[#This Row],[н/н ↓]],[1]!DataBase[[eq_num]:[eq_unit]],3,FALSE)</f>
        <v>ШТ</v>
      </c>
      <c r="E79" s="6">
        <f t="shared" si="3"/>
        <v>-2</v>
      </c>
      <c r="F79" s="13"/>
      <c r="G79" s="1">
        <v>56</v>
      </c>
      <c r="H79" s="14"/>
      <c r="I79" s="15">
        <v>43721</v>
      </c>
      <c r="J79" s="15"/>
      <c r="K79" s="6">
        <v>7</v>
      </c>
      <c r="M79" s="1">
        <v>2</v>
      </c>
    </row>
    <row r="80" spans="1:13" x14ac:dyDescent="0.25">
      <c r="A80" s="6">
        <f t="shared" si="2"/>
        <v>78</v>
      </c>
      <c r="B80" s="1">
        <v>226080071</v>
      </c>
      <c r="C80" s="12" t="str">
        <f>VLOOKUP(Таблица1[[#This Row],[н/н ↓]],[1]!DataBase[[eq_num]:[eq_cat]],2,FALSE)</f>
        <v>блок центральный "ЛАДОГА БЦ-А" исп.2</v>
      </c>
      <c r="D80" s="6" t="str">
        <f>VLOOKUP(Таблица1[[#This Row],[н/н ↓]],[1]!DataBase[[eq_num]:[eq_unit]],3,FALSE)</f>
        <v>ШТ</v>
      </c>
      <c r="E80" s="6">
        <f t="shared" si="3"/>
        <v>1</v>
      </c>
      <c r="F80" s="13"/>
      <c r="G80" s="1">
        <v>56</v>
      </c>
      <c r="H80" s="14" t="s">
        <v>277</v>
      </c>
      <c r="I80" s="15">
        <v>43724</v>
      </c>
      <c r="J80" s="15"/>
      <c r="L80" s="1">
        <v>1</v>
      </c>
      <c r="M80" s="1"/>
    </row>
    <row r="81" spans="1:13" x14ac:dyDescent="0.25">
      <c r="A81" s="6">
        <f t="shared" si="2"/>
        <v>79</v>
      </c>
      <c r="B81" s="1">
        <v>226080440</v>
      </c>
      <c r="C81" s="12" t="str">
        <f>VLOOKUP(Таблица1[[#This Row],[н/н ↓]],[1]!DataBase[[eq_num]:[eq_cat]],2,FALSE)</f>
        <v>блок резер.питания БРП24 24В 5А 40Ач</v>
      </c>
      <c r="D81" s="6" t="str">
        <f>VLOOKUP(Таблица1[[#This Row],[н/н ↓]],[1]!DataBase[[eq_num]:[eq_unit]],3,FALSE)</f>
        <v>ШТ</v>
      </c>
      <c r="E81" s="6">
        <f t="shared" si="3"/>
        <v>5</v>
      </c>
      <c r="F81" s="13"/>
      <c r="G81" s="1">
        <v>56</v>
      </c>
      <c r="H81" s="14" t="s">
        <v>253</v>
      </c>
      <c r="I81" s="15">
        <v>43724</v>
      </c>
      <c r="J81" s="15"/>
      <c r="L81" s="1">
        <v>5</v>
      </c>
      <c r="M81" s="1"/>
    </row>
    <row r="82" spans="1:13" x14ac:dyDescent="0.25">
      <c r="A82" s="6">
        <f t="shared" si="2"/>
        <v>80</v>
      </c>
      <c r="B82" s="1">
        <v>236010361</v>
      </c>
      <c r="C82" s="12" t="str">
        <f>VLOOKUP(Таблица1[[#This Row],[н/н ↓]],[1]!DataBase[[eq_num]:[eq_cat]],2,FALSE)</f>
        <v>БЛОК ПИТАНИЯ SKAT-V.24DC-18 ИСП.5000</v>
      </c>
      <c r="D82" s="6" t="str">
        <f>VLOOKUP(Таблица1[[#This Row],[н/н ↓]],[1]!DataBase[[eq_num]:[eq_unit]],3,FALSE)</f>
        <v>ШТ</v>
      </c>
      <c r="E82" s="6">
        <f t="shared" si="3"/>
        <v>2</v>
      </c>
      <c r="F82" s="13"/>
      <c r="G82" s="1">
        <v>56</v>
      </c>
      <c r="H82" s="14" t="s">
        <v>251</v>
      </c>
      <c r="I82" s="15">
        <v>43724</v>
      </c>
      <c r="J82" s="15"/>
      <c r="L82" s="1">
        <v>2</v>
      </c>
      <c r="M82" s="1"/>
    </row>
    <row r="83" spans="1:13" x14ac:dyDescent="0.25">
      <c r="A83" s="6">
        <f t="shared" si="2"/>
        <v>81</v>
      </c>
      <c r="B83" s="1">
        <v>236043180</v>
      </c>
      <c r="C83" s="12" t="str">
        <f>VLOOKUP(Таблица1[[#This Row],[н/н ↓]],[1]!DataBase[[eq_num]:[eq_cat]],2,FALSE)</f>
        <v>блок питания "Skat" v.8</v>
      </c>
      <c r="D83" s="6" t="str">
        <f>VLOOKUP(Таблица1[[#This Row],[н/н ↓]],[1]!DataBase[[eq_num]:[eq_unit]],3,FALSE)</f>
        <v>ШТ</v>
      </c>
      <c r="E83" s="6">
        <f t="shared" si="3"/>
        <v>1</v>
      </c>
      <c r="F83" s="13"/>
      <c r="G83" s="1">
        <v>56</v>
      </c>
      <c r="H83" s="14" t="s">
        <v>283</v>
      </c>
      <c r="I83" s="15">
        <v>43724</v>
      </c>
      <c r="J83" s="15"/>
      <c r="L83" s="1">
        <v>1</v>
      </c>
      <c r="M83" s="1"/>
    </row>
    <row r="84" spans="1:13" x14ac:dyDescent="0.25">
      <c r="A84" s="6">
        <f t="shared" si="2"/>
        <v>82</v>
      </c>
      <c r="B84" s="1">
        <v>236010361</v>
      </c>
      <c r="C84" s="12" t="str">
        <f>VLOOKUP(Таблица1[[#This Row],[н/н ↓]],[1]!DataBase[[eq_num]:[eq_cat]],2,FALSE)</f>
        <v>БЛОК ПИТАНИЯ SKAT-V.24DC-18 ИСП.5000</v>
      </c>
      <c r="D84" s="6" t="str">
        <f>VLOOKUP(Таблица1[[#This Row],[н/н ↓]],[1]!DataBase[[eq_num]:[eq_unit]],3,FALSE)</f>
        <v>ШТ</v>
      </c>
      <c r="E84" s="6">
        <f t="shared" si="3"/>
        <v>1</v>
      </c>
      <c r="F84" s="13"/>
      <c r="G84" s="1">
        <v>56</v>
      </c>
      <c r="H84" s="14" t="s">
        <v>251</v>
      </c>
      <c r="I84" s="15">
        <v>43738</v>
      </c>
      <c r="J84" s="15"/>
      <c r="L84" s="1">
        <v>1</v>
      </c>
      <c r="M84" s="1"/>
    </row>
    <row r="85" spans="1:13" x14ac:dyDescent="0.25">
      <c r="A85" s="6">
        <f t="shared" si="2"/>
        <v>83</v>
      </c>
      <c r="B85" s="1">
        <v>236043180</v>
      </c>
      <c r="C85" s="12" t="str">
        <f>VLOOKUP(Таблица1[[#This Row],[н/н ↓]],[1]!DataBase[[eq_num]:[eq_cat]],2,FALSE)</f>
        <v>блок питания "Skat" v.8</v>
      </c>
      <c r="D85" s="6" t="str">
        <f>VLOOKUP(Таблица1[[#This Row],[н/н ↓]],[1]!DataBase[[eq_num]:[eq_unit]],3,FALSE)</f>
        <v>ШТ</v>
      </c>
      <c r="E85" s="6">
        <f t="shared" si="3"/>
        <v>2</v>
      </c>
      <c r="F85" s="13"/>
      <c r="G85" s="1">
        <v>56</v>
      </c>
      <c r="H85" s="14" t="s">
        <v>283</v>
      </c>
      <c r="I85" s="15">
        <v>43738</v>
      </c>
      <c r="J85" s="15"/>
      <c r="L85" s="1">
        <v>2</v>
      </c>
      <c r="M85" s="1"/>
    </row>
    <row r="86" spans="1:13" x14ac:dyDescent="0.25">
      <c r="A86" s="6">
        <f t="shared" si="2"/>
        <v>84</v>
      </c>
      <c r="B86" s="1">
        <v>226020105</v>
      </c>
      <c r="C86" s="12" t="str">
        <f>VLOOKUP(Таблица1[[#This Row],[н/н ↓]],[1]!DataBase[[eq_num]:[eq_cat]],2,FALSE)</f>
        <v>прибор "Заря-УО-IP-GPRS" (1SIM)</v>
      </c>
      <c r="D86" s="6" t="str">
        <f>VLOOKUP(Таблица1[[#This Row],[н/н ↓]],[1]!DataBase[[eq_num]:[eq_unit]],3,FALSE)</f>
        <v>ШТ</v>
      </c>
      <c r="E86" s="6">
        <f t="shared" si="3"/>
        <v>1</v>
      </c>
      <c r="F86" s="13"/>
      <c r="G86" s="1">
        <v>56</v>
      </c>
      <c r="H86" s="14" t="s">
        <v>284</v>
      </c>
      <c r="I86" s="15">
        <v>43739</v>
      </c>
      <c r="J86" s="15"/>
      <c r="L86" s="1">
        <v>1</v>
      </c>
      <c r="M86" s="1"/>
    </row>
    <row r="87" spans="1:13" x14ac:dyDescent="0.25">
      <c r="A87" s="6">
        <f t="shared" si="2"/>
        <v>85</v>
      </c>
      <c r="B87" s="1">
        <v>247</v>
      </c>
      <c r="C87" s="12" t="str">
        <f>VLOOKUP(Таблица1[[#This Row],[н/н ↓]],[1]!DataBase[[eq_num]:[eq_cat]],2,FALSE)</f>
        <v>видеорегистратор "Ладога-V6"</v>
      </c>
      <c r="D87" s="6" t="str">
        <f>VLOOKUP(Таблица1[[#This Row],[н/н ↓]],[1]!DataBase[[eq_num]:[eq_unit]],3,FALSE)</f>
        <v>ШТ</v>
      </c>
      <c r="E87" s="6">
        <f t="shared" si="3"/>
        <v>-1</v>
      </c>
      <c r="F87" s="13"/>
      <c r="G87" s="1">
        <v>56</v>
      </c>
      <c r="H87" s="14"/>
      <c r="I87" s="15">
        <v>43759</v>
      </c>
      <c r="J87" s="15"/>
      <c r="K87" s="6">
        <v>7</v>
      </c>
      <c r="M87" s="1">
        <v>1</v>
      </c>
    </row>
    <row r="88" spans="1:13" x14ac:dyDescent="0.25">
      <c r="A88" s="6">
        <f t="shared" si="2"/>
        <v>86</v>
      </c>
      <c r="B88" s="1">
        <v>226080071</v>
      </c>
      <c r="C88" s="12" t="str">
        <f>VLOOKUP(Таблица1[[#This Row],[н/н ↓]],[1]!DataBase[[eq_num]:[eq_cat]],2,FALSE)</f>
        <v>блок центральный "ЛАДОГА БЦ-А" исп.2</v>
      </c>
      <c r="D88" s="6" t="str">
        <f>VLOOKUP(Таблица1[[#This Row],[н/н ↓]],[1]!DataBase[[eq_num]:[eq_unit]],3,FALSE)</f>
        <v>ШТ</v>
      </c>
      <c r="E88" s="6">
        <f t="shared" si="3"/>
        <v>-1</v>
      </c>
      <c r="F88" s="13"/>
      <c r="G88" s="1">
        <v>56</v>
      </c>
      <c r="H88" s="14"/>
      <c r="I88" s="15">
        <v>43759</v>
      </c>
      <c r="J88" s="15"/>
      <c r="K88" s="6">
        <v>7</v>
      </c>
      <c r="M88" s="1">
        <v>1</v>
      </c>
    </row>
    <row r="89" spans="1:13" x14ac:dyDescent="0.25">
      <c r="A89" s="6">
        <f t="shared" si="2"/>
        <v>87</v>
      </c>
      <c r="B89" s="1">
        <v>226080082</v>
      </c>
      <c r="C89" s="12" t="str">
        <f>VLOOKUP(Таблица1[[#This Row],[н/н ↓]],[1]!DataBase[[eq_num]:[eq_cat]],2,FALSE)</f>
        <v>блок "ЛАДОГА БВИ-А"</v>
      </c>
      <c r="D89" s="6" t="str">
        <f>VLOOKUP(Таблица1[[#This Row],[н/н ↓]],[1]!DataBase[[eq_num]:[eq_unit]],3,FALSE)</f>
        <v>ШТ</v>
      </c>
      <c r="E89" s="6">
        <f t="shared" si="3"/>
        <v>-1</v>
      </c>
      <c r="F89" s="13"/>
      <c r="G89" s="1">
        <v>56</v>
      </c>
      <c r="H89" s="14"/>
      <c r="I89" s="15">
        <v>43759</v>
      </c>
      <c r="J89" s="15"/>
      <c r="K89" s="6">
        <v>7</v>
      </c>
      <c r="M89" s="1">
        <v>1</v>
      </c>
    </row>
    <row r="90" spans="1:13" x14ac:dyDescent="0.25">
      <c r="A90" s="6">
        <f t="shared" si="2"/>
        <v>88</v>
      </c>
      <c r="B90" s="1">
        <v>226080085</v>
      </c>
      <c r="C90" s="12" t="str">
        <f>VLOOKUP(Таблица1[[#This Row],[н/н ↓]],[1]!DataBase[[eq_num]:[eq_cat]],2,FALSE)</f>
        <v>источник вторичн.эл.пит."ЛАДОГА БП-А"</v>
      </c>
      <c r="D90" s="6" t="str">
        <f>VLOOKUP(Таблица1[[#This Row],[н/н ↓]],[1]!DataBase[[eq_num]:[eq_unit]],3,FALSE)</f>
        <v>ШТ</v>
      </c>
      <c r="E90" s="6">
        <f t="shared" si="3"/>
        <v>-1</v>
      </c>
      <c r="F90" s="13"/>
      <c r="G90" s="1">
        <v>56</v>
      </c>
      <c r="H90" s="14"/>
      <c r="I90" s="15">
        <v>43759</v>
      </c>
      <c r="J90" s="15"/>
      <c r="K90" s="6">
        <v>7</v>
      </c>
      <c r="M90" s="1">
        <v>1</v>
      </c>
    </row>
    <row r="91" spans="1:13" x14ac:dyDescent="0.25">
      <c r="A91" s="6">
        <f t="shared" si="2"/>
        <v>89</v>
      </c>
      <c r="B91" s="1">
        <v>226080113</v>
      </c>
      <c r="C91" s="12" t="str">
        <f>VLOOKUP(Таблица1[[#This Row],[н/н ↓]],[1]!DataBase[[eq_num]:[eq_cat]],2,FALSE)</f>
        <v>блок расшир.шлейф.сигнал"ЛАДОГА БРШС-АМ"</v>
      </c>
      <c r="D91" s="6" t="str">
        <f>VLOOKUP(Таблица1[[#This Row],[н/н ↓]],[1]!DataBase[[eq_num]:[eq_unit]],3,FALSE)</f>
        <v>ШТ</v>
      </c>
      <c r="E91" s="6">
        <f t="shared" si="3"/>
        <v>-1</v>
      </c>
      <c r="F91" s="13"/>
      <c r="G91" s="1">
        <v>56</v>
      </c>
      <c r="H91" s="14"/>
      <c r="I91" s="15">
        <v>43759</v>
      </c>
      <c r="J91" s="15"/>
      <c r="K91" s="6">
        <v>7</v>
      </c>
      <c r="M91" s="1">
        <v>1</v>
      </c>
    </row>
    <row r="92" spans="1:13" x14ac:dyDescent="0.25">
      <c r="A92" s="6">
        <f t="shared" si="2"/>
        <v>90</v>
      </c>
      <c r="B92" s="1">
        <v>226080228</v>
      </c>
      <c r="C92" s="12" t="str">
        <f>VLOOKUP(Таблица1[[#This Row],[н/н ↓]],[1]!DataBase[[eq_num]:[eq_cat]],2,FALSE)</f>
        <v>Преобразователь интерфейсов RS-232/RS-485 С2000-ПИ</v>
      </c>
      <c r="D92" s="6" t="str">
        <f>VLOOKUP(Таблица1[[#This Row],[н/н ↓]],[1]!DataBase[[eq_num]:[eq_unit]],3,FALSE)</f>
        <v>ШТ</v>
      </c>
      <c r="E92" s="6">
        <f t="shared" si="3"/>
        <v>-1</v>
      </c>
      <c r="F92" s="13"/>
      <c r="G92" s="1">
        <v>56</v>
      </c>
      <c r="H92" s="14"/>
      <c r="I92" s="15">
        <v>43759</v>
      </c>
      <c r="J92" s="15"/>
      <c r="K92" s="6">
        <v>7</v>
      </c>
      <c r="M92" s="1">
        <v>1</v>
      </c>
    </row>
    <row r="93" spans="1:13" x14ac:dyDescent="0.25">
      <c r="A93" s="6">
        <f t="shared" si="2"/>
        <v>91</v>
      </c>
      <c r="B93" s="1">
        <v>226080233</v>
      </c>
      <c r="C93" s="12" t="str">
        <f>VLOOKUP(Таблица1[[#This Row],[н/н ↓]],[1]!DataBase[[eq_num]:[eq_cat]],2,FALSE)</f>
        <v>клавиатура выносн.матричн."ЛАДОГА КВ-А"</v>
      </c>
      <c r="D93" s="6" t="str">
        <f>VLOOKUP(Таблица1[[#This Row],[н/н ↓]],[1]!DataBase[[eq_num]:[eq_unit]],3,FALSE)</f>
        <v>ШТ</v>
      </c>
      <c r="E93" s="6">
        <f t="shared" si="3"/>
        <v>-1</v>
      </c>
      <c r="F93" s="13"/>
      <c r="G93" s="1">
        <v>56</v>
      </c>
      <c r="H93" s="14"/>
      <c r="I93" s="15">
        <v>43759</v>
      </c>
      <c r="J93" s="15"/>
      <c r="K93" s="6">
        <v>7</v>
      </c>
      <c r="M93" s="1">
        <v>1</v>
      </c>
    </row>
    <row r="94" spans="1:13" x14ac:dyDescent="0.25">
      <c r="A94" s="6">
        <f t="shared" si="2"/>
        <v>92</v>
      </c>
      <c r="B94" s="1">
        <v>248</v>
      </c>
      <c r="C94" s="12" t="str">
        <f>VLOOKUP(Таблица1[[#This Row],[н/н ↓]],[1]!DataBase[[eq_num]:[eq_cat]],2,FALSE)</f>
        <v>Блок питания РИП-12 исп.15</v>
      </c>
      <c r="D94" s="6" t="str">
        <f>VLOOKUP(Таблица1[[#This Row],[н/н ↓]],[1]!DataBase[[eq_num]:[eq_unit]],3,FALSE)</f>
        <v>ШТ</v>
      </c>
      <c r="E94" s="6">
        <f t="shared" si="3"/>
        <v>2</v>
      </c>
      <c r="F94" s="13"/>
      <c r="G94" s="1">
        <v>56</v>
      </c>
      <c r="H94" s="14" t="s">
        <v>272</v>
      </c>
      <c r="I94" s="15">
        <v>43760</v>
      </c>
      <c r="J94" s="15"/>
      <c r="L94" s="1">
        <v>2</v>
      </c>
      <c r="M94" s="1"/>
    </row>
    <row r="95" spans="1:13" x14ac:dyDescent="0.25">
      <c r="A95" s="6">
        <f t="shared" si="2"/>
        <v>93</v>
      </c>
      <c r="B95" s="1">
        <v>226080071</v>
      </c>
      <c r="C95" s="12" t="str">
        <f>VLOOKUP(Таблица1[[#This Row],[н/н ↓]],[1]!DataBase[[eq_num]:[eq_cat]],2,FALSE)</f>
        <v>блок центральный "ЛАДОГА БЦ-А" исп.2</v>
      </c>
      <c r="D95" s="6" t="str">
        <f>VLOOKUP(Таблица1[[#This Row],[н/н ↓]],[1]!DataBase[[eq_num]:[eq_unit]],3,FALSE)</f>
        <v>ШТ</v>
      </c>
      <c r="E95" s="6">
        <f t="shared" si="3"/>
        <v>4</v>
      </c>
      <c r="F95" s="13"/>
      <c r="G95" s="1">
        <v>56</v>
      </c>
      <c r="H95" s="14" t="s">
        <v>277</v>
      </c>
      <c r="I95" s="15">
        <v>43760</v>
      </c>
      <c r="J95" s="15"/>
      <c r="L95" s="1">
        <v>4</v>
      </c>
      <c r="M95" s="1"/>
    </row>
    <row r="96" spans="1:13" x14ac:dyDescent="0.25">
      <c r="A96" s="6">
        <f t="shared" si="2"/>
        <v>94</v>
      </c>
      <c r="B96" s="1">
        <v>226080085</v>
      </c>
      <c r="C96" s="12" t="str">
        <f>VLOOKUP(Таблица1[[#This Row],[н/н ↓]],[1]!DataBase[[eq_num]:[eq_cat]],2,FALSE)</f>
        <v>источник вторичн.эл.пит."ЛАДОГА БП-А"</v>
      </c>
      <c r="D96" s="6" t="str">
        <f>VLOOKUP(Таблица1[[#This Row],[н/н ↓]],[1]!DataBase[[eq_num]:[eq_unit]],3,FALSE)</f>
        <v>ШТ</v>
      </c>
      <c r="E96" s="6">
        <f t="shared" si="3"/>
        <v>1</v>
      </c>
      <c r="F96" s="13"/>
      <c r="G96" s="1">
        <v>56</v>
      </c>
      <c r="H96" s="14" t="s">
        <v>250</v>
      </c>
      <c r="I96" s="15">
        <v>43760</v>
      </c>
      <c r="J96" s="15"/>
      <c r="L96" s="1">
        <v>1</v>
      </c>
      <c r="M96" s="1"/>
    </row>
    <row r="97" spans="1:13" x14ac:dyDescent="0.25">
      <c r="A97" s="6">
        <f t="shared" si="2"/>
        <v>95</v>
      </c>
      <c r="B97" s="1">
        <v>236010361</v>
      </c>
      <c r="C97" s="12" t="str">
        <f>VLOOKUP(Таблица1[[#This Row],[н/н ↓]],[1]!DataBase[[eq_num]:[eq_cat]],2,FALSE)</f>
        <v>БЛОК ПИТАНИЯ SKAT-V.24DC-18 ИСП.5000</v>
      </c>
      <c r="D97" s="6" t="str">
        <f>VLOOKUP(Таблица1[[#This Row],[н/н ↓]],[1]!DataBase[[eq_num]:[eq_unit]],3,FALSE)</f>
        <v>ШТ</v>
      </c>
      <c r="E97" s="6">
        <f t="shared" si="3"/>
        <v>2</v>
      </c>
      <c r="F97" s="13"/>
      <c r="G97" s="1">
        <v>56</v>
      </c>
      <c r="H97" s="14" t="s">
        <v>251</v>
      </c>
      <c r="I97" s="15">
        <v>43760</v>
      </c>
      <c r="J97" s="15"/>
      <c r="L97" s="1">
        <v>2</v>
      </c>
      <c r="M97" s="1"/>
    </row>
    <row r="98" spans="1:13" x14ac:dyDescent="0.25">
      <c r="A98" s="6">
        <f t="shared" si="2"/>
        <v>96</v>
      </c>
      <c r="B98" s="1">
        <v>236010362</v>
      </c>
      <c r="C98" s="12" t="str">
        <f>VLOOKUP(Таблица1[[#This Row],[н/н ↓]],[1]!DataBase[[eq_num]:[eq_cat]],2,FALSE)</f>
        <v>блок питания бесп. SKAT-V.24DC-18 исп.5</v>
      </c>
      <c r="D98" s="6" t="str">
        <f>VLOOKUP(Таблица1[[#This Row],[н/н ↓]],[1]!DataBase[[eq_num]:[eq_unit]],3,FALSE)</f>
        <v>ШТ</v>
      </c>
      <c r="E98" s="6">
        <f t="shared" si="3"/>
        <v>4</v>
      </c>
      <c r="F98" s="13"/>
      <c r="G98" s="1">
        <v>56</v>
      </c>
      <c r="H98" s="14" t="s">
        <v>251</v>
      </c>
      <c r="I98" s="15">
        <v>43760</v>
      </c>
      <c r="J98" s="15"/>
      <c r="L98" s="1">
        <v>4</v>
      </c>
      <c r="M98" s="1"/>
    </row>
    <row r="99" spans="1:13" x14ac:dyDescent="0.25">
      <c r="A99" s="6">
        <f t="shared" si="2"/>
        <v>97</v>
      </c>
      <c r="B99" s="1">
        <v>258</v>
      </c>
      <c r="C99" s="12" t="str">
        <f>VLOOKUP(Таблица1[[#This Row],[н/н ↓]],[1]!DataBase[[eq_num]:[eq_cat]],2,FALSE)</f>
        <v>Извещатель "Сокол-2"</v>
      </c>
      <c r="D99" s="6" t="str">
        <f>VLOOKUP(Таблица1[[#This Row],[н/н ↓]],[1]!DataBase[[eq_num]:[eq_unit]],3,FALSE)</f>
        <v>ШТ</v>
      </c>
      <c r="E99" s="6">
        <f t="shared" si="3"/>
        <v>2</v>
      </c>
      <c r="F99" s="13"/>
      <c r="G99" s="1">
        <v>56</v>
      </c>
      <c r="H99" s="14" t="s">
        <v>263</v>
      </c>
      <c r="I99" s="15">
        <v>43760</v>
      </c>
      <c r="J99" s="15"/>
      <c r="L99" s="1">
        <v>2</v>
      </c>
      <c r="M99" s="1"/>
    </row>
    <row r="100" spans="1:13" x14ac:dyDescent="0.25">
      <c r="A100" s="6">
        <f t="shared" si="2"/>
        <v>98</v>
      </c>
      <c r="B100" s="1">
        <v>215269465</v>
      </c>
      <c r="C100" s="12" t="str">
        <f>VLOOKUP(Таблица1[[#This Row],[н/н ↓]],[1]!DataBase[[eq_num]:[eq_cat]],2,FALSE)</f>
        <v>источник питания СКАТ-2400 (исп.5)</v>
      </c>
      <c r="D100" s="6" t="str">
        <f>VLOOKUP(Таблица1[[#This Row],[н/н ↓]],[1]!DataBase[[eq_num]:[eq_unit]],3,FALSE)</f>
        <v>ШТ</v>
      </c>
      <c r="E100" s="6">
        <f t="shared" si="3"/>
        <v>-1</v>
      </c>
      <c r="F100" s="13"/>
      <c r="G100" s="1">
        <v>56</v>
      </c>
      <c r="H100" s="14"/>
      <c r="I100" s="15">
        <v>43762</v>
      </c>
      <c r="J100" s="15"/>
      <c r="K100" s="6">
        <v>7</v>
      </c>
      <c r="M100" s="1">
        <v>1</v>
      </c>
    </row>
    <row r="101" spans="1:13" x14ac:dyDescent="0.25">
      <c r="A101" s="6">
        <f t="shared" si="2"/>
        <v>99</v>
      </c>
      <c r="B101" s="1">
        <v>247</v>
      </c>
      <c r="C101" s="12" t="str">
        <f>VLOOKUP(Таблица1[[#This Row],[н/н ↓]],[1]!DataBase[[eq_num]:[eq_cat]],2,FALSE)</f>
        <v>видеорегистратор "Ладога-V6"</v>
      </c>
      <c r="D101" s="6" t="str">
        <f>VLOOKUP(Таблица1[[#This Row],[н/н ↓]],[1]!DataBase[[eq_num]:[eq_unit]],3,FALSE)</f>
        <v>ШТ</v>
      </c>
      <c r="E101" s="6">
        <f t="shared" si="3"/>
        <v>-2</v>
      </c>
      <c r="F101" s="13"/>
      <c r="G101" s="1">
        <v>56</v>
      </c>
      <c r="H101" s="14"/>
      <c r="I101" s="15">
        <v>43766</v>
      </c>
      <c r="J101" s="15"/>
      <c r="K101" s="6">
        <v>8</v>
      </c>
      <c r="M101" s="1">
        <v>2</v>
      </c>
    </row>
    <row r="102" spans="1:13" x14ac:dyDescent="0.25">
      <c r="A102" s="6">
        <f t="shared" si="2"/>
        <v>100</v>
      </c>
      <c r="B102" s="1">
        <v>226080082</v>
      </c>
      <c r="C102" s="12" t="str">
        <f>VLOOKUP(Таблица1[[#This Row],[н/н ↓]],[1]!DataBase[[eq_num]:[eq_cat]],2,FALSE)</f>
        <v>блок "ЛАДОГА БВИ-А"</v>
      </c>
      <c r="D102" s="6" t="str">
        <f>VLOOKUP(Таблица1[[#This Row],[н/н ↓]],[1]!DataBase[[eq_num]:[eq_unit]],3,FALSE)</f>
        <v>ШТ</v>
      </c>
      <c r="E102" s="6">
        <f t="shared" si="3"/>
        <v>-1</v>
      </c>
      <c r="F102" s="13"/>
      <c r="G102" s="1">
        <v>56</v>
      </c>
      <c r="H102" s="14"/>
      <c r="I102" s="15">
        <v>43775</v>
      </c>
      <c r="J102" s="15"/>
      <c r="K102" s="6">
        <v>8</v>
      </c>
      <c r="M102" s="1">
        <v>1</v>
      </c>
    </row>
    <row r="103" spans="1:13" x14ac:dyDescent="0.25">
      <c r="A103" s="6">
        <f t="shared" si="2"/>
        <v>101</v>
      </c>
      <c r="B103" s="1">
        <v>226080233</v>
      </c>
      <c r="C103" s="12" t="str">
        <f>VLOOKUP(Таблица1[[#This Row],[н/н ↓]],[1]!DataBase[[eq_num]:[eq_cat]],2,FALSE)</f>
        <v>клавиатура выносн.матричн."ЛАДОГА КВ-А"</v>
      </c>
      <c r="D103" s="6" t="str">
        <f>VLOOKUP(Таблица1[[#This Row],[н/н ↓]],[1]!DataBase[[eq_num]:[eq_unit]],3,FALSE)</f>
        <v>ШТ</v>
      </c>
      <c r="E103" s="6">
        <f t="shared" si="3"/>
        <v>-1</v>
      </c>
      <c r="F103" s="13"/>
      <c r="G103" s="1">
        <v>56</v>
      </c>
      <c r="H103" s="14"/>
      <c r="I103" s="15">
        <v>43775</v>
      </c>
      <c r="J103" s="15"/>
      <c r="K103" s="6">
        <v>8</v>
      </c>
      <c r="M103" s="1">
        <v>1</v>
      </c>
    </row>
    <row r="104" spans="1:13" x14ac:dyDescent="0.25">
      <c r="A104" s="6">
        <f t="shared" si="2"/>
        <v>102</v>
      </c>
      <c r="B104" s="1">
        <v>215269465</v>
      </c>
      <c r="C104" s="12" t="str">
        <f>VLOOKUP(Таблица1[[#This Row],[н/н ↓]],[1]!DataBase[[eq_num]:[eq_cat]],2,FALSE)</f>
        <v>источник питания СКАТ-2400 (исп.5)</v>
      </c>
      <c r="D104" s="6" t="str">
        <f>VLOOKUP(Таблица1[[#This Row],[н/н ↓]],[1]!DataBase[[eq_num]:[eq_unit]],3,FALSE)</f>
        <v>ШТ</v>
      </c>
      <c r="E104" s="6">
        <f t="shared" si="3"/>
        <v>-1</v>
      </c>
      <c r="F104" s="13"/>
      <c r="G104" s="1">
        <v>56</v>
      </c>
      <c r="H104" s="14"/>
      <c r="I104" s="15">
        <v>43782</v>
      </c>
      <c r="J104" s="15"/>
      <c r="K104" s="6">
        <v>7</v>
      </c>
      <c r="M104" s="1">
        <v>1</v>
      </c>
    </row>
    <row r="105" spans="1:13" x14ac:dyDescent="0.25">
      <c r="A105" s="6">
        <f t="shared" si="2"/>
        <v>103</v>
      </c>
      <c r="B105" s="1">
        <v>226080233</v>
      </c>
      <c r="C105" s="12" t="str">
        <f>VLOOKUP(Таблица1[[#This Row],[н/н ↓]],[1]!DataBase[[eq_num]:[eq_cat]],2,FALSE)</f>
        <v>клавиатура выносн.матричн."ЛАДОГА КВ-А"</v>
      </c>
      <c r="D105" s="6" t="str">
        <f>VLOOKUP(Таблица1[[#This Row],[н/н ↓]],[1]!DataBase[[eq_num]:[eq_unit]],3,FALSE)</f>
        <v>ШТ</v>
      </c>
      <c r="E105" s="6">
        <f t="shared" si="3"/>
        <v>-2</v>
      </c>
      <c r="F105" s="13"/>
      <c r="G105" s="1">
        <v>56</v>
      </c>
      <c r="H105" s="14"/>
      <c r="I105" s="15">
        <v>43787</v>
      </c>
      <c r="J105" s="15"/>
      <c r="K105" s="6">
        <v>7</v>
      </c>
      <c r="M105" s="1">
        <v>2</v>
      </c>
    </row>
    <row r="106" spans="1:13" x14ac:dyDescent="0.25">
      <c r="A106" s="6">
        <f t="shared" si="2"/>
        <v>104</v>
      </c>
      <c r="B106" s="1">
        <v>247</v>
      </c>
      <c r="C106" s="12" t="str">
        <f>VLOOKUP(Таблица1[[#This Row],[н/н ↓]],[1]!DataBase[[eq_num]:[eq_cat]],2,FALSE)</f>
        <v>видеорегистратор "Ладога-V6"</v>
      </c>
      <c r="D106" s="6" t="str">
        <f>VLOOKUP(Таблица1[[#This Row],[н/н ↓]],[1]!DataBase[[eq_num]:[eq_unit]],3,FALSE)</f>
        <v>ШТ</v>
      </c>
      <c r="E106" s="6">
        <f t="shared" si="3"/>
        <v>2</v>
      </c>
      <c r="F106" s="13"/>
      <c r="G106" s="1">
        <v>56</v>
      </c>
      <c r="H106" s="14" t="s">
        <v>252</v>
      </c>
      <c r="I106" s="15">
        <v>43801</v>
      </c>
      <c r="J106" s="15"/>
      <c r="L106" s="1">
        <v>2</v>
      </c>
      <c r="M106" s="1"/>
    </row>
    <row r="107" spans="1:13" x14ac:dyDescent="0.25">
      <c r="A107" s="6">
        <f t="shared" si="2"/>
        <v>105</v>
      </c>
      <c r="B107" s="1">
        <v>249</v>
      </c>
      <c r="C107" s="12" t="str">
        <f>VLOOKUP(Таблица1[[#This Row],[н/н ↓]],[1]!DataBase[[eq_num]:[eq_cat]],2,FALSE)</f>
        <v>блок резер.питания БРП24 24В 3А 40Ач</v>
      </c>
      <c r="D107" s="6" t="str">
        <f>VLOOKUP(Таблица1[[#This Row],[н/н ↓]],[1]!DataBase[[eq_num]:[eq_unit]],3,FALSE)</f>
        <v>ШТ</v>
      </c>
      <c r="E107" s="6">
        <f t="shared" si="3"/>
        <v>5</v>
      </c>
      <c r="F107" s="13"/>
      <c r="G107" s="1">
        <v>56</v>
      </c>
      <c r="H107" s="14" t="s">
        <v>254</v>
      </c>
      <c r="I107" s="15">
        <v>43801</v>
      </c>
      <c r="J107" s="15"/>
      <c r="L107" s="1">
        <v>5</v>
      </c>
      <c r="M107" s="1"/>
    </row>
    <row r="108" spans="1:13" x14ac:dyDescent="0.25">
      <c r="A108" s="6">
        <f t="shared" si="2"/>
        <v>106</v>
      </c>
      <c r="B108" s="1">
        <v>250</v>
      </c>
      <c r="C108" s="12" t="str">
        <f>VLOOKUP(Таблица1[[#This Row],[н/н ↓]],[1]!DataBase[[eq_num]:[eq_cat]],2,FALSE)</f>
        <v>БП БРП-12-2</v>
      </c>
      <c r="D108" s="6" t="str">
        <f>VLOOKUP(Таблица1[[#This Row],[н/н ↓]],[1]!DataBase[[eq_num]:[eq_unit]],3,FALSE)</f>
        <v>ШТ</v>
      </c>
      <c r="E108" s="6">
        <f t="shared" si="3"/>
        <v>4</v>
      </c>
      <c r="F108" s="13"/>
      <c r="G108" s="1">
        <v>56</v>
      </c>
      <c r="H108" s="14" t="s">
        <v>255</v>
      </c>
      <c r="I108" s="15">
        <v>43801</v>
      </c>
      <c r="J108" s="15"/>
      <c r="L108" s="1">
        <v>4</v>
      </c>
      <c r="M108" s="1"/>
    </row>
    <row r="109" spans="1:13" x14ac:dyDescent="0.25">
      <c r="A109" s="6">
        <f t="shared" si="2"/>
        <v>107</v>
      </c>
      <c r="B109" s="1">
        <v>251</v>
      </c>
      <c r="C109" s="12" t="str">
        <f>VLOOKUP(Таблица1[[#This Row],[н/н ↓]],[1]!DataBase[[eq_num]:[eq_cat]],2,FALSE)</f>
        <v>Сигнал-10</v>
      </c>
      <c r="D109" s="6" t="str">
        <f>VLOOKUP(Таблица1[[#This Row],[н/н ↓]],[1]!DataBase[[eq_num]:[eq_unit]],3,FALSE)</f>
        <v>ШТ</v>
      </c>
      <c r="E109" s="6">
        <f t="shared" si="3"/>
        <v>1</v>
      </c>
      <c r="F109" s="13"/>
      <c r="G109" s="1">
        <v>56</v>
      </c>
      <c r="H109" s="14" t="s">
        <v>275</v>
      </c>
      <c r="I109" s="15">
        <v>43801</v>
      </c>
      <c r="J109" s="15"/>
      <c r="L109" s="1">
        <v>1</v>
      </c>
      <c r="M109" s="1"/>
    </row>
    <row r="110" spans="1:13" x14ac:dyDescent="0.25">
      <c r="A110" s="6">
        <f t="shared" si="2"/>
        <v>108</v>
      </c>
      <c r="B110" s="1">
        <v>252</v>
      </c>
      <c r="C110" s="12" t="str">
        <f>VLOOKUP(Таблица1[[#This Row],[н/н ↓]],[1]!DataBase[[eq_num]:[eq_cat]],2,FALSE)</f>
        <v>ППКОП Гранит-8</v>
      </c>
      <c r="D110" s="6" t="str">
        <f>VLOOKUP(Таблица1[[#This Row],[н/н ↓]],[1]!DataBase[[eq_num]:[eq_unit]],3,FALSE)</f>
        <v>ШТ</v>
      </c>
      <c r="E110" s="6">
        <f t="shared" si="3"/>
        <v>1</v>
      </c>
      <c r="F110" s="13"/>
      <c r="G110" s="1">
        <v>56</v>
      </c>
      <c r="H110" s="14" t="s">
        <v>285</v>
      </c>
      <c r="I110" s="15">
        <v>43801</v>
      </c>
      <c r="J110" s="15"/>
      <c r="L110" s="1">
        <v>1</v>
      </c>
      <c r="M110" s="1"/>
    </row>
    <row r="111" spans="1:13" x14ac:dyDescent="0.25">
      <c r="A111" s="6">
        <f t="shared" si="2"/>
        <v>109</v>
      </c>
      <c r="B111" s="1">
        <v>215269460</v>
      </c>
      <c r="C111" s="12" t="str">
        <f>VLOOKUP(Таблица1[[#This Row],[н/н ↓]],[1]!DataBase[[eq_num]:[eq_cat]],2,FALSE)</f>
        <v>блок питания СКАТ 1200 2Д исп.2 13,8В</v>
      </c>
      <c r="D111" s="6" t="str">
        <f>VLOOKUP(Таблица1[[#This Row],[н/н ↓]],[1]!DataBase[[eq_num]:[eq_unit]],3,FALSE)</f>
        <v>ШТ</v>
      </c>
      <c r="E111" s="6">
        <f t="shared" si="3"/>
        <v>1</v>
      </c>
      <c r="F111" s="13"/>
      <c r="G111" s="1">
        <v>56</v>
      </c>
      <c r="H111" s="14" t="s">
        <v>263</v>
      </c>
      <c r="I111" s="15">
        <v>43801</v>
      </c>
      <c r="J111" s="15"/>
      <c r="L111" s="1">
        <v>1</v>
      </c>
      <c r="M111" s="1"/>
    </row>
    <row r="112" spans="1:13" x14ac:dyDescent="0.25">
      <c r="A112" s="6">
        <f t="shared" si="2"/>
        <v>110</v>
      </c>
      <c r="B112" s="1">
        <v>226030441</v>
      </c>
      <c r="C112" s="12" t="str">
        <f>VLOOKUP(Таблица1[[#This Row],[н/н ↓]],[1]!DataBase[[eq_num]:[eq_cat]],2,FALSE)</f>
        <v>ПРИБОР ППКОП  СИГНАЛ-20П SMD</v>
      </c>
      <c r="D112" s="6" t="str">
        <f>VLOOKUP(Таблица1[[#This Row],[н/н ↓]],[1]!DataBase[[eq_num]:[eq_unit]],3,FALSE)</f>
        <v>ШТ</v>
      </c>
      <c r="E112" s="6">
        <f t="shared" si="3"/>
        <v>2</v>
      </c>
      <c r="F112" s="13"/>
      <c r="G112" s="1">
        <v>56</v>
      </c>
      <c r="H112" s="14" t="s">
        <v>275</v>
      </c>
      <c r="I112" s="15">
        <v>43801</v>
      </c>
      <c r="J112" s="15"/>
      <c r="L112" s="1">
        <v>2</v>
      </c>
      <c r="M112" s="1"/>
    </row>
    <row r="113" spans="1:13" x14ac:dyDescent="0.25">
      <c r="A113" s="6">
        <f t="shared" si="2"/>
        <v>111</v>
      </c>
      <c r="B113" s="1">
        <v>226080071</v>
      </c>
      <c r="C113" s="12" t="str">
        <f>VLOOKUP(Таблица1[[#This Row],[н/н ↓]],[1]!DataBase[[eq_num]:[eq_cat]],2,FALSE)</f>
        <v>блок центральный "ЛАДОГА БЦ-А" исп.2</v>
      </c>
      <c r="D113" s="6" t="str">
        <f>VLOOKUP(Таблица1[[#This Row],[н/н ↓]],[1]!DataBase[[eq_num]:[eq_unit]],3,FALSE)</f>
        <v>ШТ</v>
      </c>
      <c r="E113" s="6">
        <f t="shared" si="3"/>
        <v>1</v>
      </c>
      <c r="F113" s="13"/>
      <c r="G113" s="1">
        <v>56</v>
      </c>
      <c r="H113" s="14" t="s">
        <v>277</v>
      </c>
      <c r="I113" s="15">
        <v>43801</v>
      </c>
      <c r="J113" s="15"/>
      <c r="L113" s="1">
        <v>1</v>
      </c>
      <c r="M113" s="1"/>
    </row>
    <row r="114" spans="1:13" x14ac:dyDescent="0.25">
      <c r="A114" s="6">
        <f t="shared" si="2"/>
        <v>112</v>
      </c>
      <c r="B114" s="1">
        <v>226080080</v>
      </c>
      <c r="C114" s="12" t="str">
        <f>VLOOKUP(Таблица1[[#This Row],[н/н ↓]],[1]!DataBase[[eq_num]:[eq_cat]],2,FALSE)</f>
        <v>блок "ЛАДОГА БРВ-А" исп.2</v>
      </c>
      <c r="D114" s="6" t="str">
        <f>VLOOKUP(Таблица1[[#This Row],[н/н ↓]],[1]!DataBase[[eq_num]:[eq_unit]],3,FALSE)</f>
        <v>ШТ</v>
      </c>
      <c r="E114" s="6">
        <f t="shared" si="3"/>
        <v>1</v>
      </c>
      <c r="F114" s="13"/>
      <c r="G114" s="1">
        <v>56</v>
      </c>
      <c r="H114" s="14" t="s">
        <v>278</v>
      </c>
      <c r="I114" s="15">
        <v>43801</v>
      </c>
      <c r="J114" s="15"/>
      <c r="L114" s="1">
        <v>1</v>
      </c>
      <c r="M114" s="1"/>
    </row>
    <row r="115" spans="1:13" x14ac:dyDescent="0.25">
      <c r="A115" s="6">
        <f t="shared" si="2"/>
        <v>113</v>
      </c>
      <c r="B115" s="1">
        <v>226080085</v>
      </c>
      <c r="C115" s="12" t="str">
        <f>VLOOKUP(Таблица1[[#This Row],[н/н ↓]],[1]!DataBase[[eq_num]:[eq_cat]],2,FALSE)</f>
        <v>источник вторичн.эл.пит."ЛАДОГА БП-А"</v>
      </c>
      <c r="D115" s="6" t="str">
        <f>VLOOKUP(Таблица1[[#This Row],[н/н ↓]],[1]!DataBase[[eq_num]:[eq_unit]],3,FALSE)</f>
        <v>ШТ</v>
      </c>
      <c r="E115" s="6">
        <f t="shared" si="3"/>
        <v>3</v>
      </c>
      <c r="F115" s="13"/>
      <c r="G115" s="1">
        <v>56</v>
      </c>
      <c r="H115" s="14" t="s">
        <v>250</v>
      </c>
      <c r="I115" s="15">
        <v>43801</v>
      </c>
      <c r="J115" s="15"/>
      <c r="L115" s="1">
        <v>3</v>
      </c>
      <c r="M115" s="1"/>
    </row>
    <row r="116" spans="1:13" x14ac:dyDescent="0.25">
      <c r="A116" s="6">
        <f t="shared" si="2"/>
        <v>114</v>
      </c>
      <c r="B116" s="1">
        <v>226080165</v>
      </c>
      <c r="C116" s="12" t="str">
        <f>VLOOKUP(Таблица1[[#This Row],[н/н ↓]],[1]!DataBase[[eq_num]:[eq_cat]],2,FALSE)</f>
        <v>контроллер адрес.2-х пров.сист"С2000КДЛ"</v>
      </c>
      <c r="D116" s="6" t="str">
        <f>VLOOKUP(Таблица1[[#This Row],[н/н ↓]],[1]!DataBase[[eq_num]:[eq_unit]],3,FALSE)</f>
        <v>ШТ</v>
      </c>
      <c r="E116" s="6">
        <f t="shared" si="3"/>
        <v>1</v>
      </c>
      <c r="F116" s="13"/>
      <c r="G116" s="1">
        <v>56</v>
      </c>
      <c r="H116" s="14" t="s">
        <v>280</v>
      </c>
      <c r="I116" s="15">
        <v>43801</v>
      </c>
      <c r="J116" s="15"/>
      <c r="L116" s="1">
        <v>1</v>
      </c>
      <c r="M116" s="1"/>
    </row>
    <row r="117" spans="1:13" x14ac:dyDescent="0.25">
      <c r="A117" s="6">
        <f t="shared" si="2"/>
        <v>115</v>
      </c>
      <c r="B117" s="1">
        <v>226080219</v>
      </c>
      <c r="C117" s="12" t="str">
        <f>VLOOKUP(Таблица1[[#This Row],[н/н ↓]],[1]!DataBase[[eq_num]:[eq_cat]],2,FALSE)</f>
        <v>блок индикации с клавиатурой С-2000 БКИ</v>
      </c>
      <c r="D117" s="6" t="str">
        <f>VLOOKUP(Таблица1[[#This Row],[н/н ↓]],[1]!DataBase[[eq_num]:[eq_unit]],3,FALSE)</f>
        <v>ШТ</v>
      </c>
      <c r="E117" s="6">
        <f t="shared" si="3"/>
        <v>1</v>
      </c>
      <c r="F117" s="13"/>
      <c r="G117" s="1">
        <v>56</v>
      </c>
      <c r="H117" s="14" t="s">
        <v>275</v>
      </c>
      <c r="I117" s="15">
        <v>43801</v>
      </c>
      <c r="J117" s="15"/>
      <c r="L117" s="1">
        <v>1</v>
      </c>
      <c r="M117" s="1"/>
    </row>
    <row r="118" spans="1:13" x14ac:dyDescent="0.25">
      <c r="A118" s="6">
        <f t="shared" si="2"/>
        <v>116</v>
      </c>
      <c r="B118" s="1">
        <v>226080222</v>
      </c>
      <c r="C118" s="12" t="str">
        <f>VLOOKUP(Таблица1[[#This Row],[н/н ↓]],[1]!DataBase[[eq_num]:[eq_cat]],2,FALSE)</f>
        <v>БЛОК КОНТРОЛЬНО-ПУСКОВОЙ С2000-КПБ</v>
      </c>
      <c r="D118" s="6" t="str">
        <f>VLOOKUP(Таблица1[[#This Row],[н/н ↓]],[1]!DataBase[[eq_num]:[eq_unit]],3,FALSE)</f>
        <v>ШТ</v>
      </c>
      <c r="E118" s="6">
        <f t="shared" si="3"/>
        <v>1</v>
      </c>
      <c r="F118" s="13"/>
      <c r="G118" s="1">
        <v>56</v>
      </c>
      <c r="H118" s="14" t="s">
        <v>280</v>
      </c>
      <c r="I118" s="15">
        <v>43801</v>
      </c>
      <c r="J118" s="15"/>
      <c r="L118" s="1">
        <v>1</v>
      </c>
      <c r="M118" s="1"/>
    </row>
    <row r="119" spans="1:13" x14ac:dyDescent="0.25">
      <c r="A119" s="6">
        <f t="shared" si="2"/>
        <v>117</v>
      </c>
      <c r="B119" s="1">
        <v>226080233</v>
      </c>
      <c r="C119" s="12" t="str">
        <f>VLOOKUP(Таблица1[[#This Row],[н/н ↓]],[1]!DataBase[[eq_num]:[eq_cat]],2,FALSE)</f>
        <v>клавиатура выносн.матричн."ЛАДОГА КВ-А"</v>
      </c>
      <c r="D119" s="6" t="str">
        <f>VLOOKUP(Таблица1[[#This Row],[н/н ↓]],[1]!DataBase[[eq_num]:[eq_unit]],3,FALSE)</f>
        <v>ШТ</v>
      </c>
      <c r="E119" s="6">
        <f t="shared" si="3"/>
        <v>2</v>
      </c>
      <c r="F119" s="13"/>
      <c r="G119" s="1">
        <v>56</v>
      </c>
      <c r="H119" s="14" t="s">
        <v>273</v>
      </c>
      <c r="I119" s="15">
        <v>43801</v>
      </c>
      <c r="J119" s="15"/>
      <c r="L119" s="1">
        <v>2</v>
      </c>
      <c r="M119" s="1"/>
    </row>
    <row r="120" spans="1:13" x14ac:dyDescent="0.25">
      <c r="A120" s="6">
        <f t="shared" si="2"/>
        <v>118</v>
      </c>
      <c r="B120" s="1">
        <v>247</v>
      </c>
      <c r="C120" s="12" t="str">
        <f>VLOOKUP(Таблица1[[#This Row],[н/н ↓]],[1]!DataBase[[eq_num]:[eq_cat]],2,FALSE)</f>
        <v>видеорегистратор "Ладога-V6"</v>
      </c>
      <c r="D120" s="6" t="str">
        <f>VLOOKUP(Таблица1[[#This Row],[н/н ↓]],[1]!DataBase[[eq_num]:[eq_unit]],3,FALSE)</f>
        <v>ШТ</v>
      </c>
      <c r="E120" s="6">
        <f t="shared" si="3"/>
        <v>1</v>
      </c>
      <c r="F120" s="13"/>
      <c r="G120" s="1">
        <v>56</v>
      </c>
      <c r="H120" s="14" t="s">
        <v>252</v>
      </c>
      <c r="I120" s="15">
        <v>43810</v>
      </c>
      <c r="J120" s="15"/>
      <c r="L120" s="1">
        <v>1</v>
      </c>
      <c r="M120" s="1"/>
    </row>
    <row r="121" spans="1:13" x14ac:dyDescent="0.25">
      <c r="A121" s="6">
        <f t="shared" si="2"/>
        <v>119</v>
      </c>
      <c r="B121" s="1">
        <v>226020440</v>
      </c>
      <c r="C121" s="12" t="str">
        <f>VLOOKUP(Таблица1[[#This Row],[н/н ↓]],[1]!DataBase[[eq_num]:[eq_cat]],2,FALSE)</f>
        <v>ИЗВЕЩАТЕЛЬ СПЭК-7-2</v>
      </c>
      <c r="D121" s="6" t="str">
        <f>VLOOKUP(Таблица1[[#This Row],[н/н ↓]],[1]!DataBase[[eq_num]:[eq_unit]],3,FALSE)</f>
        <v>ШТ</v>
      </c>
      <c r="E121" s="6">
        <f t="shared" si="3"/>
        <v>4</v>
      </c>
      <c r="F121" s="13"/>
      <c r="G121" s="1">
        <v>56</v>
      </c>
      <c r="H121" s="14" t="s">
        <v>263</v>
      </c>
      <c r="I121" s="15">
        <v>43810</v>
      </c>
      <c r="J121" s="15"/>
      <c r="L121" s="1">
        <v>4</v>
      </c>
      <c r="M121" s="1"/>
    </row>
    <row r="122" spans="1:13" x14ac:dyDescent="0.25">
      <c r="A122" s="6">
        <f t="shared" si="2"/>
        <v>120</v>
      </c>
      <c r="B122" s="1">
        <v>226010055</v>
      </c>
      <c r="C122" s="12" t="str">
        <f>VLOOKUP(Таблица1[[#This Row],[н/н ↓]],[1]!DataBase[[eq_num]:[eq_cat]],2,FALSE)</f>
        <v>извещатель  ИК пассивный OPTEX HX-80N AM</v>
      </c>
      <c r="D122" s="6" t="str">
        <f>VLOOKUP(Таблица1[[#This Row],[н/н ↓]],[1]!DataBase[[eq_num]:[eq_unit]],3,FALSE)</f>
        <v>ШТ</v>
      </c>
      <c r="E122" s="6">
        <f t="shared" si="3"/>
        <v>-2</v>
      </c>
      <c r="F122" s="13"/>
      <c r="G122" s="1">
        <v>56</v>
      </c>
      <c r="H122" s="14"/>
      <c r="I122" s="15">
        <v>43817</v>
      </c>
      <c r="J122" s="15"/>
      <c r="K122" s="6">
        <v>8</v>
      </c>
      <c r="M122" s="1">
        <v>2</v>
      </c>
    </row>
    <row r="123" spans="1:13" x14ac:dyDescent="0.25">
      <c r="A123" s="6">
        <f t="shared" si="2"/>
        <v>121</v>
      </c>
      <c r="B123" s="1">
        <v>226020440</v>
      </c>
      <c r="C123" s="12" t="str">
        <f>VLOOKUP(Таблица1[[#This Row],[н/н ↓]],[1]!DataBase[[eq_num]:[eq_cat]],2,FALSE)</f>
        <v>ИЗВЕЩАТЕЛЬ СПЭК-7-2</v>
      </c>
      <c r="D123" s="6" t="str">
        <f>VLOOKUP(Таблица1[[#This Row],[н/н ↓]],[1]!DataBase[[eq_num]:[eq_unit]],3,FALSE)</f>
        <v>ШТ</v>
      </c>
      <c r="E123" s="6">
        <f t="shared" si="3"/>
        <v>-2</v>
      </c>
      <c r="F123" s="13"/>
      <c r="G123" s="1">
        <v>56</v>
      </c>
      <c r="H123" s="14"/>
      <c r="I123" s="15">
        <v>43817</v>
      </c>
      <c r="J123" s="15"/>
      <c r="K123" s="6">
        <v>8</v>
      </c>
      <c r="M123" s="1">
        <v>2</v>
      </c>
    </row>
    <row r="124" spans="1:13" x14ac:dyDescent="0.25">
      <c r="A124" s="6">
        <f t="shared" si="2"/>
        <v>122</v>
      </c>
      <c r="B124" s="1">
        <v>243</v>
      </c>
      <c r="C124" s="12" t="str">
        <f>VLOOKUP(Таблица1[[#This Row],[н/н ↓]],[1]!DataBase[[eq_num]:[eq_cat]],2,FALSE)</f>
        <v>Ладога БЦНВ</v>
      </c>
      <c r="D124" s="6" t="str">
        <f>VLOOKUP(Таблица1[[#This Row],[н/н ↓]],[1]!DataBase[[eq_num]:[eq_unit]],3,FALSE)</f>
        <v>ШТ</v>
      </c>
      <c r="E124" s="6">
        <f t="shared" si="3"/>
        <v>3</v>
      </c>
      <c r="F124" s="13"/>
      <c r="G124" s="1">
        <v>56</v>
      </c>
      <c r="H124" s="14" t="s">
        <v>258</v>
      </c>
      <c r="I124" s="15">
        <v>43829</v>
      </c>
      <c r="J124" s="15"/>
      <c r="L124" s="1">
        <v>3</v>
      </c>
      <c r="M124" s="1"/>
    </row>
    <row r="125" spans="1:13" x14ac:dyDescent="0.25">
      <c r="A125" s="6">
        <f t="shared" si="2"/>
        <v>123</v>
      </c>
      <c r="B125" s="1">
        <v>253</v>
      </c>
      <c r="C125" s="12" t="str">
        <f>VLOOKUP(Таблица1[[#This Row],[н/н ↓]],[1]!DataBase[[eq_num]:[eq_cat]],2,FALSE)</f>
        <v>СЯ-24-12-О/А У5</v>
      </c>
      <c r="D125" s="6" t="str">
        <f>VLOOKUP(Таблица1[[#This Row],[н/н ↓]],[1]!DataBase[[eq_num]:[eq_unit]],3,FALSE)</f>
        <v>ШТ</v>
      </c>
      <c r="E125" s="6">
        <f t="shared" si="3"/>
        <v>2</v>
      </c>
      <c r="F125" s="13"/>
      <c r="G125" s="1">
        <v>56</v>
      </c>
      <c r="H125" s="14" t="s">
        <v>256</v>
      </c>
      <c r="I125" s="15">
        <v>43829</v>
      </c>
      <c r="J125" s="15"/>
      <c r="L125" s="1">
        <v>2</v>
      </c>
      <c r="M125" s="1"/>
    </row>
    <row r="126" spans="1:13" x14ac:dyDescent="0.25">
      <c r="A126" s="6">
        <f t="shared" si="2"/>
        <v>124</v>
      </c>
      <c r="B126" s="1">
        <v>255</v>
      </c>
      <c r="C126" s="12" t="str">
        <f>VLOOKUP(Таблица1[[#This Row],[н/н ↓]],[1]!DataBase[[eq_num]:[eq_cat]],2,FALSE)</f>
        <v xml:space="preserve">Кабель витая пара UTP Cat.5e </v>
      </c>
      <c r="D126" s="6" t="str">
        <f>VLOOKUP(Таблица1[[#This Row],[н/н ↓]],[1]!DataBase[[eq_num]:[eq_unit]],3,FALSE)</f>
        <v>М</v>
      </c>
      <c r="E126" s="6">
        <f t="shared" si="3"/>
        <v>837</v>
      </c>
      <c r="F126" s="13"/>
      <c r="G126" s="1">
        <v>56</v>
      </c>
      <c r="H126" s="14" t="s">
        <v>259</v>
      </c>
      <c r="I126" s="15">
        <v>43829</v>
      </c>
      <c r="J126" s="15"/>
      <c r="L126" s="1">
        <v>837</v>
      </c>
      <c r="M126" s="1"/>
    </row>
    <row r="127" spans="1:13" x14ac:dyDescent="0.25">
      <c r="A127" s="6">
        <f t="shared" si="2"/>
        <v>125</v>
      </c>
      <c r="B127" s="1">
        <v>256</v>
      </c>
      <c r="C127" s="12" t="str">
        <f>VLOOKUP(Таблица1[[#This Row],[н/н ↓]],[1]!DataBase[[eq_num]:[eq_cat]],2,FALSE)</f>
        <v>Кабель РК-75-4-11</v>
      </c>
      <c r="D127" s="6" t="str">
        <f>VLOOKUP(Таблица1[[#This Row],[н/н ↓]],[1]!DataBase[[eq_num]:[eq_unit]],3,FALSE)</f>
        <v>М</v>
      </c>
      <c r="E127" s="6">
        <f t="shared" si="3"/>
        <v>180</v>
      </c>
      <c r="F127" s="13"/>
      <c r="G127" s="1">
        <v>56</v>
      </c>
      <c r="H127" s="14" t="s">
        <v>259</v>
      </c>
      <c r="I127" s="15">
        <v>43829</v>
      </c>
      <c r="J127" s="15"/>
      <c r="L127" s="1">
        <v>180</v>
      </c>
      <c r="M127" s="1"/>
    </row>
    <row r="128" spans="1:13" x14ac:dyDescent="0.25">
      <c r="A128" s="6">
        <f t="shared" si="2"/>
        <v>126</v>
      </c>
      <c r="B128" s="1">
        <v>257</v>
      </c>
      <c r="C128" s="12" t="str">
        <f>VLOOKUP(Таблица1[[#This Row],[н/н ↓]],[1]!DataBase[[eq_num]:[eq_cat]],2,FALSE)</f>
        <v>блок расшир.шлейф.сигнал. "ЛАДОГА БРШС-А"</v>
      </c>
      <c r="D128" s="6" t="str">
        <f>VLOOKUP(Таблица1[[#This Row],[н/н ↓]],[1]!DataBase[[eq_num]:[eq_unit]],3,FALSE)</f>
        <v>ШТ</v>
      </c>
      <c r="E128" s="6">
        <f t="shared" si="3"/>
        <v>5</v>
      </c>
      <c r="F128" s="13"/>
      <c r="G128" s="1">
        <v>56</v>
      </c>
      <c r="H128" s="14" t="s">
        <v>276</v>
      </c>
      <c r="I128" s="15">
        <v>43829</v>
      </c>
      <c r="J128" s="15"/>
      <c r="L128" s="1">
        <v>5</v>
      </c>
      <c r="M128" s="1"/>
    </row>
    <row r="129" spans="1:13" x14ac:dyDescent="0.25">
      <c r="A129" s="6">
        <f t="shared" si="2"/>
        <v>127</v>
      </c>
      <c r="B129" s="1">
        <v>215269465</v>
      </c>
      <c r="C129" s="12" t="str">
        <f>VLOOKUP(Таблица1[[#This Row],[н/н ↓]],[1]!DataBase[[eq_num]:[eq_cat]],2,FALSE)</f>
        <v>источник питания СКАТ-2400 (исп.5)</v>
      </c>
      <c r="D129" s="6" t="str">
        <f>VLOOKUP(Таблица1[[#This Row],[н/н ↓]],[1]!DataBase[[eq_num]:[eq_unit]],3,FALSE)</f>
        <v>ШТ</v>
      </c>
      <c r="E129" s="6">
        <f t="shared" si="3"/>
        <v>3</v>
      </c>
      <c r="F129" s="13"/>
      <c r="G129" s="1">
        <v>56</v>
      </c>
      <c r="H129" s="14" t="s">
        <v>249</v>
      </c>
      <c r="I129" s="15">
        <v>43829</v>
      </c>
      <c r="J129" s="15"/>
      <c r="L129" s="1">
        <v>3</v>
      </c>
      <c r="M129" s="1"/>
    </row>
    <row r="130" spans="1:13" x14ac:dyDescent="0.25">
      <c r="A130" s="6">
        <f t="shared" si="2"/>
        <v>128</v>
      </c>
      <c r="B130" s="1">
        <v>226080080</v>
      </c>
      <c r="C130" s="12" t="str">
        <f>VLOOKUP(Таблица1[[#This Row],[н/н ↓]],[1]!DataBase[[eq_num]:[eq_cat]],2,FALSE)</f>
        <v>блок "ЛАДОГА БРВ-А" исп.2</v>
      </c>
      <c r="D130" s="6" t="str">
        <f>VLOOKUP(Таблица1[[#This Row],[н/н ↓]],[1]!DataBase[[eq_num]:[eq_unit]],3,FALSE)</f>
        <v>ШТ</v>
      </c>
      <c r="E130" s="6">
        <f t="shared" si="3"/>
        <v>1</v>
      </c>
      <c r="F130" s="13"/>
      <c r="G130" s="1">
        <v>56</v>
      </c>
      <c r="H130" s="14" t="s">
        <v>278</v>
      </c>
      <c r="I130" s="15">
        <v>43829</v>
      </c>
      <c r="J130" s="15"/>
      <c r="L130" s="1">
        <v>1</v>
      </c>
      <c r="M130" s="1"/>
    </row>
    <row r="131" spans="1:13" x14ac:dyDescent="0.25">
      <c r="A131" s="6">
        <f t="shared" ref="A131:A194" si="4">ROW()-2</f>
        <v>129</v>
      </c>
      <c r="B131" s="1">
        <v>226080085</v>
      </c>
      <c r="C131" s="12" t="str">
        <f>VLOOKUP(Таблица1[[#This Row],[н/н ↓]],[1]!DataBase[[eq_num]:[eq_cat]],2,FALSE)</f>
        <v>источник вторичн.эл.пит."ЛАДОГА БП-А"</v>
      </c>
      <c r="D131" s="6" t="str">
        <f>VLOOKUP(Таблица1[[#This Row],[н/н ↓]],[1]!DataBase[[eq_num]:[eq_unit]],3,FALSE)</f>
        <v>ШТ</v>
      </c>
      <c r="E131" s="6">
        <f t="shared" ref="E131:E194" si="5">M131*(-1)+L131</f>
        <v>4</v>
      </c>
      <c r="F131" s="13"/>
      <c r="G131" s="1">
        <v>56</v>
      </c>
      <c r="H131" s="14" t="s">
        <v>250</v>
      </c>
      <c r="I131" s="15">
        <v>43829</v>
      </c>
      <c r="J131" s="15"/>
      <c r="L131" s="1">
        <v>4</v>
      </c>
      <c r="M131" s="1"/>
    </row>
    <row r="132" spans="1:13" x14ac:dyDescent="0.25">
      <c r="A132" s="6">
        <f t="shared" si="4"/>
        <v>130</v>
      </c>
      <c r="B132" s="1">
        <v>236010361</v>
      </c>
      <c r="C132" s="12" t="str">
        <f>VLOOKUP(Таблица1[[#This Row],[н/н ↓]],[1]!DataBase[[eq_num]:[eq_cat]],2,FALSE)</f>
        <v>БЛОК ПИТАНИЯ SKAT-V.24DC-18 ИСП.5000</v>
      </c>
      <c r="D132" s="6" t="str">
        <f>VLOOKUP(Таблица1[[#This Row],[н/н ↓]],[1]!DataBase[[eq_num]:[eq_unit]],3,FALSE)</f>
        <v>ШТ</v>
      </c>
      <c r="E132" s="6">
        <f t="shared" si="5"/>
        <v>7</v>
      </c>
      <c r="F132" s="13"/>
      <c r="G132" s="1">
        <v>56</v>
      </c>
      <c r="H132" s="14" t="s">
        <v>251</v>
      </c>
      <c r="I132" s="15">
        <v>43829</v>
      </c>
      <c r="J132" s="15"/>
      <c r="L132" s="1">
        <v>7</v>
      </c>
      <c r="M132" s="1"/>
    </row>
    <row r="133" spans="1:13" x14ac:dyDescent="0.25">
      <c r="A133" s="6">
        <f t="shared" si="4"/>
        <v>131</v>
      </c>
      <c r="B133" s="1">
        <v>236043180</v>
      </c>
      <c r="C133" s="12" t="str">
        <f>VLOOKUP(Таблица1[[#This Row],[н/н ↓]],[1]!DataBase[[eq_num]:[eq_cat]],2,FALSE)</f>
        <v>блок питания "Skat" v.8</v>
      </c>
      <c r="D133" s="6" t="str">
        <f>VLOOKUP(Таблица1[[#This Row],[н/н ↓]],[1]!DataBase[[eq_num]:[eq_unit]],3,FALSE)</f>
        <v>ШТ</v>
      </c>
      <c r="E133" s="6">
        <f t="shared" si="5"/>
        <v>1</v>
      </c>
      <c r="F133" s="13"/>
      <c r="G133" s="1">
        <v>56</v>
      </c>
      <c r="H133" s="14" t="s">
        <v>283</v>
      </c>
      <c r="I133" s="15">
        <v>43829</v>
      </c>
      <c r="J133" s="15"/>
      <c r="L133" s="1">
        <v>1</v>
      </c>
      <c r="M133" s="1"/>
    </row>
    <row r="134" spans="1:13" x14ac:dyDescent="0.25">
      <c r="A134" s="6">
        <f t="shared" si="4"/>
        <v>132</v>
      </c>
      <c r="B134" s="1">
        <v>226080085</v>
      </c>
      <c r="C134" s="12" t="str">
        <f>VLOOKUP(Таблица1[[#This Row],[н/н ↓]],[1]!DataBase[[eq_num]:[eq_cat]],2,FALSE)</f>
        <v>источник вторичн.эл.пит."ЛАДОГА БП-А"</v>
      </c>
      <c r="D134" s="6" t="str">
        <f>VLOOKUP(Таблица1[[#This Row],[н/н ↓]],[1]!DataBase[[eq_num]:[eq_unit]],3,FALSE)</f>
        <v>ШТ</v>
      </c>
      <c r="E134" s="6">
        <f t="shared" si="5"/>
        <v>-3</v>
      </c>
      <c r="F134" s="13"/>
      <c r="G134" s="1">
        <v>56</v>
      </c>
      <c r="H134" s="14"/>
      <c r="I134" s="15">
        <v>43888</v>
      </c>
      <c r="J134" s="15"/>
      <c r="K134" s="6">
        <v>7</v>
      </c>
      <c r="M134" s="1">
        <v>3</v>
      </c>
    </row>
    <row r="135" spans="1:13" x14ac:dyDescent="0.25">
      <c r="A135" s="6">
        <f t="shared" si="4"/>
        <v>133</v>
      </c>
      <c r="B135" s="1">
        <v>236010361</v>
      </c>
      <c r="C135" s="12" t="str">
        <f>VLOOKUP(Таблица1[[#This Row],[н/н ↓]],[1]!DataBase[[eq_num]:[eq_cat]],2,FALSE)</f>
        <v>БЛОК ПИТАНИЯ SKAT-V.24DC-18 ИСП.5000</v>
      </c>
      <c r="D135" s="6" t="str">
        <f>VLOOKUP(Таблица1[[#This Row],[н/н ↓]],[1]!DataBase[[eq_num]:[eq_unit]],3,FALSE)</f>
        <v>ШТ</v>
      </c>
      <c r="E135" s="6">
        <f t="shared" si="5"/>
        <v>-3</v>
      </c>
      <c r="F135" s="13"/>
      <c r="G135" s="1">
        <v>56</v>
      </c>
      <c r="H135" s="14"/>
      <c r="I135" s="15">
        <v>43900</v>
      </c>
      <c r="J135" s="15" t="s">
        <v>291</v>
      </c>
      <c r="K135" s="6">
        <v>8</v>
      </c>
      <c r="M135" s="1">
        <v>3</v>
      </c>
    </row>
    <row r="136" spans="1:13" x14ac:dyDescent="0.25">
      <c r="A136" s="6">
        <f t="shared" si="4"/>
        <v>134</v>
      </c>
      <c r="B136" s="1">
        <v>226080112</v>
      </c>
      <c r="C136" s="12" t="str">
        <f>VLOOKUP(Таблица1[[#This Row],[н/н ↓]],[1]!DataBase[[eq_num]:[eq_cat]],2,FALSE)</f>
        <v>блок расшир.шлейф.сигнал."ЛадогаБРШС-ВВ"</v>
      </c>
      <c r="D136" s="6" t="str">
        <f>VLOOKUP(Таблица1[[#This Row],[н/н ↓]],[1]!DataBase[[eq_num]:[eq_unit]],3,FALSE)</f>
        <v>ШТ</v>
      </c>
      <c r="E136" s="6">
        <f t="shared" si="5"/>
        <v>-1</v>
      </c>
      <c r="F136" s="13"/>
      <c r="G136" s="1">
        <v>56</v>
      </c>
      <c r="H136" s="14"/>
      <c r="I136" s="15">
        <v>43915</v>
      </c>
      <c r="J136" s="15" t="s">
        <v>292</v>
      </c>
      <c r="M136" s="1">
        <v>1</v>
      </c>
    </row>
    <row r="137" spans="1:13" x14ac:dyDescent="0.25">
      <c r="A137" s="6">
        <f t="shared" si="4"/>
        <v>135</v>
      </c>
      <c r="B137" s="1">
        <v>226020440</v>
      </c>
      <c r="C137" s="12" t="str">
        <f>VLOOKUP(Таблица1[[#This Row],[н/н ↓]],[1]!DataBase[[eq_num]:[eq_cat]],2,FALSE)</f>
        <v>ИЗВЕЩАТЕЛЬ СПЭК-7-2</v>
      </c>
      <c r="D137" s="6" t="str">
        <f>VLOOKUP(Таблица1[[#This Row],[н/н ↓]],[1]!DataBase[[eq_num]:[eq_unit]],3,FALSE)</f>
        <v>ШТ</v>
      </c>
      <c r="E137" s="6">
        <f t="shared" si="5"/>
        <v>-2</v>
      </c>
      <c r="F137" s="13"/>
      <c r="G137" s="1">
        <v>56</v>
      </c>
      <c r="H137" s="14"/>
      <c r="I137" s="15">
        <v>43970</v>
      </c>
      <c r="J137" s="15" t="s">
        <v>292</v>
      </c>
      <c r="M137" s="1">
        <v>2</v>
      </c>
    </row>
    <row r="138" spans="1:13" x14ac:dyDescent="0.25">
      <c r="A138" s="6">
        <f t="shared" si="4"/>
        <v>136</v>
      </c>
      <c r="B138" s="1">
        <v>248</v>
      </c>
      <c r="C138" s="12" t="str">
        <f>VLOOKUP(Таблица1[[#This Row],[н/н ↓]],[1]!DataBase[[eq_num]:[eq_cat]],2,FALSE)</f>
        <v>Блок питания РИП-12 исп.15</v>
      </c>
      <c r="D138" s="6" t="str">
        <f>VLOOKUP(Таблица1[[#This Row],[н/н ↓]],[1]!DataBase[[eq_num]:[eq_unit]],3,FALSE)</f>
        <v>ШТ</v>
      </c>
      <c r="E138" s="6">
        <f t="shared" si="5"/>
        <v>-2</v>
      </c>
      <c r="F138" s="13"/>
      <c r="G138" s="1">
        <v>56</v>
      </c>
      <c r="H138" s="14"/>
      <c r="I138" s="15">
        <v>43985</v>
      </c>
      <c r="J138" s="15" t="s">
        <v>293</v>
      </c>
      <c r="M138" s="1">
        <v>2</v>
      </c>
    </row>
    <row r="139" spans="1:13" x14ac:dyDescent="0.25">
      <c r="A139" s="6">
        <f t="shared" si="4"/>
        <v>137</v>
      </c>
      <c r="B139" s="1">
        <v>226010055</v>
      </c>
      <c r="C139" s="12" t="str">
        <f>VLOOKUP(Таблица1[[#This Row],[н/н ↓]],[1]!DataBase[[eq_num]:[eq_cat]],2,FALSE)</f>
        <v>извещатель  ИК пассивный OPTEX HX-80N AM</v>
      </c>
      <c r="D139" s="6" t="str">
        <f>VLOOKUP(Таблица1[[#This Row],[н/н ↓]],[1]!DataBase[[eq_num]:[eq_unit]],3,FALSE)</f>
        <v>ШТ</v>
      </c>
      <c r="E139" s="6">
        <f t="shared" si="5"/>
        <v>1</v>
      </c>
      <c r="F139" s="13"/>
      <c r="G139" s="1">
        <v>56</v>
      </c>
      <c r="H139" s="14" t="s">
        <v>268</v>
      </c>
      <c r="I139" s="15">
        <v>43997</v>
      </c>
      <c r="J139" s="15"/>
      <c r="L139" s="1">
        <v>1</v>
      </c>
      <c r="M139" s="1"/>
    </row>
    <row r="140" spans="1:13" x14ac:dyDescent="0.25">
      <c r="A140" s="6">
        <f t="shared" si="4"/>
        <v>138</v>
      </c>
      <c r="B140" s="1">
        <v>226020106</v>
      </c>
      <c r="C140" s="12" t="str">
        <f>VLOOKUP(Таблица1[[#This Row],[н/н ↓]],[1]!DataBase[[eq_num]:[eq_cat]],2,FALSE)</f>
        <v>прибор Заря УО IP-GPRS с ВУПС.К 2sim</v>
      </c>
      <c r="D140" s="6" t="str">
        <f>VLOOKUP(Таблица1[[#This Row],[н/н ↓]],[1]!DataBase[[eq_num]:[eq_unit]],3,FALSE)</f>
        <v>КМП</v>
      </c>
      <c r="E140" s="6">
        <f t="shared" si="5"/>
        <v>2</v>
      </c>
      <c r="F140" s="13"/>
      <c r="G140" s="1">
        <v>56</v>
      </c>
      <c r="H140" s="14" t="s">
        <v>263</v>
      </c>
      <c r="I140" s="15">
        <v>43997</v>
      </c>
      <c r="J140" s="15"/>
      <c r="L140" s="1">
        <v>2</v>
      </c>
      <c r="M140" s="1"/>
    </row>
    <row r="141" spans="1:13" x14ac:dyDescent="0.25">
      <c r="A141" s="6">
        <f t="shared" si="4"/>
        <v>139</v>
      </c>
      <c r="B141" s="1">
        <v>226020440</v>
      </c>
      <c r="C141" s="12" t="str">
        <f>VLOOKUP(Таблица1[[#This Row],[н/н ↓]],[1]!DataBase[[eq_num]:[eq_cat]],2,FALSE)</f>
        <v>ИЗВЕЩАТЕЛЬ СПЭК-7-2</v>
      </c>
      <c r="D141" s="6" t="str">
        <f>VLOOKUP(Таблица1[[#This Row],[н/н ↓]],[1]!DataBase[[eq_num]:[eq_unit]],3,FALSE)</f>
        <v>ШТ</v>
      </c>
      <c r="E141" s="6">
        <f t="shared" si="5"/>
        <v>1</v>
      </c>
      <c r="F141" s="13"/>
      <c r="G141" s="1">
        <v>56</v>
      </c>
      <c r="H141" s="14" t="s">
        <v>263</v>
      </c>
      <c r="I141" s="15">
        <v>43997</v>
      </c>
      <c r="J141" s="15"/>
      <c r="L141" s="1">
        <v>1</v>
      </c>
      <c r="M141" s="1"/>
    </row>
    <row r="142" spans="1:13" x14ac:dyDescent="0.25">
      <c r="A142" s="6">
        <f t="shared" si="4"/>
        <v>140</v>
      </c>
      <c r="B142" s="1">
        <v>226080972</v>
      </c>
      <c r="C142" s="12" t="str">
        <f>VLOOKUP(Таблица1[[#This Row],[н/н ↓]],[1]!DataBase[[eq_num]:[eq_cat]],2,FALSE)</f>
        <v>устройство коммутационное УК-ВК исп. 14</v>
      </c>
      <c r="D142" s="6" t="str">
        <f>VLOOKUP(Таблица1[[#This Row],[н/н ↓]],[1]!DataBase[[eq_num]:[eq_unit]],3,FALSE)</f>
        <v>ШТ</v>
      </c>
      <c r="E142" s="6">
        <f t="shared" si="5"/>
        <v>2</v>
      </c>
      <c r="F142" s="13"/>
      <c r="G142" s="1">
        <v>56</v>
      </c>
      <c r="H142" s="14" t="s">
        <v>271</v>
      </c>
      <c r="I142" s="15">
        <v>43997</v>
      </c>
      <c r="J142" s="15"/>
      <c r="L142" s="1">
        <v>2</v>
      </c>
      <c r="M142" s="1"/>
    </row>
    <row r="143" spans="1:13" x14ac:dyDescent="0.25">
      <c r="A143" s="6">
        <f t="shared" si="4"/>
        <v>141</v>
      </c>
      <c r="B143" s="1">
        <v>258</v>
      </c>
      <c r="C143" s="12" t="str">
        <f>VLOOKUP(Таблица1[[#This Row],[н/н ↓]],[1]!DataBase[[eq_num]:[eq_cat]],2,FALSE)</f>
        <v>Извещатель "Сокол-2"</v>
      </c>
      <c r="D143" s="6" t="str">
        <f>VLOOKUP(Таблица1[[#This Row],[н/н ↓]],[1]!DataBase[[eq_num]:[eq_unit]],3,FALSE)</f>
        <v>ШТ</v>
      </c>
      <c r="E143" s="6">
        <f t="shared" si="5"/>
        <v>-2</v>
      </c>
      <c r="F143" s="13"/>
      <c r="G143" s="1">
        <v>56</v>
      </c>
      <c r="H143" s="14"/>
      <c r="I143" s="15">
        <v>43997</v>
      </c>
      <c r="J143" s="15" t="s">
        <v>292</v>
      </c>
      <c r="M143" s="1">
        <v>2</v>
      </c>
    </row>
    <row r="144" spans="1:13" x14ac:dyDescent="0.25">
      <c r="A144" s="6">
        <f t="shared" si="4"/>
        <v>142</v>
      </c>
      <c r="B144" s="1">
        <v>226020105</v>
      </c>
      <c r="C144" s="12" t="str">
        <f>VLOOKUP(Таблица1[[#This Row],[н/н ↓]],[1]!DataBase[[eq_num]:[eq_cat]],2,FALSE)</f>
        <v>прибор "Заря-УО-IP-GPRS" (1SIM)</v>
      </c>
      <c r="D144" s="6" t="str">
        <f>VLOOKUP(Таблица1[[#This Row],[н/н ↓]],[1]!DataBase[[eq_num]:[eq_unit]],3,FALSE)</f>
        <v>ШТ</v>
      </c>
      <c r="E144" s="6">
        <f t="shared" si="5"/>
        <v>-2</v>
      </c>
      <c r="F144" s="13"/>
      <c r="G144" s="1">
        <v>56</v>
      </c>
      <c r="H144" s="14"/>
      <c r="I144" s="15">
        <v>43997</v>
      </c>
      <c r="J144" s="15" t="s">
        <v>292</v>
      </c>
      <c r="M144" s="1">
        <v>2</v>
      </c>
    </row>
    <row r="145" spans="1:13" x14ac:dyDescent="0.25">
      <c r="A145" s="6">
        <f t="shared" si="4"/>
        <v>143</v>
      </c>
      <c r="B145" s="1">
        <v>226020105</v>
      </c>
      <c r="C145" s="12" t="str">
        <f>VLOOKUP(Таблица1[[#This Row],[н/н ↓]],[1]!DataBase[[eq_num]:[eq_cat]],2,FALSE)</f>
        <v>прибор "Заря-УО-IP-GPRS" (1SIM)</v>
      </c>
      <c r="D145" s="6" t="str">
        <f>VLOOKUP(Таблица1[[#This Row],[н/н ↓]],[1]!DataBase[[eq_num]:[eq_unit]],3,FALSE)</f>
        <v>ШТ</v>
      </c>
      <c r="E145" s="6">
        <f t="shared" si="5"/>
        <v>2</v>
      </c>
      <c r="F145" s="13"/>
      <c r="G145" s="1">
        <v>56</v>
      </c>
      <c r="H145" s="14" t="s">
        <v>284</v>
      </c>
      <c r="I145" s="15">
        <v>44011</v>
      </c>
      <c r="J145" s="15"/>
      <c r="L145" s="1">
        <v>2</v>
      </c>
      <c r="M145" s="1"/>
    </row>
    <row r="146" spans="1:13" x14ac:dyDescent="0.25">
      <c r="A146" s="6">
        <f t="shared" si="4"/>
        <v>144</v>
      </c>
      <c r="B146" s="1">
        <v>226020105</v>
      </c>
      <c r="C146" s="12" t="str">
        <f>VLOOKUP(Таблица1[[#This Row],[н/н ↓]],[1]!DataBase[[eq_num]:[eq_cat]],2,FALSE)</f>
        <v>прибор "Заря-УО-IP-GPRS" (1SIM)</v>
      </c>
      <c r="D146" s="6" t="str">
        <f>VLOOKUP(Таблица1[[#This Row],[н/н ↓]],[1]!DataBase[[eq_num]:[eq_unit]],3,FALSE)</f>
        <v>ШТ</v>
      </c>
      <c r="E146" s="6">
        <f t="shared" si="5"/>
        <v>4</v>
      </c>
      <c r="F146" s="13"/>
      <c r="G146" s="1">
        <v>56</v>
      </c>
      <c r="H146" s="14" t="s">
        <v>284</v>
      </c>
      <c r="I146" s="15">
        <v>44011</v>
      </c>
      <c r="J146" s="15"/>
      <c r="L146" s="1">
        <v>4</v>
      </c>
      <c r="M146" s="1"/>
    </row>
    <row r="147" spans="1:13" x14ac:dyDescent="0.25">
      <c r="A147" s="6">
        <f t="shared" si="4"/>
        <v>145</v>
      </c>
      <c r="B147" s="1">
        <v>215269465</v>
      </c>
      <c r="C147" s="12" t="str">
        <f>VLOOKUP(Таблица1[[#This Row],[н/н ↓]],[1]!DataBase[[eq_num]:[eq_cat]],2,FALSE)</f>
        <v>источник питания СКАТ-2400 (исп.5)</v>
      </c>
      <c r="D147" s="6" t="str">
        <f>VLOOKUP(Таблица1[[#This Row],[н/н ↓]],[1]!DataBase[[eq_num]:[eq_unit]],3,FALSE)</f>
        <v>ШТ</v>
      </c>
      <c r="E147" s="6">
        <f t="shared" si="5"/>
        <v>-2</v>
      </c>
      <c r="F147" s="13"/>
      <c r="G147" s="1">
        <v>56</v>
      </c>
      <c r="H147" s="14"/>
      <c r="I147" s="15">
        <v>44011</v>
      </c>
      <c r="J147" s="15" t="s">
        <v>292</v>
      </c>
      <c r="M147" s="1">
        <v>2</v>
      </c>
    </row>
    <row r="148" spans="1:13" x14ac:dyDescent="0.25">
      <c r="A148" s="6">
        <f t="shared" si="4"/>
        <v>146</v>
      </c>
      <c r="B148" s="1">
        <v>226080085</v>
      </c>
      <c r="C148" s="12" t="str">
        <f>VLOOKUP(Таблица1[[#This Row],[н/н ↓]],[1]!DataBase[[eq_num]:[eq_cat]],2,FALSE)</f>
        <v>источник вторичн.эл.пит."ЛАДОГА БП-А"</v>
      </c>
      <c r="D148" s="6" t="str">
        <f>VLOOKUP(Таблица1[[#This Row],[н/н ↓]],[1]!DataBase[[eq_num]:[eq_unit]],3,FALSE)</f>
        <v>ШТ</v>
      </c>
      <c r="E148" s="6">
        <f t="shared" si="5"/>
        <v>-3</v>
      </c>
      <c r="F148" s="13"/>
      <c r="G148" s="1">
        <v>56</v>
      </c>
      <c r="H148" s="14"/>
      <c r="I148" s="15">
        <v>44014</v>
      </c>
      <c r="J148" s="15" t="s">
        <v>294</v>
      </c>
      <c r="M148" s="1">
        <v>3</v>
      </c>
    </row>
    <row r="149" spans="1:13" x14ac:dyDescent="0.25">
      <c r="A149" s="6">
        <f t="shared" si="4"/>
        <v>147</v>
      </c>
      <c r="B149" s="1">
        <v>226080230</v>
      </c>
      <c r="C149" s="12" t="str">
        <f>VLOOKUP(Таблица1[[#This Row],[н/н ↓]],[1]!DataBase[[eq_num]:[eq_cat]],2,FALSE)</f>
        <v>клавиатура матричная ЛАДОГА КВ-М</v>
      </c>
      <c r="D149" s="6" t="str">
        <f>VLOOKUP(Таблица1[[#This Row],[н/н ↓]],[1]!DataBase[[eq_num]:[eq_unit]],3,FALSE)</f>
        <v>ШТ</v>
      </c>
      <c r="E149" s="6">
        <f t="shared" si="5"/>
        <v>-1</v>
      </c>
      <c r="F149" s="13"/>
      <c r="G149" s="1">
        <v>56</v>
      </c>
      <c r="H149" s="14"/>
      <c r="I149" s="15">
        <v>44024</v>
      </c>
      <c r="J149" s="15"/>
      <c r="K149" s="6" t="s">
        <v>314</v>
      </c>
      <c r="M149" s="1">
        <v>1</v>
      </c>
    </row>
    <row r="150" spans="1:13" x14ac:dyDescent="0.25">
      <c r="A150" s="6">
        <f t="shared" si="4"/>
        <v>148</v>
      </c>
      <c r="B150" s="1">
        <v>215269460</v>
      </c>
      <c r="C150" s="12" t="str">
        <f>VLOOKUP(Таблица1[[#This Row],[н/н ↓]],[1]!DataBase[[eq_num]:[eq_cat]],2,FALSE)</f>
        <v>блок питания СКАТ 1200 2Д исп.2 13,8В</v>
      </c>
      <c r="D150" s="6" t="str">
        <f>VLOOKUP(Таблица1[[#This Row],[н/н ↓]],[1]!DataBase[[eq_num]:[eq_unit]],3,FALSE)</f>
        <v>ШТ</v>
      </c>
      <c r="E150" s="6">
        <f t="shared" si="5"/>
        <v>-2</v>
      </c>
      <c r="F150" s="13"/>
      <c r="G150" s="1">
        <v>56</v>
      </c>
      <c r="H150" s="14"/>
      <c r="I150" s="15">
        <v>44025</v>
      </c>
      <c r="J150" s="15" t="s">
        <v>292</v>
      </c>
      <c r="M150" s="1">
        <v>2</v>
      </c>
    </row>
    <row r="151" spans="1:13" x14ac:dyDescent="0.25">
      <c r="A151" s="6">
        <f t="shared" si="4"/>
        <v>149</v>
      </c>
      <c r="B151" s="1">
        <v>215269465</v>
      </c>
      <c r="C151" s="12" t="str">
        <f>VLOOKUP(Таблица1[[#This Row],[н/н ↓]],[1]!DataBase[[eq_num]:[eq_cat]],2,FALSE)</f>
        <v>источник питания СКАТ-2400 (исп.5)</v>
      </c>
      <c r="D151" s="6" t="str">
        <f>VLOOKUP(Таблица1[[#This Row],[н/н ↓]],[1]!DataBase[[eq_num]:[eq_unit]],3,FALSE)</f>
        <v>ШТ</v>
      </c>
      <c r="E151" s="6">
        <f t="shared" si="5"/>
        <v>-1</v>
      </c>
      <c r="F151" s="13"/>
      <c r="G151" s="1">
        <v>56</v>
      </c>
      <c r="H151" s="14"/>
      <c r="I151" s="15">
        <v>44090</v>
      </c>
      <c r="J151" s="15"/>
      <c r="K151" s="6">
        <v>8</v>
      </c>
      <c r="M151" s="1">
        <v>1</v>
      </c>
    </row>
    <row r="152" spans="1:13" x14ac:dyDescent="0.25">
      <c r="A152" s="6">
        <f t="shared" si="4"/>
        <v>150</v>
      </c>
      <c r="B152" s="1">
        <v>236043180</v>
      </c>
      <c r="C152" s="12" t="str">
        <f>VLOOKUP(Таблица1[[#This Row],[н/н ↓]],[1]!DataBase[[eq_num]:[eq_cat]],2,FALSE)</f>
        <v>блок питания "Skat" v.8</v>
      </c>
      <c r="D152" s="6" t="str">
        <f>VLOOKUP(Таблица1[[#This Row],[н/н ↓]],[1]!DataBase[[eq_num]:[eq_unit]],3,FALSE)</f>
        <v>ШТ</v>
      </c>
      <c r="E152" s="6">
        <f t="shared" si="5"/>
        <v>-1</v>
      </c>
      <c r="F152" s="13"/>
      <c r="G152" s="1">
        <v>56</v>
      </c>
      <c r="H152" s="14"/>
      <c r="I152" s="15">
        <v>44107</v>
      </c>
      <c r="J152" s="15" t="s">
        <v>296</v>
      </c>
      <c r="K152" s="6">
        <v>8</v>
      </c>
      <c r="M152" s="1">
        <v>1</v>
      </c>
    </row>
    <row r="153" spans="1:13" x14ac:dyDescent="0.25">
      <c r="A153" s="6">
        <f t="shared" si="4"/>
        <v>151</v>
      </c>
      <c r="B153" s="1">
        <v>215269465</v>
      </c>
      <c r="C153" s="12" t="str">
        <f>VLOOKUP(Таблица1[[#This Row],[н/н ↓]],[1]!DataBase[[eq_num]:[eq_cat]],2,FALSE)</f>
        <v>источник питания СКАТ-2400 (исп.5)</v>
      </c>
      <c r="D153" s="6" t="str">
        <f>VLOOKUP(Таблица1[[#This Row],[н/н ↓]],[1]!DataBase[[eq_num]:[eq_unit]],3,FALSE)</f>
        <v>ШТ</v>
      </c>
      <c r="E153" s="6">
        <f t="shared" si="5"/>
        <v>-1</v>
      </c>
      <c r="F153" s="13"/>
      <c r="G153" s="1">
        <v>56</v>
      </c>
      <c r="H153" s="14"/>
      <c r="I153" s="15">
        <v>44107</v>
      </c>
      <c r="J153" s="15" t="s">
        <v>296</v>
      </c>
      <c r="K153" s="6">
        <v>8</v>
      </c>
      <c r="M153" s="1">
        <v>1</v>
      </c>
    </row>
    <row r="154" spans="1:13" x14ac:dyDescent="0.25">
      <c r="A154" s="6">
        <f t="shared" si="4"/>
        <v>152</v>
      </c>
      <c r="B154" s="1">
        <v>226020440</v>
      </c>
      <c r="C154" s="12" t="str">
        <f>VLOOKUP(Таблица1[[#This Row],[н/н ↓]],[1]!DataBase[[eq_num]:[eq_cat]],2,FALSE)</f>
        <v>ИЗВЕЩАТЕЛЬ СПЭК-7-2</v>
      </c>
      <c r="D154" s="6" t="str">
        <f>VLOOKUP(Таблица1[[#This Row],[н/н ↓]],[1]!DataBase[[eq_num]:[eq_unit]],3,FALSE)</f>
        <v>ШТ</v>
      </c>
      <c r="E154" s="6">
        <f t="shared" si="5"/>
        <v>-1</v>
      </c>
      <c r="F154" s="13"/>
      <c r="G154" s="1">
        <v>56</v>
      </c>
      <c r="H154" s="14"/>
      <c r="I154" s="15">
        <v>44109</v>
      </c>
      <c r="J154" s="15" t="s">
        <v>292</v>
      </c>
      <c r="M154" s="1">
        <v>1</v>
      </c>
    </row>
    <row r="155" spans="1:13" x14ac:dyDescent="0.25">
      <c r="A155" s="6">
        <f t="shared" si="4"/>
        <v>153</v>
      </c>
      <c r="B155" s="1">
        <v>215269465</v>
      </c>
      <c r="C155" s="12" t="str">
        <f>VLOOKUP(Таблица1[[#This Row],[н/н ↓]],[1]!DataBase[[eq_num]:[eq_cat]],2,FALSE)</f>
        <v>источник питания СКАТ-2400 (исп.5)</v>
      </c>
      <c r="D155" s="6" t="str">
        <f>VLOOKUP(Таблица1[[#This Row],[н/н ↓]],[1]!DataBase[[eq_num]:[eq_unit]],3,FALSE)</f>
        <v>ШТ</v>
      </c>
      <c r="E155" s="6">
        <f t="shared" si="5"/>
        <v>-1</v>
      </c>
      <c r="F155" s="13"/>
      <c r="G155" s="1">
        <v>56</v>
      </c>
      <c r="H155" s="14"/>
      <c r="I155" s="15">
        <v>44112</v>
      </c>
      <c r="J155" s="15" t="s">
        <v>295</v>
      </c>
      <c r="M155" s="1">
        <v>1</v>
      </c>
    </row>
    <row r="156" spans="1:13" x14ac:dyDescent="0.25">
      <c r="A156" s="6">
        <f t="shared" si="4"/>
        <v>154</v>
      </c>
      <c r="B156" s="1">
        <v>260</v>
      </c>
      <c r="C156" s="12" t="str">
        <f>VLOOKUP(Таблица1[[#This Row],[н/н ↓]],[1]!DataBase[[eq_num]:[eq_cat]],2,FALSE)</f>
        <v>БЛОК ПИТАНИЯ SKAT-V.12DC-24 ИСП.5000</v>
      </c>
      <c r="D156" s="6" t="str">
        <f>VLOOKUP(Таблица1[[#This Row],[н/н ↓]],[1]!DataBase[[eq_num]:[eq_unit]],3,FALSE)</f>
        <v>ШТ</v>
      </c>
      <c r="E156" s="6">
        <f t="shared" si="5"/>
        <v>6</v>
      </c>
      <c r="F156" s="13"/>
      <c r="G156" s="1">
        <v>56</v>
      </c>
      <c r="H156" s="14" t="s">
        <v>249</v>
      </c>
      <c r="I156" s="15">
        <v>44119</v>
      </c>
      <c r="J156" s="15"/>
      <c r="L156" s="1">
        <v>6</v>
      </c>
      <c r="M156" s="1"/>
    </row>
    <row r="157" spans="1:13" x14ac:dyDescent="0.25">
      <c r="A157" s="6">
        <f t="shared" si="4"/>
        <v>155</v>
      </c>
      <c r="B157" s="1">
        <v>261</v>
      </c>
      <c r="C157" s="12" t="str">
        <f>VLOOKUP(Таблица1[[#This Row],[н/н ↓]],[1]!DataBase[[eq_num]:[eq_cat]],2,FALSE)</f>
        <v>Блок питания РИП-12 исп.56</v>
      </c>
      <c r="D157" s="6" t="str">
        <f>VLOOKUP(Таблица1[[#This Row],[н/н ↓]],[1]!DataBase[[eq_num]:[eq_unit]],3,FALSE)</f>
        <v>ШТ</v>
      </c>
      <c r="E157" s="6">
        <f t="shared" si="5"/>
        <v>5</v>
      </c>
      <c r="F157" s="13"/>
      <c r="G157" s="1">
        <v>56</v>
      </c>
      <c r="H157" s="14" t="s">
        <v>286</v>
      </c>
      <c r="I157" s="15">
        <v>44119</v>
      </c>
      <c r="J157" s="15"/>
      <c r="L157" s="1">
        <v>5</v>
      </c>
      <c r="M157" s="1"/>
    </row>
    <row r="158" spans="1:13" x14ac:dyDescent="0.25">
      <c r="A158" s="6">
        <f t="shared" si="4"/>
        <v>156</v>
      </c>
      <c r="B158" s="1">
        <v>248</v>
      </c>
      <c r="C158" s="12" t="str">
        <f>VLOOKUP(Таблица1[[#This Row],[н/н ↓]],[1]!DataBase[[eq_num]:[eq_cat]],2,FALSE)</f>
        <v>Блок питания РИП-12 исп.15</v>
      </c>
      <c r="D158" s="6" t="str">
        <f>VLOOKUP(Таблица1[[#This Row],[н/н ↓]],[1]!DataBase[[eq_num]:[eq_unit]],3,FALSE)</f>
        <v>ШТ</v>
      </c>
      <c r="E158" s="6">
        <f t="shared" si="5"/>
        <v>4</v>
      </c>
      <c r="F158" s="13"/>
      <c r="G158" s="1">
        <v>56</v>
      </c>
      <c r="H158" s="14" t="s">
        <v>272</v>
      </c>
      <c r="I158" s="15">
        <v>44119</v>
      </c>
      <c r="J158" s="15"/>
      <c r="L158" s="1">
        <v>4</v>
      </c>
      <c r="M158" s="1"/>
    </row>
    <row r="159" spans="1:13" x14ac:dyDescent="0.25">
      <c r="A159" s="6">
        <f t="shared" si="4"/>
        <v>157</v>
      </c>
      <c r="B159" s="1">
        <v>260</v>
      </c>
      <c r="C159" s="12" t="str">
        <f>VLOOKUP(Таблица1[[#This Row],[н/н ↓]],[1]!DataBase[[eq_num]:[eq_cat]],2,FALSE)</f>
        <v>БЛОК ПИТАНИЯ SKAT-V.12DC-24 ИСП.5000</v>
      </c>
      <c r="D159" s="6" t="str">
        <f>VLOOKUP(Таблица1[[#This Row],[н/н ↓]],[1]!DataBase[[eq_num]:[eq_unit]],3,FALSE)</f>
        <v>ШТ</v>
      </c>
      <c r="E159" s="6">
        <f t="shared" si="5"/>
        <v>-2</v>
      </c>
      <c r="F159" s="13"/>
      <c r="G159" s="1">
        <v>56</v>
      </c>
      <c r="H159" s="14"/>
      <c r="I159" s="15">
        <v>44123</v>
      </c>
      <c r="J159" s="15" t="s">
        <v>296</v>
      </c>
      <c r="K159" s="6">
        <v>8</v>
      </c>
      <c r="M159" s="1">
        <v>2</v>
      </c>
    </row>
    <row r="160" spans="1:13" x14ac:dyDescent="0.25">
      <c r="A160" s="6">
        <f t="shared" si="4"/>
        <v>158</v>
      </c>
      <c r="B160" s="1">
        <v>236010361</v>
      </c>
      <c r="C160" s="12" t="str">
        <f>VLOOKUP(Таблица1[[#This Row],[н/н ↓]],[1]!DataBase[[eq_num]:[eq_cat]],2,FALSE)</f>
        <v>БЛОК ПИТАНИЯ SKAT-V.24DC-18 ИСП.5000</v>
      </c>
      <c r="D160" s="6" t="str">
        <f>VLOOKUP(Таблица1[[#This Row],[н/н ↓]],[1]!DataBase[[eq_num]:[eq_unit]],3,FALSE)</f>
        <v>ШТ</v>
      </c>
      <c r="E160" s="6">
        <f t="shared" si="5"/>
        <v>-1</v>
      </c>
      <c r="F160" s="13"/>
      <c r="G160" s="1">
        <v>56</v>
      </c>
      <c r="H160" s="14"/>
      <c r="I160" s="15">
        <v>44123</v>
      </c>
      <c r="J160" s="15" t="s">
        <v>296</v>
      </c>
      <c r="K160" s="6">
        <v>8</v>
      </c>
      <c r="M160" s="1">
        <v>1</v>
      </c>
    </row>
    <row r="161" spans="1:13" x14ac:dyDescent="0.25">
      <c r="A161" s="6">
        <f t="shared" si="4"/>
        <v>159</v>
      </c>
      <c r="B161" s="1">
        <v>262</v>
      </c>
      <c r="C161" s="12" t="str">
        <f>VLOOKUP(Таблица1[[#This Row],[н/н ↓]],[1]!DataBase[[eq_num]:[eq_cat]],2,FALSE)</f>
        <v xml:space="preserve">Тестер видеосигнала </v>
      </c>
      <c r="D161" s="6" t="str">
        <f>VLOOKUP(Таблица1[[#This Row],[н/н ↓]],[1]!DataBase[[eq_num]:[eq_unit]],3,FALSE)</f>
        <v>ШТ</v>
      </c>
      <c r="E161" s="6">
        <f t="shared" si="5"/>
        <v>2</v>
      </c>
      <c r="F161" s="13"/>
      <c r="G161" s="1">
        <v>56</v>
      </c>
      <c r="H161" s="14" t="s">
        <v>263</v>
      </c>
      <c r="I161" s="15">
        <v>44123</v>
      </c>
      <c r="J161" s="15"/>
      <c r="L161" s="1">
        <v>2</v>
      </c>
      <c r="M161" s="1"/>
    </row>
    <row r="162" spans="1:13" x14ac:dyDescent="0.25">
      <c r="A162" s="6">
        <f t="shared" si="4"/>
        <v>160</v>
      </c>
      <c r="B162" s="1">
        <v>262</v>
      </c>
      <c r="C162" s="12" t="str">
        <f>VLOOKUP(Таблица1[[#This Row],[н/н ↓]],[1]!DataBase[[eq_num]:[eq_cat]],2,FALSE)</f>
        <v xml:space="preserve">Тестер видеосигнала </v>
      </c>
      <c r="D162" s="6" t="str">
        <f>VLOOKUP(Таблица1[[#This Row],[н/н ↓]],[1]!DataBase[[eq_num]:[eq_unit]],3,FALSE)</f>
        <v>ШТ</v>
      </c>
      <c r="E162" s="6">
        <f t="shared" si="5"/>
        <v>-1</v>
      </c>
      <c r="F162" s="13"/>
      <c r="G162" s="1">
        <v>56</v>
      </c>
      <c r="H162" s="14"/>
      <c r="I162" s="15">
        <v>44123</v>
      </c>
      <c r="J162" s="15" t="s">
        <v>297</v>
      </c>
      <c r="K162" s="6">
        <v>9</v>
      </c>
      <c r="M162" s="1">
        <v>1</v>
      </c>
    </row>
    <row r="163" spans="1:13" x14ac:dyDescent="0.25">
      <c r="A163" s="6">
        <f t="shared" si="4"/>
        <v>161</v>
      </c>
      <c r="B163" s="1">
        <v>226030441</v>
      </c>
      <c r="C163" s="12" t="str">
        <f>VLOOKUP(Таблица1[[#This Row],[н/н ↓]],[1]!DataBase[[eq_num]:[eq_cat]],2,FALSE)</f>
        <v>ПРИБОР ППКОП  СИГНАЛ-20П SMD</v>
      </c>
      <c r="D163" s="6" t="str">
        <f>VLOOKUP(Таблица1[[#This Row],[н/н ↓]],[1]!DataBase[[eq_num]:[eq_unit]],3,FALSE)</f>
        <v>ШТ</v>
      </c>
      <c r="E163" s="6">
        <f t="shared" si="5"/>
        <v>-1</v>
      </c>
      <c r="F163" s="13"/>
      <c r="G163" s="1">
        <v>56</v>
      </c>
      <c r="H163" s="14"/>
      <c r="I163" s="15">
        <v>44123</v>
      </c>
      <c r="J163" s="15" t="s">
        <v>297</v>
      </c>
      <c r="K163" s="6">
        <v>9</v>
      </c>
      <c r="M163" s="1">
        <v>1</v>
      </c>
    </row>
    <row r="164" spans="1:13" x14ac:dyDescent="0.25">
      <c r="A164" s="6">
        <f t="shared" si="4"/>
        <v>162</v>
      </c>
      <c r="B164" s="1">
        <v>262</v>
      </c>
      <c r="C164" s="12" t="str">
        <f>VLOOKUP(Таблица1[[#This Row],[н/н ↓]],[1]!DataBase[[eq_num]:[eq_cat]],2,FALSE)</f>
        <v xml:space="preserve">Тестер видеосигнала </v>
      </c>
      <c r="D164" s="6" t="str">
        <f>VLOOKUP(Таблица1[[#This Row],[н/н ↓]],[1]!DataBase[[eq_num]:[eq_unit]],3,FALSE)</f>
        <v>ШТ</v>
      </c>
      <c r="E164" s="6">
        <f t="shared" si="5"/>
        <v>-1</v>
      </c>
      <c r="F164" s="13"/>
      <c r="G164" s="1">
        <v>56</v>
      </c>
      <c r="H164" s="14"/>
      <c r="I164" s="15">
        <v>44123</v>
      </c>
      <c r="J164" s="15" t="s">
        <v>298</v>
      </c>
      <c r="K164" s="6">
        <v>10</v>
      </c>
      <c r="M164" s="1">
        <v>1</v>
      </c>
    </row>
    <row r="165" spans="1:13" x14ac:dyDescent="0.25">
      <c r="A165" s="6">
        <f t="shared" si="4"/>
        <v>163</v>
      </c>
      <c r="B165" s="1">
        <v>236010361</v>
      </c>
      <c r="C165" s="12" t="str">
        <f>VLOOKUP(Таблица1[[#This Row],[н/н ↓]],[1]!DataBase[[eq_num]:[eq_cat]],2,FALSE)</f>
        <v>БЛОК ПИТАНИЯ SKAT-V.24DC-18 ИСП.5000</v>
      </c>
      <c r="D165" s="6" t="str">
        <f>VLOOKUP(Таблица1[[#This Row],[н/н ↓]],[1]!DataBase[[eq_num]:[eq_unit]],3,FALSE)</f>
        <v>ШТ</v>
      </c>
      <c r="E165" s="6">
        <f t="shared" si="5"/>
        <v>-2</v>
      </c>
      <c r="F165" s="13"/>
      <c r="G165" s="1">
        <v>56</v>
      </c>
      <c r="H165" s="14"/>
      <c r="I165" s="15">
        <v>44130</v>
      </c>
      <c r="J165" s="15" t="s">
        <v>297</v>
      </c>
      <c r="M165" s="1">
        <v>2</v>
      </c>
    </row>
    <row r="166" spans="1:13" x14ac:dyDescent="0.25">
      <c r="A166" s="6">
        <f t="shared" si="4"/>
        <v>164</v>
      </c>
      <c r="B166" s="1">
        <v>263</v>
      </c>
      <c r="C166" s="12" t="str">
        <f>VLOOKUP(Таблица1[[#This Row],[н/н ↓]],[1]!DataBase[[eq_num]:[eq_cat]],2,FALSE)</f>
        <v>Бокс ЩРН-П - 4 модуля навесной пластик IP41</v>
      </c>
      <c r="D166" s="6" t="str">
        <f>VLOOKUP(Таблица1[[#This Row],[н/н ↓]],[1]!DataBase[[eq_num]:[eq_unit]],3,FALSE)</f>
        <v>ШТ</v>
      </c>
      <c r="E166" s="6">
        <f t="shared" si="5"/>
        <v>29</v>
      </c>
      <c r="F166" s="13"/>
      <c r="G166" s="1">
        <v>56</v>
      </c>
      <c r="H166" s="14" t="s">
        <v>287</v>
      </c>
      <c r="I166" s="15">
        <v>44145</v>
      </c>
      <c r="J166" s="15"/>
      <c r="L166" s="1">
        <v>29</v>
      </c>
      <c r="M166" s="1"/>
    </row>
    <row r="167" spans="1:13" x14ac:dyDescent="0.25">
      <c r="A167" s="6">
        <f t="shared" si="4"/>
        <v>165</v>
      </c>
      <c r="B167" s="1">
        <v>263</v>
      </c>
      <c r="C167" s="12" t="str">
        <f>VLOOKUP(Таблица1[[#This Row],[н/н ↓]],[1]!DataBase[[eq_num]:[eq_cat]],2,FALSE)</f>
        <v>Бокс ЩРН-П - 4 модуля навесной пластик IP41</v>
      </c>
      <c r="D167" s="6" t="str">
        <f>VLOOKUP(Таблица1[[#This Row],[н/н ↓]],[1]!DataBase[[eq_num]:[eq_unit]],3,FALSE)</f>
        <v>ШТ</v>
      </c>
      <c r="E167" s="6">
        <f t="shared" si="5"/>
        <v>-1</v>
      </c>
      <c r="F167" s="13"/>
      <c r="G167" s="1">
        <v>56</v>
      </c>
      <c r="H167" s="14"/>
      <c r="I167" s="15">
        <v>44146</v>
      </c>
      <c r="J167" s="15"/>
      <c r="K167" s="6">
        <v>4</v>
      </c>
      <c r="M167" s="1">
        <v>1</v>
      </c>
    </row>
    <row r="168" spans="1:13" x14ac:dyDescent="0.25">
      <c r="A168" s="6">
        <f t="shared" si="4"/>
        <v>166</v>
      </c>
      <c r="B168" s="1">
        <v>226080219</v>
      </c>
      <c r="C168" s="12" t="str">
        <f>VLOOKUP(Таблица1[[#This Row],[н/н ↓]],[1]!DataBase[[eq_num]:[eq_cat]],2,FALSE)</f>
        <v>блок индикации с клавиатурой С-2000 БКИ</v>
      </c>
      <c r="D168" s="6" t="str">
        <f>VLOOKUP(Таблица1[[#This Row],[н/н ↓]],[1]!DataBase[[eq_num]:[eq_unit]],3,FALSE)</f>
        <v>ШТ</v>
      </c>
      <c r="E168" s="6">
        <f t="shared" si="5"/>
        <v>-1</v>
      </c>
      <c r="F168" s="13"/>
      <c r="G168" s="1">
        <v>56</v>
      </c>
      <c r="H168" s="14"/>
      <c r="I168" s="15">
        <v>44165</v>
      </c>
      <c r="J168" s="15" t="s">
        <v>299</v>
      </c>
      <c r="K168" s="6">
        <v>9</v>
      </c>
      <c r="M168" s="1">
        <v>1</v>
      </c>
    </row>
    <row r="169" spans="1:13" x14ac:dyDescent="0.25">
      <c r="A169" s="6">
        <f t="shared" si="4"/>
        <v>167</v>
      </c>
      <c r="B169" s="1">
        <v>226020035</v>
      </c>
      <c r="C169" s="12" t="str">
        <f>VLOOKUP(Таблица1[[#This Row],[н/н ↓]],[1]!DataBase[[eq_num]:[eq_cat]],2,FALSE)</f>
        <v>извещатель охранный ручной АСТРА-321</v>
      </c>
      <c r="D169" s="6" t="str">
        <f>VLOOKUP(Таблица1[[#This Row],[н/н ↓]],[1]!DataBase[[eq_num]:[eq_unit]],3,FALSE)</f>
        <v>ШТ</v>
      </c>
      <c r="E169" s="6">
        <f t="shared" si="5"/>
        <v>1</v>
      </c>
      <c r="F169" s="13"/>
      <c r="G169" s="1">
        <v>56</v>
      </c>
      <c r="H169" s="14" t="s">
        <v>266</v>
      </c>
      <c r="I169" s="15">
        <v>44165</v>
      </c>
      <c r="J169" s="15"/>
      <c r="L169" s="1">
        <v>1</v>
      </c>
      <c r="M169" s="1"/>
    </row>
    <row r="170" spans="1:13" x14ac:dyDescent="0.25">
      <c r="A170" s="6">
        <f t="shared" si="4"/>
        <v>168</v>
      </c>
      <c r="B170" s="1">
        <v>226030441</v>
      </c>
      <c r="C170" s="12" t="str">
        <f>VLOOKUP(Таблица1[[#This Row],[н/н ↓]],[1]!DataBase[[eq_num]:[eq_cat]],2,FALSE)</f>
        <v>ПРИБОР ППКОП  СИГНАЛ-20П SMD</v>
      </c>
      <c r="D170" s="6" t="str">
        <f>VLOOKUP(Таблица1[[#This Row],[н/н ↓]],[1]!DataBase[[eq_num]:[eq_unit]],3,FALSE)</f>
        <v>ШТ</v>
      </c>
      <c r="E170" s="6">
        <f t="shared" si="5"/>
        <v>-1</v>
      </c>
      <c r="F170" s="13"/>
      <c r="G170" s="1">
        <v>56</v>
      </c>
      <c r="H170" s="14"/>
      <c r="I170" s="15">
        <v>44167</v>
      </c>
      <c r="J170" s="15" t="s">
        <v>300</v>
      </c>
      <c r="K170" s="6" t="s">
        <v>38</v>
      </c>
      <c r="M170" s="1">
        <v>1</v>
      </c>
    </row>
    <row r="171" spans="1:13" x14ac:dyDescent="0.25">
      <c r="A171" s="6">
        <f t="shared" si="4"/>
        <v>169</v>
      </c>
      <c r="B171" s="1">
        <v>226030080</v>
      </c>
      <c r="C171" s="12" t="str">
        <f>VLOOKUP(Таблица1[[#This Row],[н/н ↓]],[1]!DataBase[[eq_num]:[eq_cat]],2,FALSE)</f>
        <v>оповещатель акустический АС-2-3-12В</v>
      </c>
      <c r="D171" s="6" t="str">
        <f>VLOOKUP(Таблица1[[#This Row],[н/н ↓]],[1]!DataBase[[eq_num]:[eq_unit]],3,FALSE)</f>
        <v>ШТ</v>
      </c>
      <c r="E171" s="6">
        <f t="shared" si="5"/>
        <v>-2</v>
      </c>
      <c r="F171" s="13"/>
      <c r="G171" s="1">
        <v>56</v>
      </c>
      <c r="H171" s="14"/>
      <c r="I171" s="15">
        <v>44167</v>
      </c>
      <c r="J171" s="15"/>
      <c r="K171" s="6">
        <v>10</v>
      </c>
      <c r="M171" s="1">
        <v>2</v>
      </c>
    </row>
    <row r="172" spans="1:13" x14ac:dyDescent="0.25">
      <c r="A172" s="6">
        <f t="shared" si="4"/>
        <v>170</v>
      </c>
      <c r="B172" s="1">
        <v>226030441</v>
      </c>
      <c r="C172" s="12" t="str">
        <f>VLOOKUP(Таблица1[[#This Row],[н/н ↓]],[1]!DataBase[[eq_num]:[eq_cat]],2,FALSE)</f>
        <v>ПРИБОР ППКОП  СИГНАЛ-20П SMD</v>
      </c>
      <c r="D172" s="6" t="str">
        <f>VLOOKUP(Таблица1[[#This Row],[н/н ↓]],[1]!DataBase[[eq_num]:[eq_unit]],3,FALSE)</f>
        <v>ШТ</v>
      </c>
      <c r="E172" s="6">
        <f t="shared" si="5"/>
        <v>1</v>
      </c>
      <c r="F172" s="13"/>
      <c r="G172" s="1">
        <v>56</v>
      </c>
      <c r="H172" s="14" t="s">
        <v>275</v>
      </c>
      <c r="I172" s="15">
        <v>44168</v>
      </c>
      <c r="J172" s="15"/>
      <c r="L172" s="1">
        <v>1</v>
      </c>
      <c r="M172" s="1"/>
    </row>
    <row r="173" spans="1:13" x14ac:dyDescent="0.25">
      <c r="A173" s="6">
        <f t="shared" si="4"/>
        <v>171</v>
      </c>
      <c r="B173" s="1">
        <v>247</v>
      </c>
      <c r="C173" s="12" t="str">
        <f>VLOOKUP(Таблица1[[#This Row],[н/н ↓]],[1]!DataBase[[eq_num]:[eq_cat]],2,FALSE)</f>
        <v>видеорегистратор "Ладога-V6"</v>
      </c>
      <c r="D173" s="6" t="str">
        <f>VLOOKUP(Таблица1[[#This Row],[н/н ↓]],[1]!DataBase[[eq_num]:[eq_unit]],3,FALSE)</f>
        <v>ШТ</v>
      </c>
      <c r="E173" s="6">
        <f t="shared" si="5"/>
        <v>-3</v>
      </c>
      <c r="F173" s="13"/>
      <c r="G173" s="1">
        <v>56</v>
      </c>
      <c r="H173" s="14"/>
      <c r="I173" s="15">
        <v>44169</v>
      </c>
      <c r="J173" s="15" t="s">
        <v>296</v>
      </c>
      <c r="K173" s="6">
        <v>8</v>
      </c>
      <c r="M173" s="1">
        <v>3</v>
      </c>
    </row>
    <row r="174" spans="1:13" x14ac:dyDescent="0.25">
      <c r="A174" s="6">
        <f t="shared" si="4"/>
        <v>172</v>
      </c>
      <c r="B174" s="1">
        <v>263</v>
      </c>
      <c r="C174" s="12" t="str">
        <f>VLOOKUP(Таблица1[[#This Row],[н/н ↓]],[1]!DataBase[[eq_num]:[eq_cat]],2,FALSE)</f>
        <v>Бокс ЩРН-П - 4 модуля навесной пластик IP41</v>
      </c>
      <c r="D174" s="6" t="str">
        <f>VLOOKUP(Таблица1[[#This Row],[н/н ↓]],[1]!DataBase[[eq_num]:[eq_unit]],3,FALSE)</f>
        <v>ШТ</v>
      </c>
      <c r="E174" s="6">
        <f t="shared" si="5"/>
        <v>-4</v>
      </c>
      <c r="F174" s="13"/>
      <c r="G174" s="1">
        <v>56</v>
      </c>
      <c r="H174" s="14"/>
      <c r="I174" s="15">
        <v>44173</v>
      </c>
      <c r="J174" s="15" t="s">
        <v>301</v>
      </c>
      <c r="K174" s="6">
        <v>8</v>
      </c>
      <c r="M174" s="1">
        <v>4</v>
      </c>
    </row>
    <row r="175" spans="1:13" x14ac:dyDescent="0.25">
      <c r="A175" s="6">
        <f t="shared" si="4"/>
        <v>173</v>
      </c>
      <c r="B175" s="1">
        <v>215269465</v>
      </c>
      <c r="C175" s="12" t="str">
        <f>VLOOKUP(Таблица1[[#This Row],[н/н ↓]],[1]!DataBase[[eq_num]:[eq_cat]],2,FALSE)</f>
        <v>источник питания СКАТ-2400 (исп.5)</v>
      </c>
      <c r="D175" s="6" t="str">
        <f>VLOOKUP(Таблица1[[#This Row],[н/н ↓]],[1]!DataBase[[eq_num]:[eq_unit]],3,FALSE)</f>
        <v>ШТ</v>
      </c>
      <c r="E175" s="6">
        <f t="shared" si="5"/>
        <v>-1</v>
      </c>
      <c r="F175" s="13"/>
      <c r="G175" s="1">
        <v>56</v>
      </c>
      <c r="H175" s="14"/>
      <c r="I175" s="15">
        <v>44186</v>
      </c>
      <c r="J175" s="15" t="s">
        <v>302</v>
      </c>
      <c r="K175" s="6">
        <v>8</v>
      </c>
      <c r="M175" s="1">
        <v>1</v>
      </c>
    </row>
    <row r="176" spans="1:13" x14ac:dyDescent="0.25">
      <c r="A176" s="6">
        <f t="shared" si="4"/>
        <v>174</v>
      </c>
      <c r="B176" s="1">
        <v>226010055</v>
      </c>
      <c r="C176" s="12" t="str">
        <f>VLOOKUP(Таблица1[[#This Row],[н/н ↓]],[1]!DataBase[[eq_num]:[eq_cat]],2,FALSE)</f>
        <v>извещатель  ИК пассивный OPTEX HX-80N AM</v>
      </c>
      <c r="D176" s="6" t="str">
        <f>VLOOKUP(Таблица1[[#This Row],[н/н ↓]],[1]!DataBase[[eq_num]:[eq_unit]],3,FALSE)</f>
        <v>ШТ</v>
      </c>
      <c r="E176" s="6">
        <f t="shared" si="5"/>
        <v>-1</v>
      </c>
      <c r="F176" s="13"/>
      <c r="G176" s="1">
        <v>56</v>
      </c>
      <c r="H176" s="14"/>
      <c r="I176" s="15">
        <v>44188</v>
      </c>
      <c r="J176" s="15" t="s">
        <v>303</v>
      </c>
      <c r="K176" s="6">
        <v>9</v>
      </c>
      <c r="M176" s="1">
        <v>1</v>
      </c>
    </row>
    <row r="177" spans="1:13" x14ac:dyDescent="0.25">
      <c r="A177" s="6">
        <f t="shared" si="4"/>
        <v>175</v>
      </c>
      <c r="B177" s="1">
        <v>226080165</v>
      </c>
      <c r="C177" s="12" t="str">
        <f>VLOOKUP(Таблица1[[#This Row],[н/н ↓]],[1]!DataBase[[eq_num]:[eq_cat]],2,FALSE)</f>
        <v>контроллер адрес.2-х пров.сист"С2000КДЛ"</v>
      </c>
      <c r="D177" s="6" t="str">
        <f>VLOOKUP(Таблица1[[#This Row],[н/н ↓]],[1]!DataBase[[eq_num]:[eq_unit]],3,FALSE)</f>
        <v>ШТ</v>
      </c>
      <c r="E177" s="6">
        <f t="shared" si="5"/>
        <v>-1</v>
      </c>
      <c r="F177" s="13"/>
      <c r="G177" s="1">
        <v>56</v>
      </c>
      <c r="H177" s="14"/>
      <c r="I177" s="15">
        <v>44194</v>
      </c>
      <c r="J177" s="15" t="s">
        <v>304</v>
      </c>
      <c r="K177" s="6">
        <v>8</v>
      </c>
      <c r="M177" s="1">
        <v>1</v>
      </c>
    </row>
    <row r="178" spans="1:13" x14ac:dyDescent="0.25">
      <c r="A178" s="6">
        <f t="shared" si="4"/>
        <v>176</v>
      </c>
      <c r="B178" s="1">
        <v>226080222</v>
      </c>
      <c r="C178" s="12" t="str">
        <f>VLOOKUP(Таблица1[[#This Row],[н/н ↓]],[1]!DataBase[[eq_num]:[eq_cat]],2,FALSE)</f>
        <v>БЛОК КОНТРОЛЬНО-ПУСКОВОЙ С2000-КПБ</v>
      </c>
      <c r="D178" s="6" t="str">
        <f>VLOOKUP(Таблица1[[#This Row],[н/н ↓]],[1]!DataBase[[eq_num]:[eq_unit]],3,FALSE)</f>
        <v>ШТ</v>
      </c>
      <c r="E178" s="6">
        <f t="shared" si="5"/>
        <v>-2</v>
      </c>
      <c r="F178" s="13"/>
      <c r="G178" s="1">
        <v>56</v>
      </c>
      <c r="H178" s="14"/>
      <c r="I178" s="15">
        <v>44194</v>
      </c>
      <c r="J178" s="15" t="s">
        <v>304</v>
      </c>
      <c r="K178" s="6">
        <v>8</v>
      </c>
      <c r="M178" s="1">
        <v>2</v>
      </c>
    </row>
    <row r="179" spans="1:13" x14ac:dyDescent="0.25">
      <c r="A179" s="6">
        <f t="shared" si="4"/>
        <v>177</v>
      </c>
      <c r="B179" s="1">
        <v>226010110</v>
      </c>
      <c r="C179" s="12" t="str">
        <f>VLOOKUP(Таблица1[[#This Row],[н/н ↓]],[1]!DataBase[[eq_num]:[eq_cat]],2,FALSE)</f>
        <v>извещатель охранный объемный «С2000-ИК» исп.02</v>
      </c>
      <c r="D179" s="6" t="str">
        <f>VLOOKUP(Таблица1[[#This Row],[н/н ↓]],[1]!DataBase[[eq_num]:[eq_unit]],3,FALSE)</f>
        <v>ШТ</v>
      </c>
      <c r="E179" s="6">
        <f t="shared" si="5"/>
        <v>-3</v>
      </c>
      <c r="F179" s="13"/>
      <c r="G179" s="1">
        <v>56</v>
      </c>
      <c r="H179" s="14"/>
      <c r="I179" s="15">
        <v>44194</v>
      </c>
      <c r="J179" s="15" t="s">
        <v>304</v>
      </c>
      <c r="K179" s="6">
        <v>8</v>
      </c>
      <c r="M179" s="1">
        <v>3</v>
      </c>
    </row>
    <row r="180" spans="1:13" x14ac:dyDescent="0.25">
      <c r="A180" s="6">
        <f t="shared" si="4"/>
        <v>178</v>
      </c>
      <c r="B180" s="1">
        <v>236000013</v>
      </c>
      <c r="C180" s="12" t="str">
        <f>VLOOKUP(Таблица1[[#This Row],[н/н ↓]],[1]!DataBase[[eq_num]:[eq_cat]],2,FALSE)</f>
        <v>расширитель адресный С2000-АР1 исп.03</v>
      </c>
      <c r="D180" s="6" t="str">
        <f>VLOOKUP(Таблица1[[#This Row],[н/н ↓]],[1]!DataBase[[eq_num]:[eq_unit]],3,FALSE)</f>
        <v>ШТ</v>
      </c>
      <c r="E180" s="6">
        <f t="shared" si="5"/>
        <v>-12</v>
      </c>
      <c r="F180" s="13"/>
      <c r="G180" s="1">
        <v>56</v>
      </c>
      <c r="H180" s="14"/>
      <c r="I180" s="15">
        <v>44194</v>
      </c>
      <c r="J180" s="15" t="s">
        <v>304</v>
      </c>
      <c r="K180" s="6">
        <v>8</v>
      </c>
      <c r="M180" s="1">
        <v>12</v>
      </c>
    </row>
    <row r="181" spans="1:13" x14ac:dyDescent="0.25">
      <c r="A181" s="6">
        <f t="shared" si="4"/>
        <v>179</v>
      </c>
      <c r="B181" s="1">
        <v>226010106</v>
      </c>
      <c r="C181" s="12" t="str">
        <f>VLOOKUP(Таблица1[[#This Row],[н/н ↓]],[1]!DataBase[[eq_num]:[eq_cat]],2,FALSE)</f>
        <v>извещатель охранный адресный С2000-ШИК</v>
      </c>
      <c r="D181" s="6" t="str">
        <f>VLOOKUP(Таблица1[[#This Row],[н/н ↓]],[1]!DataBase[[eq_num]:[eq_unit]],3,FALSE)</f>
        <v>ШТ</v>
      </c>
      <c r="E181" s="6">
        <f t="shared" si="5"/>
        <v>-4</v>
      </c>
      <c r="F181" s="13"/>
      <c r="G181" s="1">
        <v>56</v>
      </c>
      <c r="H181" s="14"/>
      <c r="I181" s="15">
        <v>44194</v>
      </c>
      <c r="J181" s="15" t="s">
        <v>304</v>
      </c>
      <c r="K181" s="6">
        <v>8</v>
      </c>
      <c r="M181" s="1">
        <v>4</v>
      </c>
    </row>
    <row r="182" spans="1:13" x14ac:dyDescent="0.25">
      <c r="A182" s="6">
        <f t="shared" si="4"/>
        <v>180</v>
      </c>
      <c r="B182" s="1">
        <v>226080228</v>
      </c>
      <c r="C182" s="12" t="str">
        <f>VLOOKUP(Таблица1[[#This Row],[н/н ↓]],[1]!DataBase[[eq_num]:[eq_cat]],2,FALSE)</f>
        <v>Преобразователь интерфейсов RS-232/RS-485 С2000-ПИ</v>
      </c>
      <c r="D182" s="6" t="str">
        <f>VLOOKUP(Таблица1[[#This Row],[н/н ↓]],[1]!DataBase[[eq_num]:[eq_unit]],3,FALSE)</f>
        <v>ШТ</v>
      </c>
      <c r="E182" s="6">
        <f t="shared" si="5"/>
        <v>-2</v>
      </c>
      <c r="F182" s="13"/>
      <c r="G182" s="1">
        <v>56</v>
      </c>
      <c r="H182" s="14"/>
      <c r="I182" s="15">
        <v>44194</v>
      </c>
      <c r="J182" s="15" t="s">
        <v>304</v>
      </c>
      <c r="K182" s="6">
        <v>8</v>
      </c>
      <c r="M182" s="1">
        <v>2</v>
      </c>
    </row>
    <row r="183" spans="1:13" x14ac:dyDescent="0.25">
      <c r="A183" s="6">
        <f t="shared" si="4"/>
        <v>181</v>
      </c>
      <c r="B183" s="1">
        <v>226080227</v>
      </c>
      <c r="C183" s="12" t="str">
        <f>VLOOKUP(Таблица1[[#This Row],[н/н ↓]],[1]!DataBase[[eq_num]:[eq_cat]],2,FALSE)</f>
        <v>блок сигнально-пусковой "С2000-СП1"</v>
      </c>
      <c r="D183" s="6" t="str">
        <f>VLOOKUP(Таблица1[[#This Row],[н/н ↓]],[1]!DataBase[[eq_num]:[eq_unit]],3,FALSE)</f>
        <v>ШТ</v>
      </c>
      <c r="E183" s="6">
        <f t="shared" si="5"/>
        <v>-2</v>
      </c>
      <c r="F183" s="13"/>
      <c r="G183" s="1">
        <v>56</v>
      </c>
      <c r="H183" s="14"/>
      <c r="I183" s="15">
        <v>44194</v>
      </c>
      <c r="J183" s="15" t="s">
        <v>304</v>
      </c>
      <c r="K183" s="6">
        <v>8</v>
      </c>
      <c r="M183" s="1">
        <v>2</v>
      </c>
    </row>
    <row r="184" spans="1:13" x14ac:dyDescent="0.25">
      <c r="A184" s="1">
        <f t="shared" si="4"/>
        <v>182</v>
      </c>
      <c r="B184" s="1">
        <v>1</v>
      </c>
      <c r="C184" t="str">
        <f>VLOOKUP(Таблица1[[#This Row],[н/н ↓]],[1]!DataBase[[eq_num]:[eq_cat]],2,FALSE)</f>
        <v>DK-TS Шина заземления 800x2000x800 мм Rittal DK 7829.100</v>
      </c>
      <c r="D184" s="1" t="str">
        <f>VLOOKUP(Таблица1[[#This Row],[н/н ↓]],[1]!DataBase[[eq_num]:[eq_unit]],3,FALSE)</f>
        <v>ШТ</v>
      </c>
      <c r="E184" s="1">
        <f t="shared" si="5"/>
        <v>3</v>
      </c>
      <c r="F184" s="13"/>
      <c r="G184" s="1">
        <v>12</v>
      </c>
      <c r="H184" s="1">
        <v>0</v>
      </c>
      <c r="I184" s="15">
        <v>44207</v>
      </c>
      <c r="J184" s="15"/>
      <c r="L184" s="1">
        <v>3</v>
      </c>
      <c r="M184" s="1"/>
    </row>
    <row r="185" spans="1:13" x14ac:dyDescent="0.25">
      <c r="A185" s="1">
        <f t="shared" si="4"/>
        <v>183</v>
      </c>
      <c r="B185" s="1">
        <v>2</v>
      </c>
      <c r="C185" t="str">
        <f>VLOOKUP(Таблица1[[#This Row],[н/н ↓]],[1]!DataBase[[eq_num]:[eq_cat]],2,FALSE)</f>
        <v>Адаптер для профильных шин Rittal 7827.300</v>
      </c>
      <c r="D185" s="1" t="str">
        <f>VLOOKUP(Таблица1[[#This Row],[н/н ↓]],[1]!DataBase[[eq_num]:[eq_unit]],3,FALSE)</f>
        <v>ШТ</v>
      </c>
      <c r="E185" s="1">
        <f t="shared" si="5"/>
        <v>8</v>
      </c>
      <c r="F185" s="13"/>
      <c r="G185" s="1">
        <v>12</v>
      </c>
      <c r="H185" s="1">
        <v>0</v>
      </c>
      <c r="I185" s="15">
        <v>44207</v>
      </c>
      <c r="J185" s="15"/>
      <c r="L185" s="1">
        <v>8</v>
      </c>
      <c r="M185" s="1"/>
    </row>
    <row r="186" spans="1:13" x14ac:dyDescent="0.25">
      <c r="A186" s="1">
        <f t="shared" si="4"/>
        <v>184</v>
      </c>
      <c r="B186" s="1">
        <v>3</v>
      </c>
      <c r="C186" t="str">
        <f>VLOOKUP(Таблица1[[#This Row],[н/н ↓]],[1]!DataBase[[eq_num]:[eq_cat]],2,FALSE)</f>
        <v>Блок питания для камер DM/2060</v>
      </c>
      <c r="D186" s="1" t="str">
        <f>VLOOKUP(Таблица1[[#This Row],[н/н ↓]],[1]!DataBase[[eq_num]:[eq_unit]],3,FALSE)</f>
        <v>ШТ</v>
      </c>
      <c r="E186" s="1">
        <f t="shared" si="5"/>
        <v>5</v>
      </c>
      <c r="F186" s="13"/>
      <c r="G186" s="1">
        <v>12</v>
      </c>
      <c r="H186" s="1">
        <v>0</v>
      </c>
      <c r="I186" s="15">
        <v>44207</v>
      </c>
      <c r="J186" s="15"/>
      <c r="L186" s="1">
        <v>5</v>
      </c>
      <c r="M186" s="1"/>
    </row>
    <row r="187" spans="1:13" x14ac:dyDescent="0.25">
      <c r="A187" s="1">
        <f t="shared" si="4"/>
        <v>185</v>
      </c>
      <c r="B187" s="1">
        <v>4</v>
      </c>
      <c r="C187" t="str">
        <f>VLOOKUP(Таблица1[[#This Row],[н/н ↓]],[1]!DataBase[[eq_num]:[eq_cat]],2,FALSE)</f>
        <v>Блок розеток в стойку 19"</v>
      </c>
      <c r="D187" s="1" t="str">
        <f>VLOOKUP(Таблица1[[#This Row],[н/н ↓]],[1]!DataBase[[eq_num]:[eq_unit]],3,FALSE)</f>
        <v>ШТ</v>
      </c>
      <c r="E187" s="1">
        <f t="shared" si="5"/>
        <v>5</v>
      </c>
      <c r="F187" s="13"/>
      <c r="G187" s="1">
        <v>12</v>
      </c>
      <c r="H187" s="1">
        <v>0</v>
      </c>
      <c r="I187" s="15">
        <v>44207</v>
      </c>
      <c r="J187" s="15"/>
      <c r="L187" s="1">
        <v>5</v>
      </c>
      <c r="M187" s="1"/>
    </row>
    <row r="188" spans="1:13" x14ac:dyDescent="0.25">
      <c r="A188" s="1">
        <f t="shared" si="4"/>
        <v>186</v>
      </c>
      <c r="B188" s="1">
        <v>5</v>
      </c>
      <c r="C188" t="str">
        <f>VLOOKUP(Таблица1[[#This Row],[н/н ↓]],[1]!DataBase[[eq_num]:[eq_cat]],2,FALSE)</f>
        <v>Вентилятор NMB 4715MS-23T-B50</v>
      </c>
      <c r="D188" s="1" t="str">
        <f>VLOOKUP(Таблица1[[#This Row],[н/н ↓]],[1]!DataBase[[eq_num]:[eq_unit]],3,FALSE)</f>
        <v>ШТ</v>
      </c>
      <c r="E188" s="1">
        <f t="shared" si="5"/>
        <v>58</v>
      </c>
      <c r="F188" s="13"/>
      <c r="G188" s="1">
        <v>12</v>
      </c>
      <c r="H188" s="1">
        <v>0</v>
      </c>
      <c r="I188" s="15">
        <v>44207</v>
      </c>
      <c r="J188" s="15"/>
      <c r="L188" s="1">
        <v>58</v>
      </c>
      <c r="M188" s="1"/>
    </row>
    <row r="189" spans="1:13" x14ac:dyDescent="0.25">
      <c r="A189" s="1">
        <f t="shared" si="4"/>
        <v>187</v>
      </c>
      <c r="B189" s="1">
        <v>6</v>
      </c>
      <c r="C189" t="str">
        <f>VLOOKUP(Таблица1[[#This Row],[н/н ↓]],[1]!DataBase[[eq_num]:[eq_cat]],2,FALSE)</f>
        <v>Видеокамера VG4-211-PTS BOSCH</v>
      </c>
      <c r="D189" s="1" t="str">
        <f>VLOOKUP(Таблица1[[#This Row],[н/н ↓]],[1]!DataBase[[eq_num]:[eq_unit]],3,FALSE)</f>
        <v>КМП</v>
      </c>
      <c r="E189" s="1">
        <f t="shared" si="5"/>
        <v>1</v>
      </c>
      <c r="F189" s="13"/>
      <c r="G189" s="1">
        <v>12</v>
      </c>
      <c r="H189" s="1">
        <v>0</v>
      </c>
      <c r="I189" s="15">
        <v>44207</v>
      </c>
      <c r="J189" s="15"/>
      <c r="L189" s="1">
        <v>1</v>
      </c>
      <c r="M189" s="1"/>
    </row>
    <row r="190" spans="1:13" x14ac:dyDescent="0.25">
      <c r="A190" s="1">
        <f t="shared" si="4"/>
        <v>188</v>
      </c>
      <c r="B190" s="1">
        <v>7</v>
      </c>
      <c r="C190" t="str">
        <f>VLOOKUP(Таблица1[[#This Row],[н/н ↓]],[1]!DataBase[[eq_num]:[eq_cat]],2,FALSE)</f>
        <v>Вспомогательный модуль PELCO ADV-ESU1</v>
      </c>
      <c r="D190" s="1" t="str">
        <f>VLOOKUP(Таблица1[[#This Row],[н/н ↓]],[1]!DataBase[[eq_num]:[eq_unit]],3,FALSE)</f>
        <v>ШТ</v>
      </c>
      <c r="E190" s="1">
        <f t="shared" si="5"/>
        <v>13</v>
      </c>
      <c r="F190" s="13"/>
      <c r="G190" s="1">
        <v>12</v>
      </c>
      <c r="H190" s="1">
        <v>0</v>
      </c>
      <c r="I190" s="15">
        <v>44207</v>
      </c>
      <c r="J190" s="15"/>
      <c r="L190" s="1">
        <v>13</v>
      </c>
      <c r="M190" s="1"/>
    </row>
    <row r="191" spans="1:13" x14ac:dyDescent="0.25">
      <c r="A191" s="1">
        <f t="shared" si="4"/>
        <v>189</v>
      </c>
      <c r="B191" s="1">
        <v>8</v>
      </c>
      <c r="C191" t="str">
        <f>VLOOKUP(Таблица1[[#This Row],[н/н ↓]],[1]!DataBase[[eq_num]:[eq_cat]],2,FALSE)</f>
        <v>Заземление Rittal DK 7277</v>
      </c>
      <c r="D191" s="1" t="str">
        <f>VLOOKUP(Таблица1[[#This Row],[н/н ↓]],[1]!DataBase[[eq_num]:[eq_unit]],3,FALSE)</f>
        <v>ШТ</v>
      </c>
      <c r="E191" s="1">
        <f t="shared" si="5"/>
        <v>2</v>
      </c>
      <c r="F191" s="13"/>
      <c r="G191" s="1">
        <v>12</v>
      </c>
      <c r="H191" s="1">
        <v>0</v>
      </c>
      <c r="I191" s="15">
        <v>44207</v>
      </c>
      <c r="J191" s="15"/>
      <c r="L191" s="1">
        <v>2</v>
      </c>
      <c r="M191" s="1"/>
    </row>
    <row r="192" spans="1:13" x14ac:dyDescent="0.25">
      <c r="A192" s="1">
        <f t="shared" si="4"/>
        <v>190</v>
      </c>
      <c r="B192" s="1">
        <v>9</v>
      </c>
      <c r="C192" t="str">
        <f>VLOOKUP(Таблица1[[#This Row],[н/н ↓]],[1]!DataBase[[eq_num]:[eq_cat]],2,FALSE)</f>
        <v>Замок RITTAL 8611.020</v>
      </c>
      <c r="D192" s="1" t="str">
        <f>VLOOKUP(Таблица1[[#This Row],[н/н ↓]],[1]!DataBase[[eq_num]:[eq_unit]],3,FALSE)</f>
        <v>ШТ</v>
      </c>
      <c r="E192" s="1">
        <f t="shared" si="5"/>
        <v>3</v>
      </c>
      <c r="F192" s="13"/>
      <c r="G192" s="1">
        <v>12</v>
      </c>
      <c r="H192" s="1">
        <v>0</v>
      </c>
      <c r="I192" s="15">
        <v>44207</v>
      </c>
      <c r="J192" s="15"/>
      <c r="L192" s="1">
        <v>3</v>
      </c>
      <c r="M192" s="1"/>
    </row>
    <row r="193" spans="1:13" x14ac:dyDescent="0.25">
      <c r="A193" s="1">
        <f t="shared" si="4"/>
        <v>191</v>
      </c>
      <c r="B193" s="1">
        <v>10</v>
      </c>
      <c r="C193" t="str">
        <f>VLOOKUP(Таблица1[[#This Row],[н/н ↓]],[1]!DataBase[[eq_num]:[eq_cat]],2,FALSE)</f>
        <v>Кабель Superlan Light F/UTP cat. 5e</v>
      </c>
      <c r="D193" s="1" t="str">
        <f>VLOOKUP(Таблица1[[#This Row],[н/н ↓]],[1]!DataBase[[eq_num]:[eq_unit]],3,FALSE)</f>
        <v>М</v>
      </c>
      <c r="E193" s="1">
        <f t="shared" si="5"/>
        <v>103</v>
      </c>
      <c r="F193" s="13"/>
      <c r="G193" s="1">
        <v>12</v>
      </c>
      <c r="H193" s="1" t="s">
        <v>7</v>
      </c>
      <c r="I193" s="15">
        <v>44207</v>
      </c>
      <c r="J193" s="15"/>
      <c r="L193" s="1">
        <v>103</v>
      </c>
      <c r="M193" s="1"/>
    </row>
    <row r="194" spans="1:13" x14ac:dyDescent="0.25">
      <c r="A194" s="1">
        <f t="shared" si="4"/>
        <v>192</v>
      </c>
      <c r="B194" s="1">
        <v>11</v>
      </c>
      <c r="C194" t="str">
        <f>VLOOKUP(Таблица1[[#This Row],[н/н ↓]],[1]!DataBase[[eq_num]:[eq_cat]],2,FALSE)</f>
        <v>КВМ панель 19" LCD CL1308N-ATA-RG</v>
      </c>
      <c r="D194" s="1" t="str">
        <f>VLOOKUP(Таблица1[[#This Row],[н/н ↓]],[1]!DataBase[[eq_num]:[eq_unit]],3,FALSE)</f>
        <v>ШТ</v>
      </c>
      <c r="E194" s="1">
        <f t="shared" si="5"/>
        <v>3</v>
      </c>
      <c r="F194" s="13"/>
      <c r="G194" s="1">
        <v>12</v>
      </c>
      <c r="H194" s="1">
        <v>0</v>
      </c>
      <c r="I194" s="15">
        <v>44207</v>
      </c>
      <c r="J194" s="15"/>
      <c r="L194" s="1">
        <v>3</v>
      </c>
      <c r="M194" s="1"/>
    </row>
    <row r="195" spans="1:13" x14ac:dyDescent="0.25">
      <c r="A195" s="1">
        <f t="shared" ref="A195:A258" si="6">ROW()-2</f>
        <v>193</v>
      </c>
      <c r="B195" s="1">
        <v>12</v>
      </c>
      <c r="C195" t="str">
        <f>VLOOKUP(Таблица1[[#This Row],[н/н ↓]],[1]!DataBase[[eq_num]:[eq_cat]],2,FALSE)</f>
        <v>Термокожух Ernitec CHM-300M</v>
      </c>
      <c r="D195" s="1" t="str">
        <f>VLOOKUP(Таблица1[[#This Row],[н/н ↓]],[1]!DataBase[[eq_num]:[eq_unit]],3,FALSE)</f>
        <v>ШТ</v>
      </c>
      <c r="E195" s="1">
        <f t="shared" ref="E195:E258" si="7">M195*(-1)+L195</f>
        <v>49</v>
      </c>
      <c r="F195" s="13"/>
      <c r="G195" s="1">
        <v>12</v>
      </c>
      <c r="H195" s="1">
        <v>0</v>
      </c>
      <c r="I195" s="15">
        <v>44207</v>
      </c>
      <c r="J195" s="15"/>
      <c r="L195" s="1">
        <v>49</v>
      </c>
      <c r="M195" s="1"/>
    </row>
    <row r="196" spans="1:13" x14ac:dyDescent="0.25">
      <c r="A196" s="1">
        <f t="shared" si="6"/>
        <v>194</v>
      </c>
      <c r="B196" s="1">
        <v>13</v>
      </c>
      <c r="C196" t="str">
        <f>VLOOKUP(Таблица1[[#This Row],[н/н ↓]],[1]!DataBase[[eq_num]:[eq_cat]],2,FALSE)</f>
        <v>Комплект заземления для стойки DK 7549.000</v>
      </c>
      <c r="D196" s="1" t="str">
        <f>VLOOKUP(Таблица1[[#This Row],[н/н ↓]],[1]!DataBase[[eq_num]:[eq_unit]],3,FALSE)</f>
        <v>ШТ</v>
      </c>
      <c r="E196" s="1">
        <f t="shared" si="7"/>
        <v>11</v>
      </c>
      <c r="F196" s="13"/>
      <c r="G196" s="1">
        <v>12</v>
      </c>
      <c r="H196" s="1">
        <v>0</v>
      </c>
      <c r="I196" s="15">
        <v>44207</v>
      </c>
      <c r="J196" s="15"/>
      <c r="L196" s="1">
        <v>11</v>
      </c>
      <c r="M196" s="1"/>
    </row>
    <row r="197" spans="1:13" x14ac:dyDescent="0.25">
      <c r="A197" s="1">
        <f t="shared" si="6"/>
        <v>195</v>
      </c>
      <c r="B197" s="1">
        <v>14</v>
      </c>
      <c r="C197" t="str">
        <f>VLOOKUP(Таблица1[[#This Row],[н/н ↓]],[1]!DataBase[[eq_num]:[eq_cat]],2,FALSE)</f>
        <v>Крепёж SC820</v>
      </c>
      <c r="D197" s="1" t="str">
        <f>VLOOKUP(Таблица1[[#This Row],[н/н ↓]],[1]!DataBase[[eq_num]:[eq_unit]],3,FALSE)</f>
        <v>ШТ</v>
      </c>
      <c r="E197" s="1">
        <f t="shared" si="7"/>
        <v>1</v>
      </c>
      <c r="F197" s="13"/>
      <c r="G197" s="1">
        <v>12</v>
      </c>
      <c r="H197" s="1">
        <v>0</v>
      </c>
      <c r="I197" s="15">
        <v>44207</v>
      </c>
      <c r="J197" s="15"/>
      <c r="L197" s="1">
        <v>1</v>
      </c>
      <c r="M197" s="1"/>
    </row>
    <row r="198" spans="1:13" x14ac:dyDescent="0.25">
      <c r="A198" s="1">
        <f t="shared" si="6"/>
        <v>196</v>
      </c>
      <c r="B198" s="1">
        <v>15</v>
      </c>
      <c r="C198" t="str">
        <f>VLOOKUP(Таблица1[[#This Row],[н/н ↓]],[1]!DataBase[[eq_num]:[eq_cat]],2,FALSE)</f>
        <v>Крепёж для стоечного видеорегистратора CSE-PT26</v>
      </c>
      <c r="D198" s="1" t="str">
        <f>VLOOKUP(Таблица1[[#This Row],[н/н ↓]],[1]!DataBase[[eq_num]:[eq_unit]],3,FALSE)</f>
        <v>ШТ</v>
      </c>
      <c r="E198" s="1">
        <f t="shared" si="7"/>
        <v>2</v>
      </c>
      <c r="F198" s="13"/>
      <c r="G198" s="1">
        <v>12</v>
      </c>
      <c r="H198" s="1">
        <v>0</v>
      </c>
      <c r="I198" s="15">
        <v>44207</v>
      </c>
      <c r="J198" s="15"/>
      <c r="L198" s="1">
        <v>2</v>
      </c>
      <c r="M198" s="1"/>
    </row>
    <row r="199" spans="1:13" x14ac:dyDescent="0.25">
      <c r="A199" s="1">
        <f t="shared" si="6"/>
        <v>197</v>
      </c>
      <c r="B199" s="1">
        <v>16</v>
      </c>
      <c r="C199" t="str">
        <f>VLOOKUP(Таблица1[[#This Row],[н/н ↓]],[1]!DataBase[[eq_num]:[eq_cat]],2,FALSE)</f>
        <v>Кронштеин Ernitec WBA/2</v>
      </c>
      <c r="D199" s="1" t="str">
        <f>VLOOKUP(Таблица1[[#This Row],[н/н ↓]],[1]!DataBase[[eq_num]:[eq_unit]],3,FALSE)</f>
        <v>ШТ</v>
      </c>
      <c r="E199" s="1">
        <f t="shared" si="7"/>
        <v>38</v>
      </c>
      <c r="F199" s="13"/>
      <c r="G199" s="1">
        <v>12</v>
      </c>
      <c r="H199" s="1">
        <v>0</v>
      </c>
      <c r="I199" s="15">
        <v>44207</v>
      </c>
      <c r="J199" s="15"/>
      <c r="L199" s="1">
        <v>38</v>
      </c>
      <c r="M199" s="1"/>
    </row>
    <row r="200" spans="1:13" x14ac:dyDescent="0.25">
      <c r="A200" s="1">
        <f t="shared" si="6"/>
        <v>198</v>
      </c>
      <c r="B200" s="1">
        <v>17</v>
      </c>
      <c r="C200" t="str">
        <f>VLOOKUP(Таблица1[[#This Row],[н/н ↓]],[1]!DataBase[[eq_num]:[eq_cat]],2,FALSE)</f>
        <v>Кронштеин Wizebox MB 29</v>
      </c>
      <c r="D200" s="1" t="str">
        <f>VLOOKUP(Таблица1[[#This Row],[н/н ↓]],[1]!DataBase[[eq_num]:[eq_unit]],3,FALSE)</f>
        <v>ШТ</v>
      </c>
      <c r="E200" s="1">
        <f t="shared" si="7"/>
        <v>31</v>
      </c>
      <c r="F200" s="13"/>
      <c r="G200" s="1">
        <v>12</v>
      </c>
      <c r="H200" s="1">
        <v>0</v>
      </c>
      <c r="I200" s="15">
        <v>44207</v>
      </c>
      <c r="J200" s="15"/>
      <c r="L200" s="1">
        <v>31</v>
      </c>
      <c r="M200" s="1"/>
    </row>
    <row r="201" spans="1:13" x14ac:dyDescent="0.25">
      <c r="A201" s="1">
        <f t="shared" si="6"/>
        <v>199</v>
      </c>
      <c r="B201" s="1">
        <v>18</v>
      </c>
      <c r="C201" t="str">
        <f>VLOOKUP(Таблица1[[#This Row],[н/н ↓]],[1]!DataBase[[eq_num]:[eq_cat]],2,FALSE)</f>
        <v>Кронштеин Wizebox MB 29A2</v>
      </c>
      <c r="D201" s="1" t="str">
        <f>VLOOKUP(Таблица1[[#This Row],[н/н ↓]],[1]!DataBase[[eq_num]:[eq_unit]],3,FALSE)</f>
        <v>ШТ</v>
      </c>
      <c r="E201" s="1">
        <f t="shared" si="7"/>
        <v>14</v>
      </c>
      <c r="F201" s="13"/>
      <c r="G201" s="1">
        <v>12</v>
      </c>
      <c r="H201" s="1">
        <v>0</v>
      </c>
      <c r="I201" s="15">
        <v>44207</v>
      </c>
      <c r="J201" s="15"/>
      <c r="L201" s="1">
        <v>14</v>
      </c>
      <c r="M201" s="1"/>
    </row>
    <row r="202" spans="1:13" x14ac:dyDescent="0.25">
      <c r="A202" s="1">
        <f t="shared" si="6"/>
        <v>200</v>
      </c>
      <c r="B202" s="1">
        <v>19</v>
      </c>
      <c r="C202" t="str">
        <f>VLOOKUP(Таблица1[[#This Row],[н/н ↓]],[1]!DataBase[[eq_num]:[eq_cat]],2,FALSE)</f>
        <v>Кронштейн Bosch LTC 9215/00 "L"</v>
      </c>
      <c r="D202" s="1" t="str">
        <f>VLOOKUP(Таблица1[[#This Row],[н/н ↓]],[1]!DataBase[[eq_num]:[eq_unit]],3,FALSE)</f>
        <v>ШТ</v>
      </c>
      <c r="E202" s="1">
        <f t="shared" si="7"/>
        <v>3</v>
      </c>
      <c r="F202" s="13"/>
      <c r="G202" s="1">
        <v>12</v>
      </c>
      <c r="H202" s="1">
        <v>0</v>
      </c>
      <c r="I202" s="15">
        <v>44207</v>
      </c>
      <c r="J202" s="15"/>
      <c r="L202" s="1">
        <v>3</v>
      </c>
      <c r="M202" s="1"/>
    </row>
    <row r="203" spans="1:13" x14ac:dyDescent="0.25">
      <c r="A203" s="1">
        <f t="shared" si="6"/>
        <v>201</v>
      </c>
      <c r="B203" s="1">
        <v>20</v>
      </c>
      <c r="C203" t="str">
        <f>VLOOKUP(Таблица1[[#This Row],[н/н ↓]],[1]!DataBase[[eq_num]:[eq_cat]],2,FALSE)</f>
        <v>Кронштейн ME83</v>
      </c>
      <c r="D203" s="1" t="str">
        <f>VLOOKUP(Таблица1[[#This Row],[н/н ↓]],[1]!DataBase[[eq_num]:[eq_unit]],3,FALSE)</f>
        <v>ШТ</v>
      </c>
      <c r="E203" s="1">
        <f t="shared" si="7"/>
        <v>1</v>
      </c>
      <c r="F203" s="13"/>
      <c r="G203" s="1">
        <v>12</v>
      </c>
      <c r="H203" s="1">
        <v>0</v>
      </c>
      <c r="I203" s="15">
        <v>44207</v>
      </c>
      <c r="J203" s="15"/>
      <c r="L203" s="1">
        <v>1</v>
      </c>
      <c r="M203" s="1"/>
    </row>
    <row r="204" spans="1:13" x14ac:dyDescent="0.25">
      <c r="A204" s="1">
        <f t="shared" si="6"/>
        <v>202</v>
      </c>
      <c r="B204" s="1">
        <v>21</v>
      </c>
      <c r="C204" t="str">
        <f>VLOOKUP(Таблица1[[#This Row],[н/н ↓]],[1]!DataBase[[eq_num]:[eq_cat]],2,FALSE)</f>
        <v>Кронштейн для камеры (чёрный)</v>
      </c>
      <c r="D204" s="1" t="str">
        <f>VLOOKUP(Таблица1[[#This Row],[н/н ↓]],[1]!DataBase[[eq_num]:[eq_unit]],3,FALSE)</f>
        <v>ШТ</v>
      </c>
      <c r="E204" s="1">
        <f t="shared" si="7"/>
        <v>4</v>
      </c>
      <c r="F204" s="13"/>
      <c r="G204" s="1">
        <v>12</v>
      </c>
      <c r="H204" s="1">
        <v>0</v>
      </c>
      <c r="I204" s="15">
        <v>44207</v>
      </c>
      <c r="J204" s="15"/>
      <c r="L204" s="1">
        <v>4</v>
      </c>
      <c r="M204" s="1"/>
    </row>
    <row r="205" spans="1:13" x14ac:dyDescent="0.25">
      <c r="A205" s="1">
        <f t="shared" si="6"/>
        <v>203</v>
      </c>
      <c r="B205" s="1">
        <v>22</v>
      </c>
      <c r="C205" t="str">
        <f>VLOOKUP(Таблица1[[#This Row],[н/н ↓]],[1]!DataBase[[eq_num]:[eq_cat]],2,FALSE)</f>
        <v>Кронштейн на 2 монитора</v>
      </c>
      <c r="D205" s="1" t="str">
        <f>VLOOKUP(Таблица1[[#This Row],[н/н ↓]],[1]!DataBase[[eq_num]:[eq_unit]],3,FALSE)</f>
        <v>ШТ</v>
      </c>
      <c r="E205" s="1">
        <f t="shared" si="7"/>
        <v>1</v>
      </c>
      <c r="F205" s="13"/>
      <c r="G205" s="1">
        <v>12</v>
      </c>
      <c r="H205" s="1">
        <v>0</v>
      </c>
      <c r="I205" s="15">
        <v>44207</v>
      </c>
      <c r="J205" s="15"/>
      <c r="L205" s="1">
        <v>1</v>
      </c>
      <c r="M205" s="1"/>
    </row>
    <row r="206" spans="1:13" x14ac:dyDescent="0.25">
      <c r="A206" s="1">
        <f t="shared" si="6"/>
        <v>204</v>
      </c>
      <c r="B206" s="1">
        <v>23</v>
      </c>
      <c r="C206" t="str">
        <f>VLOOKUP(Таблица1[[#This Row],[н/н ↓]],[1]!DataBase[[eq_num]:[eq_cat]],2,FALSE)</f>
        <v>Кронштейны для мониторов (разные)</v>
      </c>
      <c r="D206" s="1" t="str">
        <f>VLOOKUP(Таблица1[[#This Row],[н/н ↓]],[1]!DataBase[[eq_num]:[eq_unit]],3,FALSE)</f>
        <v>ШТ</v>
      </c>
      <c r="E206" s="1">
        <f t="shared" si="7"/>
        <v>26</v>
      </c>
      <c r="F206" s="13"/>
      <c r="G206" s="1">
        <v>12</v>
      </c>
      <c r="H206" s="1">
        <v>0</v>
      </c>
      <c r="I206" s="15">
        <v>44207</v>
      </c>
      <c r="J206" s="15"/>
      <c r="L206" s="1">
        <v>26</v>
      </c>
      <c r="M206" s="1"/>
    </row>
    <row r="207" spans="1:13" x14ac:dyDescent="0.25">
      <c r="A207" s="1">
        <f t="shared" si="6"/>
        <v>205</v>
      </c>
      <c r="B207" s="1">
        <v>24</v>
      </c>
      <c r="C207" t="str">
        <f>VLOOKUP(Таблица1[[#This Row],[н/н ↓]],[1]!DataBase[[eq_num]:[eq_cat]],2,FALSE)</f>
        <v>Матрич. Коммутатор PELCO CM6800-32X-6X</v>
      </c>
      <c r="D207" s="1" t="str">
        <f>VLOOKUP(Таблица1[[#This Row],[н/н ↓]],[1]!DataBase[[eq_num]:[eq_unit]],3,FALSE)</f>
        <v>ШТ</v>
      </c>
      <c r="E207" s="1">
        <f t="shared" si="7"/>
        <v>8</v>
      </c>
      <c r="F207" s="13"/>
      <c r="G207" s="1">
        <v>12</v>
      </c>
      <c r="H207" s="1">
        <v>0</v>
      </c>
      <c r="I207" s="15">
        <v>44207</v>
      </c>
      <c r="J207" s="15"/>
      <c r="L207" s="1">
        <v>8</v>
      </c>
      <c r="M207" s="1"/>
    </row>
    <row r="208" spans="1:13" x14ac:dyDescent="0.25">
      <c r="A208" s="1">
        <f t="shared" si="6"/>
        <v>206</v>
      </c>
      <c r="B208" s="1">
        <v>25</v>
      </c>
      <c r="C208" t="str">
        <f>VLOOKUP(Таблица1[[#This Row],[н/н ↓]],[1]!DataBase[[eq_num]:[eq_cat]],2,FALSE)</f>
        <v>Матричный коммутатор 48 входов</v>
      </c>
      <c r="D208" s="1" t="str">
        <f>VLOOKUP(Таблица1[[#This Row],[н/н ↓]],[1]!DataBase[[eq_num]:[eq_unit]],3,FALSE)</f>
        <v>ШТ</v>
      </c>
      <c r="E208" s="1">
        <f t="shared" si="7"/>
        <v>1</v>
      </c>
      <c r="F208" s="13"/>
      <c r="G208" s="1">
        <v>12</v>
      </c>
      <c r="H208" s="1">
        <v>0</v>
      </c>
      <c r="I208" s="15">
        <v>44207</v>
      </c>
      <c r="J208" s="15"/>
      <c r="L208" s="1">
        <v>1</v>
      </c>
      <c r="M208" s="1"/>
    </row>
    <row r="209" spans="1:13" x14ac:dyDescent="0.25">
      <c r="A209" s="6">
        <f t="shared" si="6"/>
        <v>207</v>
      </c>
      <c r="B209" s="1">
        <v>26</v>
      </c>
      <c r="C209" t="str">
        <f>VLOOKUP(Таблица1[[#This Row],[н/н ↓]],[1]!DataBase[[eq_num]:[eq_cat]],2,FALSE)</f>
        <v>Модуль вентиляторный с терморегулятором 2П-КТ</v>
      </c>
      <c r="D209" s="1" t="str">
        <f>VLOOKUP(Таблица1[[#This Row],[н/н ↓]],[1]!DataBase[[eq_num]:[eq_unit]],3,FALSE)</f>
        <v>ШТ</v>
      </c>
      <c r="E209" s="1">
        <f t="shared" si="7"/>
        <v>2</v>
      </c>
      <c r="F209" s="13"/>
      <c r="G209" s="1">
        <v>12</v>
      </c>
      <c r="H209" s="1">
        <v>0</v>
      </c>
      <c r="I209" s="15">
        <v>44207</v>
      </c>
      <c r="J209" s="15"/>
      <c r="L209" s="1">
        <v>2</v>
      </c>
      <c r="M209" s="1"/>
    </row>
    <row r="210" spans="1:13" x14ac:dyDescent="0.25">
      <c r="A210" s="6">
        <f t="shared" si="6"/>
        <v>208</v>
      </c>
      <c r="B210" s="1">
        <v>27</v>
      </c>
      <c r="C210" t="str">
        <f>VLOOKUP(Таблица1[[#This Row],[н/н ↓]],[1]!DataBase[[eq_num]:[eq_cat]],2,FALSE)</f>
        <v>Монитор ACE ACE-H170MA 17"</v>
      </c>
      <c r="D210" s="1" t="str">
        <f>VLOOKUP(Таблица1[[#This Row],[н/н ↓]],[1]!DataBase[[eq_num]:[eq_unit]],3,FALSE)</f>
        <v>ШТ</v>
      </c>
      <c r="E210" s="1">
        <f t="shared" si="7"/>
        <v>1</v>
      </c>
      <c r="F210" s="13"/>
      <c r="G210" s="1">
        <v>12</v>
      </c>
      <c r="H210" s="1" t="s">
        <v>7</v>
      </c>
      <c r="I210" s="15">
        <v>44207</v>
      </c>
      <c r="J210" s="15"/>
      <c r="L210" s="1">
        <v>1</v>
      </c>
      <c r="M210" s="1"/>
    </row>
    <row r="211" spans="1:13" x14ac:dyDescent="0.25">
      <c r="A211" s="6">
        <f t="shared" si="6"/>
        <v>209</v>
      </c>
      <c r="B211" s="1">
        <v>28</v>
      </c>
      <c r="C211" t="str">
        <f>VLOOKUP(Таблица1[[#This Row],[н/н ↓]],[1]!DataBase[[eq_num]:[eq_cat]],2,FALSE)</f>
        <v>Монитор ACER 17" (б/у)</v>
      </c>
      <c r="D211" s="1" t="str">
        <f>VLOOKUP(Таблица1[[#This Row],[н/н ↓]],[1]!DataBase[[eq_num]:[eq_unit]],3,FALSE)</f>
        <v>ШТ</v>
      </c>
      <c r="E211" s="1">
        <f t="shared" si="7"/>
        <v>1</v>
      </c>
      <c r="F211" s="13"/>
      <c r="G211" s="1">
        <v>12</v>
      </c>
      <c r="H211" s="1" t="s">
        <v>7</v>
      </c>
      <c r="I211" s="15">
        <v>44207</v>
      </c>
      <c r="J211" s="15"/>
      <c r="L211" s="1">
        <v>1</v>
      </c>
      <c r="M211" s="1"/>
    </row>
    <row r="212" spans="1:13" x14ac:dyDescent="0.25">
      <c r="A212" s="6">
        <f t="shared" si="6"/>
        <v>210</v>
      </c>
      <c r="B212" s="1">
        <v>29</v>
      </c>
      <c r="C212" t="str">
        <f>VLOOKUP(Таблица1[[#This Row],[н/н ↓]],[1]!DataBase[[eq_num]:[eq_cat]],2,FALSE)</f>
        <v>Монитор Acer V193 19" (б/у)</v>
      </c>
      <c r="D212" s="1" t="str">
        <f>VLOOKUP(Таблица1[[#This Row],[н/н ↓]],[1]!DataBase[[eq_num]:[eq_unit]],3,FALSE)</f>
        <v>ШТ</v>
      </c>
      <c r="E212" s="1">
        <f t="shared" si="7"/>
        <v>2</v>
      </c>
      <c r="F212" s="13"/>
      <c r="G212" s="1">
        <v>12</v>
      </c>
      <c r="H212" s="1" t="s">
        <v>7</v>
      </c>
      <c r="I212" s="15">
        <v>44207</v>
      </c>
      <c r="J212" s="15"/>
      <c r="L212" s="1">
        <v>2</v>
      </c>
      <c r="M212" s="1"/>
    </row>
    <row r="213" spans="1:13" x14ac:dyDescent="0.25">
      <c r="A213" s="6">
        <f t="shared" si="6"/>
        <v>211</v>
      </c>
      <c r="B213" s="1">
        <v>30</v>
      </c>
      <c r="C213" t="str">
        <f>VLOOKUP(Таблица1[[#This Row],[н/н ↓]],[1]!DataBase[[eq_num]:[eq_cat]],2,FALSE)</f>
        <v>Монитор Aser V196L 19" (б/у)</v>
      </c>
      <c r="D213" s="1" t="str">
        <f>VLOOKUP(Таблица1[[#This Row],[н/н ↓]],[1]!DataBase[[eq_num]:[eq_unit]],3,FALSE)</f>
        <v>ШТ</v>
      </c>
      <c r="E213" s="1">
        <f t="shared" si="7"/>
        <v>1</v>
      </c>
      <c r="F213" s="13"/>
      <c r="G213" s="1">
        <v>12</v>
      </c>
      <c r="H213" s="1" t="s">
        <v>7</v>
      </c>
      <c r="I213" s="15">
        <v>44207</v>
      </c>
      <c r="J213" s="15"/>
      <c r="L213" s="1">
        <v>1</v>
      </c>
      <c r="M213" s="1"/>
    </row>
    <row r="214" spans="1:13" x14ac:dyDescent="0.25">
      <c r="A214" s="6">
        <f t="shared" si="6"/>
        <v>212</v>
      </c>
      <c r="B214" s="1">
        <v>31</v>
      </c>
      <c r="C214" t="str">
        <f>VLOOKUP(Таблица1[[#This Row],[н/н ↓]],[1]!DataBase[[eq_num]:[eq_cat]],2,FALSE)</f>
        <v>Монитор CTV DS-190PQ 19"</v>
      </c>
      <c r="D214" s="1" t="str">
        <f>VLOOKUP(Таблица1[[#This Row],[н/н ↓]],[1]!DataBase[[eq_num]:[eq_unit]],3,FALSE)</f>
        <v>ШТ</v>
      </c>
      <c r="E214" s="1">
        <f t="shared" si="7"/>
        <v>1</v>
      </c>
      <c r="F214" s="13"/>
      <c r="G214" s="1">
        <v>12</v>
      </c>
      <c r="H214" s="1" t="s">
        <v>7</v>
      </c>
      <c r="I214" s="15">
        <v>44207</v>
      </c>
      <c r="J214" s="15"/>
      <c r="L214" s="1">
        <v>1</v>
      </c>
      <c r="M214" s="1"/>
    </row>
    <row r="215" spans="1:13" x14ac:dyDescent="0.25">
      <c r="A215" s="6">
        <f t="shared" si="6"/>
        <v>213</v>
      </c>
      <c r="B215" s="1">
        <v>32</v>
      </c>
      <c r="C215" t="str">
        <f>VLOOKUP(Таблица1[[#This Row],[н/н ↓]],[1]!DataBase[[eq_num]:[eq_cat]],2,FALSE)</f>
        <v>Монитор DELL E190Sf 19" (б/у)</v>
      </c>
      <c r="D215" s="1" t="str">
        <f>VLOOKUP(Таблица1[[#This Row],[н/н ↓]],[1]!DataBase[[eq_num]:[eq_unit]],3,FALSE)</f>
        <v>ШТ</v>
      </c>
      <c r="E215" s="1">
        <f t="shared" si="7"/>
        <v>1</v>
      </c>
      <c r="F215" s="13"/>
      <c r="G215" s="1">
        <v>12</v>
      </c>
      <c r="H215" s="1" t="s">
        <v>7</v>
      </c>
      <c r="I215" s="15">
        <v>44207</v>
      </c>
      <c r="J215" s="15"/>
      <c r="L215" s="1">
        <v>1</v>
      </c>
      <c r="M215" s="1"/>
    </row>
    <row r="216" spans="1:13" x14ac:dyDescent="0.25">
      <c r="A216" s="6">
        <f t="shared" si="6"/>
        <v>214</v>
      </c>
      <c r="B216" s="1">
        <v>33</v>
      </c>
      <c r="C216" t="str">
        <f>VLOOKUP(Таблица1[[#This Row],[н/н ↓]],[1]!DataBase[[eq_num]:[eq_cat]],2,FALSE)</f>
        <v>Монитор HS HS-ML 1535 15" (б/у)</v>
      </c>
      <c r="D216" s="1" t="str">
        <f>VLOOKUP(Таблица1[[#This Row],[н/н ↓]],[1]!DataBase[[eq_num]:[eq_unit]],3,FALSE)</f>
        <v>ШТ</v>
      </c>
      <c r="E216" s="1">
        <f t="shared" si="7"/>
        <v>4</v>
      </c>
      <c r="F216" s="13"/>
      <c r="G216" s="1">
        <v>12</v>
      </c>
      <c r="H216" s="1" t="s">
        <v>8</v>
      </c>
      <c r="I216" s="15">
        <v>44207</v>
      </c>
      <c r="J216" s="15"/>
      <c r="L216" s="1">
        <v>4</v>
      </c>
      <c r="M216" s="1"/>
    </row>
    <row r="217" spans="1:13" x14ac:dyDescent="0.25">
      <c r="A217" s="6">
        <f t="shared" si="6"/>
        <v>215</v>
      </c>
      <c r="B217" s="1">
        <v>34</v>
      </c>
      <c r="C217" t="str">
        <f>VLOOKUP(Таблица1[[#This Row],[н/н ↓]],[1]!DataBase[[eq_num]:[eq_cat]],2,FALSE)</f>
        <v>Монитор HS HS-ML1736 17"</v>
      </c>
      <c r="D217" s="1" t="str">
        <f>VLOOKUP(Таблица1[[#This Row],[н/н ↓]],[1]!DataBase[[eq_num]:[eq_unit]],3,FALSE)</f>
        <v>ШТ</v>
      </c>
      <c r="E217" s="1">
        <f t="shared" si="7"/>
        <v>3</v>
      </c>
      <c r="F217" s="13"/>
      <c r="G217" s="1">
        <v>12</v>
      </c>
      <c r="H217" s="1" t="s">
        <v>7</v>
      </c>
      <c r="I217" s="15">
        <v>44207</v>
      </c>
      <c r="J217" s="15"/>
      <c r="L217" s="1">
        <v>3</v>
      </c>
      <c r="M217" s="1"/>
    </row>
    <row r="218" spans="1:13" x14ac:dyDescent="0.25">
      <c r="A218" s="6">
        <f t="shared" si="6"/>
        <v>216</v>
      </c>
      <c r="B218" s="1">
        <v>35</v>
      </c>
      <c r="C218" t="str">
        <f>VLOOKUP(Таблица1[[#This Row],[н/н ↓]],[1]!DataBase[[eq_num]:[eq_cat]],2,FALSE)</f>
        <v>Монитор NEC AE191M-BK (б/у)</v>
      </c>
      <c r="D218" s="1" t="str">
        <f>VLOOKUP(Таблица1[[#This Row],[н/н ↓]],[1]!DataBase[[eq_num]:[eq_unit]],3,FALSE)</f>
        <v>ШТ</v>
      </c>
      <c r="E218" s="1">
        <f t="shared" si="7"/>
        <v>1</v>
      </c>
      <c r="F218" s="13"/>
      <c r="G218" s="1">
        <v>12</v>
      </c>
      <c r="H218" s="1" t="s">
        <v>7</v>
      </c>
      <c r="I218" s="15">
        <v>44207</v>
      </c>
      <c r="J218" s="15"/>
      <c r="L218" s="1">
        <v>1</v>
      </c>
      <c r="M218" s="1"/>
    </row>
    <row r="219" spans="1:13" x14ac:dyDescent="0.25">
      <c r="A219" s="6">
        <f t="shared" si="6"/>
        <v>217</v>
      </c>
      <c r="B219" s="1">
        <v>36</v>
      </c>
      <c r="C219" t="str">
        <f>VLOOKUP(Таблица1[[#This Row],[н/н ↓]],[1]!DataBase[[eq_num]:[eq_cat]],2,FALSE)</f>
        <v>Монитор NEC ASLCD93VM-BK-1 19" (б/у)</v>
      </c>
      <c r="D219" s="1" t="str">
        <f>VLOOKUP(Таблица1[[#This Row],[н/н ↓]],[1]!DataBase[[eq_num]:[eq_unit]],3,FALSE)</f>
        <v>ШТ</v>
      </c>
      <c r="E219" s="1">
        <f t="shared" si="7"/>
        <v>1</v>
      </c>
      <c r="F219" s="13"/>
      <c r="G219" s="1">
        <v>12</v>
      </c>
      <c r="H219" s="1" t="s">
        <v>9</v>
      </c>
      <c r="I219" s="15">
        <v>44207</v>
      </c>
      <c r="J219" s="15"/>
      <c r="L219" s="1">
        <v>1</v>
      </c>
      <c r="M219" s="1"/>
    </row>
    <row r="220" spans="1:13" x14ac:dyDescent="0.25">
      <c r="A220" s="6">
        <f t="shared" si="6"/>
        <v>218</v>
      </c>
      <c r="B220" s="1">
        <v>37</v>
      </c>
      <c r="C220" t="str">
        <f>VLOOKUP(Таблица1[[#This Row],[н/н ↓]],[1]!DataBase[[eq_num]:[eq_cat]],2,FALSE)</f>
        <v>Монитор NEC L175 GZ (б/у)</v>
      </c>
      <c r="D220" s="1" t="str">
        <f>VLOOKUP(Таблица1[[#This Row],[н/н ↓]],[1]!DataBase[[eq_num]:[eq_unit]],3,FALSE)</f>
        <v>ШТ</v>
      </c>
      <c r="E220" s="1">
        <f t="shared" si="7"/>
        <v>1</v>
      </c>
      <c r="F220" s="13"/>
      <c r="G220" s="1">
        <v>12</v>
      </c>
      <c r="H220" s="1" t="s">
        <v>7</v>
      </c>
      <c r="I220" s="15">
        <v>44207</v>
      </c>
      <c r="J220" s="15"/>
      <c r="L220" s="1">
        <v>1</v>
      </c>
      <c r="M220" s="1"/>
    </row>
    <row r="221" spans="1:13" x14ac:dyDescent="0.25">
      <c r="A221" s="6">
        <f t="shared" si="6"/>
        <v>219</v>
      </c>
      <c r="B221" s="1">
        <v>38</v>
      </c>
      <c r="C221" t="str">
        <f>VLOOKUP(Таблица1[[#This Row],[н/н ↓]],[1]!DataBase[[eq_num]:[eq_cat]],2,FALSE)</f>
        <v>Монитор NEC LCD175M 17"</v>
      </c>
      <c r="D221" s="1" t="str">
        <f>VLOOKUP(Таблица1[[#This Row],[н/н ↓]],[1]!DataBase[[eq_num]:[eq_unit]],3,FALSE)</f>
        <v>ШТ</v>
      </c>
      <c r="E221" s="1">
        <f t="shared" si="7"/>
        <v>7</v>
      </c>
      <c r="F221" s="13"/>
      <c r="G221" s="1">
        <v>12</v>
      </c>
      <c r="H221" s="1" t="s">
        <v>7</v>
      </c>
      <c r="I221" s="15">
        <v>44207</v>
      </c>
      <c r="J221" s="15"/>
      <c r="L221" s="1">
        <v>7</v>
      </c>
      <c r="M221" s="1"/>
    </row>
    <row r="222" spans="1:13" x14ac:dyDescent="0.25">
      <c r="A222" s="6">
        <f t="shared" si="6"/>
        <v>220</v>
      </c>
      <c r="B222" s="1">
        <v>39</v>
      </c>
      <c r="C222" t="str">
        <f>VLOOKUP(Таблица1[[#This Row],[н/н ↓]],[1]!DataBase[[eq_num]:[eq_cat]],2,FALSE)</f>
        <v>Монитор NEC LCD195NX 19" (б/у)</v>
      </c>
      <c r="D222" s="1" t="str">
        <f>VLOOKUP(Таблица1[[#This Row],[н/н ↓]],[1]!DataBase[[eq_num]:[eq_unit]],3,FALSE)</f>
        <v>ШТ</v>
      </c>
      <c r="E222" s="1">
        <f t="shared" si="7"/>
        <v>2</v>
      </c>
      <c r="F222" s="13"/>
      <c r="G222" s="1">
        <v>12</v>
      </c>
      <c r="H222" s="1" t="s">
        <v>10</v>
      </c>
      <c r="I222" s="15">
        <v>44207</v>
      </c>
      <c r="J222" s="15"/>
      <c r="L222" s="1">
        <v>2</v>
      </c>
      <c r="M222" s="1"/>
    </row>
    <row r="223" spans="1:13" x14ac:dyDescent="0.25">
      <c r="A223" s="6">
        <f t="shared" si="6"/>
        <v>221</v>
      </c>
      <c r="B223" s="1">
        <v>40</v>
      </c>
      <c r="C223" t="str">
        <f>VLOOKUP(Таблица1[[#This Row],[н/н ↓]],[1]!DataBase[[eq_num]:[eq_cat]],2,FALSE)</f>
        <v>Монитор NEC P242W-BK (б/у)</v>
      </c>
      <c r="D223" s="1" t="str">
        <f>VLOOKUP(Таблица1[[#This Row],[н/н ↓]],[1]!DataBase[[eq_num]:[eq_unit]],3,FALSE)</f>
        <v>ШТ</v>
      </c>
      <c r="E223" s="1">
        <f t="shared" si="7"/>
        <v>1</v>
      </c>
      <c r="F223" s="13"/>
      <c r="G223" s="1">
        <v>12</v>
      </c>
      <c r="H223" s="1" t="s">
        <v>11</v>
      </c>
      <c r="I223" s="15">
        <v>44207</v>
      </c>
      <c r="J223" s="15"/>
      <c r="L223" s="1">
        <v>1</v>
      </c>
      <c r="M223" s="1"/>
    </row>
    <row r="224" spans="1:13" x14ac:dyDescent="0.25">
      <c r="A224" s="6">
        <f t="shared" si="6"/>
        <v>222</v>
      </c>
      <c r="B224" s="1">
        <v>41</v>
      </c>
      <c r="C224" t="str">
        <f>VLOOKUP(Таблица1[[#This Row],[н/н ↓]],[1]!DataBase[[eq_num]:[eq_cat]],2,FALSE)</f>
        <v>Монитор PELCO PMCL317A 17" (б/у)</v>
      </c>
      <c r="D224" s="1" t="str">
        <f>VLOOKUP(Таблица1[[#This Row],[н/н ↓]],[1]!DataBase[[eq_num]:[eq_unit]],3,FALSE)</f>
        <v>ШТ</v>
      </c>
      <c r="E224" s="1">
        <f t="shared" si="7"/>
        <v>11</v>
      </c>
      <c r="F224" s="13"/>
      <c r="G224" s="1">
        <v>12</v>
      </c>
      <c r="H224" s="1" t="s">
        <v>12</v>
      </c>
      <c r="I224" s="15">
        <v>44207</v>
      </c>
      <c r="J224" s="15"/>
      <c r="L224" s="1">
        <v>11</v>
      </c>
      <c r="M224" s="1"/>
    </row>
    <row r="225" spans="1:13" x14ac:dyDescent="0.25">
      <c r="A225" s="6">
        <f t="shared" si="6"/>
        <v>223</v>
      </c>
      <c r="B225" s="1">
        <v>42</v>
      </c>
      <c r="C225" t="str">
        <f>VLOOKUP(Таблица1[[#This Row],[н/н ↓]],[1]!DataBase[[eq_num]:[eq_cat]],2,FALSE)</f>
        <v>Монитор PELCO PMCL317B 17" (б/у)</v>
      </c>
      <c r="D225" s="1" t="str">
        <f>VLOOKUP(Таблица1[[#This Row],[н/н ↓]],[1]!DataBase[[eq_num]:[eq_unit]],3,FALSE)</f>
        <v>ШТ</v>
      </c>
      <c r="E225" s="1">
        <f t="shared" si="7"/>
        <v>19</v>
      </c>
      <c r="F225" s="13"/>
      <c r="G225" s="1">
        <v>12</v>
      </c>
      <c r="H225" s="1" t="s">
        <v>13</v>
      </c>
      <c r="I225" s="15">
        <v>44207</v>
      </c>
      <c r="J225" s="15"/>
      <c r="L225" s="1">
        <v>19</v>
      </c>
      <c r="M225" s="1"/>
    </row>
    <row r="226" spans="1:13" x14ac:dyDescent="0.25">
      <c r="A226" s="6">
        <f t="shared" si="6"/>
        <v>224</v>
      </c>
      <c r="B226" s="1">
        <v>43</v>
      </c>
      <c r="C226" t="str">
        <f>VLOOKUP(Таблица1[[#This Row],[н/н ↓]],[1]!DataBase[[eq_num]:[eq_cat]],2,FALSE)</f>
        <v>Монитор PELCO PMCL317BL 17" (б/у)</v>
      </c>
      <c r="D226" s="1" t="str">
        <f>VLOOKUP(Таблица1[[#This Row],[н/н ↓]],[1]!DataBase[[eq_num]:[eq_unit]],3,FALSE)</f>
        <v>ШТ</v>
      </c>
      <c r="E226" s="1">
        <f t="shared" si="7"/>
        <v>12</v>
      </c>
      <c r="F226" s="13"/>
      <c r="G226" s="1">
        <v>12</v>
      </c>
      <c r="H226" s="1" t="s">
        <v>14</v>
      </c>
      <c r="I226" s="15">
        <v>44207</v>
      </c>
      <c r="J226" s="15"/>
      <c r="L226" s="1">
        <v>12</v>
      </c>
      <c r="M226" s="1"/>
    </row>
    <row r="227" spans="1:13" x14ac:dyDescent="0.25">
      <c r="A227" s="6">
        <f t="shared" si="6"/>
        <v>225</v>
      </c>
      <c r="B227" s="1">
        <v>44</v>
      </c>
      <c r="C227" t="str">
        <f>VLOOKUP(Таблица1[[#This Row],[н/н ↓]],[1]!DataBase[[eq_num]:[eq_cat]],2,FALSE)</f>
        <v>Монитор Samsung 1722p (б/у)</v>
      </c>
      <c r="D227" s="1" t="str">
        <f>VLOOKUP(Таблица1[[#This Row],[н/н ↓]],[1]!DataBase[[eq_num]:[eq_unit]],3,FALSE)</f>
        <v>ШТ</v>
      </c>
      <c r="E227" s="1">
        <f t="shared" si="7"/>
        <v>22</v>
      </c>
      <c r="F227" s="13"/>
      <c r="G227" s="1">
        <v>12</v>
      </c>
      <c r="H227" s="1" t="s">
        <v>13</v>
      </c>
      <c r="I227" s="15">
        <v>44207</v>
      </c>
      <c r="J227" s="15"/>
      <c r="L227" s="1">
        <v>22</v>
      </c>
      <c r="M227" s="1"/>
    </row>
    <row r="228" spans="1:13" x14ac:dyDescent="0.25">
      <c r="A228" s="6">
        <f t="shared" si="6"/>
        <v>226</v>
      </c>
      <c r="B228" s="1">
        <v>45</v>
      </c>
      <c r="C228" t="str">
        <f>VLOOKUP(Таблица1[[#This Row],[н/н ↓]],[1]!DataBase[[eq_num]:[eq_cat]],2,FALSE)</f>
        <v>Монитор Samsung 713BM (б/у)</v>
      </c>
      <c r="D228" s="1" t="str">
        <f>VLOOKUP(Таблица1[[#This Row],[н/н ↓]],[1]!DataBase[[eq_num]:[eq_unit]],3,FALSE)</f>
        <v>ШТ</v>
      </c>
      <c r="E228" s="1">
        <f t="shared" si="7"/>
        <v>1</v>
      </c>
      <c r="F228" s="13"/>
      <c r="G228" s="1">
        <v>12</v>
      </c>
      <c r="H228" s="1" t="s">
        <v>7</v>
      </c>
      <c r="I228" s="15">
        <v>44207</v>
      </c>
      <c r="J228" s="15"/>
      <c r="L228" s="1">
        <v>1</v>
      </c>
      <c r="M228" s="1"/>
    </row>
    <row r="229" spans="1:13" x14ac:dyDescent="0.25">
      <c r="A229" s="6">
        <f t="shared" si="6"/>
        <v>227</v>
      </c>
      <c r="B229" s="1">
        <v>46</v>
      </c>
      <c r="C229" t="str">
        <f>VLOOKUP(Таблица1[[#This Row],[н/н ↓]],[1]!DataBase[[eq_num]:[eq_cat]],2,FALSE)</f>
        <v>Монитор Samsung 713N S (б/у)</v>
      </c>
      <c r="D229" s="1" t="str">
        <f>VLOOKUP(Таблица1[[#This Row],[н/н ↓]],[1]!DataBase[[eq_num]:[eq_unit]],3,FALSE)</f>
        <v>ШТ</v>
      </c>
      <c r="E229" s="1">
        <f t="shared" si="7"/>
        <v>1</v>
      </c>
      <c r="F229" s="13"/>
      <c r="G229" s="1">
        <v>12</v>
      </c>
      <c r="H229" s="1" t="s">
        <v>7</v>
      </c>
      <c r="I229" s="15">
        <v>44207</v>
      </c>
      <c r="J229" s="15"/>
      <c r="L229" s="1">
        <v>1</v>
      </c>
      <c r="M229" s="1"/>
    </row>
    <row r="230" spans="1:13" x14ac:dyDescent="0.25">
      <c r="A230" s="6">
        <f t="shared" si="6"/>
        <v>228</v>
      </c>
      <c r="B230" s="1">
        <v>47</v>
      </c>
      <c r="C230" t="str">
        <f>VLOOKUP(Таблица1[[#This Row],[н/н ↓]],[1]!DataBase[[eq_num]:[eq_cat]],2,FALSE)</f>
        <v>Монитор Samsung E1920NR (б/у)</v>
      </c>
      <c r="D230" s="1" t="str">
        <f>VLOOKUP(Таблица1[[#This Row],[н/н ↓]],[1]!DataBase[[eq_num]:[eq_unit]],3,FALSE)</f>
        <v>ШТ</v>
      </c>
      <c r="E230" s="1">
        <f t="shared" si="7"/>
        <v>1</v>
      </c>
      <c r="F230" s="13"/>
      <c r="G230" s="1">
        <v>12</v>
      </c>
      <c r="H230" s="1" t="s">
        <v>7</v>
      </c>
      <c r="I230" s="15">
        <v>44207</v>
      </c>
      <c r="J230" s="15"/>
      <c r="L230" s="1">
        <v>1</v>
      </c>
      <c r="M230" s="1"/>
    </row>
    <row r="231" spans="1:13" x14ac:dyDescent="0.25">
      <c r="A231" s="6">
        <f t="shared" si="6"/>
        <v>229</v>
      </c>
      <c r="B231" s="1">
        <v>48</v>
      </c>
      <c r="C231" t="str">
        <f>VLOOKUP(Таблица1[[#This Row],[н/н ↓]],[1]!DataBase[[eq_num]:[eq_cat]],2,FALSE)</f>
        <v>Монитор Samsung LS19C200BR (б/у) 19"</v>
      </c>
      <c r="D231" s="1" t="str">
        <f>VLOOKUP(Таблица1[[#This Row],[н/н ↓]],[1]!DataBase[[eq_num]:[eq_unit]],3,FALSE)</f>
        <v>ШТ</v>
      </c>
      <c r="E231" s="1">
        <f t="shared" si="7"/>
        <v>1</v>
      </c>
      <c r="F231" s="13"/>
      <c r="G231" s="1">
        <v>12</v>
      </c>
      <c r="H231" s="1" t="s">
        <v>7</v>
      </c>
      <c r="I231" s="15">
        <v>44207</v>
      </c>
      <c r="J231" s="15"/>
      <c r="L231" s="1">
        <v>1</v>
      </c>
      <c r="M231" s="1"/>
    </row>
    <row r="232" spans="1:13" x14ac:dyDescent="0.25">
      <c r="A232" s="6">
        <f t="shared" si="6"/>
        <v>230</v>
      </c>
      <c r="B232" s="1">
        <v>49</v>
      </c>
      <c r="C232" t="str">
        <f>VLOOKUP(Таблица1[[#This Row],[н/н ↓]],[1]!DataBase[[eq_num]:[eq_cat]],2,FALSE)</f>
        <v>Монитор Samsung SMT-1721p 17" (б/у)</v>
      </c>
      <c r="D232" s="1" t="str">
        <f>VLOOKUP(Таблица1[[#This Row],[н/н ↓]],[1]!DataBase[[eq_num]:[eq_unit]],3,FALSE)</f>
        <v>ШТ</v>
      </c>
      <c r="E232" s="1">
        <f t="shared" si="7"/>
        <v>6</v>
      </c>
      <c r="F232" s="13"/>
      <c r="G232" s="1">
        <v>12</v>
      </c>
      <c r="H232" s="1" t="s">
        <v>14</v>
      </c>
      <c r="I232" s="15">
        <v>44207</v>
      </c>
      <c r="J232" s="15"/>
      <c r="L232" s="1">
        <v>6</v>
      </c>
      <c r="M232" s="1"/>
    </row>
    <row r="233" spans="1:13" x14ac:dyDescent="0.25">
      <c r="A233" s="6">
        <f t="shared" si="6"/>
        <v>231</v>
      </c>
      <c r="B233" s="1">
        <v>50</v>
      </c>
      <c r="C233" t="str">
        <f>VLOOKUP(Таблица1[[#This Row],[н/н ↓]],[1]!DataBase[[eq_num]:[eq_cat]],2,FALSE)</f>
        <v>Монитор Samsung SMT-1922p (б/у)</v>
      </c>
      <c r="D233" s="1" t="str">
        <f>VLOOKUP(Таблица1[[#This Row],[н/н ↓]],[1]!DataBase[[eq_num]:[eq_unit]],3,FALSE)</f>
        <v>ШТ</v>
      </c>
      <c r="E233" s="1">
        <f t="shared" si="7"/>
        <v>18</v>
      </c>
      <c r="F233" s="13"/>
      <c r="G233" s="1">
        <v>12</v>
      </c>
      <c r="H233" s="1" t="s">
        <v>15</v>
      </c>
      <c r="I233" s="15">
        <v>44207</v>
      </c>
      <c r="J233" s="15"/>
      <c r="L233" s="1">
        <v>18</v>
      </c>
      <c r="M233" s="1"/>
    </row>
    <row r="234" spans="1:13" x14ac:dyDescent="0.25">
      <c r="A234" s="6">
        <f t="shared" si="6"/>
        <v>232</v>
      </c>
      <c r="B234" s="1">
        <v>51</v>
      </c>
      <c r="C234" t="str">
        <f>VLOOKUP(Таблица1[[#This Row],[н/н ↓]],[1]!DataBase[[eq_num]:[eq_cat]],2,FALSE)</f>
        <v>Монитор Samsung SMT-1934 19" (б/у)</v>
      </c>
      <c r="D234" s="1" t="str">
        <f>VLOOKUP(Таблица1[[#This Row],[н/н ↓]],[1]!DataBase[[eq_num]:[eq_unit]],3,FALSE)</f>
        <v>ШТ</v>
      </c>
      <c r="E234" s="1">
        <f t="shared" si="7"/>
        <v>13</v>
      </c>
      <c r="F234" s="13"/>
      <c r="G234" s="1">
        <v>12</v>
      </c>
      <c r="H234" s="1" t="s">
        <v>15</v>
      </c>
      <c r="I234" s="15">
        <v>44207</v>
      </c>
      <c r="J234" s="15"/>
      <c r="L234" s="1">
        <v>13</v>
      </c>
      <c r="M234" s="1"/>
    </row>
    <row r="235" spans="1:13" x14ac:dyDescent="0.25">
      <c r="A235" s="6">
        <f t="shared" si="6"/>
        <v>233</v>
      </c>
      <c r="B235" s="1">
        <v>52</v>
      </c>
      <c r="C235" t="str">
        <f>VLOOKUP(Таблица1[[#This Row],[н/н ↓]],[1]!DataBase[[eq_num]:[eq_cat]],2,FALSE)</f>
        <v>Монитор Samsung SMT-1935 19"</v>
      </c>
      <c r="D235" s="1" t="str">
        <f>VLOOKUP(Таблица1[[#This Row],[н/н ↓]],[1]!DataBase[[eq_num]:[eq_unit]],3,FALSE)</f>
        <v>ШТ</v>
      </c>
      <c r="E235" s="1">
        <f t="shared" si="7"/>
        <v>9</v>
      </c>
      <c r="F235" s="13"/>
      <c r="G235" s="1">
        <v>12</v>
      </c>
      <c r="H235" s="1" t="s">
        <v>7</v>
      </c>
      <c r="I235" s="15">
        <v>44207</v>
      </c>
      <c r="J235" s="15"/>
      <c r="L235" s="1">
        <v>9</v>
      </c>
      <c r="M235" s="1"/>
    </row>
    <row r="236" spans="1:13" x14ac:dyDescent="0.25">
      <c r="A236" s="6">
        <f t="shared" si="6"/>
        <v>234</v>
      </c>
      <c r="B236" s="1">
        <v>53</v>
      </c>
      <c r="C236" t="str">
        <f>VLOOKUP(Таблица1[[#This Row],[н/н ↓]],[1]!DataBase[[eq_num]:[eq_cat]],2,FALSE)</f>
        <v>Монитор Samsung SMT-1935 19" (б/у)</v>
      </c>
      <c r="D236" s="1" t="str">
        <f>VLOOKUP(Таблица1[[#This Row],[н/н ↓]],[1]!DataBase[[eq_num]:[eq_unit]],3,FALSE)</f>
        <v>ШТ</v>
      </c>
      <c r="E236" s="1">
        <f t="shared" si="7"/>
        <v>2</v>
      </c>
      <c r="F236" s="13"/>
      <c r="G236" s="1">
        <v>12</v>
      </c>
      <c r="H236" s="1" t="s">
        <v>9</v>
      </c>
      <c r="I236" s="15">
        <v>44207</v>
      </c>
      <c r="J236" s="15"/>
      <c r="L236" s="1">
        <v>2</v>
      </c>
      <c r="M236" s="1"/>
    </row>
    <row r="237" spans="1:13" x14ac:dyDescent="0.25">
      <c r="A237" s="6">
        <f t="shared" si="6"/>
        <v>235</v>
      </c>
      <c r="B237" s="1">
        <v>54</v>
      </c>
      <c r="C237" t="str">
        <f>VLOOKUP(Таблица1[[#This Row],[н/н ↓]],[1]!DataBase[[eq_num]:[eq_cat]],2,FALSE)</f>
        <v>Монитор Siemens Fujitsu SCALEOVIEW L19W-6SA 19" (б/у)</v>
      </c>
      <c r="D237" s="1" t="str">
        <f>VLOOKUP(Таблица1[[#This Row],[н/н ↓]],[1]!DataBase[[eq_num]:[eq_unit]],3,FALSE)</f>
        <v>ШТ</v>
      </c>
      <c r="E237" s="1">
        <f t="shared" si="7"/>
        <v>1</v>
      </c>
      <c r="F237" s="13"/>
      <c r="G237" s="1">
        <v>12</v>
      </c>
      <c r="H237" s="1" t="s">
        <v>9</v>
      </c>
      <c r="I237" s="15">
        <v>44207</v>
      </c>
      <c r="J237" s="15"/>
      <c r="L237" s="1">
        <v>1</v>
      </c>
      <c r="M237" s="1"/>
    </row>
    <row r="238" spans="1:13" x14ac:dyDescent="0.25">
      <c r="A238" s="6">
        <f t="shared" si="6"/>
        <v>236</v>
      </c>
      <c r="B238" s="1">
        <v>55</v>
      </c>
      <c r="C238" t="str">
        <f>VLOOKUP(Таблица1[[#This Row],[н/н ↓]],[1]!DataBase[[eq_num]:[eq_cat]],2,FALSE)</f>
        <v>Монитор Siemens Fujitsu SCALEOVIEW L19W-9 19" (б/у)</v>
      </c>
      <c r="D238" s="1" t="str">
        <f>VLOOKUP(Таблица1[[#This Row],[н/н ↓]],[1]!DataBase[[eq_num]:[eq_unit]],3,FALSE)</f>
        <v>ШТ</v>
      </c>
      <c r="E238" s="1">
        <f t="shared" si="7"/>
        <v>1</v>
      </c>
      <c r="F238" s="13"/>
      <c r="G238" s="1">
        <v>12</v>
      </c>
      <c r="H238" s="1" t="s">
        <v>7</v>
      </c>
      <c r="I238" s="15">
        <v>44207</v>
      </c>
      <c r="J238" s="15"/>
      <c r="L238" s="1">
        <v>1</v>
      </c>
      <c r="M238" s="1"/>
    </row>
    <row r="239" spans="1:13" x14ac:dyDescent="0.25">
      <c r="A239" s="6">
        <f t="shared" si="6"/>
        <v>237</v>
      </c>
      <c r="B239" s="1">
        <v>56</v>
      </c>
      <c r="C239" t="str">
        <f>VLOOKUP(Таблица1[[#This Row],[н/н ↓]],[1]!DataBase[[eq_num]:[eq_cat]],2,FALSE)</f>
        <v>Монитор Smartec STM-173 17"</v>
      </c>
      <c r="D239" s="1" t="str">
        <f>VLOOKUP(Таблица1[[#This Row],[н/н ↓]],[1]!DataBase[[eq_num]:[eq_unit]],3,FALSE)</f>
        <v>ШТ</v>
      </c>
      <c r="E239" s="1">
        <f t="shared" si="7"/>
        <v>1</v>
      </c>
      <c r="F239" s="13"/>
      <c r="G239" s="1">
        <v>12</v>
      </c>
      <c r="H239" s="1" t="s">
        <v>7</v>
      </c>
      <c r="I239" s="15">
        <v>44207</v>
      </c>
      <c r="J239" s="15"/>
      <c r="L239" s="1">
        <v>1</v>
      </c>
      <c r="M239" s="1"/>
    </row>
    <row r="240" spans="1:13" x14ac:dyDescent="0.25">
      <c r="A240" s="6">
        <f t="shared" si="6"/>
        <v>238</v>
      </c>
      <c r="B240" s="1">
        <v>57</v>
      </c>
      <c r="C240" t="str">
        <f>VLOOKUP(Таблица1[[#This Row],[н/н ↓]],[1]!DataBase[[eq_num]:[eq_cat]],2,FALSE)</f>
        <v>Монитор Smartec STM-173 17" (б/у)</v>
      </c>
      <c r="D240" s="1" t="str">
        <f>VLOOKUP(Таблица1[[#This Row],[н/н ↓]],[1]!DataBase[[eq_num]:[eq_unit]],3,FALSE)</f>
        <v>ШТ</v>
      </c>
      <c r="E240" s="1">
        <f t="shared" si="7"/>
        <v>4</v>
      </c>
      <c r="F240" s="13"/>
      <c r="G240" s="1">
        <v>12</v>
      </c>
      <c r="H240" s="1" t="s">
        <v>8</v>
      </c>
      <c r="I240" s="15">
        <v>44207</v>
      </c>
      <c r="J240" s="15"/>
      <c r="L240" s="1">
        <v>4</v>
      </c>
      <c r="M240" s="1"/>
    </row>
    <row r="241" spans="1:13" x14ac:dyDescent="0.25">
      <c r="A241" s="6">
        <f t="shared" si="6"/>
        <v>239</v>
      </c>
      <c r="B241" s="1">
        <v>58</v>
      </c>
      <c r="C241" t="str">
        <f>VLOOKUP(Таблица1[[#This Row],[н/н ↓]],[1]!DataBase[[eq_num]:[eq_cat]],2,FALSE)</f>
        <v>Монитор Smartec STM-223 22" (б/у)</v>
      </c>
      <c r="D241" s="1" t="str">
        <f>VLOOKUP(Таблица1[[#This Row],[н/н ↓]],[1]!DataBase[[eq_num]:[eq_unit]],3,FALSE)</f>
        <v>ШТ</v>
      </c>
      <c r="E241" s="1">
        <f t="shared" si="7"/>
        <v>22</v>
      </c>
      <c r="F241" s="13"/>
      <c r="G241" s="1">
        <v>12</v>
      </c>
      <c r="H241" s="1" t="s">
        <v>16</v>
      </c>
      <c r="I241" s="15">
        <v>44207</v>
      </c>
      <c r="J241" s="15"/>
      <c r="L241" s="1">
        <v>22</v>
      </c>
      <c r="M241" s="1"/>
    </row>
    <row r="242" spans="1:13" x14ac:dyDescent="0.25">
      <c r="A242" s="6">
        <f t="shared" si="6"/>
        <v>240</v>
      </c>
      <c r="B242" s="1">
        <v>59</v>
      </c>
      <c r="C242" t="str">
        <f>VLOOKUP(Таблица1[[#This Row],[н/н ↓]],[1]!DataBase[[eq_num]:[eq_cat]],2,FALSE)</f>
        <v>Нагревательный элемент для термокожуха Ernitec HTA-N-230</v>
      </c>
      <c r="D242" s="1" t="str">
        <f>VLOOKUP(Таблица1[[#This Row],[н/н ↓]],[1]!DataBase[[eq_num]:[eq_unit]],3,FALSE)</f>
        <v>ШТ</v>
      </c>
      <c r="E242" s="1">
        <f t="shared" si="7"/>
        <v>35</v>
      </c>
      <c r="F242" s="13"/>
      <c r="G242" s="1">
        <v>12</v>
      </c>
      <c r="H242" s="1">
        <v>0</v>
      </c>
      <c r="I242" s="15">
        <v>44207</v>
      </c>
      <c r="J242" s="15"/>
      <c r="L242" s="1">
        <v>35</v>
      </c>
      <c r="M242" s="1"/>
    </row>
    <row r="243" spans="1:13" x14ac:dyDescent="0.25">
      <c r="A243" s="6">
        <f t="shared" si="6"/>
        <v>241</v>
      </c>
      <c r="B243" s="1">
        <v>60</v>
      </c>
      <c r="C243" t="str">
        <f>VLOOKUP(Таблица1[[#This Row],[н/н ↓]],[1]!DataBase[[eq_num]:[eq_cat]],2,FALSE)</f>
        <v>Подставка для мониторов</v>
      </c>
      <c r="D243" s="1" t="str">
        <f>VLOOKUP(Таблица1[[#This Row],[н/н ↓]],[1]!DataBase[[eq_num]:[eq_unit]],3,FALSE)</f>
        <v>ШТ</v>
      </c>
      <c r="E243" s="1">
        <f t="shared" si="7"/>
        <v>10</v>
      </c>
      <c r="F243" s="13"/>
      <c r="G243" s="1">
        <v>12</v>
      </c>
      <c r="H243" s="1">
        <v>0</v>
      </c>
      <c r="I243" s="15">
        <v>44207</v>
      </c>
      <c r="J243" s="15"/>
      <c r="L243" s="1">
        <v>10</v>
      </c>
      <c r="M243" s="1"/>
    </row>
    <row r="244" spans="1:13" x14ac:dyDescent="0.25">
      <c r="A244" s="6">
        <f t="shared" si="6"/>
        <v>242</v>
      </c>
      <c r="B244" s="1">
        <v>61</v>
      </c>
      <c r="C244" t="str">
        <f>VLOOKUP(Таблица1[[#This Row],[н/н ↓]],[1]!DataBase[[eq_num]:[eq_cat]],2,FALSE)</f>
        <v>Полка приборная DK 19 409x700мм, Rittal 7145.735</v>
      </c>
      <c r="D244" s="1" t="str">
        <f>VLOOKUP(Таблица1[[#This Row],[н/н ↓]],[1]!DataBase[[eq_num]:[eq_unit]],3,FALSE)</f>
        <v>ШТ</v>
      </c>
      <c r="E244" s="1">
        <f t="shared" si="7"/>
        <v>6</v>
      </c>
      <c r="F244" s="13"/>
      <c r="G244" s="1">
        <v>12</v>
      </c>
      <c r="H244" s="1">
        <v>0</v>
      </c>
      <c r="I244" s="15">
        <v>44207</v>
      </c>
      <c r="J244" s="15"/>
      <c r="L244" s="1">
        <v>6</v>
      </c>
      <c r="M244" s="1"/>
    </row>
    <row r="245" spans="1:13" x14ac:dyDescent="0.25">
      <c r="A245" s="6">
        <f t="shared" si="6"/>
        <v>243</v>
      </c>
      <c r="B245" s="1">
        <v>62</v>
      </c>
      <c r="C245" t="str">
        <f>VLOOKUP(Таблица1[[#This Row],[н/н ↓]],[1]!DataBase[[eq_num]:[eq_cat]],2,FALSE)</f>
        <v>ПУ ТК PELCO KBD100</v>
      </c>
      <c r="D245" s="1" t="str">
        <f>VLOOKUP(Таблица1[[#This Row],[н/н ↓]],[1]!DataBase[[eq_num]:[eq_unit]],3,FALSE)</f>
        <v>ШТ</v>
      </c>
      <c r="E245" s="1">
        <f t="shared" si="7"/>
        <v>6</v>
      </c>
      <c r="F245" s="13"/>
      <c r="G245" s="1">
        <v>12</v>
      </c>
      <c r="H245" s="1">
        <v>0</v>
      </c>
      <c r="I245" s="15">
        <v>44207</v>
      </c>
      <c r="J245" s="15"/>
      <c r="L245" s="1">
        <v>6</v>
      </c>
      <c r="M245" s="1"/>
    </row>
    <row r="246" spans="1:13" x14ac:dyDescent="0.25">
      <c r="A246" s="6">
        <f t="shared" si="6"/>
        <v>244</v>
      </c>
      <c r="B246" s="1">
        <v>63</v>
      </c>
      <c r="C246" t="str">
        <f>VLOOKUP(Таблица1[[#This Row],[н/н ↓]],[1]!DataBase[[eq_num]:[eq_cat]],2,FALSE)</f>
        <v>Ручка для стойки RITTAL 8611.020</v>
      </c>
      <c r="D246" s="1" t="str">
        <f>VLOOKUP(Таблица1[[#This Row],[н/н ↓]],[1]!DataBase[[eq_num]:[eq_unit]],3,FALSE)</f>
        <v>ШТ</v>
      </c>
      <c r="E246" s="1">
        <f t="shared" si="7"/>
        <v>3</v>
      </c>
      <c r="F246" s="13"/>
      <c r="G246" s="1">
        <v>12</v>
      </c>
      <c r="H246" s="1">
        <v>0</v>
      </c>
      <c r="I246" s="15">
        <v>44207</v>
      </c>
      <c r="J246" s="15"/>
      <c r="L246" s="1">
        <v>3</v>
      </c>
      <c r="M246" s="1"/>
    </row>
    <row r="247" spans="1:13" x14ac:dyDescent="0.25">
      <c r="A247" s="6">
        <f t="shared" si="6"/>
        <v>245</v>
      </c>
      <c r="B247" s="1">
        <v>64</v>
      </c>
      <c r="C247" t="str">
        <f>VLOOKUP(Таблица1[[#This Row],[н/н ↓]],[1]!DataBase[[eq_num]:[eq_cat]],2,FALSE)</f>
        <v>Телескопические направляющие Rittal DK 7161.700</v>
      </c>
      <c r="D247" s="1" t="str">
        <f>VLOOKUP(Таблица1[[#This Row],[н/н ↓]],[1]!DataBase[[eq_num]:[eq_unit]],3,FALSE)</f>
        <v>КМП</v>
      </c>
      <c r="E247" s="1">
        <f t="shared" si="7"/>
        <v>4</v>
      </c>
      <c r="F247" s="13"/>
      <c r="G247" s="1">
        <v>12</v>
      </c>
      <c r="H247" s="1">
        <v>0</v>
      </c>
      <c r="I247" s="15">
        <v>44207</v>
      </c>
      <c r="J247" s="15"/>
      <c r="L247" s="1">
        <v>4</v>
      </c>
      <c r="M247" s="1"/>
    </row>
    <row r="248" spans="1:13" x14ac:dyDescent="0.25">
      <c r="A248" s="6">
        <f t="shared" si="6"/>
        <v>246</v>
      </c>
      <c r="B248" s="1">
        <v>65</v>
      </c>
      <c r="C248" t="str">
        <f>VLOOKUP(Таблица1[[#This Row],[н/н ↓]],[1]!DataBase[[eq_num]:[eq_cat]],2,FALSE)</f>
        <v>Термокожух BOSCH UHI-OGS-0</v>
      </c>
      <c r="D248" s="1" t="str">
        <f>VLOOKUP(Таблица1[[#This Row],[н/н ↓]],[1]!DataBase[[eq_num]:[eq_unit]],3,FALSE)</f>
        <v>ШТ</v>
      </c>
      <c r="E248" s="1">
        <f t="shared" si="7"/>
        <v>12</v>
      </c>
      <c r="F248" s="13"/>
      <c r="G248" s="1">
        <v>12</v>
      </c>
      <c r="H248" s="1">
        <v>0</v>
      </c>
      <c r="I248" s="15">
        <v>44207</v>
      </c>
      <c r="J248" s="15"/>
      <c r="L248" s="1">
        <v>12</v>
      </c>
      <c r="M248" s="1"/>
    </row>
    <row r="249" spans="1:13" x14ac:dyDescent="0.25">
      <c r="A249" s="6">
        <f t="shared" si="6"/>
        <v>247</v>
      </c>
      <c r="B249" s="1">
        <v>66</v>
      </c>
      <c r="C249" t="str">
        <f>VLOOKUP(Таблица1[[#This Row],[н/н ↓]],[1]!DataBase[[eq_num]:[eq_cat]],2,FALSE)</f>
        <v>Термокожух Bosch UHO-HBGS-50</v>
      </c>
      <c r="D249" s="1" t="str">
        <f>VLOOKUP(Таблица1[[#This Row],[н/н ↓]],[1]!DataBase[[eq_num]:[eq_unit]],3,FALSE)</f>
        <v>ШТ</v>
      </c>
      <c r="E249" s="1">
        <f t="shared" si="7"/>
        <v>11</v>
      </c>
      <c r="F249" s="13"/>
      <c r="G249" s="1">
        <v>12</v>
      </c>
      <c r="H249" s="1">
        <v>0</v>
      </c>
      <c r="I249" s="15">
        <v>44207</v>
      </c>
      <c r="J249" s="15"/>
      <c r="L249" s="1">
        <v>11</v>
      </c>
      <c r="M249" s="1"/>
    </row>
    <row r="250" spans="1:13" x14ac:dyDescent="0.25">
      <c r="A250" s="6">
        <f t="shared" si="6"/>
        <v>248</v>
      </c>
      <c r="B250" s="1">
        <v>67</v>
      </c>
      <c r="C250" t="str">
        <f>VLOOKUP(Таблица1[[#This Row],[н/н ↓]],[1]!DataBase[[eq_num]:[eq_cat]],2,FALSE)</f>
        <v>Термокожух Bosch UHO-HBGS-51</v>
      </c>
      <c r="D250" s="1" t="str">
        <f>VLOOKUP(Таблица1[[#This Row],[н/н ↓]],[1]!DataBase[[eq_num]:[eq_unit]],3,FALSE)</f>
        <v>ШТ</v>
      </c>
      <c r="E250" s="1">
        <f t="shared" si="7"/>
        <v>2</v>
      </c>
      <c r="F250" s="13"/>
      <c r="G250" s="1">
        <v>12</v>
      </c>
      <c r="H250" s="1">
        <v>0</v>
      </c>
      <c r="I250" s="15">
        <v>44207</v>
      </c>
      <c r="J250" s="15"/>
      <c r="L250" s="1">
        <v>2</v>
      </c>
      <c r="M250" s="1"/>
    </row>
    <row r="251" spans="1:13" x14ac:dyDescent="0.25">
      <c r="A251" s="6">
        <f t="shared" si="6"/>
        <v>249</v>
      </c>
      <c r="B251" s="1">
        <v>68</v>
      </c>
      <c r="C251" t="str">
        <f>VLOOKUP(Таблица1[[#This Row],[н/н ↓]],[1]!DataBase[[eq_num]:[eq_cat]],2,FALSE)</f>
        <v>Термокожух Bosch UHO-HBPS-10</v>
      </c>
      <c r="D251" s="1" t="str">
        <f>VLOOKUP(Таблица1[[#This Row],[н/н ↓]],[1]!DataBase[[eq_num]:[eq_unit]],3,FALSE)</f>
        <v>ШТ</v>
      </c>
      <c r="E251" s="1">
        <f t="shared" si="7"/>
        <v>12</v>
      </c>
      <c r="F251" s="13"/>
      <c r="G251" s="1">
        <v>12</v>
      </c>
      <c r="H251" s="1">
        <v>0</v>
      </c>
      <c r="I251" s="15">
        <v>44207</v>
      </c>
      <c r="J251" s="15"/>
      <c r="L251" s="1">
        <v>12</v>
      </c>
      <c r="M251" s="1"/>
    </row>
    <row r="252" spans="1:13" x14ac:dyDescent="0.25">
      <c r="A252" s="6">
        <f t="shared" si="6"/>
        <v>250</v>
      </c>
      <c r="B252" s="1">
        <v>69</v>
      </c>
      <c r="C252" t="str">
        <f>VLOOKUP(Таблица1[[#This Row],[н/н ↓]],[1]!DataBase[[eq_num]:[eq_cat]],2,FALSE)</f>
        <v>Термокожух EL260</v>
      </c>
      <c r="D252" s="1" t="str">
        <f>VLOOKUP(Таблица1[[#This Row],[н/н ↓]],[1]!DataBase[[eq_num]:[eq_unit]],3,FALSE)</f>
        <v>ШТ</v>
      </c>
      <c r="E252" s="1">
        <f t="shared" si="7"/>
        <v>3</v>
      </c>
      <c r="F252" s="13"/>
      <c r="G252" s="1">
        <v>12</v>
      </c>
      <c r="H252" s="1">
        <v>0</v>
      </c>
      <c r="I252" s="15">
        <v>44207</v>
      </c>
      <c r="J252" s="15"/>
      <c r="L252" s="1">
        <v>3</v>
      </c>
      <c r="M252" s="1"/>
    </row>
    <row r="253" spans="1:13" x14ac:dyDescent="0.25">
      <c r="A253" s="6">
        <f t="shared" si="6"/>
        <v>251</v>
      </c>
      <c r="B253" s="1">
        <v>70</v>
      </c>
      <c r="C253" t="str">
        <f>VLOOKUP(Таблица1[[#This Row],[н/н ↓]],[1]!DataBase[[eq_num]:[eq_cat]],2,FALSE)</f>
        <v>Термокожух SHB-4200H EX</v>
      </c>
      <c r="D253" s="1" t="str">
        <f>VLOOKUP(Таблица1[[#This Row],[н/н ↓]],[1]!DataBase[[eq_num]:[eq_unit]],3,FALSE)</f>
        <v>ШТ</v>
      </c>
      <c r="E253" s="1">
        <f t="shared" si="7"/>
        <v>10</v>
      </c>
      <c r="F253" s="13"/>
      <c r="G253" s="1">
        <v>12</v>
      </c>
      <c r="H253" s="1">
        <v>0</v>
      </c>
      <c r="I253" s="15">
        <v>44207</v>
      </c>
      <c r="J253" s="15"/>
      <c r="L253" s="1">
        <v>10</v>
      </c>
      <c r="M253" s="1"/>
    </row>
    <row r="254" spans="1:13" x14ac:dyDescent="0.25">
      <c r="A254" s="6">
        <f t="shared" si="6"/>
        <v>252</v>
      </c>
      <c r="B254" s="1">
        <v>71</v>
      </c>
      <c r="C254" t="str">
        <f>VLOOKUP(Таблица1[[#This Row],[н/н ↓]],[1]!DataBase[[eq_num]:[eq_cat]],2,FALSE)</f>
        <v>Термокожух Wizebox L260</v>
      </c>
      <c r="D254" s="1" t="str">
        <f>VLOOKUP(Таблица1[[#This Row],[н/н ↓]],[1]!DataBase[[eq_num]:[eq_unit]],3,FALSE)</f>
        <v>ШТ</v>
      </c>
      <c r="E254" s="1">
        <f t="shared" si="7"/>
        <v>7</v>
      </c>
      <c r="F254" s="13"/>
      <c r="G254" s="1">
        <v>12</v>
      </c>
      <c r="H254" s="1">
        <v>0</v>
      </c>
      <c r="I254" s="15">
        <v>44207</v>
      </c>
      <c r="J254" s="15"/>
      <c r="L254" s="1">
        <v>7</v>
      </c>
      <c r="M254" s="1"/>
    </row>
    <row r="255" spans="1:13" x14ac:dyDescent="0.25">
      <c r="A255" s="6">
        <f t="shared" si="6"/>
        <v>253</v>
      </c>
      <c r="B255" s="1">
        <v>72</v>
      </c>
      <c r="C255" t="str">
        <f>VLOOKUP(Таблица1[[#This Row],[н/н ↓]],[1]!DataBase[[eq_num]:[eq_cat]],2,FALSE)</f>
        <v>Термокожух Wizebox L260-12V</v>
      </c>
      <c r="D255" s="1" t="str">
        <f>VLOOKUP(Таблица1[[#This Row],[н/н ↓]],[1]!DataBase[[eq_num]:[eq_unit]],3,FALSE)</f>
        <v>ШТ</v>
      </c>
      <c r="E255" s="1">
        <f t="shared" si="7"/>
        <v>5</v>
      </c>
      <c r="F255" s="13"/>
      <c r="G255" s="1">
        <v>12</v>
      </c>
      <c r="H255" s="1">
        <v>0</v>
      </c>
      <c r="I255" s="15">
        <v>44207</v>
      </c>
      <c r="J255" s="15"/>
      <c r="L255" s="1">
        <v>5</v>
      </c>
      <c r="M255" s="1"/>
    </row>
    <row r="256" spans="1:13" x14ac:dyDescent="0.25">
      <c r="A256" s="6">
        <f t="shared" si="6"/>
        <v>254</v>
      </c>
      <c r="B256" s="1">
        <v>73</v>
      </c>
      <c r="C256" t="str">
        <f>VLOOKUP(Таблица1[[#This Row],[н/н ↓]],[1]!DataBase[[eq_num]:[eq_cat]],2,FALSE)</f>
        <v>Термокожух Wizebox L260-IP</v>
      </c>
      <c r="D256" s="1" t="str">
        <f>VLOOKUP(Таблица1[[#This Row],[н/н ↓]],[1]!DataBase[[eq_num]:[eq_unit]],3,FALSE)</f>
        <v>ШТ</v>
      </c>
      <c r="E256" s="1">
        <f t="shared" si="7"/>
        <v>4</v>
      </c>
      <c r="F256" s="13"/>
      <c r="G256" s="1">
        <v>12</v>
      </c>
      <c r="H256" s="1">
        <v>0</v>
      </c>
      <c r="I256" s="15">
        <v>44207</v>
      </c>
      <c r="J256" s="15"/>
      <c r="L256" s="1">
        <v>4</v>
      </c>
      <c r="M256" s="1"/>
    </row>
    <row r="257" spans="1:13" x14ac:dyDescent="0.25">
      <c r="A257" s="6">
        <f t="shared" si="6"/>
        <v>255</v>
      </c>
      <c r="B257" s="1">
        <v>74</v>
      </c>
      <c r="C257" t="str">
        <f>VLOOKUP(Таблица1[[#This Row],[н/н ↓]],[1]!DataBase[[eq_num]:[eq_cat]],2,FALSE)</f>
        <v>Термокожух Wizebox L320</v>
      </c>
      <c r="D257" s="1" t="str">
        <f>VLOOKUP(Таблица1[[#This Row],[н/н ↓]],[1]!DataBase[[eq_num]:[eq_unit]],3,FALSE)</f>
        <v>ШТ</v>
      </c>
      <c r="E257" s="1">
        <f t="shared" si="7"/>
        <v>15</v>
      </c>
      <c r="F257" s="13"/>
      <c r="G257" s="1">
        <v>12</v>
      </c>
      <c r="H257" s="1">
        <v>0</v>
      </c>
      <c r="I257" s="15">
        <v>44207</v>
      </c>
      <c r="J257" s="15"/>
      <c r="L257" s="1">
        <v>15</v>
      </c>
      <c r="M257" s="1"/>
    </row>
    <row r="258" spans="1:13" x14ac:dyDescent="0.25">
      <c r="A258" s="6">
        <f t="shared" si="6"/>
        <v>256</v>
      </c>
      <c r="B258" s="1">
        <v>75</v>
      </c>
      <c r="C258" t="str">
        <f>VLOOKUP(Таблица1[[#This Row],[н/н ↓]],[1]!DataBase[[eq_num]:[eq_cat]],2,FALSE)</f>
        <v>Термокожух Wizebox L320-12V</v>
      </c>
      <c r="D258" s="1" t="str">
        <f>VLOOKUP(Таблица1[[#This Row],[н/н ↓]],[1]!DataBase[[eq_num]:[eq_unit]],3,FALSE)</f>
        <v>ШТ</v>
      </c>
      <c r="E258" s="1">
        <f t="shared" si="7"/>
        <v>8</v>
      </c>
      <c r="F258" s="13"/>
      <c r="G258" s="1">
        <v>12</v>
      </c>
      <c r="H258" s="1">
        <v>0</v>
      </c>
      <c r="I258" s="15">
        <v>44207</v>
      </c>
      <c r="J258" s="15"/>
      <c r="L258" s="1">
        <v>8</v>
      </c>
      <c r="M258" s="1"/>
    </row>
    <row r="259" spans="1:13" x14ac:dyDescent="0.25">
      <c r="A259" s="6">
        <f t="shared" ref="A259:A322" si="8">ROW()-2</f>
        <v>257</v>
      </c>
      <c r="B259" s="1">
        <v>76</v>
      </c>
      <c r="C259" t="str">
        <f>VLOOKUP(Таблица1[[#This Row],[н/н ↓]],[1]!DataBase[[eq_num]:[eq_cat]],2,FALSE)</f>
        <v>Термокожух Wizebox SVS32</v>
      </c>
      <c r="D259" s="1" t="str">
        <f>VLOOKUP(Таблица1[[#This Row],[н/н ↓]],[1]!DataBase[[eq_num]:[eq_unit]],3,FALSE)</f>
        <v>ШТ</v>
      </c>
      <c r="E259" s="1">
        <f t="shared" ref="E259:E322" si="9">M259*(-1)+L259</f>
        <v>45</v>
      </c>
      <c r="F259" s="13"/>
      <c r="G259" s="1">
        <v>12</v>
      </c>
      <c r="H259" s="1">
        <v>0</v>
      </c>
      <c r="I259" s="15">
        <v>44207</v>
      </c>
      <c r="J259" s="15"/>
      <c r="L259" s="1">
        <v>45</v>
      </c>
      <c r="M259" s="1"/>
    </row>
    <row r="260" spans="1:13" x14ac:dyDescent="0.25">
      <c r="A260" s="6">
        <f t="shared" si="8"/>
        <v>258</v>
      </c>
      <c r="B260" s="1">
        <v>77</v>
      </c>
      <c r="C260" t="str">
        <f>VLOOKUP(Таблица1[[#This Row],[н/н ↓]],[1]!DataBase[[eq_num]:[eq_cat]],2,FALSE)</f>
        <v>Термостат для кожуха Ernitec ETM-001</v>
      </c>
      <c r="D260" s="1" t="str">
        <f>VLOOKUP(Таблица1[[#This Row],[н/н ↓]],[1]!DataBase[[eq_num]:[eq_unit]],3,FALSE)</f>
        <v>ШТ</v>
      </c>
      <c r="E260" s="1">
        <f t="shared" si="9"/>
        <v>36</v>
      </c>
      <c r="F260" s="13"/>
      <c r="G260" s="1">
        <v>12</v>
      </c>
      <c r="H260" s="1">
        <v>0</v>
      </c>
      <c r="I260" s="15">
        <v>44207</v>
      </c>
      <c r="J260" s="15"/>
      <c r="L260" s="1">
        <v>36</v>
      </c>
      <c r="M260" s="1"/>
    </row>
    <row r="261" spans="1:13" x14ac:dyDescent="0.25">
      <c r="A261" s="6">
        <f t="shared" si="8"/>
        <v>259</v>
      </c>
      <c r="B261" s="1">
        <v>78</v>
      </c>
      <c r="C261" t="str">
        <f>VLOOKUP(Таблица1[[#This Row],[н/н ↓]],[1]!DataBase[[eq_num]:[eq_cat]],2,FALSE)</f>
        <v>Видеокамера поворотная DEDICATED MICROS DM/2060-241</v>
      </c>
      <c r="D261" s="1" t="str">
        <f>VLOOKUP(Таблица1[[#This Row],[н/н ↓]],[1]!DataBase[[eq_num]:[eq_unit]],3,FALSE)</f>
        <v>ШТ</v>
      </c>
      <c r="E261" s="1">
        <f t="shared" si="9"/>
        <v>37</v>
      </c>
      <c r="F261" s="13"/>
      <c r="G261" s="1">
        <v>12</v>
      </c>
      <c r="H261" s="1">
        <v>0</v>
      </c>
      <c r="I261" s="15">
        <v>44207</v>
      </c>
      <c r="J261" s="15"/>
      <c r="L261" s="1">
        <v>37</v>
      </c>
      <c r="M261" s="1"/>
    </row>
    <row r="262" spans="1:13" x14ac:dyDescent="0.25">
      <c r="A262" s="6">
        <f t="shared" si="8"/>
        <v>260</v>
      </c>
      <c r="B262" s="1">
        <v>79</v>
      </c>
      <c r="C262" t="str">
        <f>VLOOKUP(Таблица1[[#This Row],[н/н ↓]],[1]!DataBase[[eq_num]:[eq_cat]],2,FALSE)</f>
        <v>Видеокамера поворотная DEDICATED MICROS DM/2060-248</v>
      </c>
      <c r="D262" s="1" t="str">
        <f>VLOOKUP(Таблица1[[#This Row],[н/н ↓]],[1]!DataBase[[eq_num]:[eq_unit]],3,FALSE)</f>
        <v>ШТ</v>
      </c>
      <c r="E262" s="1">
        <f t="shared" si="9"/>
        <v>1</v>
      </c>
      <c r="F262" s="13"/>
      <c r="G262" s="1">
        <v>12</v>
      </c>
      <c r="H262" s="1">
        <v>0</v>
      </c>
      <c r="I262" s="15">
        <v>44207</v>
      </c>
      <c r="J262" s="15"/>
      <c r="L262" s="1">
        <v>1</v>
      </c>
      <c r="M262" s="1"/>
    </row>
    <row r="263" spans="1:13" x14ac:dyDescent="0.25">
      <c r="A263" s="6">
        <f t="shared" si="8"/>
        <v>261</v>
      </c>
      <c r="B263" s="1">
        <v>80</v>
      </c>
      <c r="C263" t="str">
        <f>VLOOKUP(Таблица1[[#This Row],[н/н ↓]],[1]!DataBase[[eq_num]:[eq_cat]],2,FALSE)</f>
        <v>Трансформатор EATON</v>
      </c>
      <c r="D263" s="1" t="str">
        <f>VLOOKUP(Таблица1[[#This Row],[н/н ↓]],[1]!DataBase[[eq_num]:[eq_unit]],3,FALSE)</f>
        <v>ШТ</v>
      </c>
      <c r="E263" s="1">
        <f t="shared" si="9"/>
        <v>2</v>
      </c>
      <c r="F263" s="13"/>
      <c r="G263" s="1">
        <v>12</v>
      </c>
      <c r="H263" s="1">
        <v>0</v>
      </c>
      <c r="I263" s="15">
        <v>44207</v>
      </c>
      <c r="J263" s="15"/>
      <c r="L263" s="1">
        <v>2</v>
      </c>
      <c r="M263" s="1"/>
    </row>
    <row r="264" spans="1:13" x14ac:dyDescent="0.25">
      <c r="A264" s="6">
        <f t="shared" si="8"/>
        <v>262</v>
      </c>
      <c r="B264" s="1">
        <v>81</v>
      </c>
      <c r="C264" t="str">
        <f>VLOOKUP(Таблица1[[#This Row],[н/н ↓]],[1]!DataBase[[eq_num]:[eq_cat]],2,FALSE)</f>
        <v>Шкаф</v>
      </c>
      <c r="D264" s="1" t="str">
        <f>VLOOKUP(Таблица1[[#This Row],[н/н ↓]],[1]!DataBase[[eq_num]:[eq_unit]],3,FALSE)</f>
        <v>ШТ</v>
      </c>
      <c r="E264" s="1">
        <f t="shared" si="9"/>
        <v>3</v>
      </c>
      <c r="F264" s="13"/>
      <c r="G264" s="1">
        <v>12</v>
      </c>
      <c r="H264" s="1">
        <v>0</v>
      </c>
      <c r="I264" s="15">
        <v>44207</v>
      </c>
      <c r="J264" s="15"/>
      <c r="L264" s="1">
        <v>3</v>
      </c>
      <c r="M264" s="1"/>
    </row>
    <row r="265" spans="1:13" x14ac:dyDescent="0.25">
      <c r="A265" s="6">
        <f t="shared" si="8"/>
        <v>263</v>
      </c>
      <c r="B265" s="1">
        <v>82</v>
      </c>
      <c r="C265" t="str">
        <f>VLOOKUP(Таблица1[[#This Row],[н/н ↓]],[1]!DataBase[[eq_num]:[eq_cat]],2,FALSE)</f>
        <v>Шкаф телекоммуникационный ЩРН-Э-6.350</v>
      </c>
      <c r="D265" s="1" t="str">
        <f>VLOOKUP(Таблица1[[#This Row],[н/н ↓]],[1]!DataBase[[eq_num]:[eq_unit]],3,FALSE)</f>
        <v>ШТ</v>
      </c>
      <c r="E265" s="1">
        <f t="shared" si="9"/>
        <v>2</v>
      </c>
      <c r="F265" s="13"/>
      <c r="G265" s="1">
        <v>12</v>
      </c>
      <c r="H265" s="1">
        <v>0</v>
      </c>
      <c r="I265" s="15">
        <v>44207</v>
      </c>
      <c r="J265" s="15"/>
      <c r="L265" s="1">
        <v>2</v>
      </c>
      <c r="M265" s="1"/>
    </row>
    <row r="266" spans="1:13" x14ac:dyDescent="0.25">
      <c r="A266" s="6">
        <f t="shared" si="8"/>
        <v>264</v>
      </c>
      <c r="B266" s="1">
        <v>84</v>
      </c>
      <c r="C266" s="12" t="str">
        <f>VLOOKUP(Таблица1[[#This Row],[н/н ↓]],[1]!DataBase[[eq_num]:[eq_cat]],2,FALSE)</f>
        <v>1-портовый преобразователь RS-232/422/485 в Ethernet MOXA Nport 5150/EU V1.1</v>
      </c>
      <c r="D266" s="6" t="str">
        <f>VLOOKUP(Таблица1[[#This Row],[н/н ↓]],[1]!DataBase[[eq_num]:[eq_unit]],3,FALSE)</f>
        <v>ШТ</v>
      </c>
      <c r="E266" s="6">
        <f t="shared" si="9"/>
        <v>16</v>
      </c>
      <c r="F266" s="13"/>
      <c r="G266" s="1">
        <v>212</v>
      </c>
      <c r="H266" s="1" t="s">
        <v>92</v>
      </c>
      <c r="I266" s="15">
        <v>44207</v>
      </c>
      <c r="J266" s="15"/>
      <c r="L266" s="1">
        <v>16</v>
      </c>
      <c r="M266" s="1"/>
    </row>
    <row r="267" spans="1:13" x14ac:dyDescent="0.25">
      <c r="A267" s="6">
        <f t="shared" si="8"/>
        <v>265</v>
      </c>
      <c r="B267" s="1">
        <v>85</v>
      </c>
      <c r="C267" s="12" t="str">
        <f>VLOOKUP(Таблица1[[#This Row],[н/н ↓]],[1]!DataBase[[eq_num]:[eq_cat]],2,FALSE)</f>
        <v>1-портовый преобразователь USB в RS-232/422/485 MOXA Uport 1150I V1.1</v>
      </c>
      <c r="D267" s="6" t="str">
        <f>VLOOKUP(Таблица1[[#This Row],[н/н ↓]],[1]!DataBase[[eq_num]:[eq_unit]],3,FALSE)</f>
        <v>ШТ</v>
      </c>
      <c r="E267" s="6">
        <f t="shared" si="9"/>
        <v>3</v>
      </c>
      <c r="F267" s="13"/>
      <c r="G267" s="1">
        <v>212</v>
      </c>
      <c r="H267" s="1" t="s">
        <v>92</v>
      </c>
      <c r="I267" s="15">
        <v>44207</v>
      </c>
      <c r="J267" s="15"/>
      <c r="L267" s="1">
        <v>3</v>
      </c>
      <c r="M267" s="1"/>
    </row>
    <row r="268" spans="1:13" x14ac:dyDescent="0.25">
      <c r="A268" s="6">
        <f t="shared" si="8"/>
        <v>266</v>
      </c>
      <c r="B268" s="1">
        <v>86</v>
      </c>
      <c r="C268" s="12" t="str">
        <f>VLOOKUP(Таблица1[[#This Row],[н/н ↓]],[1]!DataBase[[eq_num]:[eq_cat]],2,FALSE)</f>
        <v>8-канальный IP-кодер Verint Nextiva S1708e-T</v>
      </c>
      <c r="D268" s="6" t="str">
        <f>VLOOKUP(Таблица1[[#This Row],[н/н ↓]],[1]!DataBase[[eq_num]:[eq_unit]],3,FALSE)</f>
        <v>ШТ</v>
      </c>
      <c r="E268" s="6">
        <f t="shared" si="9"/>
        <v>24</v>
      </c>
      <c r="F268" s="13"/>
      <c r="G268" s="1">
        <v>212</v>
      </c>
      <c r="H268" s="1" t="s">
        <v>93</v>
      </c>
      <c r="I268" s="15">
        <v>44207</v>
      </c>
      <c r="J268" s="15"/>
      <c r="L268" s="1">
        <v>24</v>
      </c>
      <c r="M268" s="1"/>
    </row>
    <row r="269" spans="1:13" x14ac:dyDescent="0.25">
      <c r="A269" s="6">
        <f t="shared" si="8"/>
        <v>267</v>
      </c>
      <c r="B269" s="1">
        <v>87</v>
      </c>
      <c r="C269" s="12" t="str">
        <f>VLOOKUP(Таблица1[[#This Row],[н/н ↓]],[1]!DataBase[[eq_num]:[eq_cat]],2,FALSE)</f>
        <v>8-канальный IP-кодер Verint Nextiva S1808e</v>
      </c>
      <c r="D269" s="6" t="str">
        <f>VLOOKUP(Таблица1[[#This Row],[н/н ↓]],[1]!DataBase[[eq_num]:[eq_unit]],3,FALSE)</f>
        <v>ШТ</v>
      </c>
      <c r="E269" s="6">
        <f t="shared" si="9"/>
        <v>1</v>
      </c>
      <c r="F269" s="13"/>
      <c r="G269" s="1">
        <v>212</v>
      </c>
      <c r="H269" s="1" t="s">
        <v>93</v>
      </c>
      <c r="I269" s="15">
        <v>44207</v>
      </c>
      <c r="J269" s="15"/>
      <c r="L269" s="1">
        <v>1</v>
      </c>
      <c r="M269" s="1"/>
    </row>
    <row r="270" spans="1:13" x14ac:dyDescent="0.25">
      <c r="A270" s="6">
        <f t="shared" si="8"/>
        <v>268</v>
      </c>
      <c r="B270" s="1">
        <v>88</v>
      </c>
      <c r="C270" s="12" t="str">
        <f>VLOOKUP(Таблица1[[#This Row],[н/н ↓]],[1]!DataBase[[eq_num]:[eq_cat]],2,FALSE)</f>
        <v>MB-RIO 4/16. Модуль релейных выходов</v>
      </c>
      <c r="D270" s="6" t="str">
        <f>VLOOKUP(Таблица1[[#This Row],[н/н ↓]],[1]!DataBase[[eq_num]:[eq_unit]],3,FALSE)</f>
        <v>ШТ</v>
      </c>
      <c r="E270" s="6">
        <f t="shared" si="9"/>
        <v>4</v>
      </c>
      <c r="F270" s="13"/>
      <c r="G270" s="1">
        <v>212</v>
      </c>
      <c r="H270" s="1" t="s">
        <v>94</v>
      </c>
      <c r="I270" s="15">
        <v>44207</v>
      </c>
      <c r="J270" s="15"/>
      <c r="L270" s="1">
        <v>4</v>
      </c>
      <c r="M270" s="1"/>
    </row>
    <row r="271" spans="1:13" x14ac:dyDescent="0.25">
      <c r="A271" s="6">
        <f t="shared" si="8"/>
        <v>269</v>
      </c>
      <c r="B271" s="1">
        <v>165</v>
      </c>
      <c r="C271" s="12" t="str">
        <f>VLOOKUP(Таблица1[[#This Row],[н/н ↓]],[1]!DataBase[[eq_num]:[eq_cat]],2,FALSE)</f>
        <v>КВМ консоль Sliderway LCD KVM Switch CL1208</v>
      </c>
      <c r="D271" s="6" t="str">
        <f>VLOOKUP(Таблица1[[#This Row],[н/н ↓]],[1]!DataBase[[eq_num]:[eq_unit]],3,FALSE)</f>
        <v>ШТ</v>
      </c>
      <c r="E271" s="6">
        <f t="shared" si="9"/>
        <v>2</v>
      </c>
      <c r="F271" s="13"/>
      <c r="G271" s="1">
        <v>212</v>
      </c>
      <c r="H271" s="1" t="s">
        <v>7</v>
      </c>
      <c r="I271" s="15">
        <v>44207</v>
      </c>
      <c r="J271" s="15"/>
      <c r="L271" s="1">
        <v>2</v>
      </c>
      <c r="M271" s="1"/>
    </row>
    <row r="272" spans="1:13" x14ac:dyDescent="0.25">
      <c r="A272" s="6">
        <f t="shared" si="8"/>
        <v>270</v>
      </c>
      <c r="B272" s="1">
        <v>89</v>
      </c>
      <c r="C272" s="12" t="str">
        <f>VLOOKUP(Таблица1[[#This Row],[н/н ↓]],[1]!DataBase[[eq_num]:[eq_cat]],2,FALSE)</f>
        <v>Spring back unit for lever handler DORMA</v>
      </c>
      <c r="D272" s="6" t="str">
        <f>VLOOKUP(Таблица1[[#This Row],[н/н ↓]],[1]!DataBase[[eq_num]:[eq_unit]],3,FALSE)</f>
        <v>УПК</v>
      </c>
      <c r="E272" s="6">
        <f t="shared" si="9"/>
        <v>5</v>
      </c>
      <c r="F272" s="13"/>
      <c r="G272" s="1">
        <v>212</v>
      </c>
      <c r="H272" s="1" t="s">
        <v>95</v>
      </c>
      <c r="I272" s="15">
        <v>44207</v>
      </c>
      <c r="J272" s="15"/>
      <c r="L272" s="1">
        <v>5</v>
      </c>
      <c r="M272" s="1"/>
    </row>
    <row r="273" spans="1:13" x14ac:dyDescent="0.25">
      <c r="A273" s="6">
        <f t="shared" si="8"/>
        <v>271</v>
      </c>
      <c r="B273" s="1">
        <v>90</v>
      </c>
      <c r="C273" s="12" t="str">
        <f>VLOOKUP(Таблица1[[#This Row],[н/н ↓]],[1]!DataBase[[eq_num]:[eq_cat]],2,FALSE)</f>
        <v>VN-BNC cable. Переходник с 16 разъёмами BNC</v>
      </c>
      <c r="D273" s="6" t="str">
        <f>VLOOKUP(Таблица1[[#This Row],[н/н ↓]],[1]!DataBase[[eq_num]:[eq_unit]],3,FALSE)</f>
        <v>ШТ</v>
      </c>
      <c r="E273" s="6">
        <f t="shared" si="9"/>
        <v>10</v>
      </c>
      <c r="F273" s="13"/>
      <c r="G273" s="1">
        <v>212</v>
      </c>
      <c r="H273" s="1" t="s">
        <v>94</v>
      </c>
      <c r="I273" s="15">
        <v>44207</v>
      </c>
      <c r="J273" s="15"/>
      <c r="L273" s="1">
        <v>10</v>
      </c>
      <c r="M273" s="1"/>
    </row>
    <row r="274" spans="1:13" x14ac:dyDescent="0.25">
      <c r="A274" s="6">
        <f t="shared" si="8"/>
        <v>272</v>
      </c>
      <c r="B274" s="1">
        <v>91</v>
      </c>
      <c r="C274" s="12" t="str">
        <f>VLOOKUP(Таблица1[[#This Row],[н/н ↓]],[1]!DataBase[[eq_num]:[eq_cat]],2,FALSE)</f>
        <v>Автономный контроллер СКУД LC-1</v>
      </c>
      <c r="D274" s="6" t="str">
        <f>VLOOKUP(Таблица1[[#This Row],[н/н ↓]],[1]!DataBase[[eq_num]:[eq_unit]],3,FALSE)</f>
        <v>ШТ</v>
      </c>
      <c r="E274" s="6">
        <f t="shared" si="9"/>
        <v>3</v>
      </c>
      <c r="F274" s="13"/>
      <c r="G274" s="1">
        <v>212</v>
      </c>
      <c r="H274" s="1" t="s">
        <v>96</v>
      </c>
      <c r="I274" s="15">
        <v>44207</v>
      </c>
      <c r="J274" s="15"/>
      <c r="L274" s="1">
        <v>3</v>
      </c>
      <c r="M274" s="1"/>
    </row>
    <row r="275" spans="1:13" x14ac:dyDescent="0.25">
      <c r="A275" s="6">
        <f t="shared" si="8"/>
        <v>273</v>
      </c>
      <c r="B275" s="1">
        <v>92</v>
      </c>
      <c r="C275" s="12" t="str">
        <f>VLOOKUP(Таблица1[[#This Row],[н/н ↓]],[1]!DataBase[[eq_num]:[eq_cat]],2,FALSE)</f>
        <v>Автономный контроллер СКУД Z-5R</v>
      </c>
      <c r="D275" s="6" t="str">
        <f>VLOOKUP(Таблица1[[#This Row],[н/н ↓]],[1]!DataBase[[eq_num]:[eq_unit]],3,FALSE)</f>
        <v>ШТ</v>
      </c>
      <c r="E275" s="6">
        <f t="shared" si="9"/>
        <v>55</v>
      </c>
      <c r="F275" s="13"/>
      <c r="G275" s="1">
        <v>212</v>
      </c>
      <c r="H275" s="1" t="s">
        <v>96</v>
      </c>
      <c r="I275" s="15">
        <v>44207</v>
      </c>
      <c r="J275" s="15"/>
      <c r="L275" s="1">
        <v>55</v>
      </c>
      <c r="M275" s="1"/>
    </row>
    <row r="276" spans="1:13" x14ac:dyDescent="0.25">
      <c r="A276" s="6">
        <f t="shared" si="8"/>
        <v>274</v>
      </c>
      <c r="B276" s="1">
        <v>93</v>
      </c>
      <c r="C276" s="12" t="str">
        <f>VLOOKUP(Таблица1[[#This Row],[н/н ↓]],[1]!DataBase[[eq_num]:[eq_cat]],2,FALSE)</f>
        <v>Блок питания CISCO TPSN-50AB A</v>
      </c>
      <c r="D276" s="6" t="str">
        <f>VLOOKUP(Таблица1[[#This Row],[н/н ↓]],[1]!DataBase[[eq_num]:[eq_unit]],3,FALSE)</f>
        <v>ШТ</v>
      </c>
      <c r="E276" s="6">
        <f t="shared" si="9"/>
        <v>1</v>
      </c>
      <c r="F276" s="13"/>
      <c r="G276" s="1">
        <v>212</v>
      </c>
      <c r="H276" s="1" t="s">
        <v>97</v>
      </c>
      <c r="I276" s="15">
        <v>44207</v>
      </c>
      <c r="J276" s="15"/>
      <c r="L276" s="1">
        <v>1</v>
      </c>
      <c r="M276" s="1"/>
    </row>
    <row r="277" spans="1:13" x14ac:dyDescent="0.25">
      <c r="A277" s="6">
        <f t="shared" si="8"/>
        <v>275</v>
      </c>
      <c r="B277" s="1">
        <v>94</v>
      </c>
      <c r="C277" s="12" t="str">
        <f>VLOOKUP(Таблица1[[#This Row],[н/н ↓]],[1]!DataBase[[eq_num]:[eq_cat]],2,FALSE)</f>
        <v>Блок реле БР ППКОП "Нота"</v>
      </c>
      <c r="D277" s="6" t="str">
        <f>VLOOKUP(Таблица1[[#This Row],[н/н ↓]],[1]!DataBase[[eq_num]:[eq_unit]],3,FALSE)</f>
        <v>ШТ</v>
      </c>
      <c r="E277" s="6">
        <f t="shared" si="9"/>
        <v>11</v>
      </c>
      <c r="F277" s="13"/>
      <c r="G277" s="1">
        <v>212</v>
      </c>
      <c r="H277" s="1" t="s">
        <v>98</v>
      </c>
      <c r="I277" s="15">
        <v>44207</v>
      </c>
      <c r="J277" s="15"/>
      <c r="L277" s="1">
        <v>11</v>
      </c>
      <c r="M277" s="1"/>
    </row>
    <row r="278" spans="1:13" x14ac:dyDescent="0.25">
      <c r="A278" s="6">
        <f t="shared" si="8"/>
        <v>276</v>
      </c>
      <c r="B278" s="1">
        <v>95</v>
      </c>
      <c r="C278" s="12" t="str">
        <f>VLOOKUP(Таблица1[[#This Row],[н/н ↓]],[1]!DataBase[[eq_num]:[eq_cat]],2,FALSE)</f>
        <v>БП для ПК Accord ACC-600W-12</v>
      </c>
      <c r="D278" s="6" t="str">
        <f>VLOOKUP(Таблица1[[#This Row],[н/н ↓]],[1]!DataBase[[eq_num]:[eq_unit]],3,FALSE)</f>
        <v>ШТ</v>
      </c>
      <c r="E278" s="6">
        <f t="shared" si="9"/>
        <v>5</v>
      </c>
      <c r="F278" s="13"/>
      <c r="G278" s="1">
        <v>212</v>
      </c>
      <c r="H278" s="1" t="s">
        <v>99</v>
      </c>
      <c r="I278" s="15">
        <v>44207</v>
      </c>
      <c r="J278" s="15"/>
      <c r="L278" s="1">
        <v>5</v>
      </c>
      <c r="M278" s="1"/>
    </row>
    <row r="279" spans="1:13" x14ac:dyDescent="0.25">
      <c r="A279" s="6">
        <f t="shared" si="8"/>
        <v>277</v>
      </c>
      <c r="B279" s="1">
        <v>96</v>
      </c>
      <c r="C279" s="12" t="str">
        <f>VLOOKUP(Таблица1[[#This Row],[н/н ↓]],[1]!DataBase[[eq_num]:[eq_cat]],2,FALSE)</f>
        <v>Видеоглазок TANTOS TSc-190DV/190HDV</v>
      </c>
      <c r="D279" s="6" t="str">
        <f>VLOOKUP(Таблица1[[#This Row],[н/н ↓]],[1]!DataBase[[eq_num]:[eq_unit]],3,FALSE)</f>
        <v>ШТ</v>
      </c>
      <c r="E279" s="6">
        <f t="shared" si="9"/>
        <v>2</v>
      </c>
      <c r="F279" s="13"/>
      <c r="G279" s="1">
        <v>212</v>
      </c>
      <c r="H279" s="1" t="s">
        <v>100</v>
      </c>
      <c r="I279" s="15">
        <v>44207</v>
      </c>
      <c r="J279" s="15"/>
      <c r="L279" s="1">
        <v>2</v>
      </c>
      <c r="M279" s="1"/>
    </row>
    <row r="280" spans="1:13" x14ac:dyDescent="0.25">
      <c r="A280" s="6">
        <f t="shared" si="8"/>
        <v>278</v>
      </c>
      <c r="B280" s="1">
        <v>97</v>
      </c>
      <c r="C280" s="12" t="str">
        <f>VLOOKUP(Таблица1[[#This Row],[н/н ↓]],[1]!DataBase[[eq_num]:[eq_cat]],2,FALSE)</f>
        <v>Видеодомофон VIZIT-M402C (б/у)</v>
      </c>
      <c r="D280" s="6" t="str">
        <f>VLOOKUP(Таблица1[[#This Row],[н/н ↓]],[1]!DataBase[[eq_num]:[eq_unit]],3,FALSE)</f>
        <v>ШТ</v>
      </c>
      <c r="E280" s="6">
        <f t="shared" si="9"/>
        <v>1</v>
      </c>
      <c r="F280" s="13"/>
      <c r="G280" s="1">
        <v>212</v>
      </c>
      <c r="H280" s="1" t="s">
        <v>101</v>
      </c>
      <c r="I280" s="15">
        <v>44207</v>
      </c>
      <c r="J280" s="15"/>
      <c r="L280" s="1">
        <v>1</v>
      </c>
      <c r="M280" s="1"/>
    </row>
    <row r="281" spans="1:13" x14ac:dyDescent="0.25">
      <c r="A281" s="6">
        <f t="shared" si="8"/>
        <v>279</v>
      </c>
      <c r="B281" s="1">
        <v>98</v>
      </c>
      <c r="C281" s="12" t="str">
        <f>VLOOKUP(Таблица1[[#This Row],[н/н ↓]],[1]!DataBase[[eq_num]:[eq_cat]],2,FALSE)</f>
        <v>Видеодомофон VIZIT-M404C</v>
      </c>
      <c r="D281" s="6" t="str">
        <f>VLOOKUP(Таблица1[[#This Row],[н/н ↓]],[1]!DataBase[[eq_num]:[eq_unit]],3,FALSE)</f>
        <v>ШТ</v>
      </c>
      <c r="E281" s="6">
        <f t="shared" si="9"/>
        <v>1</v>
      </c>
      <c r="F281" s="13"/>
      <c r="G281" s="1">
        <v>212</v>
      </c>
      <c r="H281" s="1" t="s">
        <v>102</v>
      </c>
      <c r="I281" s="15">
        <v>44207</v>
      </c>
      <c r="J281" s="15"/>
      <c r="L281" s="1">
        <v>1</v>
      </c>
      <c r="M281" s="1"/>
    </row>
    <row r="282" spans="1:13" x14ac:dyDescent="0.25">
      <c r="A282" s="6">
        <f t="shared" si="8"/>
        <v>280</v>
      </c>
      <c r="B282" s="1">
        <v>99</v>
      </c>
      <c r="C282" s="12" t="str">
        <f>VLOOKUP(Таблица1[[#This Row],[н/н ↓]],[1]!DataBase[[eq_num]:[eq_cat]],2,FALSE)</f>
        <v>Видеодомофон VIZIT-M404C (б/у)</v>
      </c>
      <c r="D282" s="6" t="str">
        <f>VLOOKUP(Таблица1[[#This Row],[н/н ↓]],[1]!DataBase[[eq_num]:[eq_unit]],3,FALSE)</f>
        <v>ШТ</v>
      </c>
      <c r="E282" s="6">
        <f t="shared" si="9"/>
        <v>2</v>
      </c>
      <c r="F282" s="13"/>
      <c r="G282" s="1">
        <v>212</v>
      </c>
      <c r="H282" s="1" t="s">
        <v>102</v>
      </c>
      <c r="I282" s="15">
        <v>44207</v>
      </c>
      <c r="J282" s="15"/>
      <c r="L282" s="1">
        <v>2</v>
      </c>
      <c r="M282" s="1"/>
    </row>
    <row r="283" spans="1:13" x14ac:dyDescent="0.25">
      <c r="A283" s="6">
        <f t="shared" si="8"/>
        <v>281</v>
      </c>
      <c r="B283" s="1">
        <v>100</v>
      </c>
      <c r="C283" s="12" t="str">
        <f>VLOOKUP(Таблица1[[#This Row],[н/н ↓]],[1]!DataBase[[eq_num]:[eq_cat]],2,FALSE)</f>
        <v>Видеодомофон цв. COMMAX CDV-35A</v>
      </c>
      <c r="D283" s="6" t="str">
        <f>VLOOKUP(Таблица1[[#This Row],[н/н ↓]],[1]!DataBase[[eq_num]:[eq_unit]],3,FALSE)</f>
        <v>ШТ</v>
      </c>
      <c r="E283" s="6">
        <f t="shared" si="9"/>
        <v>1</v>
      </c>
      <c r="F283" s="13"/>
      <c r="G283" s="1">
        <v>212</v>
      </c>
      <c r="H283" s="1" t="s">
        <v>102</v>
      </c>
      <c r="I283" s="15">
        <v>44207</v>
      </c>
      <c r="J283" s="15"/>
      <c r="L283" s="1">
        <v>1</v>
      </c>
      <c r="M283" s="1"/>
    </row>
    <row r="284" spans="1:13" x14ac:dyDescent="0.25">
      <c r="A284" s="6">
        <f t="shared" si="8"/>
        <v>282</v>
      </c>
      <c r="B284" s="1">
        <v>101</v>
      </c>
      <c r="C284" s="12" t="str">
        <f>VLOOKUP(Таблица1[[#This Row],[н/н ↓]],[1]!DataBase[[eq_num]:[eq_cat]],2,FALSE)</f>
        <v>Видеокамера Arecont Vision AV2105</v>
      </c>
      <c r="D284" s="6" t="str">
        <f>VLOOKUP(Таблица1[[#This Row],[н/н ↓]],[1]!DataBase[[eq_num]:[eq_unit]],3,FALSE)</f>
        <v>ШТ</v>
      </c>
      <c r="E284" s="6">
        <f t="shared" si="9"/>
        <v>12</v>
      </c>
      <c r="F284" s="13"/>
      <c r="G284" s="1">
        <v>212</v>
      </c>
      <c r="H284" s="1" t="s">
        <v>103</v>
      </c>
      <c r="I284" s="15">
        <v>44207</v>
      </c>
      <c r="J284" s="15"/>
      <c r="L284" s="1">
        <v>12</v>
      </c>
      <c r="M284" s="1"/>
    </row>
    <row r="285" spans="1:13" x14ac:dyDescent="0.25">
      <c r="A285" s="6">
        <f t="shared" si="8"/>
        <v>283</v>
      </c>
      <c r="B285" s="1">
        <v>102</v>
      </c>
      <c r="C285" s="12" t="str">
        <f>VLOOKUP(Таблица1[[#This Row],[н/н ↓]],[1]!DataBase[[eq_num]:[eq_cat]],2,FALSE)</f>
        <v>Видеокамера Arecont Vision AV2105DN</v>
      </c>
      <c r="D285" s="6" t="str">
        <f>VLOOKUP(Таблица1[[#This Row],[н/н ↓]],[1]!DataBase[[eq_num]:[eq_unit]],3,FALSE)</f>
        <v>ШТ</v>
      </c>
      <c r="E285" s="6">
        <f t="shared" si="9"/>
        <v>12</v>
      </c>
      <c r="F285" s="13"/>
      <c r="G285" s="1">
        <v>212</v>
      </c>
      <c r="H285" s="1" t="s">
        <v>103</v>
      </c>
      <c r="I285" s="15">
        <v>44207</v>
      </c>
      <c r="J285" s="15"/>
      <c r="L285" s="1">
        <v>12</v>
      </c>
      <c r="M285" s="1"/>
    </row>
    <row r="286" spans="1:13" x14ac:dyDescent="0.25">
      <c r="A286" s="6">
        <f t="shared" si="8"/>
        <v>284</v>
      </c>
      <c r="B286" s="1">
        <v>103</v>
      </c>
      <c r="C286" s="12" t="str">
        <f>VLOOKUP(Таблица1[[#This Row],[н/н ↓]],[1]!DataBase[[eq_num]:[eq_cat]],2,FALSE)</f>
        <v>Видеокамера Arecont Vision AV2110</v>
      </c>
      <c r="D286" s="6" t="str">
        <f>VLOOKUP(Таблица1[[#This Row],[н/н ↓]],[1]!DataBase[[eq_num]:[eq_unit]],3,FALSE)</f>
        <v>ШТ</v>
      </c>
      <c r="E286" s="6">
        <f t="shared" si="9"/>
        <v>6</v>
      </c>
      <c r="F286" s="13"/>
      <c r="G286" s="1">
        <v>212</v>
      </c>
      <c r="H286" s="1" t="s">
        <v>103</v>
      </c>
      <c r="I286" s="15">
        <v>44207</v>
      </c>
      <c r="J286" s="15"/>
      <c r="L286" s="1">
        <v>6</v>
      </c>
      <c r="M286" s="1"/>
    </row>
    <row r="287" spans="1:13" x14ac:dyDescent="0.25">
      <c r="A287" s="6">
        <f t="shared" si="8"/>
        <v>285</v>
      </c>
      <c r="B287" s="1">
        <v>104</v>
      </c>
      <c r="C287" s="12" t="str">
        <f>VLOOKUP(Таблица1[[#This Row],[н/н ↓]],[1]!DataBase[[eq_num]:[eq_cat]],2,FALSE)</f>
        <v>Видеокамера Arecont Vision AV2115DNv1</v>
      </c>
      <c r="D287" s="6" t="str">
        <f>VLOOKUP(Таблица1[[#This Row],[н/н ↓]],[1]!DataBase[[eq_num]:[eq_unit]],3,FALSE)</f>
        <v>ШТ</v>
      </c>
      <c r="E287" s="6">
        <f t="shared" si="9"/>
        <v>8</v>
      </c>
      <c r="F287" s="13"/>
      <c r="G287" s="1">
        <v>212</v>
      </c>
      <c r="H287" s="1" t="s">
        <v>103</v>
      </c>
      <c r="I287" s="15">
        <v>44207</v>
      </c>
      <c r="J287" s="15"/>
      <c r="L287" s="1">
        <v>8</v>
      </c>
      <c r="M287" s="1"/>
    </row>
    <row r="288" spans="1:13" x14ac:dyDescent="0.25">
      <c r="A288" s="6">
        <f t="shared" si="8"/>
        <v>286</v>
      </c>
      <c r="B288" s="1">
        <v>105</v>
      </c>
      <c r="C288" s="12" t="str">
        <f>VLOOKUP(Таблица1[[#This Row],[н/н ↓]],[1]!DataBase[[eq_num]:[eq_cat]],2,FALSE)</f>
        <v>Видеокамера Arecont Vision AV2115v1</v>
      </c>
      <c r="D288" s="6" t="str">
        <f>VLOOKUP(Таблица1[[#This Row],[н/н ↓]],[1]!DataBase[[eq_num]:[eq_unit]],3,FALSE)</f>
        <v>ШТ</v>
      </c>
      <c r="E288" s="6">
        <f t="shared" si="9"/>
        <v>22</v>
      </c>
      <c r="F288" s="13"/>
      <c r="G288" s="1">
        <v>212</v>
      </c>
      <c r="H288" s="1" t="s">
        <v>103</v>
      </c>
      <c r="I288" s="15">
        <v>44207</v>
      </c>
      <c r="J288" s="15"/>
      <c r="L288" s="1">
        <v>22</v>
      </c>
      <c r="M288" s="1"/>
    </row>
    <row r="289" spans="1:13" x14ac:dyDescent="0.25">
      <c r="A289" s="6">
        <f t="shared" si="8"/>
        <v>287</v>
      </c>
      <c r="B289" s="1">
        <v>106</v>
      </c>
      <c r="C289" s="12" t="str">
        <f>VLOOKUP(Таблица1[[#This Row],[н/н ↓]],[1]!DataBase[[eq_num]:[eq_cat]],2,FALSE)</f>
        <v>Видеокамера AXIS P1355 BAREB (б/у)</v>
      </c>
      <c r="D289" s="6" t="str">
        <f>VLOOKUP(Таблица1[[#This Row],[н/н ↓]],[1]!DataBase[[eq_num]:[eq_unit]],3,FALSE)</f>
        <v>ШТ</v>
      </c>
      <c r="E289" s="6">
        <f t="shared" si="9"/>
        <v>1</v>
      </c>
      <c r="F289" s="13"/>
      <c r="G289" s="1">
        <v>212</v>
      </c>
      <c r="H289" s="1" t="s">
        <v>100</v>
      </c>
      <c r="I289" s="15">
        <v>44207</v>
      </c>
      <c r="J289" s="15"/>
      <c r="L289" s="1">
        <v>1</v>
      </c>
      <c r="M289" s="1"/>
    </row>
    <row r="290" spans="1:13" x14ac:dyDescent="0.25">
      <c r="A290" s="6">
        <f t="shared" si="8"/>
        <v>288</v>
      </c>
      <c r="B290" s="1">
        <v>108</v>
      </c>
      <c r="C290" s="12" t="str">
        <f>VLOOKUP(Таблица1[[#This Row],[н/н ↓]],[1]!DataBase[[eq_num]:[eq_cat]],2,FALSE)</f>
        <v>Видеокамера AXIS P1365</v>
      </c>
      <c r="D290" s="6" t="str">
        <f>VLOOKUP(Таблица1[[#This Row],[н/н ↓]],[1]!DataBase[[eq_num]:[eq_unit]],3,FALSE)</f>
        <v>ШТ</v>
      </c>
      <c r="E290" s="6">
        <f t="shared" si="9"/>
        <v>1</v>
      </c>
      <c r="F290" s="13"/>
      <c r="G290" s="1">
        <v>212</v>
      </c>
      <c r="H290" s="1" t="s">
        <v>100</v>
      </c>
      <c r="I290" s="15">
        <v>44207</v>
      </c>
      <c r="J290" s="15"/>
      <c r="L290" s="1">
        <v>1</v>
      </c>
      <c r="M290" s="1"/>
    </row>
    <row r="291" spans="1:13" x14ac:dyDescent="0.25">
      <c r="A291" s="6">
        <f t="shared" si="8"/>
        <v>289</v>
      </c>
      <c r="B291" s="1">
        <v>111</v>
      </c>
      <c r="C291" s="12" t="str">
        <f>VLOOKUP(Таблица1[[#This Row],[н/н ↓]],[1]!DataBase[[eq_num]:[eq_cat]],2,FALSE)</f>
        <v>Видеокамера AXIS P1365 MkII</v>
      </c>
      <c r="D291" s="6" t="str">
        <f>VLOOKUP(Таблица1[[#This Row],[н/н ↓]],[1]!DataBase[[eq_num]:[eq_unit]],3,FALSE)</f>
        <v>ШТ</v>
      </c>
      <c r="E291" s="6">
        <f t="shared" si="9"/>
        <v>2</v>
      </c>
      <c r="F291" s="13"/>
      <c r="G291" s="1">
        <v>212</v>
      </c>
      <c r="H291" s="1" t="s">
        <v>100</v>
      </c>
      <c r="I291" s="15">
        <v>44207</v>
      </c>
      <c r="J291" s="15"/>
      <c r="L291" s="1">
        <v>2</v>
      </c>
      <c r="M291" s="1"/>
    </row>
    <row r="292" spans="1:13" x14ac:dyDescent="0.25">
      <c r="A292" s="6">
        <f t="shared" si="8"/>
        <v>290</v>
      </c>
      <c r="B292" s="1">
        <v>115</v>
      </c>
      <c r="C292" s="12" t="str">
        <f>VLOOKUP(Таблица1[[#This Row],[н/н ↓]],[1]!DataBase[[eq_num]:[eq_cat]],2,FALSE)</f>
        <v>Видеокамера AXIS P3367-VE</v>
      </c>
      <c r="D292" s="6" t="str">
        <f>VLOOKUP(Таблица1[[#This Row],[н/н ↓]],[1]!DataBase[[eq_num]:[eq_unit]],3,FALSE)</f>
        <v>ШТ</v>
      </c>
      <c r="E292" s="6">
        <f t="shared" si="9"/>
        <v>10</v>
      </c>
      <c r="F292" s="13"/>
      <c r="G292" s="1">
        <v>212</v>
      </c>
      <c r="H292" s="1" t="s">
        <v>7</v>
      </c>
      <c r="I292" s="15">
        <v>44207</v>
      </c>
      <c r="J292" s="15"/>
      <c r="L292" s="1">
        <v>10</v>
      </c>
      <c r="M292" s="1"/>
    </row>
    <row r="293" spans="1:13" x14ac:dyDescent="0.25">
      <c r="A293" s="6">
        <f t="shared" si="8"/>
        <v>291</v>
      </c>
      <c r="B293" s="1">
        <v>119</v>
      </c>
      <c r="C293" s="12" t="str">
        <f>VLOOKUP(Таблица1[[#This Row],[н/н ↓]],[1]!DataBase[[eq_num]:[eq_cat]],2,FALSE)</f>
        <v>Видеокамера Bosch Dinion LTC 0455/51</v>
      </c>
      <c r="D293" s="6" t="str">
        <f>VLOOKUP(Таблица1[[#This Row],[н/н ↓]],[1]!DataBase[[eq_num]:[eq_unit]],3,FALSE)</f>
        <v>ШТ</v>
      </c>
      <c r="E293" s="6">
        <f t="shared" si="9"/>
        <v>2</v>
      </c>
      <c r="F293" s="13"/>
      <c r="G293" s="1">
        <v>212</v>
      </c>
      <c r="H293" s="1" t="s">
        <v>104</v>
      </c>
      <c r="I293" s="15">
        <v>44207</v>
      </c>
      <c r="J293" s="15"/>
      <c r="L293" s="1">
        <v>2</v>
      </c>
      <c r="M293" s="1"/>
    </row>
    <row r="294" spans="1:13" x14ac:dyDescent="0.25">
      <c r="A294" s="6">
        <f t="shared" si="8"/>
        <v>292</v>
      </c>
      <c r="B294" s="1">
        <v>120</v>
      </c>
      <c r="C294" s="12" t="str">
        <f>VLOOKUP(Таблица1[[#This Row],[н/н ↓]],[1]!DataBase[[eq_num]:[eq_cat]],2,FALSE)</f>
        <v>Видеокамера Bosch Dinion LTC 0485/11</v>
      </c>
      <c r="D294" s="6" t="str">
        <f>VLOOKUP(Таблица1[[#This Row],[н/н ↓]],[1]!DataBase[[eq_num]:[eq_unit]],3,FALSE)</f>
        <v>ШТ</v>
      </c>
      <c r="E294" s="6">
        <f t="shared" si="9"/>
        <v>7</v>
      </c>
      <c r="F294" s="13"/>
      <c r="G294" s="1">
        <v>212</v>
      </c>
      <c r="H294" s="1" t="s">
        <v>104</v>
      </c>
      <c r="I294" s="15">
        <v>44207</v>
      </c>
      <c r="J294" s="15"/>
      <c r="L294" s="1">
        <v>7</v>
      </c>
      <c r="M294" s="1"/>
    </row>
    <row r="295" spans="1:13" x14ac:dyDescent="0.25">
      <c r="A295" s="6">
        <f t="shared" si="8"/>
        <v>293</v>
      </c>
      <c r="B295" s="1">
        <v>121</v>
      </c>
      <c r="C295" s="12" t="str">
        <f>VLOOKUP(Таблица1[[#This Row],[н/н ↓]],[1]!DataBase[[eq_num]:[eq_cat]],2,FALSE)</f>
        <v>Видеокамера Bosch Dinion LTC 0610/11</v>
      </c>
      <c r="D295" s="6" t="str">
        <f>VLOOKUP(Таблица1[[#This Row],[н/н ↓]],[1]!DataBase[[eq_num]:[eq_unit]],3,FALSE)</f>
        <v>ШТ</v>
      </c>
      <c r="E295" s="6">
        <f t="shared" si="9"/>
        <v>10</v>
      </c>
      <c r="F295" s="13"/>
      <c r="G295" s="1">
        <v>212</v>
      </c>
      <c r="H295" s="1" t="s">
        <v>104</v>
      </c>
      <c r="I295" s="15">
        <v>44207</v>
      </c>
      <c r="J295" s="15"/>
      <c r="L295" s="1">
        <v>10</v>
      </c>
      <c r="M295" s="1"/>
    </row>
    <row r="296" spans="1:13" x14ac:dyDescent="0.25">
      <c r="A296" s="6">
        <f t="shared" si="8"/>
        <v>294</v>
      </c>
      <c r="B296" s="1">
        <v>122</v>
      </c>
      <c r="C296" s="12" t="str">
        <f>VLOOKUP(Таблица1[[#This Row],[н/н ↓]],[1]!DataBase[[eq_num]:[eq_cat]],2,FALSE)</f>
        <v>Видеокамера Bosch Dinion LTC 0630/11</v>
      </c>
      <c r="D296" s="6" t="str">
        <f>VLOOKUP(Таблица1[[#This Row],[н/н ↓]],[1]!DataBase[[eq_num]:[eq_unit]],3,FALSE)</f>
        <v>ШТ</v>
      </c>
      <c r="E296" s="6">
        <f t="shared" si="9"/>
        <v>4</v>
      </c>
      <c r="F296" s="13"/>
      <c r="G296" s="1">
        <v>212</v>
      </c>
      <c r="H296" s="1" t="s">
        <v>104</v>
      </c>
      <c r="I296" s="15">
        <v>44207</v>
      </c>
      <c r="J296" s="15"/>
      <c r="L296" s="1">
        <v>4</v>
      </c>
      <c r="M296" s="1"/>
    </row>
    <row r="297" spans="1:13" x14ac:dyDescent="0.25">
      <c r="A297" s="6">
        <f t="shared" si="8"/>
        <v>295</v>
      </c>
      <c r="B297" s="1">
        <v>123</v>
      </c>
      <c r="C297" s="12" t="str">
        <f>VLOOKUP(Таблица1[[#This Row],[н/н ↓]],[1]!DataBase[[eq_num]:[eq_cat]],2,FALSE)</f>
        <v>Видеокамера Bosch Dinion VBN-4075-C51</v>
      </c>
      <c r="D297" s="6" t="str">
        <f>VLOOKUP(Таблица1[[#This Row],[н/н ↓]],[1]!DataBase[[eq_num]:[eq_unit]],3,FALSE)</f>
        <v>ШТ</v>
      </c>
      <c r="E297" s="6">
        <f t="shared" si="9"/>
        <v>9</v>
      </c>
      <c r="F297" s="13"/>
      <c r="G297" s="1">
        <v>212</v>
      </c>
      <c r="H297" s="1" t="s">
        <v>105</v>
      </c>
      <c r="I297" s="15">
        <v>44207</v>
      </c>
      <c r="J297" s="15"/>
      <c r="L297" s="1">
        <v>9</v>
      </c>
      <c r="M297" s="1"/>
    </row>
    <row r="298" spans="1:13" x14ac:dyDescent="0.25">
      <c r="A298" s="6">
        <f t="shared" si="8"/>
        <v>296</v>
      </c>
      <c r="B298" s="1">
        <v>124</v>
      </c>
      <c r="C298" s="12" t="str">
        <f>VLOOKUP(Таблица1[[#This Row],[н/н ↓]],[1]!DataBase[[eq_num]:[eq_cat]],2,FALSE)</f>
        <v>Видеокамера Bosch Dinion VBN-5085-C11</v>
      </c>
      <c r="D298" s="6" t="str">
        <f>VLOOKUP(Таблица1[[#This Row],[н/н ↓]],[1]!DataBase[[eq_num]:[eq_unit]],3,FALSE)</f>
        <v>ШТ</v>
      </c>
      <c r="E298" s="6">
        <f t="shared" si="9"/>
        <v>2</v>
      </c>
      <c r="F298" s="13"/>
      <c r="G298" s="1">
        <v>212</v>
      </c>
      <c r="H298" s="1" t="s">
        <v>104</v>
      </c>
      <c r="I298" s="15">
        <v>44207</v>
      </c>
      <c r="J298" s="15"/>
      <c r="L298" s="1">
        <v>2</v>
      </c>
      <c r="M298" s="1"/>
    </row>
    <row r="299" spans="1:13" x14ac:dyDescent="0.25">
      <c r="A299" s="6">
        <f t="shared" si="8"/>
        <v>297</v>
      </c>
      <c r="B299" s="1">
        <v>125</v>
      </c>
      <c r="C299" s="12" t="str">
        <f>VLOOKUP(Таблица1[[#This Row],[н/н ↓]],[1]!DataBase[[eq_num]:[eq_cat]],2,FALSE)</f>
        <v>Видеокамера Germicom F-5</v>
      </c>
      <c r="D299" s="6" t="str">
        <f>VLOOKUP(Таблица1[[#This Row],[н/н ↓]],[1]!DataBase[[eq_num]:[eq_unit]],3,FALSE)</f>
        <v>ШТ</v>
      </c>
      <c r="E299" s="6">
        <f t="shared" si="9"/>
        <v>1</v>
      </c>
      <c r="F299" s="13"/>
      <c r="G299" s="1">
        <v>212</v>
      </c>
      <c r="H299" s="1" t="s">
        <v>106</v>
      </c>
      <c r="I299" s="15">
        <v>44207</v>
      </c>
      <c r="J299" s="15"/>
      <c r="L299" s="1">
        <v>1</v>
      </c>
      <c r="M299" s="1"/>
    </row>
    <row r="300" spans="1:13" x14ac:dyDescent="0.25">
      <c r="A300" s="6">
        <f t="shared" si="8"/>
        <v>298</v>
      </c>
      <c r="B300" s="1">
        <v>126</v>
      </c>
      <c r="C300" s="12" t="str">
        <f>VLOOKUP(Таблица1[[#This Row],[н/н ↓]],[1]!DataBase[[eq_num]:[eq_cat]],2,FALSE)</f>
        <v>Видеокамера Infinity SRE-HD2000ANVF 2.8-12</v>
      </c>
      <c r="D300" s="6" t="str">
        <f>VLOOKUP(Таблица1[[#This Row],[н/н ↓]],[1]!DataBase[[eq_num]:[eq_unit]],3,FALSE)</f>
        <v>ШТ</v>
      </c>
      <c r="E300" s="6">
        <f t="shared" si="9"/>
        <v>15</v>
      </c>
      <c r="F300" s="13"/>
      <c r="G300" s="1">
        <v>212</v>
      </c>
      <c r="H300" s="1" t="s">
        <v>107</v>
      </c>
      <c r="I300" s="15">
        <v>44207</v>
      </c>
      <c r="J300" s="15"/>
      <c r="L300" s="1">
        <v>15</v>
      </c>
      <c r="M300" s="1"/>
    </row>
    <row r="301" spans="1:13" x14ac:dyDescent="0.25">
      <c r="A301" s="6">
        <f t="shared" si="8"/>
        <v>299</v>
      </c>
      <c r="B301" s="1">
        <v>127</v>
      </c>
      <c r="C301" s="12" t="str">
        <f>VLOOKUP(Таблица1[[#This Row],[н/н ↓]],[1]!DataBase[[eq_num]:[eq_cat]],2,FALSE)</f>
        <v>Видеокамера Infinity VPE-TDN700AL 2.8-12</v>
      </c>
      <c r="D301" s="6" t="str">
        <f>VLOOKUP(Таблица1[[#This Row],[н/н ↓]],[1]!DataBase[[eq_num]:[eq_unit]],3,FALSE)</f>
        <v>ШТ</v>
      </c>
      <c r="E301" s="6">
        <f t="shared" si="9"/>
        <v>34</v>
      </c>
      <c r="F301" s="13"/>
      <c r="G301" s="1">
        <v>212</v>
      </c>
      <c r="H301" s="1" t="s">
        <v>108</v>
      </c>
      <c r="I301" s="15">
        <v>44207</v>
      </c>
      <c r="J301" s="15"/>
      <c r="L301" s="1">
        <v>34</v>
      </c>
      <c r="M301" s="1"/>
    </row>
    <row r="302" spans="1:13" x14ac:dyDescent="0.25">
      <c r="A302" s="6">
        <f t="shared" si="8"/>
        <v>300</v>
      </c>
      <c r="B302" s="1">
        <v>128</v>
      </c>
      <c r="C302" s="12" t="str">
        <f>VLOOKUP(Таблица1[[#This Row],[н/н ↓]],[1]!DataBase[[eq_num]:[eq_cat]],2,FALSE)</f>
        <v>Видеокамера Infinity VPFX-22ZDN580SD</v>
      </c>
      <c r="D302" s="6" t="str">
        <f>VLOOKUP(Таблица1[[#This Row],[н/н ↓]],[1]!DataBase[[eq_num]:[eq_unit]],3,FALSE)</f>
        <v>ШТ</v>
      </c>
      <c r="E302" s="6">
        <f t="shared" si="9"/>
        <v>2</v>
      </c>
      <c r="F302" s="13"/>
      <c r="G302" s="1">
        <v>212</v>
      </c>
      <c r="H302" s="1" t="s">
        <v>106</v>
      </c>
      <c r="I302" s="15">
        <v>44207</v>
      </c>
      <c r="J302" s="15"/>
      <c r="L302" s="1">
        <v>2</v>
      </c>
      <c r="M302" s="1"/>
    </row>
    <row r="303" spans="1:13" x14ac:dyDescent="0.25">
      <c r="A303" s="6">
        <f t="shared" si="8"/>
        <v>301</v>
      </c>
      <c r="B303" s="1">
        <v>129</v>
      </c>
      <c r="C303" s="12" t="str">
        <f>VLOOKUP(Таблица1[[#This Row],[н/н ↓]],[1]!DataBase[[eq_num]:[eq_cat]],2,FALSE)</f>
        <v xml:space="preserve">Видеокамера Panasonic WV-BP330/GE </v>
      </c>
      <c r="D303" s="6" t="str">
        <f>VLOOKUP(Таблица1[[#This Row],[н/н ↓]],[1]!DataBase[[eq_num]:[eq_unit]],3,FALSE)</f>
        <v>ШТ</v>
      </c>
      <c r="E303" s="6">
        <f t="shared" si="9"/>
        <v>2</v>
      </c>
      <c r="F303" s="13"/>
      <c r="G303" s="1">
        <v>212</v>
      </c>
      <c r="H303" s="1" t="s">
        <v>109</v>
      </c>
      <c r="I303" s="15">
        <v>44207</v>
      </c>
      <c r="J303" s="15"/>
      <c r="L303" s="1">
        <v>2</v>
      </c>
      <c r="M303" s="1"/>
    </row>
    <row r="304" spans="1:13" x14ac:dyDescent="0.25">
      <c r="A304" s="6">
        <f t="shared" si="8"/>
        <v>302</v>
      </c>
      <c r="B304" s="1">
        <v>130</v>
      </c>
      <c r="C304" s="12" t="str">
        <f>VLOOKUP(Таблица1[[#This Row],[н/н ↓]],[1]!DataBase[[eq_num]:[eq_cat]],2,FALSE)</f>
        <v>Видеокамера Panasonic WV-CF-374E</v>
      </c>
      <c r="D304" s="6" t="str">
        <f>VLOOKUP(Таблица1[[#This Row],[н/н ↓]],[1]!DataBase[[eq_num]:[eq_unit]],3,FALSE)</f>
        <v>ШТ</v>
      </c>
      <c r="E304" s="6">
        <f t="shared" si="9"/>
        <v>7</v>
      </c>
      <c r="F304" s="13"/>
      <c r="G304" s="1">
        <v>212</v>
      </c>
      <c r="H304" s="1" t="s">
        <v>110</v>
      </c>
      <c r="I304" s="15">
        <v>44207</v>
      </c>
      <c r="J304" s="15"/>
      <c r="L304" s="1">
        <v>7</v>
      </c>
      <c r="M304" s="1"/>
    </row>
    <row r="305" spans="1:13" x14ac:dyDescent="0.25">
      <c r="A305" s="6">
        <f t="shared" si="8"/>
        <v>303</v>
      </c>
      <c r="B305" s="1">
        <v>131</v>
      </c>
      <c r="C305" s="12" t="str">
        <f>VLOOKUP(Таблица1[[#This Row],[н/н ↓]],[1]!DataBase[[eq_num]:[eq_cat]],2,FALSE)</f>
        <v>Видеокамера Panasonic WV-CP484E</v>
      </c>
      <c r="D305" s="6" t="str">
        <f>VLOOKUP(Таблица1[[#This Row],[н/н ↓]],[1]!DataBase[[eq_num]:[eq_unit]],3,FALSE)</f>
        <v>ШТ</v>
      </c>
      <c r="E305" s="6">
        <f t="shared" si="9"/>
        <v>5</v>
      </c>
      <c r="F305" s="13"/>
      <c r="G305" s="1">
        <v>212</v>
      </c>
      <c r="H305" s="1" t="s">
        <v>110</v>
      </c>
      <c r="I305" s="15">
        <v>44207</v>
      </c>
      <c r="J305" s="15"/>
      <c r="L305" s="1">
        <v>5</v>
      </c>
      <c r="M305" s="1"/>
    </row>
    <row r="306" spans="1:13" x14ac:dyDescent="0.25">
      <c r="A306" s="6">
        <f t="shared" si="8"/>
        <v>304</v>
      </c>
      <c r="B306" s="1">
        <v>134</v>
      </c>
      <c r="C306" s="12" t="str">
        <f>VLOOKUP(Таблица1[[#This Row],[н/н ↓]],[1]!DataBase[[eq_num]:[eq_cat]],2,FALSE)</f>
        <v>Видеокамера Panasonic WV-CP630/G</v>
      </c>
      <c r="D306" s="6" t="str">
        <f>VLOOKUP(Таблица1[[#This Row],[н/н ↓]],[1]!DataBase[[eq_num]:[eq_unit]],3,FALSE)</f>
        <v>ШТ</v>
      </c>
      <c r="E306" s="6">
        <f t="shared" si="9"/>
        <v>5</v>
      </c>
      <c r="F306" s="13"/>
      <c r="G306" s="1">
        <v>212</v>
      </c>
      <c r="H306" s="1" t="s">
        <v>110</v>
      </c>
      <c r="I306" s="15">
        <v>44207</v>
      </c>
      <c r="J306" s="15"/>
      <c r="L306" s="1">
        <v>5</v>
      </c>
      <c r="M306" s="1"/>
    </row>
    <row r="307" spans="1:13" x14ac:dyDescent="0.25">
      <c r="A307" s="6">
        <f t="shared" si="8"/>
        <v>305</v>
      </c>
      <c r="B307" s="1">
        <v>132</v>
      </c>
      <c r="C307" s="12" t="str">
        <f>VLOOKUP(Таблица1[[#This Row],[н/н ↓]],[1]!DataBase[[eq_num]:[eq_cat]],2,FALSE)</f>
        <v>Видеокамера Panasonic WV-CP500L/G</v>
      </c>
      <c r="D307" s="6" t="str">
        <f>VLOOKUP(Таблица1[[#This Row],[н/н ↓]],[1]!DataBase[[eq_num]:[eq_unit]],3,FALSE)</f>
        <v>ШТ</v>
      </c>
      <c r="E307" s="6">
        <f t="shared" si="9"/>
        <v>7</v>
      </c>
      <c r="F307" s="13"/>
      <c r="G307" s="1">
        <v>212</v>
      </c>
      <c r="H307" s="1" t="s">
        <v>105</v>
      </c>
      <c r="I307" s="15">
        <v>44207</v>
      </c>
      <c r="J307" s="15"/>
      <c r="L307" s="1">
        <v>7</v>
      </c>
      <c r="M307" s="1"/>
    </row>
    <row r="308" spans="1:13" x14ac:dyDescent="0.25">
      <c r="A308" s="6">
        <f t="shared" si="8"/>
        <v>306</v>
      </c>
      <c r="B308" s="1">
        <v>133</v>
      </c>
      <c r="C308" s="12" t="str">
        <f>VLOOKUP(Таблица1[[#This Row],[н/н ↓]],[1]!DataBase[[eq_num]:[eq_cat]],2,FALSE)</f>
        <v>Видеокамера Panasonic WV-CP604E</v>
      </c>
      <c r="D308" s="6" t="str">
        <f>VLOOKUP(Таблица1[[#This Row],[н/н ↓]],[1]!DataBase[[eq_num]:[eq_unit]],3,FALSE)</f>
        <v>ШТ</v>
      </c>
      <c r="E308" s="6">
        <f t="shared" si="9"/>
        <v>2</v>
      </c>
      <c r="F308" s="13"/>
      <c r="G308" s="1">
        <v>212</v>
      </c>
      <c r="H308" s="1" t="s">
        <v>111</v>
      </c>
      <c r="I308" s="15">
        <v>44207</v>
      </c>
      <c r="J308" s="15"/>
      <c r="L308" s="1">
        <v>2</v>
      </c>
      <c r="M308" s="1"/>
    </row>
    <row r="309" spans="1:13" x14ac:dyDescent="0.25">
      <c r="A309" s="6">
        <f t="shared" si="8"/>
        <v>307</v>
      </c>
      <c r="B309" s="1">
        <v>135</v>
      </c>
      <c r="C309" s="12" t="str">
        <f>VLOOKUP(Таблица1[[#This Row],[н/н ↓]],[1]!DataBase[[eq_num]:[eq_cat]],2,FALSE)</f>
        <v>Видеокамера Panasonic WV-CW380/G</v>
      </c>
      <c r="D309" s="6" t="str">
        <f>VLOOKUP(Таблица1[[#This Row],[н/н ↓]],[1]!DataBase[[eq_num]:[eq_unit]],3,FALSE)</f>
        <v>ШТ</v>
      </c>
      <c r="E309" s="6">
        <f t="shared" si="9"/>
        <v>4</v>
      </c>
      <c r="F309" s="13"/>
      <c r="G309" s="1">
        <v>212</v>
      </c>
      <c r="H309" s="1" t="s">
        <v>111</v>
      </c>
      <c r="I309" s="15">
        <v>44207</v>
      </c>
      <c r="J309" s="15"/>
      <c r="L309" s="1">
        <v>4</v>
      </c>
      <c r="M309" s="1"/>
    </row>
    <row r="310" spans="1:13" x14ac:dyDescent="0.25">
      <c r="A310" s="6">
        <f t="shared" si="8"/>
        <v>308</v>
      </c>
      <c r="B310" s="1">
        <v>136</v>
      </c>
      <c r="C310" s="12" t="str">
        <f>VLOOKUP(Таблица1[[#This Row],[н/н ↓]],[1]!DataBase[[eq_num]:[eq_cat]],2,FALSE)</f>
        <v>Видеокамера Panasonic WV-NP502E</v>
      </c>
      <c r="D310" s="6" t="str">
        <f>VLOOKUP(Таблица1[[#This Row],[н/н ↓]],[1]!DataBase[[eq_num]:[eq_unit]],3,FALSE)</f>
        <v>ШТ</v>
      </c>
      <c r="E310" s="6">
        <f t="shared" si="9"/>
        <v>8</v>
      </c>
      <c r="F310" s="13"/>
      <c r="G310" s="1">
        <v>212</v>
      </c>
      <c r="H310" s="1" t="s">
        <v>109</v>
      </c>
      <c r="I310" s="15">
        <v>44207</v>
      </c>
      <c r="J310" s="15"/>
      <c r="L310" s="1">
        <v>8</v>
      </c>
      <c r="M310" s="1"/>
    </row>
    <row r="311" spans="1:13" x14ac:dyDescent="0.25">
      <c r="A311" s="6">
        <f t="shared" si="8"/>
        <v>309</v>
      </c>
      <c r="B311" s="1">
        <v>137</v>
      </c>
      <c r="C311" s="12" t="str">
        <f>VLOOKUP(Таблица1[[#This Row],[н/н ↓]],[1]!DataBase[[eq_num]:[eq_cat]],2,FALSE)</f>
        <v>Видеокамера КТП 220В</v>
      </c>
      <c r="D311" s="6" t="str">
        <f>VLOOKUP(Таблица1[[#This Row],[н/н ↓]],[1]!DataBase[[eq_num]:[eq_unit]],3,FALSE)</f>
        <v>ШТ</v>
      </c>
      <c r="E311" s="6">
        <f t="shared" si="9"/>
        <v>1</v>
      </c>
      <c r="F311" s="13"/>
      <c r="G311" s="1">
        <v>212</v>
      </c>
      <c r="H311" s="1" t="s">
        <v>112</v>
      </c>
      <c r="I311" s="15">
        <v>44207</v>
      </c>
      <c r="J311" s="15"/>
      <c r="L311" s="1">
        <v>1</v>
      </c>
      <c r="M311" s="1"/>
    </row>
    <row r="312" spans="1:13" x14ac:dyDescent="0.25">
      <c r="A312" s="6">
        <f t="shared" si="8"/>
        <v>310</v>
      </c>
      <c r="B312" s="1">
        <v>138</v>
      </c>
      <c r="C312" s="12" t="str">
        <f>VLOOKUP(Таблица1[[#This Row],[н/н ↓]],[1]!DataBase[[eq_num]:[eq_cat]],2,FALSE)</f>
        <v>Видеокамера ч/б Germicom FX-2</v>
      </c>
      <c r="D312" s="6" t="str">
        <f>VLOOKUP(Таблица1[[#This Row],[н/н ↓]],[1]!DataBase[[eq_num]:[eq_unit]],3,FALSE)</f>
        <v>ШТ</v>
      </c>
      <c r="E312" s="6">
        <f t="shared" si="9"/>
        <v>1</v>
      </c>
      <c r="F312" s="13"/>
      <c r="G312" s="1">
        <v>212</v>
      </c>
      <c r="H312" s="1" t="s">
        <v>106</v>
      </c>
      <c r="I312" s="15">
        <v>44207</v>
      </c>
      <c r="J312" s="15"/>
      <c r="L312" s="1">
        <v>1</v>
      </c>
      <c r="M312" s="1"/>
    </row>
    <row r="313" spans="1:13" x14ac:dyDescent="0.25">
      <c r="A313" s="6">
        <f t="shared" si="8"/>
        <v>311</v>
      </c>
      <c r="B313" s="1">
        <v>139</v>
      </c>
      <c r="C313" s="12" t="str">
        <f>VLOOKUP(Таблица1[[#This Row],[н/н ↓]],[1]!DataBase[[eq_num]:[eq_cat]],2,FALSE)</f>
        <v>Видеокамера ч/б Germicom FX-2 (б/у)</v>
      </c>
      <c r="D313" s="6" t="str">
        <f>VLOOKUP(Таблица1[[#This Row],[н/н ↓]],[1]!DataBase[[eq_num]:[eq_unit]],3,FALSE)</f>
        <v>ШТ</v>
      </c>
      <c r="E313" s="6">
        <f t="shared" si="9"/>
        <v>1</v>
      </c>
      <c r="F313" s="13"/>
      <c r="G313" s="1">
        <v>212</v>
      </c>
      <c r="H313" s="1" t="s">
        <v>106</v>
      </c>
      <c r="I313" s="15">
        <v>44207</v>
      </c>
      <c r="J313" s="15"/>
      <c r="L313" s="1">
        <v>1</v>
      </c>
      <c r="M313" s="1"/>
    </row>
    <row r="314" spans="1:13" x14ac:dyDescent="0.25">
      <c r="A314" s="6">
        <f t="shared" si="8"/>
        <v>312</v>
      </c>
      <c r="B314" s="1">
        <v>140</v>
      </c>
      <c r="C314" s="12" t="str">
        <f>VLOOKUP(Таблица1[[#This Row],[н/н ↓]],[1]!DataBase[[eq_num]:[eq_cat]],2,FALSE)</f>
        <v>Видеорегистратор аналог. 8-канальный. Best DVR-800</v>
      </c>
      <c r="D314" s="6" t="str">
        <f>VLOOKUP(Таблица1[[#This Row],[н/н ↓]],[1]!DataBase[[eq_num]:[eq_unit]],3,FALSE)</f>
        <v>ШТ</v>
      </c>
      <c r="E314" s="6">
        <f t="shared" si="9"/>
        <v>1</v>
      </c>
      <c r="F314" s="13"/>
      <c r="G314" s="1">
        <v>212</v>
      </c>
      <c r="H314" s="1" t="s">
        <v>7</v>
      </c>
      <c r="I314" s="15">
        <v>44207</v>
      </c>
      <c r="J314" s="15"/>
      <c r="L314" s="1">
        <v>1</v>
      </c>
      <c r="M314" s="1"/>
    </row>
    <row r="315" spans="1:13" x14ac:dyDescent="0.25">
      <c r="A315" s="6">
        <f t="shared" si="8"/>
        <v>313</v>
      </c>
      <c r="B315" s="1">
        <v>141</v>
      </c>
      <c r="C315" s="12" t="str">
        <f>VLOOKUP(Таблица1[[#This Row],[н/н ↓]],[1]!DataBase[[eq_num]:[eq_cat]],2,FALSE)</f>
        <v>Диск жёсткий HDD 2Tb TOSHIBA PC P300</v>
      </c>
      <c r="D315" s="6" t="str">
        <f>VLOOKUP(Таблица1[[#This Row],[н/н ↓]],[1]!DataBase[[eq_num]:[eq_unit]],3,FALSE)</f>
        <v>ШТ</v>
      </c>
      <c r="E315" s="6">
        <f t="shared" si="9"/>
        <v>22</v>
      </c>
      <c r="F315" s="13"/>
      <c r="G315" s="1">
        <v>212</v>
      </c>
      <c r="H315" s="1" t="s">
        <v>94</v>
      </c>
      <c r="I315" s="15">
        <v>44207</v>
      </c>
      <c r="J315" s="15"/>
      <c r="L315" s="1">
        <v>22</v>
      </c>
      <c r="M315" s="1"/>
    </row>
    <row r="316" spans="1:13" x14ac:dyDescent="0.25">
      <c r="A316" s="6">
        <f t="shared" si="8"/>
        <v>314</v>
      </c>
      <c r="B316" s="1">
        <v>142</v>
      </c>
      <c r="C316" s="12" t="str">
        <f>VLOOKUP(Таблица1[[#This Row],[н/н ↓]],[1]!DataBase[[eq_num]:[eq_cat]],2,FALSE)</f>
        <v>Диск жёсткий HDD 4Tb TOSHIBA X300</v>
      </c>
      <c r="D316" s="6" t="str">
        <f>VLOOKUP(Таблица1[[#This Row],[н/н ↓]],[1]!DataBase[[eq_num]:[eq_unit]],3,FALSE)</f>
        <v>ШТ</v>
      </c>
      <c r="E316" s="6">
        <f t="shared" si="9"/>
        <v>6</v>
      </c>
      <c r="F316" s="13"/>
      <c r="G316" s="1">
        <v>212</v>
      </c>
      <c r="H316" s="1" t="s">
        <v>94</v>
      </c>
      <c r="I316" s="15">
        <v>44207</v>
      </c>
      <c r="J316" s="15"/>
      <c r="L316" s="1">
        <v>6</v>
      </c>
      <c r="M316" s="1"/>
    </row>
    <row r="317" spans="1:13" x14ac:dyDescent="0.25">
      <c r="A317" s="6">
        <f t="shared" si="8"/>
        <v>315</v>
      </c>
      <c r="B317" s="1">
        <v>143</v>
      </c>
      <c r="C317" s="12" t="str">
        <f>VLOOKUP(Таблица1[[#This Row],[н/н ↓]],[1]!DataBase[[eq_num]:[eq_cat]],2,FALSE)</f>
        <v>Диск жёсткий HDD 4Tb WD40EFAX WD Red</v>
      </c>
      <c r="D317" s="6" t="str">
        <f>VLOOKUP(Таблица1[[#This Row],[н/н ↓]],[1]!DataBase[[eq_num]:[eq_unit]],3,FALSE)</f>
        <v>ШТ</v>
      </c>
      <c r="E317" s="6">
        <f t="shared" si="9"/>
        <v>26</v>
      </c>
      <c r="F317" s="13"/>
      <c r="G317" s="1">
        <v>212</v>
      </c>
      <c r="H317" s="1" t="s">
        <v>94</v>
      </c>
      <c r="I317" s="15">
        <v>44207</v>
      </c>
      <c r="J317" s="15"/>
      <c r="L317" s="1">
        <v>26</v>
      </c>
      <c r="M317" s="1"/>
    </row>
    <row r="318" spans="1:13" x14ac:dyDescent="0.25">
      <c r="A318" s="6">
        <f t="shared" si="8"/>
        <v>316</v>
      </c>
      <c r="B318" s="1">
        <v>144</v>
      </c>
      <c r="C318" s="12" t="str">
        <f>VLOOKUP(Таблица1[[#This Row],[н/н ↓]],[1]!DataBase[[eq_num]:[eq_cat]],2,FALSE)</f>
        <v>Доводчик DORMA TS83 серебристый</v>
      </c>
      <c r="D318" s="6" t="str">
        <f>VLOOKUP(Таблица1[[#This Row],[н/н ↓]],[1]!DataBase[[eq_num]:[eq_unit]],3,FALSE)</f>
        <v>ШТ</v>
      </c>
      <c r="E318" s="6">
        <f t="shared" si="9"/>
        <v>1</v>
      </c>
      <c r="F318" s="13"/>
      <c r="G318" s="1">
        <v>212</v>
      </c>
      <c r="H318" s="1" t="s">
        <v>113</v>
      </c>
      <c r="I318" s="15">
        <v>44207</v>
      </c>
      <c r="J318" s="15"/>
      <c r="L318" s="1">
        <v>1</v>
      </c>
      <c r="M318" s="1"/>
    </row>
    <row r="319" spans="1:13" x14ac:dyDescent="0.25">
      <c r="A319" s="6">
        <f t="shared" si="8"/>
        <v>317</v>
      </c>
      <c r="B319" s="1">
        <v>145</v>
      </c>
      <c r="C319" s="12" t="str">
        <f>VLOOKUP(Таблица1[[#This Row],[н/н ↓]],[1]!DataBase[[eq_num]:[eq_cat]],2,FALSE)</f>
        <v>Доводчик DORMA TS83 чёрный</v>
      </c>
      <c r="D319" s="6" t="str">
        <f>VLOOKUP(Таблица1[[#This Row],[н/н ↓]],[1]!DataBase[[eq_num]:[eq_unit]],3,FALSE)</f>
        <v>ШТ</v>
      </c>
      <c r="E319" s="6">
        <f t="shared" si="9"/>
        <v>1</v>
      </c>
      <c r="F319" s="13"/>
      <c r="G319" s="1">
        <v>212</v>
      </c>
      <c r="H319" s="1" t="s">
        <v>113</v>
      </c>
      <c r="I319" s="15">
        <v>44207</v>
      </c>
      <c r="J319" s="15"/>
      <c r="L319" s="1">
        <v>1</v>
      </c>
      <c r="M319" s="1"/>
    </row>
    <row r="320" spans="1:13" x14ac:dyDescent="0.25">
      <c r="A320" s="6">
        <f t="shared" si="8"/>
        <v>318</v>
      </c>
      <c r="B320" s="1">
        <v>146</v>
      </c>
      <c r="C320" s="12" t="str">
        <f>VLOOKUP(Таблица1[[#This Row],[н/н ↓]],[1]!DataBase[[eq_num]:[eq_cat]],2,FALSE)</f>
        <v>Замок механический ABLOY CY001C</v>
      </c>
      <c r="D320" s="6" t="str">
        <f>VLOOKUP(Таблица1[[#This Row],[н/н ↓]],[1]!DataBase[[eq_num]:[eq_unit]],3,FALSE)</f>
        <v>ШТ</v>
      </c>
      <c r="E320" s="6">
        <f t="shared" si="9"/>
        <v>11</v>
      </c>
      <c r="F320" s="13"/>
      <c r="G320" s="1">
        <v>212</v>
      </c>
      <c r="H320" s="1" t="s">
        <v>95</v>
      </c>
      <c r="I320" s="15">
        <v>44207</v>
      </c>
      <c r="J320" s="15"/>
      <c r="L320" s="1">
        <v>11</v>
      </c>
      <c r="M320" s="1"/>
    </row>
    <row r="321" spans="1:13" x14ac:dyDescent="0.25">
      <c r="A321" s="6">
        <f t="shared" si="8"/>
        <v>319</v>
      </c>
      <c r="B321" s="1">
        <v>147</v>
      </c>
      <c r="C321" s="12" t="str">
        <f>VLOOKUP(Таблица1[[#This Row],[н/н ↓]],[1]!DataBase[[eq_num]:[eq_cat]],2,FALSE)</f>
        <v>Замок механический ABLOY CY001C (б/у)</v>
      </c>
      <c r="D321" s="6" t="str">
        <f>VLOOKUP(Таблица1[[#This Row],[н/н ↓]],[1]!DataBase[[eq_num]:[eq_unit]],3,FALSE)</f>
        <v>ШТ</v>
      </c>
      <c r="E321" s="6">
        <f t="shared" si="9"/>
        <v>1</v>
      </c>
      <c r="F321" s="13"/>
      <c r="G321" s="1">
        <v>212</v>
      </c>
      <c r="H321" s="1" t="s">
        <v>95</v>
      </c>
      <c r="I321" s="15">
        <v>44207</v>
      </c>
      <c r="J321" s="15"/>
      <c r="L321" s="1">
        <v>1</v>
      </c>
      <c r="M321" s="1"/>
    </row>
    <row r="322" spans="1:13" x14ac:dyDescent="0.25">
      <c r="A322" s="6">
        <f t="shared" si="8"/>
        <v>320</v>
      </c>
      <c r="B322" s="1">
        <v>148</v>
      </c>
      <c r="C322" s="12" t="str">
        <f>VLOOKUP(Таблица1[[#This Row],[н/н ↓]],[1]!DataBase[[eq_num]:[eq_cat]],2,FALSE)</f>
        <v>Замок механический в дверь APECS (б/у)</v>
      </c>
      <c r="D322" s="6" t="str">
        <f>VLOOKUP(Таблица1[[#This Row],[н/н ↓]],[1]!DataBase[[eq_num]:[eq_unit]],3,FALSE)</f>
        <v>ШТ</v>
      </c>
      <c r="E322" s="6">
        <f t="shared" si="9"/>
        <v>7</v>
      </c>
      <c r="F322" s="13"/>
      <c r="G322" s="1">
        <v>212</v>
      </c>
      <c r="H322" s="1" t="s">
        <v>95</v>
      </c>
      <c r="I322" s="15">
        <v>44207</v>
      </c>
      <c r="J322" s="15"/>
      <c r="L322" s="1">
        <v>7</v>
      </c>
      <c r="M322" s="1"/>
    </row>
    <row r="323" spans="1:13" x14ac:dyDescent="0.25">
      <c r="A323" s="6">
        <f t="shared" ref="A323:A386" si="10">ROW()-2</f>
        <v>321</v>
      </c>
      <c r="B323" s="1">
        <v>149</v>
      </c>
      <c r="C323" s="12" t="str">
        <f>VLOOKUP(Таблица1[[#This Row],[н/н ↓]],[1]!DataBase[[eq_num]:[eq_cat]],2,FALSE)</f>
        <v>Замок электромагнитный ACCORDTEC ML-100</v>
      </c>
      <c r="D323" s="6" t="str">
        <f>VLOOKUP(Таблица1[[#This Row],[н/н ↓]],[1]!DataBase[[eq_num]:[eq_unit]],3,FALSE)</f>
        <v>ШТ</v>
      </c>
      <c r="E323" s="6">
        <f t="shared" ref="E323:E386" si="11">M323*(-1)+L323</f>
        <v>7</v>
      </c>
      <c r="F323" s="13"/>
      <c r="G323" s="1">
        <v>212</v>
      </c>
      <c r="H323" s="1" t="s">
        <v>113</v>
      </c>
      <c r="I323" s="15">
        <v>44207</v>
      </c>
      <c r="J323" s="15"/>
      <c r="L323" s="1">
        <v>7</v>
      </c>
      <c r="M323" s="1"/>
    </row>
    <row r="324" spans="1:13" x14ac:dyDescent="0.25">
      <c r="A324" s="6">
        <f t="shared" si="10"/>
        <v>322</v>
      </c>
      <c r="B324" s="1">
        <v>150</v>
      </c>
      <c r="C324" s="12" t="str">
        <f>VLOOKUP(Таблица1[[#This Row],[н/н ↓]],[1]!DataBase[[eq_num]:[eq_cat]],2,FALSE)</f>
        <v>Замок электромагнитный ACCORDTEC ML-180</v>
      </c>
      <c r="D324" s="6" t="str">
        <f>VLOOKUP(Таблица1[[#This Row],[н/н ↓]],[1]!DataBase[[eq_num]:[eq_unit]],3,FALSE)</f>
        <v>ШТ</v>
      </c>
      <c r="E324" s="6">
        <f t="shared" si="11"/>
        <v>6</v>
      </c>
      <c r="F324" s="13"/>
      <c r="G324" s="1">
        <v>212</v>
      </c>
      <c r="H324" s="1" t="s">
        <v>113</v>
      </c>
      <c r="I324" s="15">
        <v>44207</v>
      </c>
      <c r="J324" s="15"/>
      <c r="L324" s="1">
        <v>6</v>
      </c>
      <c r="M324" s="1"/>
    </row>
    <row r="325" spans="1:13" x14ac:dyDescent="0.25">
      <c r="A325" s="6">
        <f t="shared" si="10"/>
        <v>323</v>
      </c>
      <c r="B325" s="1">
        <v>151</v>
      </c>
      <c r="C325" s="12" t="str">
        <f>VLOOKUP(Таблица1[[#This Row],[н/н ↓]],[1]!DataBase[[eq_num]:[eq_cat]],2,FALSE)</f>
        <v>Замок электромагнитный BEL-300S</v>
      </c>
      <c r="D325" s="6" t="str">
        <f>VLOOKUP(Таблица1[[#This Row],[н/н ↓]],[1]!DataBase[[eq_num]:[eq_unit]],3,FALSE)</f>
        <v>ШТ</v>
      </c>
      <c r="E325" s="6">
        <f t="shared" si="11"/>
        <v>2</v>
      </c>
      <c r="F325" s="13"/>
      <c r="G325" s="1">
        <v>212</v>
      </c>
      <c r="H325" s="1" t="s">
        <v>113</v>
      </c>
      <c r="I325" s="15">
        <v>44207</v>
      </c>
      <c r="J325" s="15"/>
      <c r="L325" s="1">
        <v>2</v>
      </c>
      <c r="M325" s="1"/>
    </row>
    <row r="326" spans="1:13" x14ac:dyDescent="0.25">
      <c r="A326" s="6">
        <f t="shared" si="10"/>
        <v>324</v>
      </c>
      <c r="B326" s="1">
        <v>153</v>
      </c>
      <c r="C326" s="12" t="str">
        <f>VLOOKUP(Таблица1[[#This Row],[н/н ↓]],[1]!DataBase[[eq_num]:[eq_cat]],2,FALSE)</f>
        <v>ЗИП для эл. мех. замков ABLOY</v>
      </c>
      <c r="D326" s="6" t="str">
        <f>VLOOKUP(Таблица1[[#This Row],[н/н ↓]],[1]!DataBase[[eq_num]:[eq_unit]],3,FALSE)</f>
        <v>УПК</v>
      </c>
      <c r="E326" s="6">
        <f t="shared" si="11"/>
        <v>1</v>
      </c>
      <c r="F326" s="13"/>
      <c r="G326" s="1">
        <v>212</v>
      </c>
      <c r="H326" s="1" t="s">
        <v>95</v>
      </c>
      <c r="I326" s="15">
        <v>44207</v>
      </c>
      <c r="J326" s="15"/>
      <c r="L326" s="1">
        <v>1</v>
      </c>
      <c r="M326" s="1"/>
    </row>
    <row r="327" spans="1:13" x14ac:dyDescent="0.25">
      <c r="A327" s="6">
        <f t="shared" si="10"/>
        <v>325</v>
      </c>
      <c r="B327" s="1">
        <v>154</v>
      </c>
      <c r="C327" s="12" t="str">
        <f>VLOOKUP(Таблица1[[#This Row],[н/н ↓]],[1]!DataBase[[eq_num]:[eq_cat]],2,FALSE)</f>
        <v>Извещатель EC932</v>
      </c>
      <c r="D327" s="6" t="str">
        <f>VLOOKUP(Таблица1[[#This Row],[н/н ↓]],[1]!DataBase[[eq_num]:[eq_unit]],3,FALSE)</f>
        <v>КМП</v>
      </c>
      <c r="E327" s="6">
        <f t="shared" si="11"/>
        <v>49</v>
      </c>
      <c r="F327" s="13"/>
      <c r="G327" s="1">
        <v>212</v>
      </c>
      <c r="H327" s="1" t="s">
        <v>114</v>
      </c>
      <c r="I327" s="15">
        <v>44207</v>
      </c>
      <c r="J327" s="15"/>
      <c r="L327" s="1">
        <v>49</v>
      </c>
      <c r="M327" s="1"/>
    </row>
    <row r="328" spans="1:13" x14ac:dyDescent="0.25">
      <c r="A328" s="6">
        <f t="shared" si="10"/>
        <v>326</v>
      </c>
      <c r="B328" s="1">
        <v>155</v>
      </c>
      <c r="C328" s="12" t="str">
        <f>VLOOKUP(Таблица1[[#This Row],[н/н ↓]],[1]!DataBase[[eq_num]:[eq_cat]],2,FALSE)</f>
        <v>Извещатель ИО-102-20 металлический</v>
      </c>
      <c r="D328" s="6" t="str">
        <f>VLOOKUP(Таблица1[[#This Row],[н/н ↓]],[1]!DataBase[[eq_num]:[eq_unit]],3,FALSE)</f>
        <v>КМП</v>
      </c>
      <c r="E328" s="6">
        <f t="shared" si="11"/>
        <v>25</v>
      </c>
      <c r="F328" s="13"/>
      <c r="G328" s="1">
        <v>212</v>
      </c>
      <c r="H328" s="1" t="s">
        <v>114</v>
      </c>
      <c r="I328" s="15">
        <v>44207</v>
      </c>
      <c r="J328" s="15"/>
      <c r="L328" s="1">
        <v>25</v>
      </c>
      <c r="M328" s="1"/>
    </row>
    <row r="329" spans="1:13" x14ac:dyDescent="0.25">
      <c r="A329" s="6">
        <f t="shared" si="10"/>
        <v>327</v>
      </c>
      <c r="B329" s="1">
        <v>156</v>
      </c>
      <c r="C329" s="12" t="str">
        <f>VLOOKUP(Таблица1[[#This Row],[н/н ↓]],[1]!DataBase[[eq_num]:[eq_cat]],2,FALSE)</f>
        <v>Извещатель ИО-102-20 пластиковый</v>
      </c>
      <c r="D329" s="6" t="str">
        <f>VLOOKUP(Таблица1[[#This Row],[н/н ↓]],[1]!DataBase[[eq_num]:[eq_unit]],3,FALSE)</f>
        <v>КМП</v>
      </c>
      <c r="E329" s="6">
        <f t="shared" si="11"/>
        <v>21</v>
      </c>
      <c r="F329" s="13"/>
      <c r="G329" s="1">
        <v>212</v>
      </c>
      <c r="H329" s="1" t="s">
        <v>114</v>
      </c>
      <c r="I329" s="15">
        <v>44207</v>
      </c>
      <c r="J329" s="15"/>
      <c r="L329" s="1">
        <v>21</v>
      </c>
      <c r="M329" s="1"/>
    </row>
    <row r="330" spans="1:13" x14ac:dyDescent="0.25">
      <c r="A330" s="6">
        <f t="shared" si="10"/>
        <v>328</v>
      </c>
      <c r="B330" s="1">
        <v>157</v>
      </c>
      <c r="C330" s="12" t="str">
        <f>VLOOKUP(Таблица1[[#This Row],[н/н ↓]],[1]!DataBase[[eq_num]:[eq_cat]],2,FALSE)</f>
        <v>Извещатель пожарный ручной ИПР-3СУ (б/у)</v>
      </c>
      <c r="D330" s="6" t="str">
        <f>VLOOKUP(Таблица1[[#This Row],[н/н ↓]],[1]!DataBase[[eq_num]:[eq_unit]],3,FALSE)</f>
        <v>ШТ</v>
      </c>
      <c r="E330" s="6">
        <f t="shared" si="11"/>
        <v>19</v>
      </c>
      <c r="F330" s="13"/>
      <c r="G330" s="1">
        <v>212</v>
      </c>
      <c r="H330" s="1" t="s">
        <v>113</v>
      </c>
      <c r="I330" s="15">
        <v>44207</v>
      </c>
      <c r="J330" s="15"/>
      <c r="L330" s="1">
        <v>19</v>
      </c>
      <c r="M330" s="1"/>
    </row>
    <row r="331" spans="1:13" x14ac:dyDescent="0.25">
      <c r="A331" s="6">
        <f t="shared" si="10"/>
        <v>329</v>
      </c>
      <c r="B331" s="1">
        <v>158</v>
      </c>
      <c r="C331" s="12" t="str">
        <f>VLOOKUP(Таблица1[[#This Row],[н/н ↓]],[1]!DataBase[[eq_num]:[eq_cat]],2,FALSE)</f>
        <v>Извещатель пожарный ручной ИПР-3СУ (ИП513-3СУ-А)</v>
      </c>
      <c r="D331" s="6" t="str">
        <f>VLOOKUP(Таблица1[[#This Row],[н/н ↓]],[1]!DataBase[[eq_num]:[eq_unit]],3,FALSE)</f>
        <v>ШТ</v>
      </c>
      <c r="E331" s="6">
        <f t="shared" si="11"/>
        <v>25</v>
      </c>
      <c r="F331" s="13"/>
      <c r="G331" s="1">
        <v>212</v>
      </c>
      <c r="H331" s="1" t="s">
        <v>98</v>
      </c>
      <c r="I331" s="15">
        <v>44207</v>
      </c>
      <c r="J331" s="15"/>
      <c r="L331" s="1">
        <v>25</v>
      </c>
      <c r="M331" s="1"/>
    </row>
    <row r="332" spans="1:13" x14ac:dyDescent="0.25">
      <c r="A332" s="6">
        <f t="shared" si="10"/>
        <v>330</v>
      </c>
      <c r="B332" s="1">
        <v>159</v>
      </c>
      <c r="C332" s="12" t="str">
        <f>VLOOKUP(Таблица1[[#This Row],[н/н ↓]],[1]!DataBase[[eq_num]:[eq_cat]],2,FALSE)</f>
        <v>Извещатель пожарный ручной ИПР-3СУМ</v>
      </c>
      <c r="D332" s="6" t="str">
        <f>VLOOKUP(Таблица1[[#This Row],[н/н ↓]],[1]!DataBase[[eq_num]:[eq_unit]],3,FALSE)</f>
        <v>ШТ</v>
      </c>
      <c r="E332" s="6">
        <f t="shared" si="11"/>
        <v>9</v>
      </c>
      <c r="F332" s="13"/>
      <c r="G332" s="1">
        <v>212</v>
      </c>
      <c r="H332" s="1" t="s">
        <v>98</v>
      </c>
      <c r="I332" s="15">
        <v>44207</v>
      </c>
      <c r="J332" s="15"/>
      <c r="L332" s="1">
        <v>9</v>
      </c>
      <c r="M332" s="1"/>
    </row>
    <row r="333" spans="1:13" x14ac:dyDescent="0.25">
      <c r="A333" s="6">
        <f t="shared" si="10"/>
        <v>331</v>
      </c>
      <c r="B333" s="1">
        <v>160</v>
      </c>
      <c r="C333" s="12" t="str">
        <f>VLOOKUP(Таблица1[[#This Row],[н/н ↓]],[1]!DataBase[[eq_num]:[eq_cat]],2,FALSE)</f>
        <v>Извещатель пожарный ручной ИПР-И (ИПР-513-6)</v>
      </c>
      <c r="D333" s="6" t="str">
        <f>VLOOKUP(Таблица1[[#This Row],[н/н ↓]],[1]!DataBase[[eq_num]:[eq_unit]],3,FALSE)</f>
        <v>ШТ</v>
      </c>
      <c r="E333" s="6">
        <f t="shared" si="11"/>
        <v>8</v>
      </c>
      <c r="F333" s="13"/>
      <c r="G333" s="1">
        <v>212</v>
      </c>
      <c r="H333" s="1" t="s">
        <v>98</v>
      </c>
      <c r="I333" s="15">
        <v>44207</v>
      </c>
      <c r="J333" s="15"/>
      <c r="L333" s="1">
        <v>8</v>
      </c>
      <c r="M333" s="1"/>
    </row>
    <row r="334" spans="1:13" x14ac:dyDescent="0.25">
      <c r="A334" s="6">
        <f t="shared" si="10"/>
        <v>332</v>
      </c>
      <c r="B334" s="1">
        <v>161</v>
      </c>
      <c r="C334" s="12" t="str">
        <f>VLOOKUP(Таблица1[[#This Row],[н/н ↓]],[1]!DataBase[[eq_num]:[eq_cat]],2,FALSE)</f>
        <v>Извещатель СМК врезной ИО-102-6</v>
      </c>
      <c r="D334" s="6" t="str">
        <f>VLOOKUP(Таблица1[[#This Row],[н/н ↓]],[1]!DataBase[[eq_num]:[eq_unit]],3,FALSE)</f>
        <v>КМП</v>
      </c>
      <c r="E334" s="6">
        <f t="shared" si="11"/>
        <v>20</v>
      </c>
      <c r="F334" s="13"/>
      <c r="G334" s="1">
        <v>212</v>
      </c>
      <c r="H334" s="1" t="s">
        <v>114</v>
      </c>
      <c r="I334" s="15">
        <v>44207</v>
      </c>
      <c r="J334" s="15"/>
      <c r="L334" s="1">
        <v>20</v>
      </c>
      <c r="M334" s="1"/>
    </row>
    <row r="335" spans="1:13" x14ac:dyDescent="0.25">
      <c r="A335" s="6">
        <f t="shared" si="10"/>
        <v>333</v>
      </c>
      <c r="B335" s="1">
        <v>162</v>
      </c>
      <c r="C335" s="12" t="str">
        <f>VLOOKUP(Таблица1[[#This Row],[н/н ↓]],[1]!DataBase[[eq_num]:[eq_cat]],2,FALSE)</f>
        <v>Извещатель СМК ИО 102-4</v>
      </c>
      <c r="D335" s="6" t="str">
        <f>VLOOKUP(Таблица1[[#This Row],[н/н ↓]],[1]!DataBase[[eq_num]:[eq_unit]],3,FALSE)</f>
        <v>КМП</v>
      </c>
      <c r="E335" s="6">
        <f t="shared" si="11"/>
        <v>30</v>
      </c>
      <c r="F335" s="13"/>
      <c r="G335" s="1">
        <v>212</v>
      </c>
      <c r="H335" s="1" t="s">
        <v>114</v>
      </c>
      <c r="I335" s="15">
        <v>44207</v>
      </c>
      <c r="J335" s="15"/>
      <c r="L335" s="1">
        <v>30</v>
      </c>
      <c r="M335" s="1"/>
    </row>
    <row r="336" spans="1:13" x14ac:dyDescent="0.25">
      <c r="A336" s="6">
        <f t="shared" si="10"/>
        <v>334</v>
      </c>
      <c r="B336" s="1">
        <v>163</v>
      </c>
      <c r="C336" s="12" t="str">
        <f>VLOOKUP(Таблица1[[#This Row],[н/н ↓]],[1]!DataBase[[eq_num]:[eq_cat]],2,FALSE)</f>
        <v>Кабель Abloy EA210 18*0,14 для замка EL 502</v>
      </c>
      <c r="D336" s="6" t="str">
        <f>VLOOKUP(Таблица1[[#This Row],[н/н ↓]],[1]!DataBase[[eq_num]:[eq_unit]],3,FALSE)</f>
        <v>ШТ</v>
      </c>
      <c r="E336" s="6">
        <f t="shared" si="11"/>
        <v>5</v>
      </c>
      <c r="F336" s="13"/>
      <c r="G336" s="1">
        <v>212</v>
      </c>
      <c r="H336" s="1" t="s">
        <v>113</v>
      </c>
      <c r="I336" s="15">
        <v>44207</v>
      </c>
      <c r="J336" s="15"/>
      <c r="L336" s="1">
        <v>5</v>
      </c>
      <c r="M336" s="1"/>
    </row>
    <row r="337" spans="1:13" x14ac:dyDescent="0.25">
      <c r="A337" s="6">
        <f t="shared" si="10"/>
        <v>335</v>
      </c>
      <c r="B337" s="1">
        <v>164</v>
      </c>
      <c r="C337" s="12" t="str">
        <f>VLOOKUP(Таблица1[[#This Row],[н/н ↓]],[1]!DataBase[[eq_num]:[eq_cat]],2,FALSE)</f>
        <v>Кабель Abloy EA211 8*0,2 для замка EL 582</v>
      </c>
      <c r="D337" s="6" t="str">
        <f>VLOOKUP(Таблица1[[#This Row],[н/н ↓]],[1]!DataBase[[eq_num]:[eq_unit]],3,FALSE)</f>
        <v>ШТ</v>
      </c>
      <c r="E337" s="6">
        <f t="shared" si="11"/>
        <v>5</v>
      </c>
      <c r="F337" s="13"/>
      <c r="G337" s="1">
        <v>212</v>
      </c>
      <c r="H337" s="1" t="s">
        <v>98</v>
      </c>
      <c r="I337" s="15">
        <v>44207</v>
      </c>
      <c r="J337" s="15"/>
      <c r="L337" s="1">
        <v>5</v>
      </c>
      <c r="M337" s="1"/>
    </row>
    <row r="338" spans="1:13" x14ac:dyDescent="0.25">
      <c r="A338" s="6">
        <f t="shared" si="10"/>
        <v>336</v>
      </c>
      <c r="B338" s="1">
        <v>166</v>
      </c>
      <c r="C338" s="12" t="str">
        <f>VLOOKUP(Таблица1[[#This Row],[н/н ↓]],[1]!DataBase[[eq_num]:[eq_cat]],2,FALSE)</f>
        <v>Ключ Touch memory TM1990</v>
      </c>
      <c r="D338" s="6" t="str">
        <f>VLOOKUP(Таблица1[[#This Row],[н/н ↓]],[1]!DataBase[[eq_num]:[eq_unit]],3,FALSE)</f>
        <v>ШТ</v>
      </c>
      <c r="E338" s="6">
        <f t="shared" si="11"/>
        <v>82</v>
      </c>
      <c r="F338" s="13"/>
      <c r="G338" s="1">
        <v>212</v>
      </c>
      <c r="H338" s="1" t="s">
        <v>101</v>
      </c>
      <c r="I338" s="15">
        <v>44207</v>
      </c>
      <c r="J338" s="15"/>
      <c r="L338" s="1">
        <v>82</v>
      </c>
      <c r="M338" s="1"/>
    </row>
    <row r="339" spans="1:13" x14ac:dyDescent="0.25">
      <c r="A339" s="6">
        <f t="shared" si="10"/>
        <v>337</v>
      </c>
      <c r="B339" s="1">
        <v>167</v>
      </c>
      <c r="C339" s="12" t="str">
        <f>VLOOKUP(Таблица1[[#This Row],[н/н ↓]],[1]!DataBase[[eq_num]:[eq_cat]],2,FALSE)</f>
        <v>Кнопка IEK AEA-22</v>
      </c>
      <c r="D339" s="6" t="str">
        <f>VLOOKUP(Таблица1[[#This Row],[н/н ↓]],[1]!DataBase[[eq_num]:[eq_unit]],3,FALSE)</f>
        <v>ШТ</v>
      </c>
      <c r="E339" s="6">
        <f t="shared" si="11"/>
        <v>7</v>
      </c>
      <c r="F339" s="13"/>
      <c r="G339" s="1">
        <v>212</v>
      </c>
      <c r="H339" s="1" t="s">
        <v>96</v>
      </c>
      <c r="I339" s="15">
        <v>44207</v>
      </c>
      <c r="J339" s="15"/>
      <c r="L339" s="1">
        <v>7</v>
      </c>
      <c r="M339" s="1"/>
    </row>
    <row r="340" spans="1:13" x14ac:dyDescent="0.25">
      <c r="A340" s="6">
        <f t="shared" si="10"/>
        <v>338</v>
      </c>
      <c r="B340" s="1">
        <v>168</v>
      </c>
      <c r="C340" s="12" t="str">
        <f>VLOOKUP(Таблица1[[#This Row],[н/н ↓]],[1]!DataBase[[eq_num]:[eq_cat]],2,FALSE)</f>
        <v>Кнопка IEK ANE-22</v>
      </c>
      <c r="D340" s="6" t="str">
        <f>VLOOKUP(Таблица1[[#This Row],[н/н ↓]],[1]!DataBase[[eq_num]:[eq_unit]],3,FALSE)</f>
        <v>ШТ</v>
      </c>
      <c r="E340" s="6">
        <f t="shared" si="11"/>
        <v>1</v>
      </c>
      <c r="F340" s="13"/>
      <c r="G340" s="1">
        <v>212</v>
      </c>
      <c r="H340" s="1" t="s">
        <v>96</v>
      </c>
      <c r="I340" s="15">
        <v>44207</v>
      </c>
      <c r="J340" s="15"/>
      <c r="L340" s="1">
        <v>1</v>
      </c>
      <c r="M340" s="1"/>
    </row>
    <row r="341" spans="1:13" x14ac:dyDescent="0.25">
      <c r="A341" s="6">
        <f t="shared" si="10"/>
        <v>339</v>
      </c>
      <c r="B341" s="1">
        <v>169</v>
      </c>
      <c r="C341" s="12" t="str">
        <f>VLOOKUP(Таблица1[[#This Row],[н/н ↓]],[1]!DataBase[[eq_num]:[eq_cat]],2,FALSE)</f>
        <v>Кнопка Schneider electric XB5 AA42 (ZBE-102) Верхняя часть</v>
      </c>
      <c r="D341" s="6" t="str">
        <f>VLOOKUP(Таблица1[[#This Row],[н/н ↓]],[1]!DataBase[[eq_num]:[eq_unit]],3,FALSE)</f>
        <v>ШТ</v>
      </c>
      <c r="E341" s="6">
        <f t="shared" si="11"/>
        <v>1</v>
      </c>
      <c r="F341" s="13"/>
      <c r="G341" s="1">
        <v>212</v>
      </c>
      <c r="H341" s="1" t="s">
        <v>96</v>
      </c>
      <c r="I341" s="15">
        <v>44207</v>
      </c>
      <c r="J341" s="15"/>
      <c r="L341" s="1">
        <v>1</v>
      </c>
      <c r="M341" s="1"/>
    </row>
    <row r="342" spans="1:13" x14ac:dyDescent="0.25">
      <c r="A342" s="6">
        <f t="shared" si="10"/>
        <v>340</v>
      </c>
      <c r="B342" s="1">
        <v>170</v>
      </c>
      <c r="C342" s="12" t="str">
        <f>VLOOKUP(Таблица1[[#This Row],[н/н ↓]],[1]!DataBase[[eq_num]:[eq_cat]],2,FALSE)</f>
        <v>кнопка антивандальная без фиксации КОДсП-2</v>
      </c>
      <c r="D342" s="6" t="str">
        <f>VLOOKUP(Таблица1[[#This Row],[н/н ↓]],[1]!DataBase[[eq_num]:[eq_unit]],3,FALSE)</f>
        <v>ШТ</v>
      </c>
      <c r="E342" s="6">
        <f t="shared" si="11"/>
        <v>8</v>
      </c>
      <c r="F342" s="13"/>
      <c r="G342" s="1">
        <v>212</v>
      </c>
      <c r="H342" s="1" t="s">
        <v>96</v>
      </c>
      <c r="I342" s="15">
        <v>44207</v>
      </c>
      <c r="J342" s="15"/>
      <c r="L342" s="1">
        <v>8</v>
      </c>
      <c r="M342" s="1"/>
    </row>
    <row r="343" spans="1:13" x14ac:dyDescent="0.25">
      <c r="A343" s="6">
        <f t="shared" si="10"/>
        <v>341</v>
      </c>
      <c r="B343" s="1">
        <v>171</v>
      </c>
      <c r="C343" s="12" t="str">
        <f>VLOOKUP(Таблица1[[#This Row],[н/н ↓]],[1]!DataBase[[eq_num]:[eq_cat]],2,FALSE)</f>
        <v>Кнопка в корпусе поста IEK КП101 IP54</v>
      </c>
      <c r="D343" s="6" t="str">
        <f>VLOOKUP(Таблица1[[#This Row],[н/н ↓]],[1]!DataBase[[eq_num]:[eq_unit]],3,FALSE)</f>
        <v>ШТ</v>
      </c>
      <c r="E343" s="6">
        <f t="shared" si="11"/>
        <v>1</v>
      </c>
      <c r="F343" s="13"/>
      <c r="G343" s="1">
        <v>212</v>
      </c>
      <c r="H343" s="1" t="s">
        <v>96</v>
      </c>
      <c r="I343" s="15">
        <v>44207</v>
      </c>
      <c r="J343" s="15"/>
      <c r="L343" s="1">
        <v>1</v>
      </c>
      <c r="M343" s="1"/>
    </row>
    <row r="344" spans="1:13" x14ac:dyDescent="0.25">
      <c r="A344" s="6">
        <f t="shared" si="10"/>
        <v>342</v>
      </c>
      <c r="B344" s="1">
        <v>176</v>
      </c>
      <c r="C344" s="12" t="str">
        <f>VLOOKUP(Таблица1[[#This Row],[н/н ↓]],[1]!DataBase[[eq_num]:[eq_cat]],2,FALSE)</f>
        <v>Коммутатор CISCO IE-3000-8TC</v>
      </c>
      <c r="D344" s="6" t="str">
        <f>VLOOKUP(Таблица1[[#This Row],[н/н ↓]],[1]!DataBase[[eq_num]:[eq_unit]],3,FALSE)</f>
        <v>ШТ</v>
      </c>
      <c r="E344" s="6">
        <f t="shared" si="11"/>
        <v>2</v>
      </c>
      <c r="F344" s="13"/>
      <c r="G344" s="1">
        <v>212</v>
      </c>
      <c r="H344" s="1" t="s">
        <v>94</v>
      </c>
      <c r="I344" s="15">
        <v>44207</v>
      </c>
      <c r="J344" s="15"/>
      <c r="L344" s="1">
        <v>2</v>
      </c>
      <c r="M344" s="1"/>
    </row>
    <row r="345" spans="1:13" x14ac:dyDescent="0.25">
      <c r="A345" s="6">
        <f t="shared" si="10"/>
        <v>343</v>
      </c>
      <c r="B345" s="1">
        <v>177</v>
      </c>
      <c r="C345" s="12" t="str">
        <f>VLOOKUP(Таблица1[[#This Row],[н/н ↓]],[1]!DataBase[[eq_num]:[eq_cat]],2,FALSE)</f>
        <v>Конвертор интерфейсов MOXA Nport 5232 (б/у)</v>
      </c>
      <c r="D345" s="6" t="str">
        <f>VLOOKUP(Таблица1[[#This Row],[н/н ↓]],[1]!DataBase[[eq_num]:[eq_unit]],3,FALSE)</f>
        <v>ШТ</v>
      </c>
      <c r="E345" s="6">
        <f t="shared" si="11"/>
        <v>1</v>
      </c>
      <c r="F345" s="13"/>
      <c r="G345" s="1">
        <v>212</v>
      </c>
      <c r="H345" s="1" t="s">
        <v>92</v>
      </c>
      <c r="I345" s="15">
        <v>44207</v>
      </c>
      <c r="J345" s="15"/>
      <c r="L345" s="1">
        <v>1</v>
      </c>
      <c r="M345" s="1"/>
    </row>
    <row r="346" spans="1:13" x14ac:dyDescent="0.25">
      <c r="A346" s="6">
        <f t="shared" si="10"/>
        <v>344</v>
      </c>
      <c r="B346" s="1">
        <v>178</v>
      </c>
      <c r="C346" s="12" t="str">
        <f>VLOOKUP(Таблица1[[#This Row],[н/н ↓]],[1]!DataBase[[eq_num]:[eq_cat]],2,FALSE)</f>
        <v>Корпус поста TDM КП101</v>
      </c>
      <c r="D346" s="6" t="str">
        <f>VLOOKUP(Таблица1[[#This Row],[н/н ↓]],[1]!DataBase[[eq_num]:[eq_unit]],3,FALSE)</f>
        <v>ШТ</v>
      </c>
      <c r="E346" s="6">
        <f t="shared" si="11"/>
        <v>5</v>
      </c>
      <c r="F346" s="13"/>
      <c r="G346" s="1">
        <v>212</v>
      </c>
      <c r="H346" s="1" t="s">
        <v>96</v>
      </c>
      <c r="I346" s="15">
        <v>44207</v>
      </c>
      <c r="J346" s="15"/>
      <c r="L346" s="1">
        <v>5</v>
      </c>
      <c r="M346" s="1"/>
    </row>
    <row r="347" spans="1:13" x14ac:dyDescent="0.25">
      <c r="A347" s="6">
        <f t="shared" si="10"/>
        <v>345</v>
      </c>
      <c r="B347" s="1">
        <v>181</v>
      </c>
      <c r="C347" s="12" t="str">
        <f>VLOOKUP(Таблица1[[#This Row],[н/н ↓]],[1]!DataBase[[eq_num]:[eq_cat]],2,FALSE)</f>
        <v>Корпус считывателя УЧЗ БСК СКД 7. Верхняя и нижняя часть</v>
      </c>
      <c r="D347" s="6" t="str">
        <f>VLOOKUP(Таблица1[[#This Row],[н/н ↓]],[1]!DataBase[[eq_num]:[eq_unit]],3,FALSE)</f>
        <v>ШТ</v>
      </c>
      <c r="E347" s="6">
        <f t="shared" si="11"/>
        <v>28</v>
      </c>
      <c r="F347" s="13"/>
      <c r="G347" s="1">
        <v>212</v>
      </c>
      <c r="H347" s="1" t="s">
        <v>115</v>
      </c>
      <c r="I347" s="15">
        <v>44207</v>
      </c>
      <c r="J347" s="15"/>
      <c r="L347" s="1">
        <v>28</v>
      </c>
      <c r="M347" s="1"/>
    </row>
    <row r="348" spans="1:13" x14ac:dyDescent="0.25">
      <c r="A348" s="6">
        <f t="shared" si="10"/>
        <v>346</v>
      </c>
      <c r="B348" s="1">
        <v>179</v>
      </c>
      <c r="C348" s="12" t="str">
        <f>VLOOKUP(Таблица1[[#This Row],[н/н ↓]],[1]!DataBase[[eq_num]:[eq_cat]],2,FALSE)</f>
        <v>Корпус считывателя УЧЗ БСК СКД 7 чёрный</v>
      </c>
      <c r="D348" s="6" t="str">
        <f>VLOOKUP(Таблица1[[#This Row],[н/н ↓]],[1]!DataBase[[eq_num]:[eq_unit]],3,FALSE)</f>
        <v>ШТ</v>
      </c>
      <c r="E348" s="6">
        <f t="shared" si="11"/>
        <v>8</v>
      </c>
      <c r="F348" s="13"/>
      <c r="G348" s="1">
        <v>212</v>
      </c>
      <c r="H348" s="1" t="s">
        <v>115</v>
      </c>
      <c r="I348" s="15">
        <v>44207</v>
      </c>
      <c r="J348" s="15"/>
      <c r="L348" s="1">
        <v>8</v>
      </c>
      <c r="M348" s="1"/>
    </row>
    <row r="349" spans="1:13" x14ac:dyDescent="0.25">
      <c r="A349" s="6">
        <f t="shared" si="10"/>
        <v>347</v>
      </c>
      <c r="B349" s="1">
        <v>180</v>
      </c>
      <c r="C349" s="12" t="str">
        <f>VLOOKUP(Таблица1[[#This Row],[н/н ↓]],[1]!DataBase[[eq_num]:[eq_cat]],2,FALSE)</f>
        <v>Корпус считывателя УЧЗ БСК СКД 7 чёрный (б/у)</v>
      </c>
      <c r="D349" s="6" t="str">
        <f>VLOOKUP(Таблица1[[#This Row],[н/н ↓]],[1]!DataBase[[eq_num]:[eq_unit]],3,FALSE)</f>
        <v>ШТ</v>
      </c>
      <c r="E349" s="6">
        <f t="shared" si="11"/>
        <v>7</v>
      </c>
      <c r="F349" s="13"/>
      <c r="G349" s="1">
        <v>212</v>
      </c>
      <c r="H349" s="1" t="s">
        <v>116</v>
      </c>
      <c r="I349" s="15">
        <v>44207</v>
      </c>
      <c r="J349" s="15"/>
      <c r="L349" s="1">
        <v>7</v>
      </c>
      <c r="M349" s="1"/>
    </row>
    <row r="350" spans="1:13" x14ac:dyDescent="0.25">
      <c r="A350" s="6">
        <f t="shared" si="10"/>
        <v>348</v>
      </c>
      <c r="B350" s="1">
        <v>183</v>
      </c>
      <c r="C350" s="12" t="str">
        <f>VLOOKUP(Таблица1[[#This Row],[н/н ↓]],[1]!DataBase[[eq_num]:[eq_cat]],2,FALSE)</f>
        <v>Корпус считывателя УЧЗ БСК СКД 7. Нижняя часть</v>
      </c>
      <c r="D350" s="6" t="str">
        <f>VLOOKUP(Таблица1[[#This Row],[н/н ↓]],[1]!DataBase[[eq_num]:[eq_unit]],3,FALSE)</f>
        <v>ШТ</v>
      </c>
      <c r="E350" s="6">
        <f t="shared" si="11"/>
        <v>208</v>
      </c>
      <c r="F350" s="13"/>
      <c r="G350" s="1">
        <v>212</v>
      </c>
      <c r="H350" s="1" t="s">
        <v>115</v>
      </c>
      <c r="I350" s="15">
        <v>44207</v>
      </c>
      <c r="J350" s="15"/>
      <c r="L350" s="1">
        <v>208</v>
      </c>
      <c r="M350" s="1"/>
    </row>
    <row r="351" spans="1:13" x14ac:dyDescent="0.25">
      <c r="A351" s="6">
        <f t="shared" si="10"/>
        <v>349</v>
      </c>
      <c r="B351" s="1">
        <v>184</v>
      </c>
      <c r="C351" s="12" t="str">
        <f>VLOOKUP(Таблица1[[#This Row],[н/н ↓]],[1]!DataBase[[eq_num]:[eq_cat]],2,FALSE)</f>
        <v>Крепеж для камеры SPR MOUNTING BRACKET AXIS P33XX-VE</v>
      </c>
      <c r="D351" s="6" t="str">
        <f>VLOOKUP(Таблица1[[#This Row],[н/н ↓]],[1]!DataBase[[eq_num]:[eq_unit]],3,FALSE)</f>
        <v>ШТ</v>
      </c>
      <c r="E351" s="6">
        <f t="shared" si="11"/>
        <v>21</v>
      </c>
      <c r="F351" s="13"/>
      <c r="G351" s="1">
        <v>212</v>
      </c>
      <c r="H351" s="1" t="s">
        <v>7</v>
      </c>
      <c r="I351" s="15">
        <v>44207</v>
      </c>
      <c r="J351" s="15"/>
      <c r="L351" s="1">
        <v>21</v>
      </c>
      <c r="M351" s="1"/>
    </row>
    <row r="352" spans="1:13" x14ac:dyDescent="0.25">
      <c r="A352" s="6">
        <f t="shared" si="10"/>
        <v>350</v>
      </c>
      <c r="B352" s="1">
        <v>185</v>
      </c>
      <c r="C352" s="12" t="str">
        <f>VLOOKUP(Таблица1[[#This Row],[н/н ↓]],[1]!DataBase[[eq_num]:[eq_cat]],2,FALSE)</f>
        <v>Кронштейн Bosch LTC 9215/00</v>
      </c>
      <c r="D352" s="6" t="str">
        <f>VLOOKUP(Таблица1[[#This Row],[н/н ↓]],[1]!DataBase[[eq_num]:[eq_unit]],3,FALSE)</f>
        <v>ШТ</v>
      </c>
      <c r="E352" s="6">
        <f t="shared" si="11"/>
        <v>4</v>
      </c>
      <c r="F352" s="13"/>
      <c r="G352" s="1">
        <v>212</v>
      </c>
      <c r="H352" s="1" t="s">
        <v>7</v>
      </c>
      <c r="I352" s="15">
        <v>44207</v>
      </c>
      <c r="J352" s="15"/>
      <c r="L352" s="1">
        <v>4</v>
      </c>
      <c r="M352" s="1"/>
    </row>
    <row r="353" spans="1:13" x14ac:dyDescent="0.25">
      <c r="A353" s="6">
        <f t="shared" si="10"/>
        <v>351</v>
      </c>
      <c r="B353" s="1">
        <v>186</v>
      </c>
      <c r="C353" s="12" t="str">
        <f>VLOOKUP(Таблица1[[#This Row],[н/н ↓]],[1]!DataBase[[eq_num]:[eq_cat]],2,FALSE)</f>
        <v>Кулер ICE WIND JT12025L 12S001A</v>
      </c>
      <c r="D353" s="6" t="str">
        <f>VLOOKUP(Таблица1[[#This Row],[н/н ↓]],[1]!DataBase[[eq_num]:[eq_unit]],3,FALSE)</f>
        <v>ШТ</v>
      </c>
      <c r="E353" s="6">
        <f t="shared" si="11"/>
        <v>77</v>
      </c>
      <c r="F353" s="13"/>
      <c r="G353" s="1">
        <v>212</v>
      </c>
      <c r="H353" s="1" t="s">
        <v>117</v>
      </c>
      <c r="I353" s="15">
        <v>44207</v>
      </c>
      <c r="J353" s="15"/>
      <c r="L353" s="1">
        <v>77</v>
      </c>
      <c r="M353" s="1"/>
    </row>
    <row r="354" spans="1:13" x14ac:dyDescent="0.25">
      <c r="A354" s="6">
        <f t="shared" si="10"/>
        <v>352</v>
      </c>
      <c r="B354" s="1">
        <v>187</v>
      </c>
      <c r="C354" s="12" t="str">
        <f>VLOOKUP(Таблица1[[#This Row],[н/н ↓]],[1]!DataBase[[eq_num]:[eq_cat]],2,FALSE)</f>
        <v>Кулер ZALMAN ZM-F2 Plus (SF) ZS9225ASL</v>
      </c>
      <c r="D354" s="6" t="str">
        <f>VLOOKUP(Таблица1[[#This Row],[н/н ↓]],[1]!DataBase[[eq_num]:[eq_unit]],3,FALSE)</f>
        <v>ШТ</v>
      </c>
      <c r="E354" s="6">
        <f t="shared" si="11"/>
        <v>38</v>
      </c>
      <c r="F354" s="13"/>
      <c r="G354" s="1">
        <v>212</v>
      </c>
      <c r="H354" s="1" t="s">
        <v>118</v>
      </c>
      <c r="I354" s="15">
        <v>44207</v>
      </c>
      <c r="J354" s="15"/>
      <c r="L354" s="1">
        <v>38</v>
      </c>
      <c r="M354" s="1"/>
    </row>
    <row r="355" spans="1:13" x14ac:dyDescent="0.25">
      <c r="A355" s="6">
        <f t="shared" si="10"/>
        <v>353</v>
      </c>
      <c r="B355" s="1">
        <v>188</v>
      </c>
      <c r="C355" s="12" t="str">
        <f>VLOOKUP(Таблица1[[#This Row],[н/н ↓]],[1]!DataBase[[eq_num]:[eq_cat]],2,FALSE)</f>
        <v>Лампа накаливания 75Вт 220В</v>
      </c>
      <c r="D355" s="6" t="str">
        <f>VLOOKUP(Таблица1[[#This Row],[н/н ↓]],[1]!DataBase[[eq_num]:[eq_unit]],3,FALSE)</f>
        <v>ШТ</v>
      </c>
      <c r="E355" s="6">
        <f t="shared" si="11"/>
        <v>1</v>
      </c>
      <c r="F355" s="13"/>
      <c r="G355" s="1">
        <v>212</v>
      </c>
      <c r="H355" s="1" t="s">
        <v>119</v>
      </c>
      <c r="I355" s="15">
        <v>44207</v>
      </c>
      <c r="J355" s="15"/>
      <c r="L355" s="1">
        <v>1</v>
      </c>
      <c r="M355" s="1"/>
    </row>
    <row r="356" spans="1:13" x14ac:dyDescent="0.25">
      <c r="A356" s="6">
        <f t="shared" si="10"/>
        <v>354</v>
      </c>
      <c r="B356" s="1">
        <v>189</v>
      </c>
      <c r="C356" s="12" t="str">
        <f>VLOOKUP(Таблица1[[#This Row],[н/н ↓]],[1]!DataBase[[eq_num]:[eq_cat]],2,FALSE)</f>
        <v>Модуль Siemens AFI5100</v>
      </c>
      <c r="D356" s="6" t="str">
        <f>VLOOKUP(Таблица1[[#This Row],[н/н ↓]],[1]!DataBase[[eq_num]:[eq_unit]],3,FALSE)</f>
        <v>ШТ</v>
      </c>
      <c r="E356" s="6">
        <f t="shared" si="11"/>
        <v>10</v>
      </c>
      <c r="F356" s="13"/>
      <c r="G356" s="1">
        <v>212</v>
      </c>
      <c r="H356" s="1" t="s">
        <v>120</v>
      </c>
      <c r="I356" s="15">
        <v>44207</v>
      </c>
      <c r="J356" s="15"/>
      <c r="L356" s="1">
        <v>10</v>
      </c>
      <c r="M356" s="1"/>
    </row>
    <row r="357" spans="1:13" x14ac:dyDescent="0.25">
      <c r="A357" s="6">
        <f t="shared" si="10"/>
        <v>355</v>
      </c>
      <c r="B357" s="1">
        <v>190</v>
      </c>
      <c r="C357" s="12" t="str">
        <f>VLOOKUP(Таблица1[[#This Row],[н/н ↓]],[1]!DataBase[[eq_num]:[eq_cat]],2,FALSE)</f>
        <v>Модуль Siemens AFI5100 (б/у)</v>
      </c>
      <c r="D357" s="6" t="str">
        <f>VLOOKUP(Таблица1[[#This Row],[н/н ↓]],[1]!DataBase[[eq_num]:[eq_unit]],3,FALSE)</f>
        <v>ШТ</v>
      </c>
      <c r="E357" s="6">
        <f t="shared" si="11"/>
        <v>1</v>
      </c>
      <c r="F357" s="13"/>
      <c r="G357" s="1">
        <v>212</v>
      </c>
      <c r="H357" s="1" t="s">
        <v>120</v>
      </c>
      <c r="I357" s="15">
        <v>44207</v>
      </c>
      <c r="J357" s="15"/>
      <c r="L357" s="1">
        <v>1</v>
      </c>
      <c r="M357" s="1"/>
    </row>
    <row r="358" spans="1:13" x14ac:dyDescent="0.25">
      <c r="A358" s="6">
        <f t="shared" si="10"/>
        <v>356</v>
      </c>
      <c r="B358" s="1">
        <v>191</v>
      </c>
      <c r="C358" s="12" t="str">
        <f>VLOOKUP(Таблица1[[#This Row],[н/н ↓]],[1]!DataBase[[eq_num]:[eq_cat]],2,FALSE)</f>
        <v>Модуль Siemens AFO5100</v>
      </c>
      <c r="D358" s="6" t="str">
        <f>VLOOKUP(Таблица1[[#This Row],[н/н ↓]],[1]!DataBase[[eq_num]:[eq_unit]],3,FALSE)</f>
        <v>ШТ</v>
      </c>
      <c r="E358" s="6">
        <f t="shared" si="11"/>
        <v>10</v>
      </c>
      <c r="F358" s="13"/>
      <c r="G358" s="1">
        <v>212</v>
      </c>
      <c r="H358" s="1" t="s">
        <v>121</v>
      </c>
      <c r="I358" s="15">
        <v>44207</v>
      </c>
      <c r="J358" s="15"/>
      <c r="L358" s="1">
        <v>10</v>
      </c>
      <c r="M358" s="1"/>
    </row>
    <row r="359" spans="1:13" x14ac:dyDescent="0.25">
      <c r="A359" s="6">
        <f t="shared" si="10"/>
        <v>357</v>
      </c>
      <c r="B359" s="1">
        <v>192</v>
      </c>
      <c r="C359" s="12" t="str">
        <f>VLOOKUP(Таблица1[[#This Row],[н/н ↓]],[1]!DataBase[[eq_num]:[eq_cat]],2,FALSE)</f>
        <v>Модуль Siemens AFO5100 (б/у)</v>
      </c>
      <c r="D359" s="6" t="str">
        <f>VLOOKUP(Таблица1[[#This Row],[н/н ↓]],[1]!DataBase[[eq_num]:[eq_unit]],3,FALSE)</f>
        <v>ШТ</v>
      </c>
      <c r="E359" s="6">
        <f t="shared" si="11"/>
        <v>1</v>
      </c>
      <c r="F359" s="13"/>
      <c r="G359" s="1">
        <v>212</v>
      </c>
      <c r="H359" s="1" t="s">
        <v>121</v>
      </c>
      <c r="I359" s="15">
        <v>44207</v>
      </c>
      <c r="J359" s="15"/>
      <c r="L359" s="1">
        <v>1</v>
      </c>
      <c r="M359" s="1"/>
    </row>
    <row r="360" spans="1:13" x14ac:dyDescent="0.25">
      <c r="A360" s="6">
        <f t="shared" si="10"/>
        <v>358</v>
      </c>
      <c r="B360" s="1">
        <v>194</v>
      </c>
      <c r="C360" s="12" t="str">
        <f>VLOOKUP(Таблица1[[#This Row],[н/н ↓]],[1]!DataBase[[eq_num]:[eq_cat]],2,FALSE)</f>
        <v>Одноканальный IP-кодер Verint Nextiva S1801e-PoE</v>
      </c>
      <c r="D360" s="6" t="str">
        <f>VLOOKUP(Таблица1[[#This Row],[н/н ↓]],[1]!DataBase[[eq_num]:[eq_unit]],3,FALSE)</f>
        <v>ШТ</v>
      </c>
      <c r="E360" s="6">
        <f t="shared" si="11"/>
        <v>7</v>
      </c>
      <c r="F360" s="13"/>
      <c r="G360" s="1">
        <v>212</v>
      </c>
      <c r="H360" s="1" t="s">
        <v>122</v>
      </c>
      <c r="I360" s="15">
        <v>44207</v>
      </c>
      <c r="J360" s="15"/>
      <c r="L360" s="1">
        <v>7</v>
      </c>
      <c r="M360" s="1"/>
    </row>
    <row r="361" spans="1:13" x14ac:dyDescent="0.25">
      <c r="A361" s="6">
        <f t="shared" si="10"/>
        <v>359</v>
      </c>
      <c r="B361" s="1">
        <v>195</v>
      </c>
      <c r="C361" s="12" t="str">
        <f>VLOOKUP(Таблица1[[#This Row],[н/н ↓]],[1]!DataBase[[eq_num]:[eq_cat]],2,FALSE)</f>
        <v>Одноканальный IP-кодер Verint Nextiva S1801e-R</v>
      </c>
      <c r="D361" s="6" t="str">
        <f>VLOOKUP(Таблица1[[#This Row],[н/н ↓]],[1]!DataBase[[eq_num]:[eq_unit]],3,FALSE)</f>
        <v>ШТ</v>
      </c>
      <c r="E361" s="6">
        <f t="shared" si="11"/>
        <v>14</v>
      </c>
      <c r="F361" s="13"/>
      <c r="G361" s="1">
        <v>212</v>
      </c>
      <c r="H361" s="1" t="s">
        <v>122</v>
      </c>
      <c r="I361" s="15">
        <v>44207</v>
      </c>
      <c r="J361" s="15"/>
      <c r="L361" s="1">
        <v>14</v>
      </c>
      <c r="M361" s="1"/>
    </row>
    <row r="362" spans="1:13" x14ac:dyDescent="0.25">
      <c r="A362" s="6">
        <f t="shared" si="10"/>
        <v>360</v>
      </c>
      <c r="B362" s="1">
        <v>196</v>
      </c>
      <c r="C362" s="12" t="str">
        <f>VLOOKUP(Таблица1[[#This Row],[н/н ↓]],[1]!DataBase[[eq_num]:[eq_cat]],2,FALSE)</f>
        <v>Одноканальный IP-кодер Verint Nextiva S1970e-R</v>
      </c>
      <c r="D362" s="6" t="str">
        <f>VLOOKUP(Таблица1[[#This Row],[н/н ↓]],[1]!DataBase[[eq_num]:[eq_unit]],3,FALSE)</f>
        <v>ШТ</v>
      </c>
      <c r="E362" s="6">
        <f t="shared" si="11"/>
        <v>6</v>
      </c>
      <c r="F362" s="13"/>
      <c r="G362" s="1">
        <v>212</v>
      </c>
      <c r="H362" s="1" t="s">
        <v>123</v>
      </c>
      <c r="I362" s="15">
        <v>44207</v>
      </c>
      <c r="J362" s="15"/>
      <c r="L362" s="1">
        <v>6</v>
      </c>
      <c r="M362" s="1"/>
    </row>
    <row r="363" spans="1:13" x14ac:dyDescent="0.25">
      <c r="A363" s="6">
        <f t="shared" si="10"/>
        <v>361</v>
      </c>
      <c r="B363" s="1">
        <v>197</v>
      </c>
      <c r="C363" s="12" t="str">
        <f>VLOOKUP(Таблица1[[#This Row],[н/н ↓]],[1]!DataBase[[eq_num]:[eq_cat]],2,FALSE)</f>
        <v>Одноканальный IP-кодер Verint Nextiva S1970e-R (б/у)</v>
      </c>
      <c r="D363" s="6" t="str">
        <f>VLOOKUP(Таблица1[[#This Row],[н/н ↓]],[1]!DataBase[[eq_num]:[eq_unit]],3,FALSE)</f>
        <v>ШТ</v>
      </c>
      <c r="E363" s="6">
        <f t="shared" si="11"/>
        <v>4</v>
      </c>
      <c r="F363" s="13"/>
      <c r="G363" s="1">
        <v>212</v>
      </c>
      <c r="H363" s="1" t="s">
        <v>112</v>
      </c>
      <c r="I363" s="15">
        <v>44207</v>
      </c>
      <c r="J363" s="15"/>
      <c r="L363" s="1">
        <v>4</v>
      </c>
      <c r="M363" s="1"/>
    </row>
    <row r="364" spans="1:13" x14ac:dyDescent="0.25">
      <c r="A364" s="6">
        <f t="shared" si="10"/>
        <v>362</v>
      </c>
      <c r="B364" s="1">
        <v>198</v>
      </c>
      <c r="C364" s="12" t="str">
        <f>VLOOKUP(Таблица1[[#This Row],[н/н ↓]],[1]!DataBase[[eq_num]:[eq_cat]],2,FALSE)</f>
        <v>Одноканальный IP-кодер Verint Nextiva S1970e-T</v>
      </c>
      <c r="D364" s="6" t="str">
        <f>VLOOKUP(Таблица1[[#This Row],[н/н ↓]],[1]!DataBase[[eq_num]:[eq_unit]],3,FALSE)</f>
        <v>ШТ</v>
      </c>
      <c r="E364" s="6">
        <f t="shared" si="11"/>
        <v>4</v>
      </c>
      <c r="F364" s="13"/>
      <c r="G364" s="1">
        <v>212</v>
      </c>
      <c r="H364" s="1" t="s">
        <v>122</v>
      </c>
      <c r="I364" s="15">
        <v>44207</v>
      </c>
      <c r="J364" s="15"/>
      <c r="L364" s="1">
        <v>4</v>
      </c>
      <c r="M364" s="1"/>
    </row>
    <row r="365" spans="1:13" x14ac:dyDescent="0.25">
      <c r="A365" s="6">
        <f t="shared" si="10"/>
        <v>363</v>
      </c>
      <c r="B365" s="1">
        <v>199</v>
      </c>
      <c r="C365" s="12" t="str">
        <f>VLOOKUP(Таблица1[[#This Row],[н/н ↓]],[1]!DataBase[[eq_num]:[eq_cat]],2,FALSE)</f>
        <v>Одноканальный IP-кодер Verint Nextiva S1970e-T (б/у)</v>
      </c>
      <c r="D365" s="6" t="str">
        <f>VLOOKUP(Таблица1[[#This Row],[н/н ↓]],[1]!DataBase[[eq_num]:[eq_unit]],3,FALSE)</f>
        <v>ШТ</v>
      </c>
      <c r="E365" s="6">
        <f t="shared" si="11"/>
        <v>6</v>
      </c>
      <c r="F365" s="13"/>
      <c r="G365" s="1">
        <v>212</v>
      </c>
      <c r="H365" s="1" t="s">
        <v>112</v>
      </c>
      <c r="I365" s="15">
        <v>44207</v>
      </c>
      <c r="J365" s="15"/>
      <c r="L365" s="1">
        <v>6</v>
      </c>
      <c r="M365" s="1"/>
    </row>
    <row r="366" spans="1:13" x14ac:dyDescent="0.25">
      <c r="A366" s="6">
        <f t="shared" si="10"/>
        <v>364</v>
      </c>
      <c r="B366" s="1">
        <v>200</v>
      </c>
      <c r="C366" s="12" t="str">
        <f>VLOOKUP(Таблица1[[#This Row],[н/н ↓]],[1]!DataBase[[eq_num]:[eq_cat]],2,FALSE)</f>
        <v>Одноканальный IP-кодер Verint Nextiva S1970e-T-PoE (б/у)</v>
      </c>
      <c r="D366" s="6" t="str">
        <f>VLOOKUP(Таблица1[[#This Row],[н/н ↓]],[1]!DataBase[[eq_num]:[eq_unit]],3,FALSE)</f>
        <v>ШТ</v>
      </c>
      <c r="E366" s="6">
        <f t="shared" si="11"/>
        <v>19</v>
      </c>
      <c r="F366" s="13"/>
      <c r="G366" s="1">
        <v>212</v>
      </c>
      <c r="H366" s="1" t="s">
        <v>112</v>
      </c>
      <c r="I366" s="15">
        <v>44207</v>
      </c>
      <c r="J366" s="15"/>
      <c r="L366" s="1">
        <v>19</v>
      </c>
      <c r="M366" s="1"/>
    </row>
    <row r="367" spans="1:13" x14ac:dyDescent="0.25">
      <c r="A367" s="6">
        <f t="shared" si="10"/>
        <v>365</v>
      </c>
      <c r="B367" s="1">
        <v>201</v>
      </c>
      <c r="C367" s="12" t="str">
        <f>VLOOKUP(Таблица1[[#This Row],[н/н ↓]],[1]!DataBase[[eq_num]:[eq_cat]],2,FALSE)</f>
        <v>Панель вызывн. c видеокамерой JSB-V05M коричневая</v>
      </c>
      <c r="D367" s="6" t="str">
        <f>VLOOKUP(Таблица1[[#This Row],[н/н ↓]],[1]!DataBase[[eq_num]:[eq_unit]],3,FALSE)</f>
        <v>ШТ</v>
      </c>
      <c r="E367" s="6">
        <f t="shared" si="11"/>
        <v>12</v>
      </c>
      <c r="F367" s="13"/>
      <c r="G367" s="1">
        <v>212</v>
      </c>
      <c r="H367" s="1" t="s">
        <v>124</v>
      </c>
      <c r="I367" s="15">
        <v>44207</v>
      </c>
      <c r="J367" s="15"/>
      <c r="L367" s="1">
        <v>12</v>
      </c>
      <c r="M367" s="1"/>
    </row>
    <row r="368" spans="1:13" x14ac:dyDescent="0.25">
      <c r="A368" s="6">
        <f t="shared" si="10"/>
        <v>366</v>
      </c>
      <c r="B368" s="1">
        <v>202</v>
      </c>
      <c r="C368" s="12" t="str">
        <f>VLOOKUP(Таблица1[[#This Row],[н/н ↓]],[1]!DataBase[[eq_num]:[eq_cat]],2,FALSE)</f>
        <v>Панель вызывн. c видеокамерой JSB-V05M коричневая (б/у)</v>
      </c>
      <c r="D368" s="6" t="str">
        <f>VLOOKUP(Таблица1[[#This Row],[н/н ↓]],[1]!DataBase[[eq_num]:[eq_unit]],3,FALSE)</f>
        <v>ШТ</v>
      </c>
      <c r="E368" s="6">
        <f t="shared" si="11"/>
        <v>2</v>
      </c>
      <c r="F368" s="13"/>
      <c r="G368" s="1">
        <v>212</v>
      </c>
      <c r="H368" s="1" t="s">
        <v>101</v>
      </c>
      <c r="I368" s="15">
        <v>44207</v>
      </c>
      <c r="J368" s="15"/>
      <c r="L368" s="1">
        <v>2</v>
      </c>
      <c r="M368" s="1"/>
    </row>
    <row r="369" spans="1:13" x14ac:dyDescent="0.25">
      <c r="A369" s="6">
        <f t="shared" si="10"/>
        <v>367</v>
      </c>
      <c r="B369" s="1">
        <v>203</v>
      </c>
      <c r="C369" s="12" t="str">
        <f>VLOOKUP(Таблица1[[#This Row],[н/н ↓]],[1]!DataBase[[eq_num]:[eq_cat]],2,FALSE)</f>
        <v>Панель вызывн. c видеокамерой JSB-V05M серая (б/у)</v>
      </c>
      <c r="D369" s="6" t="str">
        <f>VLOOKUP(Таблица1[[#This Row],[н/н ↓]],[1]!DataBase[[eq_num]:[eq_unit]],3,FALSE)</f>
        <v>ШТ</v>
      </c>
      <c r="E369" s="6">
        <f t="shared" si="11"/>
        <v>1</v>
      </c>
      <c r="F369" s="13"/>
      <c r="G369" s="1">
        <v>212</v>
      </c>
      <c r="H369" s="1" t="s">
        <v>101</v>
      </c>
      <c r="I369" s="15">
        <v>44207</v>
      </c>
      <c r="J369" s="15"/>
      <c r="L369" s="1">
        <v>1</v>
      </c>
      <c r="M369" s="1"/>
    </row>
    <row r="370" spans="1:13" x14ac:dyDescent="0.25">
      <c r="A370" s="6">
        <f t="shared" si="10"/>
        <v>368</v>
      </c>
      <c r="B370" s="1">
        <v>204</v>
      </c>
      <c r="C370" s="12" t="str">
        <f>VLOOKUP(Таблица1[[#This Row],[н/н ↓]],[1]!DataBase[[eq_num]:[eq_cat]],2,FALSE)</f>
        <v>Панель вызывн. c видеокамерой JSB-V05M чёрная</v>
      </c>
      <c r="D370" s="6" t="str">
        <f>VLOOKUP(Таблица1[[#This Row],[н/н ↓]],[1]!DataBase[[eq_num]:[eq_unit]],3,FALSE)</f>
        <v>ШТ</v>
      </c>
      <c r="E370" s="6">
        <f t="shared" si="11"/>
        <v>1</v>
      </c>
      <c r="F370" s="13"/>
      <c r="G370" s="1">
        <v>212</v>
      </c>
      <c r="H370" s="1" t="s">
        <v>101</v>
      </c>
      <c r="I370" s="15">
        <v>44207</v>
      </c>
      <c r="J370" s="15"/>
      <c r="L370" s="1">
        <v>1</v>
      </c>
      <c r="M370" s="1"/>
    </row>
    <row r="371" spans="1:13" x14ac:dyDescent="0.25">
      <c r="A371" s="6">
        <f t="shared" si="10"/>
        <v>369</v>
      </c>
      <c r="B371" s="1">
        <v>205</v>
      </c>
      <c r="C371" s="12" t="str">
        <f>VLOOKUP(Таблица1[[#This Row],[н/н ↓]],[1]!DataBase[[eq_num]:[eq_cat]],2,FALSE)</f>
        <v>Панель вызывная Activision AVC-304 коричневая (б/у)</v>
      </c>
      <c r="D371" s="6" t="str">
        <f>VLOOKUP(Таблица1[[#This Row],[н/н ↓]],[1]!DataBase[[eq_num]:[eq_unit]],3,FALSE)</f>
        <v>ШТ</v>
      </c>
      <c r="E371" s="6">
        <f t="shared" si="11"/>
        <v>3</v>
      </c>
      <c r="F371" s="13"/>
      <c r="G371" s="1">
        <v>212</v>
      </c>
      <c r="H371" s="1" t="s">
        <v>101</v>
      </c>
      <c r="I371" s="15">
        <v>44207</v>
      </c>
      <c r="J371" s="15"/>
      <c r="L371" s="1">
        <v>3</v>
      </c>
      <c r="M371" s="1"/>
    </row>
    <row r="372" spans="1:13" x14ac:dyDescent="0.25">
      <c r="A372" s="6">
        <f t="shared" si="10"/>
        <v>370</v>
      </c>
      <c r="B372" s="1">
        <v>206</v>
      </c>
      <c r="C372" s="12" t="str">
        <f>VLOOKUP(Таблица1[[#This Row],[н/н ↓]],[1]!DataBase[[eq_num]:[eq_cat]],2,FALSE)</f>
        <v>Панель вызывная Activision AVC-304 серая (б/у)</v>
      </c>
      <c r="D372" s="6" t="str">
        <f>VLOOKUP(Таблица1[[#This Row],[н/н ↓]],[1]!DataBase[[eq_num]:[eq_unit]],3,FALSE)</f>
        <v>ШТ</v>
      </c>
      <c r="E372" s="6">
        <f t="shared" si="11"/>
        <v>1</v>
      </c>
      <c r="F372" s="13"/>
      <c r="G372" s="1">
        <v>212</v>
      </c>
      <c r="H372" s="1" t="s">
        <v>101</v>
      </c>
      <c r="I372" s="15">
        <v>44207</v>
      </c>
      <c r="J372" s="15"/>
      <c r="L372" s="1">
        <v>1</v>
      </c>
      <c r="M372" s="1"/>
    </row>
    <row r="373" spans="1:13" x14ac:dyDescent="0.25">
      <c r="A373" s="6">
        <f t="shared" si="10"/>
        <v>371</v>
      </c>
      <c r="B373" s="1">
        <v>207</v>
      </c>
      <c r="C373" s="12" t="str">
        <f>VLOOKUP(Таблица1[[#This Row],[н/н ↓]],[1]!DataBase[[eq_num]:[eq_cat]],2,FALSE)</f>
        <v>Панель вызывная Activision AVC-305 ч/б</v>
      </c>
      <c r="D373" s="6" t="str">
        <f>VLOOKUP(Таблица1[[#This Row],[н/н ↓]],[1]!DataBase[[eq_num]:[eq_unit]],3,FALSE)</f>
        <v>ШТ</v>
      </c>
      <c r="E373" s="6">
        <f t="shared" si="11"/>
        <v>1</v>
      </c>
      <c r="F373" s="13"/>
      <c r="G373" s="1">
        <v>212</v>
      </c>
      <c r="H373" s="1" t="s">
        <v>101</v>
      </c>
      <c r="I373" s="15">
        <v>44207</v>
      </c>
      <c r="J373" s="15"/>
      <c r="L373" s="1">
        <v>1</v>
      </c>
      <c r="M373" s="1"/>
    </row>
    <row r="374" spans="1:13" x14ac:dyDescent="0.25">
      <c r="A374" s="6">
        <f t="shared" si="10"/>
        <v>372</v>
      </c>
      <c r="B374" s="1">
        <v>208</v>
      </c>
      <c r="C374" s="12" t="str">
        <f>VLOOKUP(Таблица1[[#This Row],[н/н ↓]],[1]!DataBase[[eq_num]:[eq_cat]],2,FALSE)</f>
        <v>Панель вызывная JSB-A02 Audio серая</v>
      </c>
      <c r="D374" s="6" t="str">
        <f>VLOOKUP(Таблица1[[#This Row],[н/н ↓]],[1]!DataBase[[eq_num]:[eq_unit]],3,FALSE)</f>
        <v>ШТ</v>
      </c>
      <c r="E374" s="6">
        <f t="shared" si="11"/>
        <v>1</v>
      </c>
      <c r="F374" s="13"/>
      <c r="G374" s="1">
        <v>212</v>
      </c>
      <c r="H374" s="1" t="s">
        <v>101</v>
      </c>
      <c r="I374" s="15">
        <v>44207</v>
      </c>
      <c r="J374" s="15"/>
      <c r="L374" s="1">
        <v>1</v>
      </c>
      <c r="M374" s="1"/>
    </row>
    <row r="375" spans="1:13" x14ac:dyDescent="0.25">
      <c r="A375" s="6">
        <f t="shared" si="10"/>
        <v>373</v>
      </c>
      <c r="B375" s="1">
        <v>209</v>
      </c>
      <c r="C375" s="12" t="str">
        <f>VLOOKUP(Таблица1[[#This Row],[н/н ↓]],[1]!DataBase[[eq_num]:[eq_cat]],2,FALSE)</f>
        <v>Панель вызывная Visit BVD-401 коричневая</v>
      </c>
      <c r="D375" s="6" t="str">
        <f>VLOOKUP(Таблица1[[#This Row],[н/н ↓]],[1]!DataBase[[eq_num]:[eq_unit]],3,FALSE)</f>
        <v>ШТ</v>
      </c>
      <c r="E375" s="6">
        <f t="shared" si="11"/>
        <v>2</v>
      </c>
      <c r="F375" s="13"/>
      <c r="G375" s="1">
        <v>212</v>
      </c>
      <c r="H375" s="1" t="s">
        <v>101</v>
      </c>
      <c r="I375" s="15">
        <v>44207</v>
      </c>
      <c r="J375" s="15"/>
      <c r="L375" s="1">
        <v>2</v>
      </c>
      <c r="M375" s="1"/>
    </row>
    <row r="376" spans="1:13" x14ac:dyDescent="0.25">
      <c r="A376" s="6">
        <f t="shared" si="10"/>
        <v>374</v>
      </c>
      <c r="B376" s="1">
        <v>210</v>
      </c>
      <c r="C376" s="12" t="str">
        <f>VLOOKUP(Таблица1[[#This Row],[н/н ↓]],[1]!DataBase[[eq_num]:[eq_cat]],2,FALSE)</f>
        <v>Переговорное устройство COMMAX CM-206</v>
      </c>
      <c r="D376" s="6" t="str">
        <f>VLOOKUP(Таблица1[[#This Row],[н/н ↓]],[1]!DataBase[[eq_num]:[eq_unit]],3,FALSE)</f>
        <v>ШТ</v>
      </c>
      <c r="E376" s="6">
        <f t="shared" si="11"/>
        <v>1</v>
      </c>
      <c r="F376" s="13"/>
      <c r="G376" s="1">
        <v>212</v>
      </c>
      <c r="H376" s="1" t="s">
        <v>102</v>
      </c>
      <c r="I376" s="15">
        <v>44207</v>
      </c>
      <c r="J376" s="15"/>
      <c r="L376" s="1">
        <v>1</v>
      </c>
      <c r="M376" s="1"/>
    </row>
    <row r="377" spans="1:13" x14ac:dyDescent="0.25">
      <c r="A377" s="6">
        <f t="shared" si="10"/>
        <v>375</v>
      </c>
      <c r="B377" s="1">
        <v>211</v>
      </c>
      <c r="C377" s="12" t="str">
        <f>VLOOKUP(Таблица1[[#This Row],[н/н ↓]],[1]!DataBase[[eq_num]:[eq_cat]],2,FALSE)</f>
        <v>Переговорное устройство COMMAX CM-800S</v>
      </c>
      <c r="D377" s="6" t="str">
        <f>VLOOKUP(Таблица1[[#This Row],[н/н ↓]],[1]!DataBase[[eq_num]:[eq_unit]],3,FALSE)</f>
        <v>ШТ</v>
      </c>
      <c r="E377" s="6">
        <f t="shared" si="11"/>
        <v>2</v>
      </c>
      <c r="F377" s="13"/>
      <c r="G377" s="1">
        <v>212</v>
      </c>
      <c r="H377" s="1" t="s">
        <v>102</v>
      </c>
      <c r="I377" s="15">
        <v>44207</v>
      </c>
      <c r="J377" s="15"/>
      <c r="L377" s="1">
        <v>2</v>
      </c>
      <c r="M377" s="1"/>
    </row>
    <row r="378" spans="1:13" x14ac:dyDescent="0.25">
      <c r="A378" s="6">
        <f t="shared" si="10"/>
        <v>376</v>
      </c>
      <c r="B378" s="1">
        <v>212</v>
      </c>
      <c r="C378" s="12" t="str">
        <f>VLOOKUP(Таблица1[[#This Row],[н/н ↓]],[1]!DataBase[[eq_num]:[eq_cat]],2,FALSE)</f>
        <v>переход гибкий Abloy EA280 (б/у)</v>
      </c>
      <c r="D378" s="6" t="str">
        <f>VLOOKUP(Таблица1[[#This Row],[н/н ↓]],[1]!DataBase[[eq_num]:[eq_unit]],3,FALSE)</f>
        <v>ШТ</v>
      </c>
      <c r="E378" s="6">
        <f t="shared" si="11"/>
        <v>12</v>
      </c>
      <c r="F378" s="13"/>
      <c r="G378" s="1">
        <v>212</v>
      </c>
      <c r="H378" s="1" t="s">
        <v>96</v>
      </c>
      <c r="I378" s="15">
        <v>44207</v>
      </c>
      <c r="J378" s="15"/>
      <c r="L378" s="1">
        <v>12</v>
      </c>
      <c r="M378" s="1"/>
    </row>
    <row r="379" spans="1:13" x14ac:dyDescent="0.25">
      <c r="A379" s="6">
        <f t="shared" si="10"/>
        <v>377</v>
      </c>
      <c r="B379" s="1">
        <v>213</v>
      </c>
      <c r="C379" s="12" t="str">
        <f>VLOOKUP(Таблица1[[#This Row],[н/н ↓]],[1]!DataBase[[eq_num]:[eq_cat]],2,FALSE)</f>
        <v>Переход гибкий AXIMAL DLT103/WH</v>
      </c>
      <c r="D379" s="6" t="str">
        <f>VLOOKUP(Таблица1[[#This Row],[н/н ↓]],[1]!DataBase[[eq_num]:[eq_unit]],3,FALSE)</f>
        <v>КМП</v>
      </c>
      <c r="E379" s="6">
        <f t="shared" si="11"/>
        <v>3</v>
      </c>
      <c r="F379" s="13"/>
      <c r="G379" s="1">
        <v>212</v>
      </c>
      <c r="H379" s="1" t="s">
        <v>96</v>
      </c>
      <c r="I379" s="15">
        <v>44207</v>
      </c>
      <c r="J379" s="15"/>
      <c r="L379" s="1">
        <v>3</v>
      </c>
      <c r="M379" s="1"/>
    </row>
    <row r="380" spans="1:13" x14ac:dyDescent="0.25">
      <c r="A380" s="6">
        <f t="shared" si="10"/>
        <v>378</v>
      </c>
      <c r="B380" s="1">
        <v>214</v>
      </c>
      <c r="C380" s="12" t="str">
        <f>VLOOKUP(Таблица1[[#This Row],[н/н ↓]],[1]!DataBase[[eq_num]:[eq_cat]],2,FALSE)</f>
        <v>ПК промышленный AXIOMTEK eBOX640-500-FL-DC</v>
      </c>
      <c r="D380" s="6" t="str">
        <f>VLOOKUP(Таблица1[[#This Row],[н/н ↓]],[1]!DataBase[[eq_num]:[eq_unit]],3,FALSE)</f>
        <v>ШТ</v>
      </c>
      <c r="E380" s="6">
        <f t="shared" si="11"/>
        <v>3</v>
      </c>
      <c r="F380" s="13"/>
      <c r="G380" s="1">
        <v>212</v>
      </c>
      <c r="H380" s="1" t="s">
        <v>94</v>
      </c>
      <c r="I380" s="15">
        <v>44207</v>
      </c>
      <c r="J380" s="15"/>
      <c r="L380" s="1">
        <v>3</v>
      </c>
      <c r="M380" s="1"/>
    </row>
    <row r="381" spans="1:13" x14ac:dyDescent="0.25">
      <c r="A381" s="6">
        <f t="shared" si="10"/>
        <v>379</v>
      </c>
      <c r="B381" s="1">
        <v>215</v>
      </c>
      <c r="C381" s="12" t="str">
        <f>VLOOKUP(Таблица1[[#This Row],[н/н ↓]],[1]!DataBase[[eq_num]:[eq_cat]],2,FALSE)</f>
        <v>Пульт абон.громк.связи Commax CM-200</v>
      </c>
      <c r="D381" s="6" t="str">
        <f>VLOOKUP(Таблица1[[#This Row],[н/н ↓]],[1]!DataBase[[eq_num]:[eq_unit]],3,FALSE)</f>
        <v>ШТ</v>
      </c>
      <c r="E381" s="6">
        <f t="shared" si="11"/>
        <v>3</v>
      </c>
      <c r="F381" s="13"/>
      <c r="G381" s="1">
        <v>212</v>
      </c>
      <c r="H381" s="1" t="s">
        <v>102</v>
      </c>
      <c r="I381" s="15">
        <v>44207</v>
      </c>
      <c r="J381" s="15"/>
      <c r="L381" s="1">
        <v>3</v>
      </c>
      <c r="M381" s="1"/>
    </row>
    <row r="382" spans="1:13" x14ac:dyDescent="0.25">
      <c r="A382" s="6">
        <f t="shared" si="10"/>
        <v>380</v>
      </c>
      <c r="B382" s="1">
        <v>216</v>
      </c>
      <c r="C382" s="12" t="str">
        <f>VLOOKUP(Таблица1[[#This Row],[н/н ↓]],[1]!DataBase[[eq_num]:[eq_cat]],2,FALSE)</f>
        <v>Разъём вилка на кабель для считывателя УЧЗ БСК СКД 7</v>
      </c>
      <c r="D382" s="6" t="str">
        <f>VLOOKUP(Таблица1[[#This Row],[н/н ↓]],[1]!DataBase[[eq_num]:[eq_unit]],3,FALSE)</f>
        <v>ШТ</v>
      </c>
      <c r="E382" s="6">
        <f t="shared" si="11"/>
        <v>1029</v>
      </c>
      <c r="F382" s="13"/>
      <c r="G382" s="1">
        <v>212</v>
      </c>
      <c r="H382" s="1" t="s">
        <v>115</v>
      </c>
      <c r="I382" s="15">
        <v>44207</v>
      </c>
      <c r="J382" s="15"/>
      <c r="L382" s="1">
        <v>1029</v>
      </c>
      <c r="M382" s="1"/>
    </row>
    <row r="383" spans="1:13" x14ac:dyDescent="0.25">
      <c r="A383" s="6">
        <f t="shared" si="10"/>
        <v>381</v>
      </c>
      <c r="B383" s="1">
        <v>217</v>
      </c>
      <c r="C383" s="12" t="str">
        <f>VLOOKUP(Таблица1[[#This Row],[н/н ↓]],[1]!DataBase[[eq_num]:[eq_cat]],2,FALSE)</f>
        <v>Реле FINDER 40.52 230V~</v>
      </c>
      <c r="D383" s="6" t="str">
        <f>VLOOKUP(Таблица1[[#This Row],[н/н ↓]],[1]!DataBase[[eq_num]:[eq_unit]],3,FALSE)</f>
        <v>ШТ</v>
      </c>
      <c r="E383" s="6">
        <f t="shared" si="11"/>
        <v>11</v>
      </c>
      <c r="F383" s="13"/>
      <c r="G383" s="1">
        <v>212</v>
      </c>
      <c r="H383" s="1" t="s">
        <v>119</v>
      </c>
      <c r="I383" s="15">
        <v>44207</v>
      </c>
      <c r="J383" s="15"/>
      <c r="L383" s="1">
        <v>11</v>
      </c>
      <c r="M383" s="1"/>
    </row>
    <row r="384" spans="1:13" x14ac:dyDescent="0.25">
      <c r="A384" s="6">
        <f t="shared" si="10"/>
        <v>382</v>
      </c>
      <c r="B384" s="1">
        <v>218</v>
      </c>
      <c r="C384" s="12" t="str">
        <f>VLOOKUP(Таблица1[[#This Row],[н/н ↓]],[1]!DataBase[[eq_num]:[eq_cat]],2,FALSE)</f>
        <v>Реле FINDER 40.52 24V DC</v>
      </c>
      <c r="D384" s="6" t="str">
        <f>VLOOKUP(Таблица1[[#This Row],[н/н ↓]],[1]!DataBase[[eq_num]:[eq_unit]],3,FALSE)</f>
        <v>ШТ</v>
      </c>
      <c r="E384" s="6">
        <f t="shared" si="11"/>
        <v>17</v>
      </c>
      <c r="F384" s="13"/>
      <c r="G384" s="1">
        <v>212</v>
      </c>
      <c r="H384" s="1" t="s">
        <v>119</v>
      </c>
      <c r="I384" s="15">
        <v>44207</v>
      </c>
      <c r="J384" s="15"/>
      <c r="L384" s="1">
        <v>17</v>
      </c>
      <c r="M384" s="1"/>
    </row>
    <row r="385" spans="1:13" x14ac:dyDescent="0.25">
      <c r="A385" s="6">
        <f t="shared" si="10"/>
        <v>383</v>
      </c>
      <c r="B385" s="1">
        <v>219</v>
      </c>
      <c r="C385" s="12" t="str">
        <f>VLOOKUP(Таблица1[[#This Row],[н/н ↓]],[1]!DataBase[[eq_num]:[eq_cat]],2,FALSE)</f>
        <v>Реле FINDER 40.52 24V~</v>
      </c>
      <c r="D385" s="6" t="str">
        <f>VLOOKUP(Таблица1[[#This Row],[н/н ↓]],[1]!DataBase[[eq_num]:[eq_unit]],3,FALSE)</f>
        <v>ШТ</v>
      </c>
      <c r="E385" s="6">
        <f t="shared" si="11"/>
        <v>11</v>
      </c>
      <c r="F385" s="13"/>
      <c r="G385" s="1">
        <v>212</v>
      </c>
      <c r="H385" s="1" t="s">
        <v>119</v>
      </c>
      <c r="I385" s="15">
        <v>44207</v>
      </c>
      <c r="J385" s="15"/>
      <c r="L385" s="1">
        <v>11</v>
      </c>
      <c r="M385" s="1"/>
    </row>
    <row r="386" spans="1:13" x14ac:dyDescent="0.25">
      <c r="A386" s="6">
        <f t="shared" si="10"/>
        <v>384</v>
      </c>
      <c r="B386" s="1">
        <v>220</v>
      </c>
      <c r="C386" s="12" t="str">
        <f>VLOOKUP(Таблица1[[#This Row],[н/н ↓]],[1]!DataBase[[eq_num]:[eq_cat]],2,FALSE)</f>
        <v>Реле Finder 55.32.9.024.0040</v>
      </c>
      <c r="D386" s="6" t="str">
        <f>VLOOKUP(Таблица1[[#This Row],[н/н ↓]],[1]!DataBase[[eq_num]:[eq_unit]],3,FALSE)</f>
        <v>ШТ</v>
      </c>
      <c r="E386" s="6">
        <f t="shared" si="11"/>
        <v>9</v>
      </c>
      <c r="F386" s="13"/>
      <c r="G386" s="1">
        <v>212</v>
      </c>
      <c r="H386" s="1" t="s">
        <v>119</v>
      </c>
      <c r="I386" s="15">
        <v>44207</v>
      </c>
      <c r="J386" s="15"/>
      <c r="L386" s="1">
        <v>9</v>
      </c>
      <c r="M386" s="1"/>
    </row>
    <row r="387" spans="1:13" x14ac:dyDescent="0.25">
      <c r="A387" s="6">
        <f t="shared" ref="A387:A450" si="12">ROW()-2</f>
        <v>385</v>
      </c>
      <c r="B387" s="1">
        <v>221</v>
      </c>
      <c r="C387" s="12" t="str">
        <f>VLOOKUP(Таблица1[[#This Row],[н/н ↓]],[1]!DataBase[[eq_num]:[eq_cat]],2,FALSE)</f>
        <v>Реле Finder 55.34.8.230.0040</v>
      </c>
      <c r="D387" s="6" t="str">
        <f>VLOOKUP(Таблица1[[#This Row],[н/н ↓]],[1]!DataBase[[eq_num]:[eq_unit]],3,FALSE)</f>
        <v>ШТ</v>
      </c>
      <c r="E387" s="6">
        <f t="shared" ref="E387:E450" si="13">M387*(-1)+L387</f>
        <v>1</v>
      </c>
      <c r="F387" s="13"/>
      <c r="G387" s="1">
        <v>212</v>
      </c>
      <c r="H387" s="1" t="s">
        <v>119</v>
      </c>
      <c r="I387" s="15">
        <v>44207</v>
      </c>
      <c r="J387" s="15"/>
      <c r="L387" s="1">
        <v>1</v>
      </c>
      <c r="M387" s="1"/>
    </row>
    <row r="388" spans="1:13" x14ac:dyDescent="0.25">
      <c r="A388" s="6">
        <f t="shared" si="12"/>
        <v>386</v>
      </c>
      <c r="B388" s="1">
        <v>222</v>
      </c>
      <c r="C388" s="12" t="str">
        <f>VLOOKUP(Таблица1[[#This Row],[н/н ↓]],[1]!DataBase[[eq_num]:[eq_cat]],2,FALSE)</f>
        <v>Розетка для реле FINDER 94.74</v>
      </c>
      <c r="D388" s="6" t="str">
        <f>VLOOKUP(Таблица1[[#This Row],[н/н ↓]],[1]!DataBase[[eq_num]:[eq_unit]],3,FALSE)</f>
        <v>ШТ</v>
      </c>
      <c r="E388" s="6">
        <f t="shared" si="13"/>
        <v>21</v>
      </c>
      <c r="F388" s="13"/>
      <c r="G388" s="1">
        <v>212</v>
      </c>
      <c r="H388" s="1" t="s">
        <v>119</v>
      </c>
      <c r="I388" s="15">
        <v>44207</v>
      </c>
      <c r="J388" s="15"/>
      <c r="L388" s="1">
        <v>21</v>
      </c>
      <c r="M388" s="1"/>
    </row>
    <row r="389" spans="1:13" x14ac:dyDescent="0.25">
      <c r="A389" s="6">
        <f t="shared" si="12"/>
        <v>387</v>
      </c>
      <c r="B389" s="1">
        <v>223</v>
      </c>
      <c r="C389" s="12" t="str">
        <f>VLOOKUP(Таблица1[[#This Row],[н/н ↓]],[1]!DataBase[[eq_num]:[eq_cat]],2,FALSE)</f>
        <v>Розетка для реле FINDER 95.75</v>
      </c>
      <c r="D389" s="6" t="str">
        <f>VLOOKUP(Таблица1[[#This Row],[н/н ↓]],[1]!DataBase[[eq_num]:[eq_unit]],3,FALSE)</f>
        <v>ШТ</v>
      </c>
      <c r="E389" s="6">
        <f t="shared" si="13"/>
        <v>42</v>
      </c>
      <c r="F389" s="13"/>
      <c r="G389" s="1">
        <v>212</v>
      </c>
      <c r="H389" s="1" t="s">
        <v>119</v>
      </c>
      <c r="I389" s="15">
        <v>44207</v>
      </c>
      <c r="J389" s="15"/>
      <c r="L389" s="1">
        <v>42</v>
      </c>
      <c r="M389" s="1"/>
    </row>
    <row r="390" spans="1:13" x14ac:dyDescent="0.25">
      <c r="A390" s="6">
        <f t="shared" si="12"/>
        <v>388</v>
      </c>
      <c r="B390" s="1">
        <v>224</v>
      </c>
      <c r="C390" s="12" t="str">
        <f>VLOOKUP(Таблица1[[#This Row],[н/н ↓]],[1]!DataBase[[eq_num]:[eq_cat]],2,FALSE)</f>
        <v>Розетка для реле FINDER 95.75 (б/у)</v>
      </c>
      <c r="D390" s="6" t="str">
        <f>VLOOKUP(Таблица1[[#This Row],[н/н ↓]],[1]!DataBase[[eq_num]:[eq_unit]],3,FALSE)</f>
        <v>ШТ</v>
      </c>
      <c r="E390" s="6">
        <f t="shared" si="13"/>
        <v>2</v>
      </c>
      <c r="F390" s="13"/>
      <c r="G390" s="1">
        <v>212</v>
      </c>
      <c r="H390" s="1" t="s">
        <v>119</v>
      </c>
      <c r="I390" s="15">
        <v>44207</v>
      </c>
      <c r="J390" s="15"/>
      <c r="L390" s="1">
        <v>2</v>
      </c>
      <c r="M390" s="1"/>
    </row>
    <row r="391" spans="1:13" x14ac:dyDescent="0.25">
      <c r="A391" s="6">
        <f t="shared" si="12"/>
        <v>389</v>
      </c>
      <c r="B391" s="1">
        <v>225</v>
      </c>
      <c r="C391" s="12" t="str">
        <f>VLOOKUP(Таблица1[[#This Row],[н/н ↓]],[1]!DataBase[[eq_num]:[eq_cat]],2,FALSE)</f>
        <v>Ручка Abloy FORUM 4/007</v>
      </c>
      <c r="D391" s="6" t="str">
        <f>VLOOKUP(Таблица1[[#This Row],[н/н ↓]],[1]!DataBase[[eq_num]:[eq_unit]],3,FALSE)</f>
        <v>ШТ</v>
      </c>
      <c r="E391" s="6">
        <f t="shared" si="13"/>
        <v>14</v>
      </c>
      <c r="F391" s="13"/>
      <c r="G391" s="1">
        <v>212</v>
      </c>
      <c r="H391" s="1" t="s">
        <v>125</v>
      </c>
      <c r="I391" s="15">
        <v>44207</v>
      </c>
      <c r="J391" s="15"/>
      <c r="L391" s="1">
        <v>14</v>
      </c>
      <c r="M391" s="1"/>
    </row>
    <row r="392" spans="1:13" x14ac:dyDescent="0.25">
      <c r="A392" s="6">
        <f t="shared" si="12"/>
        <v>390</v>
      </c>
      <c r="B392" s="1">
        <v>226</v>
      </c>
      <c r="C392" s="12" t="str">
        <f>VLOOKUP(Таблица1[[#This Row],[н/н ↓]],[1]!DataBase[[eq_num]:[eq_cat]],2,FALSE)</f>
        <v>Рычаг складной DORMA для доводчика</v>
      </c>
      <c r="D392" s="6" t="str">
        <f>VLOOKUP(Таблица1[[#This Row],[н/н ↓]],[1]!DataBase[[eq_num]:[eq_unit]],3,FALSE)</f>
        <v>ШТ</v>
      </c>
      <c r="E392" s="6">
        <f t="shared" si="13"/>
        <v>1</v>
      </c>
      <c r="F392" s="13"/>
      <c r="G392" s="1">
        <v>212</v>
      </c>
      <c r="H392" s="1" t="s">
        <v>113</v>
      </c>
      <c r="I392" s="15">
        <v>44207</v>
      </c>
      <c r="J392" s="15"/>
      <c r="L392" s="1">
        <v>1</v>
      </c>
      <c r="M392" s="1"/>
    </row>
    <row r="393" spans="1:13" x14ac:dyDescent="0.25">
      <c r="A393" s="6">
        <f t="shared" si="12"/>
        <v>391</v>
      </c>
      <c r="B393" s="1">
        <v>227</v>
      </c>
      <c r="C393" s="12" t="str">
        <f>VLOOKUP(Таблица1[[#This Row],[н/н ↓]],[1]!DataBase[[eq_num]:[eq_cat]],2,FALSE)</f>
        <v>Система охлаждения CPU THETA20 lga1150</v>
      </c>
      <c r="D393" s="6" t="str">
        <f>VLOOKUP(Таблица1[[#This Row],[н/н ↓]],[1]!DataBase[[eq_num]:[eq_unit]],3,FALSE)</f>
        <v>ШТ</v>
      </c>
      <c r="E393" s="6">
        <f t="shared" si="13"/>
        <v>20</v>
      </c>
      <c r="F393" s="13"/>
      <c r="G393" s="1">
        <v>212</v>
      </c>
      <c r="H393" s="1" t="s">
        <v>99</v>
      </c>
      <c r="I393" s="15">
        <v>44207</v>
      </c>
      <c r="J393" s="15"/>
      <c r="L393" s="1">
        <v>20</v>
      </c>
      <c r="M393" s="1"/>
    </row>
    <row r="394" spans="1:13" x14ac:dyDescent="0.25">
      <c r="A394" s="6">
        <f t="shared" si="12"/>
        <v>392</v>
      </c>
      <c r="B394" s="1">
        <v>228</v>
      </c>
      <c r="C394" s="12" t="str">
        <f>VLOOKUP(Таблица1[[#This Row],[н/н ↓]],[1]!DataBase[[eq_num]:[eq_cat]],2,FALSE)</f>
        <v>считыватель Proxy-3МА (б/у)</v>
      </c>
      <c r="D394" s="6" t="str">
        <f>VLOOKUP(Таблица1[[#This Row],[н/н ↓]],[1]!DataBase[[eq_num]:[eq_unit]],3,FALSE)</f>
        <v>ШТ</v>
      </c>
      <c r="E394" s="6">
        <f t="shared" si="13"/>
        <v>3</v>
      </c>
      <c r="F394" s="13"/>
      <c r="G394" s="1">
        <v>212</v>
      </c>
      <c r="H394" s="1" t="s">
        <v>101</v>
      </c>
      <c r="I394" s="15">
        <v>44207</v>
      </c>
      <c r="J394" s="15"/>
      <c r="L394" s="1">
        <v>3</v>
      </c>
      <c r="M394" s="1"/>
    </row>
    <row r="395" spans="1:13" x14ac:dyDescent="0.25">
      <c r="A395" s="6">
        <f t="shared" si="12"/>
        <v>393</v>
      </c>
      <c r="B395" s="1">
        <v>229</v>
      </c>
      <c r="C395" s="12" t="str">
        <f>VLOOKUP(Таблица1[[#This Row],[н/н ↓]],[1]!DataBase[[eq_num]:[eq_cat]],2,FALSE)</f>
        <v>Считыватель СТМ-КР</v>
      </c>
      <c r="D395" s="6" t="str">
        <f>VLOOKUP(Таблица1[[#This Row],[н/н ↓]],[1]!DataBase[[eq_num]:[eq_unit]],3,FALSE)</f>
        <v>ШТ</v>
      </c>
      <c r="E395" s="6">
        <f t="shared" si="13"/>
        <v>21</v>
      </c>
      <c r="F395" s="13"/>
      <c r="G395" s="1">
        <v>212</v>
      </c>
      <c r="H395" s="1" t="s">
        <v>96</v>
      </c>
      <c r="I395" s="15">
        <v>44207</v>
      </c>
      <c r="J395" s="15"/>
      <c r="L395" s="1">
        <v>21</v>
      </c>
      <c r="M395" s="1"/>
    </row>
    <row r="396" spans="1:13" x14ac:dyDescent="0.25">
      <c r="A396" s="6">
        <f t="shared" si="12"/>
        <v>394</v>
      </c>
      <c r="B396" s="1">
        <v>230</v>
      </c>
      <c r="C396" s="12" t="str">
        <f>VLOOKUP(Таблица1[[#This Row],[н/н ↓]],[1]!DataBase[[eq_num]:[eq_cat]],2,FALSE)</f>
        <v>Считыватель УЧЗ БСК СКД 7 (б/у)</v>
      </c>
      <c r="D396" s="6" t="str">
        <f>VLOOKUP(Таблица1[[#This Row],[н/н ↓]],[1]!DataBase[[eq_num]:[eq_unit]],3,FALSE)</f>
        <v>ШТ</v>
      </c>
      <c r="E396" s="6">
        <f t="shared" si="13"/>
        <v>159</v>
      </c>
      <c r="F396" s="13"/>
      <c r="G396" s="1">
        <v>212</v>
      </c>
      <c r="H396" s="1" t="s">
        <v>126</v>
      </c>
      <c r="I396" s="15">
        <v>44207</v>
      </c>
      <c r="J396" s="15"/>
      <c r="L396" s="1">
        <v>159</v>
      </c>
      <c r="M396" s="1"/>
    </row>
    <row r="397" spans="1:13" x14ac:dyDescent="0.25">
      <c r="A397" s="6">
        <f t="shared" si="12"/>
        <v>395</v>
      </c>
      <c r="B397" s="1">
        <v>231</v>
      </c>
      <c r="C397" s="12" t="str">
        <f>VLOOKUP(Таблица1[[#This Row],[н/н ↓]],[1]!DataBase[[eq_num]:[eq_cat]],2,FALSE)</f>
        <v>Табло "Проход в тоннель разрешен"</v>
      </c>
      <c r="D397" s="6" t="str">
        <f>VLOOKUP(Таблица1[[#This Row],[н/н ↓]],[1]!DataBase[[eq_num]:[eq_unit]],3,FALSE)</f>
        <v>ШТ</v>
      </c>
      <c r="E397" s="6">
        <f t="shared" si="13"/>
        <v>4</v>
      </c>
      <c r="F397" s="13"/>
      <c r="G397" s="1">
        <v>212</v>
      </c>
      <c r="H397" s="1" t="s">
        <v>127</v>
      </c>
      <c r="I397" s="15">
        <v>44207</v>
      </c>
      <c r="J397" s="15"/>
      <c r="L397" s="1">
        <v>4</v>
      </c>
      <c r="M397" s="1"/>
    </row>
    <row r="398" spans="1:13" x14ac:dyDescent="0.25">
      <c r="A398" s="6">
        <f t="shared" si="12"/>
        <v>396</v>
      </c>
      <c r="B398" s="1">
        <v>232</v>
      </c>
      <c r="C398" s="12" t="str">
        <f>VLOOKUP(Таблица1[[#This Row],[н/н ↓]],[1]!DataBase[[eq_num]:[eq_cat]],2,FALSE)</f>
        <v>Термокожух AXIS T93F05</v>
      </c>
      <c r="D398" s="6" t="str">
        <f>VLOOKUP(Таблица1[[#This Row],[н/н ↓]],[1]!DataBase[[eq_num]:[eq_unit]],3,FALSE)</f>
        <v>ШТ</v>
      </c>
      <c r="E398" s="6">
        <f t="shared" si="13"/>
        <v>4</v>
      </c>
      <c r="F398" s="13"/>
      <c r="G398" s="1">
        <v>212</v>
      </c>
      <c r="H398" s="1" t="s">
        <v>7</v>
      </c>
      <c r="I398" s="15">
        <v>44207</v>
      </c>
      <c r="J398" s="15"/>
      <c r="L398" s="1">
        <v>4</v>
      </c>
      <c r="M398" s="1"/>
    </row>
    <row r="399" spans="1:13" x14ac:dyDescent="0.25">
      <c r="A399" s="6">
        <f t="shared" si="12"/>
        <v>397</v>
      </c>
      <c r="B399" s="1">
        <v>233</v>
      </c>
      <c r="C399" s="12" t="str">
        <f>VLOOKUP(Таблица1[[#This Row],[н/н ↓]],[1]!DataBase[[eq_num]:[eq_cat]],2,FALSE)</f>
        <v>Термокожух BOSCH UHI-OGS-0</v>
      </c>
      <c r="D399" s="6" t="str">
        <f>VLOOKUP(Таблица1[[#This Row],[н/н ↓]],[1]!DataBase[[eq_num]:[eq_unit]],3,FALSE)</f>
        <v>ШТ</v>
      </c>
      <c r="E399" s="6">
        <f t="shared" si="13"/>
        <v>3</v>
      </c>
      <c r="F399" s="13"/>
      <c r="G399" s="1">
        <v>212</v>
      </c>
      <c r="H399" s="1" t="s">
        <v>7</v>
      </c>
      <c r="I399" s="15">
        <v>44207</v>
      </c>
      <c r="J399" s="15"/>
      <c r="L399" s="1">
        <v>3</v>
      </c>
      <c r="M399" s="1"/>
    </row>
    <row r="400" spans="1:13" x14ac:dyDescent="0.25">
      <c r="A400" s="6">
        <f t="shared" si="12"/>
        <v>398</v>
      </c>
      <c r="B400" s="1">
        <v>234</v>
      </c>
      <c r="C400" s="12" t="str">
        <f>VLOOKUP(Таблица1[[#This Row],[н/н ↓]],[1]!DataBase[[eq_num]:[eq_cat]],2,FALSE)</f>
        <v>Термокожух BOSCH UHO-HBGS-51</v>
      </c>
      <c r="D400" s="6" t="str">
        <f>VLOOKUP(Таблица1[[#This Row],[н/н ↓]],[1]!DataBase[[eq_num]:[eq_unit]],3,FALSE)</f>
        <v>ШТ</v>
      </c>
      <c r="E400" s="6">
        <f t="shared" si="13"/>
        <v>1</v>
      </c>
      <c r="F400" s="13"/>
      <c r="G400" s="1">
        <v>212</v>
      </c>
      <c r="H400" s="1" t="s">
        <v>7</v>
      </c>
      <c r="I400" s="15">
        <v>44207</v>
      </c>
      <c r="J400" s="15"/>
      <c r="L400" s="1">
        <v>1</v>
      </c>
      <c r="M400" s="1"/>
    </row>
    <row r="401" spans="1:15" x14ac:dyDescent="0.25">
      <c r="A401" s="6">
        <f t="shared" si="12"/>
        <v>399</v>
      </c>
      <c r="B401" s="1">
        <v>235</v>
      </c>
      <c r="C401" s="12" t="str">
        <f>VLOOKUP(Таблица1[[#This Row],[н/н ↓]],[1]!DataBase[[eq_num]:[eq_cat]],2,FALSE)</f>
        <v>Труба гофрированная D 20мм</v>
      </c>
      <c r="D401" s="6" t="str">
        <f>VLOOKUP(Таблица1[[#This Row],[н/н ↓]],[1]!DataBase[[eq_num]:[eq_unit]],3,FALSE)</f>
        <v>М</v>
      </c>
      <c r="E401" s="6">
        <f t="shared" si="13"/>
        <v>250</v>
      </c>
      <c r="F401" s="13"/>
      <c r="G401" s="1">
        <v>212</v>
      </c>
      <c r="H401" s="1" t="s">
        <v>7</v>
      </c>
      <c r="I401" s="15">
        <v>44207</v>
      </c>
      <c r="J401" s="15"/>
      <c r="L401" s="1">
        <v>250</v>
      </c>
      <c r="M401" s="1"/>
    </row>
    <row r="402" spans="1:15" x14ac:dyDescent="0.25">
      <c r="A402" s="6">
        <f t="shared" si="12"/>
        <v>400</v>
      </c>
      <c r="B402" s="1">
        <v>236</v>
      </c>
      <c r="C402" s="12" t="str">
        <f>VLOOKUP(Таблица1[[#This Row],[н/н ↓]],[1]!DataBase[[eq_num]:[eq_cat]],2,FALSE)</f>
        <v>Удлинитель PoE AXIS T8129</v>
      </c>
      <c r="D402" s="6" t="str">
        <f>VLOOKUP(Таблица1[[#This Row],[н/н ↓]],[1]!DataBase[[eq_num]:[eq_unit]],3,FALSE)</f>
        <v>ШТ</v>
      </c>
      <c r="E402" s="6">
        <f t="shared" si="13"/>
        <v>23</v>
      </c>
      <c r="F402" s="13"/>
      <c r="G402" s="1">
        <v>212</v>
      </c>
      <c r="H402" s="1" t="s">
        <v>7</v>
      </c>
      <c r="I402" s="15">
        <v>44207</v>
      </c>
      <c r="J402" s="15"/>
      <c r="L402" s="1">
        <v>23</v>
      </c>
      <c r="M402" s="1"/>
    </row>
    <row r="403" spans="1:15" x14ac:dyDescent="0.25">
      <c r="A403" s="6">
        <f t="shared" si="12"/>
        <v>401</v>
      </c>
      <c r="B403" s="1">
        <v>237</v>
      </c>
      <c r="C403" s="12" t="str">
        <f>VLOOKUP(Таблица1[[#This Row],[н/н ↓]],[1]!DataBase[[eq_num]:[eq_cat]],2,FALSE)</f>
        <v>Центральный контроллер доступа Siemens AC5102</v>
      </c>
      <c r="D403" s="6" t="str">
        <f>VLOOKUP(Таблица1[[#This Row],[н/н ↓]],[1]!DataBase[[eq_num]:[eq_unit]],3,FALSE)</f>
        <v>ШТ</v>
      </c>
      <c r="E403" s="6">
        <f t="shared" si="13"/>
        <v>1</v>
      </c>
      <c r="F403" s="13"/>
      <c r="G403" s="1">
        <v>212</v>
      </c>
      <c r="H403" s="1" t="s">
        <v>97</v>
      </c>
      <c r="I403" s="15">
        <v>44207</v>
      </c>
      <c r="J403" s="15"/>
      <c r="L403" s="1">
        <v>1</v>
      </c>
      <c r="M403" s="1"/>
    </row>
    <row r="404" spans="1:15" x14ac:dyDescent="0.25">
      <c r="A404" s="6">
        <f t="shared" si="12"/>
        <v>402</v>
      </c>
      <c r="B404" s="1">
        <v>238</v>
      </c>
      <c r="C404" s="12" t="str">
        <f>VLOOKUP(Таблица1[[#This Row],[н/н ↓]],[1]!DataBase[[eq_num]:[eq_cat]],2,FALSE)</f>
        <v>Центральный контроллер доступа Siemens SiPass 6FL7820-8BA10 ACC-010 (б/у)</v>
      </c>
      <c r="D404" s="6" t="str">
        <f>VLOOKUP(Таблица1[[#This Row],[н/н ↓]],[1]!DataBase[[eq_num]:[eq_unit]],3,FALSE)</f>
        <v>ШТ</v>
      </c>
      <c r="E404" s="6">
        <f t="shared" si="13"/>
        <v>3</v>
      </c>
      <c r="F404" s="13"/>
      <c r="G404" s="1">
        <v>212</v>
      </c>
      <c r="H404" s="1" t="s">
        <v>97</v>
      </c>
      <c r="I404" s="15">
        <v>44207</v>
      </c>
      <c r="J404" s="15"/>
      <c r="L404" s="1">
        <v>3</v>
      </c>
      <c r="M404" s="1"/>
    </row>
    <row r="405" spans="1:15" x14ac:dyDescent="0.25">
      <c r="A405" s="6">
        <f t="shared" si="12"/>
        <v>403</v>
      </c>
      <c r="B405" s="1">
        <v>239</v>
      </c>
      <c r="C405" s="12" t="str">
        <f>VLOOKUP(Таблица1[[#This Row],[н/н ↓]],[1]!DataBase[[eq_num]:[eq_cat]],2,FALSE)</f>
        <v>Щит распределительный электрический DKC</v>
      </c>
      <c r="D405" s="6" t="str">
        <f>VLOOKUP(Таблица1[[#This Row],[н/н ↓]],[1]!DataBase[[eq_num]:[eq_unit]],3,FALSE)</f>
        <v>ШТ</v>
      </c>
      <c r="E405" s="6">
        <f t="shared" si="13"/>
        <v>2</v>
      </c>
      <c r="F405" s="13"/>
      <c r="G405" s="1">
        <v>212</v>
      </c>
      <c r="H405" s="1" t="s">
        <v>128</v>
      </c>
      <c r="I405" s="15">
        <v>44207</v>
      </c>
      <c r="J405" s="15"/>
      <c r="L405" s="1">
        <v>2</v>
      </c>
      <c r="M405" s="1"/>
    </row>
    <row r="406" spans="1:15" x14ac:dyDescent="0.25">
      <c r="A406" s="6">
        <f t="shared" si="12"/>
        <v>404</v>
      </c>
      <c r="B406" s="1">
        <v>240</v>
      </c>
      <c r="C406" s="12" t="str">
        <f>VLOOKUP(Таблица1[[#This Row],[н/н ↓]],[1]!DataBase[[eq_num]:[eq_cat]],2,FALSE)</f>
        <v>Якорь эл. магнитного замка</v>
      </c>
      <c r="D406" s="6" t="str">
        <f>VLOOKUP(Таблица1[[#This Row],[н/н ↓]],[1]!DataBase[[eq_num]:[eq_unit]],3,FALSE)</f>
        <v>ШТ</v>
      </c>
      <c r="E406" s="6">
        <f t="shared" si="13"/>
        <v>2</v>
      </c>
      <c r="F406" s="13"/>
      <c r="G406" s="1">
        <v>212</v>
      </c>
      <c r="H406" s="1" t="s">
        <v>113</v>
      </c>
      <c r="I406" s="15">
        <v>44207</v>
      </c>
      <c r="J406" s="15"/>
      <c r="L406" s="1">
        <v>2</v>
      </c>
      <c r="M406" s="1"/>
    </row>
    <row r="407" spans="1:15" x14ac:dyDescent="0.25">
      <c r="A407" s="6">
        <f t="shared" si="12"/>
        <v>405</v>
      </c>
      <c r="B407" s="1">
        <v>241</v>
      </c>
      <c r="C407" s="12" t="str">
        <f>VLOOKUP(Таблица1[[#This Row],[н/н ↓]],[1]!DataBase[[eq_num]:[eq_cat]],2,FALSE)</f>
        <v>Ящик RIM  в сборе (б/у)</v>
      </c>
      <c r="D407" s="6" t="str">
        <f>VLOOKUP(Таблица1[[#This Row],[н/н ↓]],[1]!DataBase[[eq_num]:[eq_unit]],3,FALSE)</f>
        <v>ШТ</v>
      </c>
      <c r="E407" s="6">
        <f t="shared" si="13"/>
        <v>3</v>
      </c>
      <c r="F407" s="13"/>
      <c r="G407" s="1">
        <v>212</v>
      </c>
      <c r="H407" s="1" t="s">
        <v>129</v>
      </c>
      <c r="I407" s="15">
        <v>44207</v>
      </c>
      <c r="J407" s="15"/>
      <c r="L407" s="1">
        <v>3</v>
      </c>
      <c r="M407" s="1"/>
    </row>
    <row r="408" spans="1:15" x14ac:dyDescent="0.25">
      <c r="A408" s="6">
        <f t="shared" si="12"/>
        <v>406</v>
      </c>
      <c r="B408" s="1">
        <v>86</v>
      </c>
      <c r="C408" s="12" t="str">
        <f>VLOOKUP(Таблица1[[#This Row],[н/н ↓]],[1]!DataBase[[eq_num]:[eq_cat]],2,FALSE)</f>
        <v>8-канальный IP-кодер Verint Nextiva S1708e-T</v>
      </c>
      <c r="D408" s="6" t="str">
        <f>VLOOKUP(Таблица1[[#This Row],[н/н ↓]],[1]!DataBase[[eq_num]:[eq_unit]],3,FALSE)</f>
        <v>ШТ</v>
      </c>
      <c r="E408" s="6">
        <f t="shared" si="13"/>
        <v>-1</v>
      </c>
      <c r="F408" s="13"/>
      <c r="G408" s="1">
        <v>212</v>
      </c>
      <c r="I408" s="15">
        <v>44207</v>
      </c>
      <c r="J408" s="15" t="s">
        <v>21</v>
      </c>
      <c r="K408" s="6">
        <v>5</v>
      </c>
      <c r="M408" s="1">
        <v>1</v>
      </c>
      <c r="N408" s="1">
        <v>24</v>
      </c>
      <c r="O408" s="11" t="s">
        <v>175</v>
      </c>
    </row>
    <row r="409" spans="1:15" x14ac:dyDescent="0.25">
      <c r="A409" s="6">
        <f t="shared" si="12"/>
        <v>407</v>
      </c>
      <c r="B409" s="1">
        <v>349</v>
      </c>
      <c r="C409" s="12" t="str">
        <f>VLOOKUP(Таблица1[[#This Row],[н/н ↓]],[1]!DataBase[[eq_num]:[eq_cat]],2,FALSE)</f>
        <v>16-ти канальный усилитель-разветвитель SI-197</v>
      </c>
      <c r="D409" s="6" t="str">
        <f>VLOOKUP(Таблица1[[#This Row],[н/н ↓]],[1]!DataBase[[eq_num]:[eq_unit]],3,FALSE)</f>
        <v>ШТ</v>
      </c>
      <c r="E409" s="6">
        <f t="shared" si="13"/>
        <v>7</v>
      </c>
      <c r="F409" s="13"/>
      <c r="G409" s="1">
        <v>32</v>
      </c>
      <c r="H409" s="14" t="s">
        <v>389</v>
      </c>
      <c r="I409" s="15">
        <v>44211</v>
      </c>
      <c r="J409" s="15"/>
      <c r="L409" s="1">
        <v>7</v>
      </c>
      <c r="M409" s="1"/>
    </row>
    <row r="410" spans="1:15" x14ac:dyDescent="0.25">
      <c r="A410" s="6">
        <f t="shared" si="12"/>
        <v>408</v>
      </c>
      <c r="B410" s="1">
        <v>350</v>
      </c>
      <c r="C410" s="12" t="str">
        <f>VLOOKUP(Таблица1[[#This Row],[н/н ↓]],[1]!DataBase[[eq_num]:[eq_cat]],2,FALSE)</f>
        <v>3KY-8 DIN</v>
      </c>
      <c r="D410" s="6" t="str">
        <f>VLOOKUP(Таблица1[[#This Row],[н/н ↓]],[1]!DataBase[[eq_num]:[eq_unit]],3,FALSE)</f>
        <v>ШТ</v>
      </c>
      <c r="E410" s="6">
        <f t="shared" si="13"/>
        <v>4</v>
      </c>
      <c r="F410" s="13"/>
      <c r="G410" s="1">
        <v>32</v>
      </c>
      <c r="H410" s="14" t="s">
        <v>389</v>
      </c>
      <c r="I410" s="15">
        <v>44211</v>
      </c>
      <c r="J410" s="15"/>
      <c r="L410" s="1">
        <v>4</v>
      </c>
      <c r="M410" s="1"/>
    </row>
    <row r="411" spans="1:15" x14ac:dyDescent="0.25">
      <c r="A411" s="6">
        <f t="shared" si="12"/>
        <v>409</v>
      </c>
      <c r="B411" s="1">
        <v>351</v>
      </c>
      <c r="C411" s="12" t="str">
        <f>VLOOKUP(Таблица1[[#This Row],[н/н ↓]],[1]!DataBase[[eq_num]:[eq_cat]],2,FALSE)</f>
        <v>DIN рейка</v>
      </c>
      <c r="D411" s="6" t="str">
        <f>VLOOKUP(Таблица1[[#This Row],[н/н ↓]],[1]!DataBase[[eq_num]:[eq_unit]],3,FALSE)</f>
        <v>ШТ</v>
      </c>
      <c r="E411" s="6">
        <f t="shared" si="13"/>
        <v>9</v>
      </c>
      <c r="F411" s="13"/>
      <c r="G411" s="1">
        <v>32</v>
      </c>
      <c r="H411" s="14" t="s">
        <v>389</v>
      </c>
      <c r="I411" s="15">
        <v>44211</v>
      </c>
      <c r="J411" s="15"/>
      <c r="L411" s="1">
        <v>9</v>
      </c>
      <c r="M411" s="1"/>
    </row>
    <row r="412" spans="1:15" x14ac:dyDescent="0.25">
      <c r="A412" s="6">
        <f t="shared" si="12"/>
        <v>410</v>
      </c>
      <c r="B412" s="1">
        <v>352</v>
      </c>
      <c r="C412" s="12" t="str">
        <f>VLOOKUP(Таблица1[[#This Row],[н/н ↓]],[1]!DataBase[[eq_num]:[eq_cat]],2,FALSE)</f>
        <v>FDX4DM1A</v>
      </c>
      <c r="D412" s="6" t="str">
        <f>VLOOKUP(Таблица1[[#This Row],[н/н ↓]],[1]!DataBase[[eq_num]:[eq_unit]],3,FALSE)</f>
        <v>ШТ</v>
      </c>
      <c r="E412" s="6">
        <f t="shared" si="13"/>
        <v>1</v>
      </c>
      <c r="F412" s="13"/>
      <c r="G412" s="1">
        <v>32</v>
      </c>
      <c r="H412" s="14" t="s">
        <v>389</v>
      </c>
      <c r="I412" s="15">
        <v>44211</v>
      </c>
      <c r="J412" s="15"/>
      <c r="L412" s="1">
        <v>1</v>
      </c>
      <c r="M412" s="1"/>
    </row>
    <row r="413" spans="1:15" x14ac:dyDescent="0.25">
      <c r="A413" s="6">
        <f t="shared" si="12"/>
        <v>411</v>
      </c>
      <c r="B413" s="1">
        <v>353</v>
      </c>
      <c r="C413" s="12" t="str">
        <f>VLOOKUP(Таблица1[[#This Row],[н/н ↓]],[1]!DataBase[[eq_num]:[eq_cat]],2,FALSE)</f>
        <v>FDX4DM1B</v>
      </c>
      <c r="D413" s="6" t="str">
        <f>VLOOKUP(Таблица1[[#This Row],[н/н ↓]],[1]!DataBase[[eq_num]:[eq_unit]],3,FALSE)</f>
        <v>ШТ</v>
      </c>
      <c r="E413" s="6">
        <f t="shared" si="13"/>
        <v>1</v>
      </c>
      <c r="F413" s="13"/>
      <c r="G413" s="1">
        <v>32</v>
      </c>
      <c r="H413" s="14" t="s">
        <v>389</v>
      </c>
      <c r="I413" s="15">
        <v>44211</v>
      </c>
      <c r="J413" s="15"/>
      <c r="L413" s="1">
        <v>1</v>
      </c>
      <c r="M413" s="1"/>
    </row>
    <row r="414" spans="1:15" x14ac:dyDescent="0.25">
      <c r="A414" s="6">
        <f t="shared" si="12"/>
        <v>412</v>
      </c>
      <c r="B414" s="1">
        <v>354</v>
      </c>
      <c r="C414" s="12" t="str">
        <f>VLOOKUP(Таблица1[[#This Row],[н/н ↓]],[1]!DataBase[[eq_num]:[eq_cat]],2,FALSE)</f>
        <v>KVM панель (б/у)</v>
      </c>
      <c r="D414" s="6" t="str">
        <f>VLOOKUP(Таблица1[[#This Row],[н/н ↓]],[1]!DataBase[[eq_num]:[eq_unit]],3,FALSE)</f>
        <v>ШТ</v>
      </c>
      <c r="E414" s="6">
        <f t="shared" si="13"/>
        <v>3</v>
      </c>
      <c r="F414" s="13"/>
      <c r="G414" s="1">
        <v>32</v>
      </c>
      <c r="H414" s="14" t="s">
        <v>389</v>
      </c>
      <c r="I414" s="15">
        <v>44211</v>
      </c>
      <c r="J414" s="15"/>
      <c r="L414" s="1">
        <v>3</v>
      </c>
      <c r="M414" s="1"/>
    </row>
    <row r="415" spans="1:15" x14ac:dyDescent="0.25">
      <c r="A415" s="6">
        <f t="shared" si="12"/>
        <v>413</v>
      </c>
      <c r="B415" s="1">
        <v>355</v>
      </c>
      <c r="C415" s="12" t="str">
        <f>VLOOKUP(Таблица1[[#This Row],[н/н ↓]],[1]!DataBase[[eq_num]:[eq_cat]],2,FALSE)</f>
        <v>PCBAS CAN BRIDGE X-SLOT PCB - ROHS</v>
      </c>
      <c r="D415" s="6" t="str">
        <f>VLOOKUP(Таблица1[[#This Row],[н/н ↓]],[1]!DataBase[[eq_num]:[eq_unit]],3,FALSE)</f>
        <v>ШТ</v>
      </c>
      <c r="E415" s="6">
        <f t="shared" si="13"/>
        <v>2</v>
      </c>
      <c r="F415" s="13"/>
      <c r="G415" s="1">
        <v>32</v>
      </c>
      <c r="H415" s="14" t="s">
        <v>390</v>
      </c>
      <c r="I415" s="15">
        <v>44211</v>
      </c>
      <c r="J415" s="15"/>
      <c r="L415" s="1">
        <v>2</v>
      </c>
      <c r="M415" s="1"/>
    </row>
    <row r="416" spans="1:15" x14ac:dyDescent="0.25">
      <c r="A416" s="6">
        <f t="shared" si="12"/>
        <v>414</v>
      </c>
      <c r="B416" s="1">
        <v>356</v>
      </c>
      <c r="C416" s="12" t="str">
        <f>VLOOKUP(Таблица1[[#This Row],[н/н ↓]],[1]!DataBase[[eq_num]:[eq_cat]],2,FALSE)</f>
        <v>Pigtail SC/UPC SM G.652D Yellow 0,9мм 1,5м</v>
      </c>
      <c r="D416" s="6" t="str">
        <f>VLOOKUP(Таблица1[[#This Row],[н/н ↓]],[1]!DataBase[[eq_num]:[eq_unit]],3,FALSE)</f>
        <v>ШТ</v>
      </c>
      <c r="E416" s="6">
        <f t="shared" si="13"/>
        <v>48</v>
      </c>
      <c r="F416" s="13"/>
      <c r="G416" s="1">
        <v>32</v>
      </c>
      <c r="H416" s="14" t="s">
        <v>391</v>
      </c>
      <c r="I416" s="15">
        <v>44211</v>
      </c>
      <c r="J416" s="15"/>
      <c r="L416" s="1">
        <v>48</v>
      </c>
      <c r="M416" s="1"/>
    </row>
    <row r="417" spans="1:13" x14ac:dyDescent="0.25">
      <c r="A417" s="6">
        <f t="shared" si="12"/>
        <v>415</v>
      </c>
      <c r="B417" s="1">
        <v>357</v>
      </c>
      <c r="C417" s="12" t="str">
        <f>VLOOKUP(Таблица1[[#This Row],[н/н ↓]],[1]!DataBase[[eq_num]:[eq_cat]],2,FALSE)</f>
        <v>PoE коммутатор D-link DES-1210-08P (б/у)</v>
      </c>
      <c r="D417" s="6" t="str">
        <f>VLOOKUP(Таблица1[[#This Row],[н/н ↓]],[1]!DataBase[[eq_num]:[eq_unit]],3,FALSE)</f>
        <v>ШТ</v>
      </c>
      <c r="E417" s="6">
        <f t="shared" si="13"/>
        <v>1</v>
      </c>
      <c r="F417" s="13"/>
      <c r="G417" s="1">
        <v>32</v>
      </c>
      <c r="H417" s="14" t="s">
        <v>389</v>
      </c>
      <c r="I417" s="15">
        <v>44211</v>
      </c>
      <c r="J417" s="15"/>
      <c r="L417" s="1">
        <v>1</v>
      </c>
      <c r="M417" s="1"/>
    </row>
    <row r="418" spans="1:13" x14ac:dyDescent="0.25">
      <c r="A418" s="6">
        <f t="shared" si="12"/>
        <v>416</v>
      </c>
      <c r="B418" s="1">
        <v>358</v>
      </c>
      <c r="C418" s="12" t="str">
        <f>VLOOKUP(Таблица1[[#This Row],[н/н ↓]],[1]!DataBase[[eq_num]:[eq_cat]],2,FALSE)</f>
        <v>SNMP адаптер</v>
      </c>
      <c r="D418" s="6" t="str">
        <f>VLOOKUP(Таблица1[[#This Row],[н/н ↓]],[1]!DataBase[[eq_num]:[eq_unit]],3,FALSE)</f>
        <v>ШТ</v>
      </c>
      <c r="E418" s="6">
        <f t="shared" si="13"/>
        <v>5</v>
      </c>
      <c r="F418" s="13"/>
      <c r="G418" s="1">
        <v>32</v>
      </c>
      <c r="H418" s="14" t="s">
        <v>389</v>
      </c>
      <c r="I418" s="15">
        <v>44211</v>
      </c>
      <c r="J418" s="15"/>
      <c r="L418" s="1">
        <v>5</v>
      </c>
      <c r="M418" s="1"/>
    </row>
    <row r="419" spans="1:13" x14ac:dyDescent="0.25">
      <c r="A419" s="6">
        <f t="shared" si="12"/>
        <v>417</v>
      </c>
      <c r="B419" s="1">
        <v>359</v>
      </c>
      <c r="C419" s="12" t="str">
        <f>VLOOKUP(Таблица1[[#This Row],[н/н ↓]],[1]!DataBase[[eq_num]:[eq_cat]],2,FALSE)</f>
        <v>SVP-PSU</v>
      </c>
      <c r="D419" s="6" t="str">
        <f>VLOOKUP(Таблица1[[#This Row],[н/н ↓]],[1]!DataBase[[eq_num]:[eq_unit]],3,FALSE)</f>
        <v>ШТ</v>
      </c>
      <c r="E419" s="6">
        <f t="shared" si="13"/>
        <v>4</v>
      </c>
      <c r="F419" s="13"/>
      <c r="G419" s="1">
        <v>32</v>
      </c>
      <c r="H419" s="14" t="s">
        <v>392</v>
      </c>
      <c r="I419" s="15">
        <v>44211</v>
      </c>
      <c r="J419" s="15"/>
      <c r="L419" s="1">
        <v>4</v>
      </c>
      <c r="M419" s="1"/>
    </row>
    <row r="420" spans="1:13" x14ac:dyDescent="0.25">
      <c r="A420" s="6">
        <f t="shared" si="12"/>
        <v>418</v>
      </c>
      <c r="B420" s="1">
        <v>360</v>
      </c>
      <c r="C420" s="12" t="str">
        <f>VLOOKUP(Таблица1[[#This Row],[н/н ↓]],[1]!DataBase[[eq_num]:[eq_cat]],2,FALSE)</f>
        <v>Аналоговый видеотрансмиттер  AVT-EXC1101AHD</v>
      </c>
      <c r="D420" s="6" t="str">
        <f>VLOOKUP(Таблица1[[#This Row],[н/н ↓]],[1]!DataBase[[eq_num]:[eq_unit]],3,FALSE)</f>
        <v>ШТ</v>
      </c>
      <c r="E420" s="6">
        <f t="shared" si="13"/>
        <v>2</v>
      </c>
      <c r="F420" s="13"/>
      <c r="G420" s="1">
        <v>32</v>
      </c>
      <c r="H420" s="14" t="s">
        <v>389</v>
      </c>
      <c r="I420" s="15">
        <v>44211</v>
      </c>
      <c r="J420" s="15"/>
      <c r="L420" s="1">
        <v>2</v>
      </c>
      <c r="M420" s="1"/>
    </row>
    <row r="421" spans="1:13" x14ac:dyDescent="0.25">
      <c r="A421" s="6">
        <f t="shared" si="12"/>
        <v>419</v>
      </c>
      <c r="B421" s="1">
        <v>361</v>
      </c>
      <c r="C421" s="12" t="str">
        <f>VLOOKUP(Таблица1[[#This Row],[н/н ↓]],[1]!DataBase[[eq_num]:[eq_cat]],2,FALSE)</f>
        <v>Аналоговый видеотрансмиттер AVT SVT PRO</v>
      </c>
      <c r="D421" s="6" t="str">
        <f>VLOOKUP(Таблица1[[#This Row],[н/н ↓]],[1]!DataBase[[eq_num]:[eq_unit]],3,FALSE)</f>
        <v>ШТ</v>
      </c>
      <c r="E421" s="6">
        <f t="shared" si="13"/>
        <v>4</v>
      </c>
      <c r="F421" s="13"/>
      <c r="G421" s="1">
        <v>32</v>
      </c>
      <c r="H421" s="14" t="s">
        <v>389</v>
      </c>
      <c r="I421" s="15">
        <v>44211</v>
      </c>
      <c r="J421" s="15"/>
      <c r="L421" s="1">
        <v>4</v>
      </c>
      <c r="M421" s="1"/>
    </row>
    <row r="422" spans="1:13" x14ac:dyDescent="0.25">
      <c r="A422" s="6">
        <f t="shared" si="12"/>
        <v>420</v>
      </c>
      <c r="B422" s="1">
        <v>362</v>
      </c>
      <c r="C422" s="12" t="str">
        <f>VLOOKUP(Таблица1[[#This Row],[н/н ↓]],[1]!DataBase[[eq_num]:[eq_cat]],2,FALSE)</f>
        <v>Аналоговый видеотрансмиттер AVT-TRX103</v>
      </c>
      <c r="D422" s="6" t="str">
        <f>VLOOKUP(Таблица1[[#This Row],[н/н ↓]],[1]!DataBase[[eq_num]:[eq_unit]],3,FALSE)</f>
        <v>ШТ</v>
      </c>
      <c r="E422" s="6">
        <f t="shared" si="13"/>
        <v>21</v>
      </c>
      <c r="F422" s="13"/>
      <c r="G422" s="1">
        <v>32</v>
      </c>
      <c r="H422" s="14" t="s">
        <v>389</v>
      </c>
      <c r="I422" s="15">
        <v>44211</v>
      </c>
      <c r="J422" s="15"/>
      <c r="L422" s="1">
        <v>21</v>
      </c>
      <c r="M422" s="1"/>
    </row>
    <row r="423" spans="1:13" x14ac:dyDescent="0.25">
      <c r="A423" s="6">
        <f t="shared" si="12"/>
        <v>421</v>
      </c>
      <c r="B423" s="1">
        <v>363</v>
      </c>
      <c r="C423" s="12" t="str">
        <f>VLOOKUP(Таблица1[[#This Row],[н/н ↓]],[1]!DataBase[[eq_num]:[eq_cat]],2,FALSE)</f>
        <v>Аналоговый видеотрансмиттер AVT-TX234</v>
      </c>
      <c r="D423" s="6" t="str">
        <f>VLOOKUP(Таблица1[[#This Row],[н/н ↓]],[1]!DataBase[[eq_num]:[eq_unit]],3,FALSE)</f>
        <v>ШТ</v>
      </c>
      <c r="E423" s="6">
        <f t="shared" si="13"/>
        <v>5</v>
      </c>
      <c r="F423" s="13"/>
      <c r="G423" s="1">
        <v>32</v>
      </c>
      <c r="H423" s="14" t="s">
        <v>389</v>
      </c>
      <c r="I423" s="15">
        <v>44211</v>
      </c>
      <c r="J423" s="15"/>
      <c r="L423" s="1">
        <v>5</v>
      </c>
      <c r="M423" s="1"/>
    </row>
    <row r="424" spans="1:13" x14ac:dyDescent="0.25">
      <c r="A424" s="6">
        <f t="shared" si="12"/>
        <v>422</v>
      </c>
      <c r="B424" s="1">
        <v>364</v>
      </c>
      <c r="C424" s="12" t="str">
        <f>VLOOKUP(Таблица1[[#This Row],[н/н ↓]],[1]!DataBase[[eq_num]:[eq_cat]],2,FALSE)</f>
        <v>Аналоговый трансмиттер  AVT-8RX</v>
      </c>
      <c r="D424" s="6" t="str">
        <f>VLOOKUP(Таблица1[[#This Row],[н/н ↓]],[1]!DataBase[[eq_num]:[eq_unit]],3,FALSE)</f>
        <v>ШТ</v>
      </c>
      <c r="E424" s="6">
        <f t="shared" si="13"/>
        <v>4</v>
      </c>
      <c r="F424" s="13"/>
      <c r="G424" s="1">
        <v>32</v>
      </c>
      <c r="H424" s="14" t="s">
        <v>389</v>
      </c>
      <c r="I424" s="15">
        <v>44211</v>
      </c>
      <c r="J424" s="15"/>
      <c r="L424" s="1">
        <v>4</v>
      </c>
      <c r="M424" s="1"/>
    </row>
    <row r="425" spans="1:13" x14ac:dyDescent="0.25">
      <c r="A425" s="6">
        <f t="shared" si="12"/>
        <v>423</v>
      </c>
      <c r="B425" s="1">
        <v>365</v>
      </c>
      <c r="C425" s="12" t="str">
        <f>VLOOKUP(Таблица1[[#This Row],[н/н ↓]],[1]!DataBase[[eq_num]:[eq_cat]],2,FALSE)</f>
        <v>АРМ VideoNet (б/у)</v>
      </c>
      <c r="D425" s="6" t="str">
        <f>VLOOKUP(Таблица1[[#This Row],[н/н ↓]],[1]!DataBase[[eq_num]:[eq_unit]],3,FALSE)</f>
        <v>ШТ</v>
      </c>
      <c r="E425" s="6">
        <f t="shared" si="13"/>
        <v>10</v>
      </c>
      <c r="F425" s="13"/>
      <c r="G425" s="1">
        <v>32</v>
      </c>
      <c r="H425" s="14" t="s">
        <v>393</v>
      </c>
      <c r="I425" s="15">
        <v>44211</v>
      </c>
      <c r="J425" s="15"/>
      <c r="L425" s="1">
        <v>10</v>
      </c>
      <c r="M425" s="1"/>
    </row>
    <row r="426" spans="1:13" x14ac:dyDescent="0.25">
      <c r="A426" s="6">
        <f t="shared" si="12"/>
        <v>424</v>
      </c>
      <c r="B426" s="1">
        <v>366</v>
      </c>
      <c r="C426" s="12" t="str">
        <f>VLOOKUP(Таблица1[[#This Row],[н/н ↓]],[1]!DataBase[[eq_num]:[eq_cat]],2,FALSE)</f>
        <v>Биометрический контроллер доступа Bolid С2000-BIOACCESS-F18</v>
      </c>
      <c r="D426" s="6" t="str">
        <f>VLOOKUP(Таблица1[[#This Row],[н/н ↓]],[1]!DataBase[[eq_num]:[eq_unit]],3,FALSE)</f>
        <v>ШТ</v>
      </c>
      <c r="E426" s="6">
        <f t="shared" si="13"/>
        <v>2</v>
      </c>
      <c r="F426" s="13"/>
      <c r="G426" s="1">
        <v>32</v>
      </c>
      <c r="H426" s="14" t="s">
        <v>389</v>
      </c>
      <c r="I426" s="15">
        <v>44211</v>
      </c>
      <c r="J426" s="15"/>
      <c r="L426" s="1">
        <v>2</v>
      </c>
      <c r="M426" s="1"/>
    </row>
    <row r="427" spans="1:13" x14ac:dyDescent="0.25">
      <c r="A427" s="6">
        <f t="shared" si="12"/>
        <v>425</v>
      </c>
      <c r="B427" s="1">
        <v>226010250</v>
      </c>
      <c r="C427" s="12" t="str">
        <f>VLOOKUP(Таблица1[[#This Row],[н/н ↓]],[1]!DataBase[[eq_num]:[eq_cat]],2,FALSE)</f>
        <v>блок выносных индикаторов "ЛАДОГА-БВИ"</v>
      </c>
      <c r="D427" s="6" t="str">
        <f>VLOOKUP(Таблица1[[#This Row],[н/н ↓]],[1]!DataBase[[eq_num]:[eq_unit]],3,FALSE)</f>
        <v>ШТ</v>
      </c>
      <c r="E427" s="6">
        <f t="shared" si="13"/>
        <v>1</v>
      </c>
      <c r="F427" s="13"/>
      <c r="G427" s="1">
        <v>32</v>
      </c>
      <c r="H427" s="14" t="s">
        <v>389</v>
      </c>
      <c r="I427" s="15">
        <v>44211</v>
      </c>
      <c r="J427" s="15"/>
      <c r="L427" s="1">
        <v>1</v>
      </c>
      <c r="M427" s="1"/>
    </row>
    <row r="428" spans="1:13" x14ac:dyDescent="0.25">
      <c r="A428" s="6">
        <f t="shared" si="12"/>
        <v>426</v>
      </c>
      <c r="B428" s="1">
        <v>368</v>
      </c>
      <c r="C428" s="12" t="str">
        <f>VLOOKUP(Таблица1[[#This Row],[н/н ↓]],[1]!DataBase[[eq_num]:[eq_cat]],2,FALSE)</f>
        <v>Блок детект. в/сигн. Ernitec M32SYNX</v>
      </c>
      <c r="D428" s="6" t="str">
        <f>VLOOKUP(Таблица1[[#This Row],[н/н ↓]],[1]!DataBase[[eq_num]:[eq_unit]],3,FALSE)</f>
        <v>ШТ</v>
      </c>
      <c r="E428" s="6">
        <f t="shared" si="13"/>
        <v>2</v>
      </c>
      <c r="F428" s="13"/>
      <c r="G428" s="1">
        <v>32</v>
      </c>
      <c r="H428" s="14" t="s">
        <v>389</v>
      </c>
      <c r="I428" s="15">
        <v>44211</v>
      </c>
      <c r="J428" s="15"/>
      <c r="L428" s="1">
        <v>2</v>
      </c>
      <c r="M428" s="1"/>
    </row>
    <row r="429" spans="1:13" x14ac:dyDescent="0.25">
      <c r="A429" s="6">
        <f t="shared" si="12"/>
        <v>427</v>
      </c>
      <c r="B429" s="1">
        <v>369</v>
      </c>
      <c r="C429" s="12" t="str">
        <f>VLOOKUP(Таблица1[[#This Row],[н/н ↓]],[1]!DataBase[[eq_num]:[eq_cat]],2,FALSE)</f>
        <v>Блок защиты линии Bolid БЗЛ</v>
      </c>
      <c r="D429" s="6" t="str">
        <f>VLOOKUP(Таблица1[[#This Row],[н/н ↓]],[1]!DataBase[[eq_num]:[eq_unit]],3,FALSE)</f>
        <v>ШТ</v>
      </c>
      <c r="E429" s="6">
        <f t="shared" si="13"/>
        <v>13</v>
      </c>
      <c r="F429" s="13"/>
      <c r="G429" s="1">
        <v>32</v>
      </c>
      <c r="H429" s="14" t="s">
        <v>389</v>
      </c>
      <c r="I429" s="15">
        <v>44211</v>
      </c>
      <c r="J429" s="15"/>
      <c r="L429" s="1">
        <v>13</v>
      </c>
      <c r="M429" s="1"/>
    </row>
    <row r="430" spans="1:13" x14ac:dyDescent="0.25">
      <c r="A430" s="6">
        <f t="shared" si="12"/>
        <v>428</v>
      </c>
      <c r="B430" s="1">
        <v>370</v>
      </c>
      <c r="C430" s="12" t="str">
        <f>VLOOKUP(Таблица1[[#This Row],[н/н ↓]],[1]!DataBase[[eq_num]:[eq_cat]],2,FALSE)</f>
        <v>Блок индикации Bolid С2000-БИ</v>
      </c>
      <c r="D430" s="6" t="str">
        <f>VLOOKUP(Таблица1[[#This Row],[н/н ↓]],[1]!DataBase[[eq_num]:[eq_unit]],3,FALSE)</f>
        <v>ШТ</v>
      </c>
      <c r="E430" s="6">
        <f t="shared" si="13"/>
        <v>2</v>
      </c>
      <c r="F430" s="13"/>
      <c r="G430" s="1">
        <v>32</v>
      </c>
      <c r="H430" s="14" t="s">
        <v>389</v>
      </c>
      <c r="I430" s="15">
        <v>44211</v>
      </c>
      <c r="J430" s="15"/>
      <c r="L430" s="1">
        <v>2</v>
      </c>
      <c r="M430" s="1"/>
    </row>
    <row r="431" spans="1:13" x14ac:dyDescent="0.25">
      <c r="A431" s="6">
        <f t="shared" si="12"/>
        <v>429</v>
      </c>
      <c r="B431" s="1">
        <v>371</v>
      </c>
      <c r="C431" s="12" t="str">
        <f>VLOOKUP(Таблица1[[#This Row],[н/н ↓]],[1]!DataBase[[eq_num]:[eq_cat]],2,FALSE)</f>
        <v>Блок контактный ABB CAL4-11</v>
      </c>
      <c r="D431" s="6" t="str">
        <f>VLOOKUP(Таблица1[[#This Row],[н/н ↓]],[1]!DataBase[[eq_num]:[eq_unit]],3,FALSE)</f>
        <v>ШТ</v>
      </c>
      <c r="E431" s="6">
        <f t="shared" si="13"/>
        <v>2</v>
      </c>
      <c r="F431" s="13"/>
      <c r="G431" s="1">
        <v>32</v>
      </c>
      <c r="H431" s="14" t="s">
        <v>389</v>
      </c>
      <c r="I431" s="15">
        <v>44211</v>
      </c>
      <c r="J431" s="15"/>
      <c r="L431" s="1">
        <v>2</v>
      </c>
      <c r="M431" s="1"/>
    </row>
    <row r="432" spans="1:13" x14ac:dyDescent="0.25">
      <c r="A432" s="6">
        <f t="shared" si="12"/>
        <v>430</v>
      </c>
      <c r="B432" s="1">
        <v>372</v>
      </c>
      <c r="C432" s="12" t="str">
        <f>VLOOKUP(Таблица1[[#This Row],[н/н ↓]],[1]!DataBase[[eq_num]:[eq_cat]],2,FALSE)</f>
        <v>Блок контактный ABB CAL5-11</v>
      </c>
      <c r="D432" s="6" t="str">
        <f>VLOOKUP(Таблица1[[#This Row],[н/н ↓]],[1]!DataBase[[eq_num]:[eq_unit]],3,FALSE)</f>
        <v>ШТ</v>
      </c>
      <c r="E432" s="6">
        <f t="shared" si="13"/>
        <v>2</v>
      </c>
      <c r="F432" s="13"/>
      <c r="G432" s="1">
        <v>32</v>
      </c>
      <c r="H432" s="14" t="s">
        <v>389</v>
      </c>
      <c r="I432" s="15">
        <v>44211</v>
      </c>
      <c r="J432" s="15"/>
      <c r="L432" s="1">
        <v>2</v>
      </c>
      <c r="M432" s="1"/>
    </row>
    <row r="433" spans="1:13" x14ac:dyDescent="0.25">
      <c r="A433" s="6">
        <f t="shared" si="12"/>
        <v>431</v>
      </c>
      <c r="B433" s="1">
        <v>373</v>
      </c>
      <c r="C433" s="12" t="str">
        <f>VLOOKUP(Таблица1[[#This Row],[н/н ↓]],[1]!DataBase[[eq_num]:[eq_cat]],2,FALSE)</f>
        <v>БЛОК ПИТАН.БРП24-3/40(24В,3А,40АЧ)</v>
      </c>
      <c r="D433" s="6" t="str">
        <f>VLOOKUP(Таблица1[[#This Row],[н/н ↓]],[1]!DataBase[[eq_num]:[eq_unit]],3,FALSE)</f>
        <v>ШТ</v>
      </c>
      <c r="E433" s="6">
        <f t="shared" si="13"/>
        <v>2</v>
      </c>
      <c r="F433" s="13"/>
      <c r="G433" s="1">
        <v>32</v>
      </c>
      <c r="H433" s="14" t="s">
        <v>389</v>
      </c>
      <c r="I433" s="15">
        <v>44211</v>
      </c>
      <c r="J433" s="15"/>
      <c r="L433" s="1">
        <v>2</v>
      </c>
      <c r="M433" s="1"/>
    </row>
    <row r="434" spans="1:13" x14ac:dyDescent="0.25">
      <c r="A434" s="6">
        <f t="shared" si="12"/>
        <v>432</v>
      </c>
      <c r="B434" s="1">
        <v>374</v>
      </c>
      <c r="C434" s="12" t="str">
        <f>VLOOKUP(Таблица1[[#This Row],[н/н ↓]],[1]!DataBase[[eq_num]:[eq_cat]],2,FALSE)</f>
        <v>Блок питания UTC F&amp;S DFR-PS1</v>
      </c>
      <c r="D434" s="6" t="str">
        <f>VLOOKUP(Таблица1[[#This Row],[н/н ↓]],[1]!DataBase[[eq_num]:[eq_unit]],3,FALSE)</f>
        <v>ШТ</v>
      </c>
      <c r="E434" s="6">
        <f t="shared" si="13"/>
        <v>11</v>
      </c>
      <c r="F434" s="13"/>
      <c r="G434" s="1">
        <v>32</v>
      </c>
      <c r="H434" s="14" t="s">
        <v>394</v>
      </c>
      <c r="I434" s="15">
        <v>44211</v>
      </c>
      <c r="J434" s="15"/>
      <c r="L434" s="1">
        <v>11</v>
      </c>
      <c r="M434" s="1"/>
    </row>
    <row r="435" spans="1:13" x14ac:dyDescent="0.25">
      <c r="A435" s="6">
        <f t="shared" si="12"/>
        <v>433</v>
      </c>
      <c r="B435" s="1">
        <v>215269460</v>
      </c>
      <c r="C435" s="12" t="str">
        <f>VLOOKUP(Таблица1[[#This Row],[н/н ↓]],[1]!DataBase[[eq_num]:[eq_cat]],2,FALSE)</f>
        <v>блок питания СКАТ 1200 2Д исп.2 13,8В</v>
      </c>
      <c r="D435" s="6" t="str">
        <f>VLOOKUP(Таблица1[[#This Row],[н/н ↓]],[1]!DataBase[[eq_num]:[eq_unit]],3,FALSE)</f>
        <v>ШТ</v>
      </c>
      <c r="E435" s="6">
        <f t="shared" si="13"/>
        <v>4</v>
      </c>
      <c r="F435" s="13"/>
      <c r="G435" s="1">
        <v>32</v>
      </c>
      <c r="H435" s="14" t="s">
        <v>389</v>
      </c>
      <c r="I435" s="15">
        <v>44211</v>
      </c>
      <c r="J435" s="15"/>
      <c r="L435" s="1">
        <v>4</v>
      </c>
      <c r="M435" s="1"/>
    </row>
    <row r="436" spans="1:13" x14ac:dyDescent="0.25">
      <c r="A436" s="6">
        <f t="shared" si="12"/>
        <v>434</v>
      </c>
      <c r="B436" s="1">
        <v>226080090</v>
      </c>
      <c r="C436" s="12" t="str">
        <f>VLOOKUP(Таблица1[[#This Row],[н/н ↓]],[1]!DataBase[[eq_num]:[eq_cat]],2,FALSE)</f>
        <v>блок расшир.памяти событий Ладога БРРПС</v>
      </c>
      <c r="D436" s="6" t="str">
        <f>VLOOKUP(Таблица1[[#This Row],[н/н ↓]],[1]!DataBase[[eq_num]:[eq_unit]],3,FALSE)</f>
        <v>ШТ</v>
      </c>
      <c r="E436" s="6">
        <f t="shared" si="13"/>
        <v>2</v>
      </c>
      <c r="F436" s="13"/>
      <c r="G436" s="1">
        <v>32</v>
      </c>
      <c r="H436" s="14" t="s">
        <v>389</v>
      </c>
      <c r="I436" s="15">
        <v>44211</v>
      </c>
      <c r="J436" s="15"/>
      <c r="L436" s="1">
        <v>2</v>
      </c>
      <c r="M436" s="1"/>
    </row>
    <row r="437" spans="1:13" x14ac:dyDescent="0.25">
      <c r="A437" s="6">
        <f t="shared" si="12"/>
        <v>435</v>
      </c>
      <c r="B437" s="1">
        <v>226080112</v>
      </c>
      <c r="C437" s="12" t="str">
        <f>VLOOKUP(Таблица1[[#This Row],[н/н ↓]],[1]!DataBase[[eq_num]:[eq_cat]],2,FALSE)</f>
        <v>блок расшир.шлейф.сигнал."ЛадогаБРШС-ВВ"</v>
      </c>
      <c r="D437" s="6" t="str">
        <f>VLOOKUP(Таблица1[[#This Row],[н/н ↓]],[1]!DataBase[[eq_num]:[eq_unit]],3,FALSE)</f>
        <v>ШТ</v>
      </c>
      <c r="E437" s="6">
        <f t="shared" si="13"/>
        <v>1</v>
      </c>
      <c r="F437" s="13"/>
      <c r="G437" s="1">
        <v>32</v>
      </c>
      <c r="H437" s="14" t="s">
        <v>389</v>
      </c>
      <c r="I437" s="15">
        <v>44211</v>
      </c>
      <c r="J437" s="15"/>
      <c r="L437" s="1">
        <v>1</v>
      </c>
      <c r="M437" s="1"/>
    </row>
    <row r="438" spans="1:13" x14ac:dyDescent="0.25">
      <c r="A438" s="6">
        <f t="shared" si="12"/>
        <v>436</v>
      </c>
      <c r="B438" s="1">
        <v>378</v>
      </c>
      <c r="C438" s="12" t="str">
        <f>VLOOKUP(Таблица1[[#This Row],[н/н ↓]],[1]!DataBase[[eq_num]:[eq_cat]],2,FALSE)</f>
        <v>Блок сигнально-пусковой Bolid С2000-СП1</v>
      </c>
      <c r="D438" s="6" t="str">
        <f>VLOOKUP(Таблица1[[#This Row],[н/н ↓]],[1]!DataBase[[eq_num]:[eq_unit]],3,FALSE)</f>
        <v>ШТ</v>
      </c>
      <c r="E438" s="6">
        <f t="shared" si="13"/>
        <v>5</v>
      </c>
      <c r="F438" s="13"/>
      <c r="G438" s="1">
        <v>32</v>
      </c>
      <c r="H438" s="14" t="s">
        <v>389</v>
      </c>
      <c r="I438" s="15">
        <v>44211</v>
      </c>
      <c r="J438" s="15"/>
      <c r="L438" s="1">
        <v>5</v>
      </c>
      <c r="M438" s="1"/>
    </row>
    <row r="439" spans="1:13" x14ac:dyDescent="0.25">
      <c r="A439" s="6">
        <f t="shared" si="12"/>
        <v>437</v>
      </c>
      <c r="B439" s="1">
        <v>379</v>
      </c>
      <c r="C439" s="12" t="str">
        <f>VLOOKUP(Таблица1[[#This Row],[н/н ↓]],[1]!DataBase[[eq_num]:[eq_cat]],2,FALSE)</f>
        <v>Блокировка механическая реверсивная ABB VE5-2</v>
      </c>
      <c r="D439" s="6" t="str">
        <f>VLOOKUP(Таблица1[[#This Row],[н/н ↓]],[1]!DataBase[[eq_num]:[eq_unit]],3,FALSE)</f>
        <v>ШТ</v>
      </c>
      <c r="E439" s="6">
        <f t="shared" si="13"/>
        <v>1</v>
      </c>
      <c r="F439" s="13"/>
      <c r="G439" s="1">
        <v>32</v>
      </c>
      <c r="H439" s="14" t="s">
        <v>389</v>
      </c>
      <c r="I439" s="15">
        <v>44211</v>
      </c>
      <c r="J439" s="15"/>
      <c r="L439" s="1">
        <v>1</v>
      </c>
      <c r="M439" s="1"/>
    </row>
    <row r="440" spans="1:13" x14ac:dyDescent="0.25">
      <c r="A440" s="6">
        <f t="shared" si="12"/>
        <v>438</v>
      </c>
      <c r="B440" s="1">
        <v>380</v>
      </c>
      <c r="C440" s="12" t="str">
        <f>VLOOKUP(Таблица1[[#This Row],[н/н ↓]],[1]!DataBase[[eq_num]:[eq_cat]],2,FALSE)</f>
        <v>БП 3A-066WP12</v>
      </c>
      <c r="D440" s="6" t="str">
        <f>VLOOKUP(Таблица1[[#This Row],[н/н ↓]],[1]!DataBase[[eq_num]:[eq_unit]],3,FALSE)</f>
        <v>ШТ</v>
      </c>
      <c r="E440" s="6">
        <f t="shared" si="13"/>
        <v>1</v>
      </c>
      <c r="F440" s="13"/>
      <c r="G440" s="1">
        <v>32</v>
      </c>
      <c r="H440" s="14" t="s">
        <v>393</v>
      </c>
      <c r="I440" s="15">
        <v>44211</v>
      </c>
      <c r="J440" s="15"/>
      <c r="L440" s="1">
        <v>1</v>
      </c>
      <c r="M440" s="1"/>
    </row>
    <row r="441" spans="1:13" x14ac:dyDescent="0.25">
      <c r="A441" s="6">
        <f t="shared" si="12"/>
        <v>439</v>
      </c>
      <c r="B441" s="1">
        <v>391</v>
      </c>
      <c r="C441" s="12" t="str">
        <f>VLOOKUP(Таблица1[[#This Row],[н/н ↓]],[1]!DataBase[[eq_num]:[eq_cat]],2,FALSE)</f>
        <v>БП Mean Well AD-155A</v>
      </c>
      <c r="D441" s="6" t="str">
        <f>VLOOKUP(Таблица1[[#This Row],[н/н ↓]],[1]!DataBase[[eq_num]:[eq_unit]],3,FALSE)</f>
        <v>ШТ</v>
      </c>
      <c r="E441" s="6">
        <f t="shared" si="13"/>
        <v>14</v>
      </c>
      <c r="F441" s="13"/>
      <c r="G441" s="1">
        <v>32</v>
      </c>
      <c r="H441" s="14" t="s">
        <v>393</v>
      </c>
      <c r="I441" s="15">
        <v>44211</v>
      </c>
      <c r="J441" s="15"/>
      <c r="L441" s="1">
        <v>14</v>
      </c>
      <c r="M441" s="1"/>
    </row>
    <row r="442" spans="1:13" x14ac:dyDescent="0.25">
      <c r="A442" s="6">
        <f t="shared" si="12"/>
        <v>440</v>
      </c>
      <c r="B442" s="1">
        <v>392</v>
      </c>
      <c r="C442" s="12" t="str">
        <f>VLOOKUP(Таблица1[[#This Row],[н/н ↓]],[1]!DataBase[[eq_num]:[eq_cat]],2,FALSE)</f>
        <v>БП Mean Well AD-155B</v>
      </c>
      <c r="D442" s="6" t="str">
        <f>VLOOKUP(Таблица1[[#This Row],[н/н ↓]],[1]!DataBase[[eq_num]:[eq_unit]],3,FALSE)</f>
        <v>ШТ</v>
      </c>
      <c r="E442" s="6">
        <f t="shared" si="13"/>
        <v>14</v>
      </c>
      <c r="F442" s="13"/>
      <c r="G442" s="1">
        <v>32</v>
      </c>
      <c r="H442" s="14" t="s">
        <v>393</v>
      </c>
      <c r="I442" s="15">
        <v>44211</v>
      </c>
      <c r="J442" s="15"/>
      <c r="L442" s="1">
        <v>14</v>
      </c>
      <c r="M442" s="1"/>
    </row>
    <row r="443" spans="1:13" x14ac:dyDescent="0.25">
      <c r="A443" s="6">
        <f t="shared" si="12"/>
        <v>441</v>
      </c>
      <c r="B443" s="1">
        <v>381</v>
      </c>
      <c r="C443" s="12" t="str">
        <f>VLOOKUP(Таблица1[[#This Row],[н/н ↓]],[1]!DataBase[[eq_num]:[eq_cat]],2,FALSE)</f>
        <v>БП Mean Well NES-15-12</v>
      </c>
      <c r="D443" s="6" t="str">
        <f>VLOOKUP(Таблица1[[#This Row],[н/н ↓]],[1]!DataBase[[eq_num]:[eq_unit]],3,FALSE)</f>
        <v>ШТ</v>
      </c>
      <c r="E443" s="6">
        <f t="shared" si="13"/>
        <v>31</v>
      </c>
      <c r="F443" s="13"/>
      <c r="G443" s="1">
        <v>32</v>
      </c>
      <c r="H443" s="14" t="s">
        <v>393</v>
      </c>
      <c r="I443" s="15">
        <v>44211</v>
      </c>
      <c r="J443" s="15"/>
      <c r="L443" s="1">
        <v>31</v>
      </c>
      <c r="M443" s="1"/>
    </row>
    <row r="444" spans="1:13" x14ac:dyDescent="0.25">
      <c r="A444" s="6">
        <f t="shared" si="12"/>
        <v>442</v>
      </c>
      <c r="B444" s="1">
        <v>382</v>
      </c>
      <c r="C444" s="12" t="str">
        <f>VLOOKUP(Таблица1[[#This Row],[н/н ↓]],[1]!DataBase[[eq_num]:[eq_cat]],2,FALSE)</f>
        <v>БП D-Link 5В; 2,5А (б/у)</v>
      </c>
      <c r="D444" s="6" t="str">
        <f>VLOOKUP(Таблица1[[#This Row],[н/н ↓]],[1]!DataBase[[eq_num]:[eq_unit]],3,FALSE)</f>
        <v>ШТ</v>
      </c>
      <c r="E444" s="6">
        <f t="shared" si="13"/>
        <v>1</v>
      </c>
      <c r="F444" s="13"/>
      <c r="G444" s="1">
        <v>32</v>
      </c>
      <c r="H444" s="14" t="s">
        <v>393</v>
      </c>
      <c r="I444" s="15">
        <v>44211</v>
      </c>
      <c r="J444" s="15"/>
      <c r="L444" s="1">
        <v>1</v>
      </c>
      <c r="M444" s="1"/>
    </row>
    <row r="445" spans="1:13" x14ac:dyDescent="0.25">
      <c r="A445" s="6">
        <f t="shared" si="12"/>
        <v>443</v>
      </c>
      <c r="B445" s="1">
        <v>383</v>
      </c>
      <c r="C445" s="12" t="str">
        <f>VLOOKUP(Таблица1[[#This Row],[н/н ↓]],[1]!DataBase[[eq_num]:[eq_cat]],2,FALSE)</f>
        <v>БП DR-120-29</v>
      </c>
      <c r="D445" s="6" t="str">
        <f>VLOOKUP(Таблица1[[#This Row],[н/н ↓]],[1]!DataBase[[eq_num]:[eq_unit]],3,FALSE)</f>
        <v>ШТ</v>
      </c>
      <c r="E445" s="6">
        <f t="shared" si="13"/>
        <v>6</v>
      </c>
      <c r="F445" s="13"/>
      <c r="G445" s="1">
        <v>32</v>
      </c>
      <c r="H445" s="14" t="s">
        <v>393</v>
      </c>
      <c r="I445" s="15">
        <v>44211</v>
      </c>
      <c r="J445" s="15"/>
      <c r="L445" s="1">
        <v>6</v>
      </c>
      <c r="M445" s="1"/>
    </row>
    <row r="446" spans="1:13" x14ac:dyDescent="0.25">
      <c r="A446" s="6">
        <f t="shared" si="12"/>
        <v>444</v>
      </c>
      <c r="B446" s="1">
        <v>384</v>
      </c>
      <c r="C446" s="12" t="str">
        <f>VLOOKUP(Таблица1[[#This Row],[н/н ↓]],[1]!DataBase[[eq_num]:[eq_cat]],2,FALSE)</f>
        <v>БП DR-75-24</v>
      </c>
      <c r="D446" s="6" t="str">
        <f>VLOOKUP(Таблица1[[#This Row],[н/н ↓]],[1]!DataBase[[eq_num]:[eq_unit]],3,FALSE)</f>
        <v>ШТ</v>
      </c>
      <c r="E446" s="6">
        <f t="shared" si="13"/>
        <v>19</v>
      </c>
      <c r="F446" s="13"/>
      <c r="G446" s="1">
        <v>32</v>
      </c>
      <c r="H446" s="14" t="s">
        <v>393</v>
      </c>
      <c r="I446" s="15">
        <v>44211</v>
      </c>
      <c r="J446" s="15"/>
      <c r="L446" s="1">
        <v>19</v>
      </c>
      <c r="M446" s="1"/>
    </row>
    <row r="447" spans="1:13" x14ac:dyDescent="0.25">
      <c r="A447" s="6">
        <f t="shared" si="12"/>
        <v>445</v>
      </c>
      <c r="B447" s="1">
        <v>385</v>
      </c>
      <c r="C447" s="12" t="str">
        <f>VLOOKUP(Таблица1[[#This Row],[н/н ↓]],[1]!DataBase[[eq_num]:[eq_cat]],2,FALSE)</f>
        <v>БП DVE DSA-60W-121 (б/у)</v>
      </c>
      <c r="D447" s="6" t="str">
        <f>VLOOKUP(Таблица1[[#This Row],[н/н ↓]],[1]!DataBase[[eq_num]:[eq_unit]],3,FALSE)</f>
        <v>ШТ</v>
      </c>
      <c r="E447" s="6">
        <f t="shared" si="13"/>
        <v>1</v>
      </c>
      <c r="F447" s="13"/>
      <c r="G447" s="1">
        <v>32</v>
      </c>
      <c r="H447" s="14" t="s">
        <v>393</v>
      </c>
      <c r="I447" s="15">
        <v>44211</v>
      </c>
      <c r="J447" s="15"/>
      <c r="L447" s="1">
        <v>1</v>
      </c>
      <c r="M447" s="1"/>
    </row>
    <row r="448" spans="1:13" x14ac:dyDescent="0.25">
      <c r="A448" s="6">
        <f t="shared" si="12"/>
        <v>446</v>
      </c>
      <c r="B448" s="1">
        <v>386</v>
      </c>
      <c r="C448" s="12" t="str">
        <f>VLOOKUP(Таблица1[[#This Row],[н/н ↓]],[1]!DataBase[[eq_num]:[eq_cat]],2,FALSE)</f>
        <v>БП EA 10521C-120 (б/у)</v>
      </c>
      <c r="D448" s="6" t="str">
        <f>VLOOKUP(Таблица1[[#This Row],[н/н ↓]],[1]!DataBase[[eq_num]:[eq_unit]],3,FALSE)</f>
        <v>ШТ</v>
      </c>
      <c r="E448" s="6">
        <f t="shared" si="13"/>
        <v>5</v>
      </c>
      <c r="F448" s="13"/>
      <c r="G448" s="1">
        <v>32</v>
      </c>
      <c r="H448" s="14" t="s">
        <v>393</v>
      </c>
      <c r="I448" s="15">
        <v>44211</v>
      </c>
      <c r="J448" s="15"/>
      <c r="L448" s="1">
        <v>5</v>
      </c>
      <c r="M448" s="1"/>
    </row>
    <row r="449" spans="1:13" x14ac:dyDescent="0.25">
      <c r="A449" s="6">
        <f t="shared" si="12"/>
        <v>447</v>
      </c>
      <c r="B449" s="1">
        <v>387</v>
      </c>
      <c r="C449" s="12" t="str">
        <f>VLOOKUP(Таблица1[[#This Row],[н/н ↓]],[1]!DataBase[[eq_num]:[eq_cat]],2,FALSE)</f>
        <v>БП Elmdene VRS121000EES</v>
      </c>
      <c r="D449" s="6" t="str">
        <f>VLOOKUP(Таблица1[[#This Row],[н/н ↓]],[1]!DataBase[[eq_num]:[eq_unit]],3,FALSE)</f>
        <v>ШТ</v>
      </c>
      <c r="E449" s="6">
        <f t="shared" si="13"/>
        <v>32</v>
      </c>
      <c r="F449" s="13"/>
      <c r="G449" s="1">
        <v>32</v>
      </c>
      <c r="H449" s="14" t="s">
        <v>393</v>
      </c>
      <c r="I449" s="15">
        <v>44211</v>
      </c>
      <c r="J449" s="15"/>
      <c r="L449" s="1">
        <v>32</v>
      </c>
      <c r="M449" s="1"/>
    </row>
    <row r="450" spans="1:13" x14ac:dyDescent="0.25">
      <c r="A450" s="6">
        <f t="shared" si="12"/>
        <v>448</v>
      </c>
      <c r="B450" s="1">
        <v>388</v>
      </c>
      <c r="C450" s="12" t="str">
        <f>VLOOKUP(Таблица1[[#This Row],[н/н ↓]],[1]!DataBase[[eq_num]:[eq_cat]],2,FALSE)</f>
        <v>БП JOP-4101-024</v>
      </c>
      <c r="D450" s="6" t="str">
        <f>VLOOKUP(Таблица1[[#This Row],[н/н ↓]],[1]!DataBase[[eq_num]:[eq_unit]],3,FALSE)</f>
        <v>ШТ</v>
      </c>
      <c r="E450" s="6">
        <f t="shared" si="13"/>
        <v>2</v>
      </c>
      <c r="F450" s="13"/>
      <c r="G450" s="1">
        <v>32</v>
      </c>
      <c r="H450" s="14" t="s">
        <v>393</v>
      </c>
      <c r="I450" s="15">
        <v>44211</v>
      </c>
      <c r="J450" s="15"/>
      <c r="L450" s="1">
        <v>2</v>
      </c>
      <c r="M450" s="1"/>
    </row>
    <row r="451" spans="1:13" x14ac:dyDescent="0.25">
      <c r="A451" s="6">
        <f t="shared" ref="A451:A514" si="14">ROW()-2</f>
        <v>449</v>
      </c>
      <c r="B451" s="1">
        <v>389</v>
      </c>
      <c r="C451" s="12" t="str">
        <f>VLOOKUP(Таблица1[[#This Row],[н/н ↓]],[1]!DataBase[[eq_num]:[eq_cat]],2,FALSE)</f>
        <v>БП MDR-20-12</v>
      </c>
      <c r="D451" s="6" t="str">
        <f>VLOOKUP(Таблица1[[#This Row],[н/н ↓]],[1]!DataBase[[eq_num]:[eq_unit]],3,FALSE)</f>
        <v>ШТ</v>
      </c>
      <c r="E451" s="6">
        <f t="shared" ref="E451:E514" si="15">M451*(-1)+L451</f>
        <v>20</v>
      </c>
      <c r="F451" s="13"/>
      <c r="G451" s="1">
        <v>32</v>
      </c>
      <c r="H451" s="14" t="s">
        <v>393</v>
      </c>
      <c r="I451" s="15">
        <v>44211</v>
      </c>
      <c r="J451" s="15"/>
      <c r="L451" s="1">
        <v>20</v>
      </c>
      <c r="M451" s="1"/>
    </row>
    <row r="452" spans="1:13" x14ac:dyDescent="0.25">
      <c r="A452" s="6">
        <f t="shared" si="14"/>
        <v>450</v>
      </c>
      <c r="B452" s="1">
        <v>390</v>
      </c>
      <c r="C452" s="12" t="str">
        <f>VLOOKUP(Таблица1[[#This Row],[н/н ↓]],[1]!DataBase[[eq_num]:[eq_cat]],2,FALSE)</f>
        <v>БП MDR-20-12 (б/у)</v>
      </c>
      <c r="D452" s="6" t="str">
        <f>VLOOKUP(Таблица1[[#This Row],[н/н ↓]],[1]!DataBase[[eq_num]:[eq_unit]],3,FALSE)</f>
        <v>ШТ</v>
      </c>
      <c r="E452" s="6">
        <f t="shared" si="15"/>
        <v>1</v>
      </c>
      <c r="F452" s="13"/>
      <c r="G452" s="1">
        <v>32</v>
      </c>
      <c r="H452" s="14" t="s">
        <v>393</v>
      </c>
      <c r="I452" s="15">
        <v>44211</v>
      </c>
      <c r="J452" s="15"/>
      <c r="L452" s="1">
        <v>1</v>
      </c>
      <c r="M452" s="1"/>
    </row>
    <row r="453" spans="1:13" x14ac:dyDescent="0.25">
      <c r="A453" s="6">
        <f t="shared" si="14"/>
        <v>451</v>
      </c>
      <c r="B453" s="1">
        <v>393</v>
      </c>
      <c r="C453" s="12" t="str">
        <f>VLOOKUP(Таблица1[[#This Row],[н/н ↓]],[1]!DataBase[[eq_num]:[eq_cat]],2,FALSE)</f>
        <v>БП Mean Well DR-75-12</v>
      </c>
      <c r="D453" s="6" t="str">
        <f>VLOOKUP(Таблица1[[#This Row],[н/н ↓]],[1]!DataBase[[eq_num]:[eq_unit]],3,FALSE)</f>
        <v>ШТ</v>
      </c>
      <c r="E453" s="6">
        <f t="shared" si="15"/>
        <v>2</v>
      </c>
      <c r="F453" s="13"/>
      <c r="G453" s="1">
        <v>32</v>
      </c>
      <c r="H453" s="14" t="s">
        <v>393</v>
      </c>
      <c r="I453" s="15">
        <v>44211</v>
      </c>
      <c r="J453" s="15"/>
      <c r="L453" s="1">
        <v>2</v>
      </c>
      <c r="M453" s="1"/>
    </row>
    <row r="454" spans="1:13" x14ac:dyDescent="0.25">
      <c r="A454" s="6">
        <f t="shared" si="14"/>
        <v>452</v>
      </c>
      <c r="B454" s="1">
        <v>395</v>
      </c>
      <c r="C454" s="12" t="str">
        <f>VLOOKUP(Таблица1[[#This Row],[н/н ↓]],[1]!DataBase[[eq_num]:[eq_cat]],2,FALSE)</f>
        <v>БП Mean Well SP-200-24</v>
      </c>
      <c r="D454" s="6" t="str">
        <f>VLOOKUP(Таблица1[[#This Row],[н/н ↓]],[1]!DataBase[[eq_num]:[eq_unit]],3,FALSE)</f>
        <v>ШТ</v>
      </c>
      <c r="E454" s="6">
        <f t="shared" si="15"/>
        <v>0</v>
      </c>
      <c r="F454" s="13"/>
      <c r="G454" s="1">
        <v>32</v>
      </c>
      <c r="H454" s="14" t="s">
        <v>393</v>
      </c>
      <c r="I454" s="15">
        <v>44211</v>
      </c>
      <c r="J454" s="15"/>
      <c r="L454" s="1">
        <v>0</v>
      </c>
      <c r="M454" s="1"/>
    </row>
    <row r="455" spans="1:13" x14ac:dyDescent="0.25">
      <c r="A455" s="6">
        <f t="shared" si="14"/>
        <v>453</v>
      </c>
      <c r="B455" s="1">
        <v>396</v>
      </c>
      <c r="C455" s="12" t="str">
        <f>VLOOKUP(Таблица1[[#This Row],[н/н ↓]],[1]!DataBase[[eq_num]:[eq_cat]],2,FALSE)</f>
        <v>БП NES-100-5</v>
      </c>
      <c r="D455" s="6" t="str">
        <f>VLOOKUP(Таблица1[[#This Row],[н/н ↓]],[1]!DataBase[[eq_num]:[eq_unit]],3,FALSE)</f>
        <v>ШТ</v>
      </c>
      <c r="E455" s="6">
        <f t="shared" si="15"/>
        <v>0</v>
      </c>
      <c r="F455" s="13"/>
      <c r="G455" s="1">
        <v>32</v>
      </c>
      <c r="H455" s="14" t="s">
        <v>393</v>
      </c>
      <c r="I455" s="15">
        <v>44211</v>
      </c>
      <c r="J455" s="15"/>
      <c r="L455" s="1">
        <v>0</v>
      </c>
      <c r="M455" s="1"/>
    </row>
    <row r="456" spans="1:13" x14ac:dyDescent="0.25">
      <c r="A456" s="6">
        <f t="shared" si="14"/>
        <v>454</v>
      </c>
      <c r="B456" s="1">
        <v>397</v>
      </c>
      <c r="C456" s="12" t="str">
        <f>VLOOKUP(Таблица1[[#This Row],[н/н ↓]],[1]!DataBase[[eq_num]:[eq_cat]],2,FALSE)</f>
        <v>БП PSU-IE6-5V DC - 2,5A (б/у)</v>
      </c>
      <c r="D456" s="6" t="str">
        <f>VLOOKUP(Таблица1[[#This Row],[н/н ↓]],[1]!DataBase[[eq_num]:[eq_unit]],3,FALSE)</f>
        <v>ШТ</v>
      </c>
      <c r="E456" s="6">
        <f t="shared" si="15"/>
        <v>1</v>
      </c>
      <c r="F456" s="13"/>
      <c r="G456" s="1">
        <v>32</v>
      </c>
      <c r="H456" s="14" t="s">
        <v>393</v>
      </c>
      <c r="I456" s="15">
        <v>44211</v>
      </c>
      <c r="J456" s="15"/>
      <c r="L456" s="1">
        <v>1</v>
      </c>
      <c r="M456" s="1"/>
    </row>
    <row r="457" spans="1:13" x14ac:dyDescent="0.25">
      <c r="A457" s="6">
        <f t="shared" si="14"/>
        <v>455</v>
      </c>
      <c r="B457" s="1">
        <v>398</v>
      </c>
      <c r="C457" s="12" t="str">
        <f>VLOOKUP(Таблица1[[#This Row],[н/н ↓]],[1]!DataBase[[eq_num]:[eq_cat]],2,FALSE)</f>
        <v>БП Qualities STD-1233P</v>
      </c>
      <c r="D457" s="6" t="str">
        <f>VLOOKUP(Таблица1[[#This Row],[н/н ↓]],[1]!DataBase[[eq_num]:[eq_unit]],3,FALSE)</f>
        <v>ШТ</v>
      </c>
      <c r="E457" s="6">
        <f t="shared" si="15"/>
        <v>1</v>
      </c>
      <c r="F457" s="13"/>
      <c r="G457" s="1">
        <v>32</v>
      </c>
      <c r="H457" s="14" t="s">
        <v>393</v>
      </c>
      <c r="I457" s="15">
        <v>44211</v>
      </c>
      <c r="J457" s="15"/>
      <c r="L457" s="1">
        <v>1</v>
      </c>
      <c r="M457" s="1"/>
    </row>
    <row r="458" spans="1:13" x14ac:dyDescent="0.25">
      <c r="A458" s="6">
        <f t="shared" si="14"/>
        <v>456</v>
      </c>
      <c r="B458" s="1">
        <v>399</v>
      </c>
      <c r="C458" s="12" t="str">
        <f>VLOOKUP(Таблица1[[#This Row],[н/н ↓]],[1]!DataBase[[eq_num]:[eq_cat]],2,FALSE)</f>
        <v>БП ROBITON EN1500S</v>
      </c>
      <c r="D458" s="6" t="str">
        <f>VLOOKUP(Таблица1[[#This Row],[н/н ↓]],[1]!DataBase[[eq_num]:[eq_unit]],3,FALSE)</f>
        <v>ШТ</v>
      </c>
      <c r="E458" s="6">
        <f t="shared" si="15"/>
        <v>9</v>
      </c>
      <c r="F458" s="13"/>
      <c r="G458" s="1">
        <v>32</v>
      </c>
      <c r="H458" s="14" t="s">
        <v>393</v>
      </c>
      <c r="I458" s="15">
        <v>44211</v>
      </c>
      <c r="J458" s="15"/>
      <c r="L458" s="1">
        <v>9</v>
      </c>
      <c r="M458" s="1"/>
    </row>
    <row r="459" spans="1:13" x14ac:dyDescent="0.25">
      <c r="A459" s="6">
        <f t="shared" si="14"/>
        <v>457</v>
      </c>
      <c r="B459" s="1">
        <v>394</v>
      </c>
      <c r="C459" s="12" t="str">
        <f>VLOOKUP(Таблица1[[#This Row],[н/н ↓]],[1]!DataBase[[eq_num]:[eq_cat]],2,FALSE)</f>
        <v>БП Mean Well RS-15-12</v>
      </c>
      <c r="D459" s="6" t="str">
        <f>VLOOKUP(Таблица1[[#This Row],[н/н ↓]],[1]!DataBase[[eq_num]:[eq_unit]],3,FALSE)</f>
        <v>ШТ</v>
      </c>
      <c r="E459" s="6">
        <f t="shared" si="15"/>
        <v>7</v>
      </c>
      <c r="F459" s="13"/>
      <c r="G459" s="1">
        <v>32</v>
      </c>
      <c r="H459" s="14" t="s">
        <v>393</v>
      </c>
      <c r="I459" s="15">
        <v>44211</v>
      </c>
      <c r="J459" s="15"/>
      <c r="L459" s="1">
        <v>7</v>
      </c>
      <c r="M459" s="1"/>
    </row>
    <row r="460" spans="1:13" x14ac:dyDescent="0.25">
      <c r="A460" s="6">
        <f t="shared" si="14"/>
        <v>458</v>
      </c>
      <c r="B460" s="1">
        <v>400</v>
      </c>
      <c r="C460" s="12" t="str">
        <f>VLOOKUP(Таблица1[[#This Row],[н/н ↓]],[1]!DataBase[[eq_num]:[eq_cat]],2,FALSE)</f>
        <v>БП SPU45E-105 (б/у)</v>
      </c>
      <c r="D460" s="6" t="str">
        <f>VLOOKUP(Таблица1[[#This Row],[н/н ↓]],[1]!DataBase[[eq_num]:[eq_unit]],3,FALSE)</f>
        <v>ШТ</v>
      </c>
      <c r="E460" s="6">
        <f t="shared" si="15"/>
        <v>1</v>
      </c>
      <c r="F460" s="13"/>
      <c r="G460" s="1">
        <v>32</v>
      </c>
      <c r="H460" s="14" t="s">
        <v>393</v>
      </c>
      <c r="I460" s="15">
        <v>44211</v>
      </c>
      <c r="J460" s="15"/>
      <c r="L460" s="1">
        <v>1</v>
      </c>
      <c r="M460" s="1"/>
    </row>
    <row r="461" spans="1:13" x14ac:dyDescent="0.25">
      <c r="A461" s="6">
        <f t="shared" si="14"/>
        <v>459</v>
      </c>
      <c r="B461" s="1">
        <v>401</v>
      </c>
      <c r="C461" s="12" t="str">
        <f>VLOOKUP(Таблица1[[#This Row],[н/н ↓]],[1]!DataBase[[eq_num]:[eq_cat]],2,FALSE)</f>
        <v>БП STONTRONICS DSA-12CB-12 12В 1А</v>
      </c>
      <c r="D461" s="6" t="str">
        <f>VLOOKUP(Таблица1[[#This Row],[н/н ↓]],[1]!DataBase[[eq_num]:[eq_unit]],3,FALSE)</f>
        <v>ШТ</v>
      </c>
      <c r="E461" s="6">
        <f t="shared" si="15"/>
        <v>3</v>
      </c>
      <c r="F461" s="13"/>
      <c r="G461" s="1">
        <v>32</v>
      </c>
      <c r="H461" s="14" t="s">
        <v>393</v>
      </c>
      <c r="I461" s="15">
        <v>44211</v>
      </c>
      <c r="J461" s="15"/>
      <c r="L461" s="1">
        <v>3</v>
      </c>
      <c r="M461" s="1"/>
    </row>
    <row r="462" spans="1:13" x14ac:dyDescent="0.25">
      <c r="A462" s="6">
        <f t="shared" si="14"/>
        <v>460</v>
      </c>
      <c r="B462" s="1">
        <v>402</v>
      </c>
      <c r="C462" s="12" t="str">
        <f>VLOOKUP(Таблица1[[#This Row],[н/н ↓]],[1]!DataBase[[eq_num]:[eq_cat]],2,FALSE)</f>
        <v>БП TD8807.0</v>
      </c>
      <c r="D462" s="6" t="str">
        <f>VLOOKUP(Таблица1[[#This Row],[н/н ↓]],[1]!DataBase[[eq_num]:[eq_unit]],3,FALSE)</f>
        <v>ШТ</v>
      </c>
      <c r="E462" s="6">
        <f t="shared" si="15"/>
        <v>7</v>
      </c>
      <c r="F462" s="13"/>
      <c r="G462" s="1">
        <v>32</v>
      </c>
      <c r="H462" s="14" t="s">
        <v>393</v>
      </c>
      <c r="I462" s="15">
        <v>44211</v>
      </c>
      <c r="J462" s="15"/>
      <c r="L462" s="1">
        <v>7</v>
      </c>
      <c r="M462" s="1"/>
    </row>
    <row r="463" spans="1:13" x14ac:dyDescent="0.25">
      <c r="A463" s="6">
        <f t="shared" si="14"/>
        <v>461</v>
      </c>
      <c r="B463" s="1">
        <v>403</v>
      </c>
      <c r="C463" s="12" t="str">
        <f>VLOOKUP(Таблица1[[#This Row],[н/н ↓]],[1]!DataBase[[eq_num]:[eq_cat]],2,FALSE)</f>
        <v>БП TD8807.0 (б/у)</v>
      </c>
      <c r="D463" s="6" t="str">
        <f>VLOOKUP(Таблица1[[#This Row],[н/н ↓]],[1]!DataBase[[eq_num]:[eq_unit]],3,FALSE)</f>
        <v>ШТ</v>
      </c>
      <c r="E463" s="6">
        <f t="shared" si="15"/>
        <v>1</v>
      </c>
      <c r="F463" s="13"/>
      <c r="G463" s="1">
        <v>32</v>
      </c>
      <c r="H463" s="14" t="s">
        <v>393</v>
      </c>
      <c r="I463" s="15">
        <v>44211</v>
      </c>
      <c r="J463" s="15"/>
      <c r="L463" s="1">
        <v>1</v>
      </c>
      <c r="M463" s="1"/>
    </row>
    <row r="464" spans="1:13" x14ac:dyDescent="0.25">
      <c r="A464" s="6">
        <f t="shared" si="14"/>
        <v>462</v>
      </c>
      <c r="B464" s="1">
        <v>404</v>
      </c>
      <c r="C464" s="12" t="str">
        <f>VLOOKUP(Таблица1[[#This Row],[н/н ↓]],[1]!DataBase[[eq_num]:[eq_cat]],2,FALSE)</f>
        <v>БП TRACO POWER TML 15112 C</v>
      </c>
      <c r="D464" s="6" t="str">
        <f>VLOOKUP(Таблица1[[#This Row],[н/н ↓]],[1]!DataBase[[eq_num]:[eq_unit]],3,FALSE)</f>
        <v>ШТ</v>
      </c>
      <c r="E464" s="6">
        <f t="shared" si="15"/>
        <v>64</v>
      </c>
      <c r="F464" s="13"/>
      <c r="G464" s="1">
        <v>32</v>
      </c>
      <c r="H464" s="14" t="s">
        <v>393</v>
      </c>
      <c r="I464" s="15">
        <v>44211</v>
      </c>
      <c r="J464" s="15"/>
      <c r="L464" s="1">
        <v>64</v>
      </c>
      <c r="M464" s="1"/>
    </row>
    <row r="465" spans="1:13" x14ac:dyDescent="0.25">
      <c r="A465" s="6">
        <f t="shared" si="14"/>
        <v>463</v>
      </c>
      <c r="B465" s="1">
        <v>405</v>
      </c>
      <c r="C465" s="12" t="str">
        <f>VLOOKUP(Таблица1[[#This Row],[н/н ↓]],[1]!DataBase[[eq_num]:[eq_cat]],2,FALSE)</f>
        <v>БП для TV камер РИ-221</v>
      </c>
      <c r="D465" s="6" t="str">
        <f>VLOOKUP(Таблица1[[#This Row],[н/н ↓]],[1]!DataBase[[eq_num]:[eq_unit]],3,FALSE)</f>
        <v>ШТ</v>
      </c>
      <c r="E465" s="6">
        <f t="shared" si="15"/>
        <v>2</v>
      </c>
      <c r="F465" s="13"/>
      <c r="G465" s="1">
        <v>32</v>
      </c>
      <c r="H465" s="14" t="s">
        <v>393</v>
      </c>
      <c r="I465" s="15">
        <v>44211</v>
      </c>
      <c r="J465" s="15"/>
      <c r="L465" s="1">
        <v>2</v>
      </c>
      <c r="M465" s="1"/>
    </row>
    <row r="466" spans="1:13" x14ac:dyDescent="0.25">
      <c r="A466" s="6">
        <f t="shared" si="14"/>
        <v>464</v>
      </c>
      <c r="B466" s="1">
        <v>407</v>
      </c>
      <c r="C466" s="12" t="str">
        <f>VLOOKUP(Таблица1[[#This Row],[н/н ↓]],[1]!DataBase[[eq_num]:[eq_cat]],2,FALSE)</f>
        <v>БП компьютерный ATX-450 PNF</v>
      </c>
      <c r="D466" s="6" t="str">
        <f>VLOOKUP(Таблица1[[#This Row],[н/н ↓]],[1]!DataBase[[eq_num]:[eq_unit]],3,FALSE)</f>
        <v>ШТ</v>
      </c>
      <c r="E466" s="6">
        <f t="shared" si="15"/>
        <v>1</v>
      </c>
      <c r="F466" s="13"/>
      <c r="G466" s="1">
        <v>32</v>
      </c>
      <c r="H466" s="14" t="s">
        <v>393</v>
      </c>
      <c r="I466" s="15">
        <v>44211</v>
      </c>
      <c r="J466" s="15"/>
      <c r="L466" s="1">
        <v>1</v>
      </c>
      <c r="M466" s="1"/>
    </row>
    <row r="467" spans="1:13" x14ac:dyDescent="0.25">
      <c r="A467" s="6">
        <f t="shared" si="14"/>
        <v>465</v>
      </c>
      <c r="B467" s="1">
        <v>408</v>
      </c>
      <c r="C467" s="12" t="str">
        <f>VLOOKUP(Таблица1[[#This Row],[н/н ↓]],[1]!DataBase[[eq_num]:[eq_cat]],2,FALSE)</f>
        <v>БП НИКИРЭТ БПС БЖАК</v>
      </c>
      <c r="D467" s="6" t="str">
        <f>VLOOKUP(Таблица1[[#This Row],[н/н ↓]],[1]!DataBase[[eq_num]:[eq_unit]],3,FALSE)</f>
        <v>ШТ</v>
      </c>
      <c r="E467" s="6">
        <f t="shared" si="15"/>
        <v>1</v>
      </c>
      <c r="F467" s="13"/>
      <c r="G467" s="1">
        <v>32</v>
      </c>
      <c r="H467" s="14" t="s">
        <v>393</v>
      </c>
      <c r="I467" s="15">
        <v>44211</v>
      </c>
      <c r="J467" s="15"/>
      <c r="L467" s="1">
        <v>1</v>
      </c>
      <c r="M467" s="1"/>
    </row>
    <row r="468" spans="1:13" x14ac:dyDescent="0.25">
      <c r="A468" s="6">
        <f t="shared" si="14"/>
        <v>466</v>
      </c>
      <c r="B468" s="1">
        <v>409</v>
      </c>
      <c r="C468" s="12" t="str">
        <f>VLOOKUP(Таблица1[[#This Row],[н/н ↓]],[1]!DataBase[[eq_num]:[eq_cat]],2,FALSE)</f>
        <v>БП СКАТ-12-3,0 DIN</v>
      </c>
      <c r="D468" s="6" t="str">
        <f>VLOOKUP(Таблица1[[#This Row],[н/н ↓]],[1]!DataBase[[eq_num]:[eq_unit]],3,FALSE)</f>
        <v>ШТ</v>
      </c>
      <c r="E468" s="6">
        <f t="shared" si="15"/>
        <v>18</v>
      </c>
      <c r="F468" s="13"/>
      <c r="G468" s="1">
        <v>32</v>
      </c>
      <c r="H468" s="14" t="s">
        <v>393</v>
      </c>
      <c r="I468" s="15">
        <v>44211</v>
      </c>
      <c r="J468" s="15"/>
      <c r="L468" s="1">
        <v>18</v>
      </c>
      <c r="M468" s="1"/>
    </row>
    <row r="469" spans="1:13" x14ac:dyDescent="0.25">
      <c r="A469" s="6">
        <f t="shared" si="14"/>
        <v>467</v>
      </c>
      <c r="B469" s="1">
        <v>410</v>
      </c>
      <c r="C469" s="12" t="str">
        <f>VLOOKUP(Таблица1[[#This Row],[н/н ↓]],[1]!DataBase[[eq_num]:[eq_cat]],2,FALSE)</f>
        <v>БП универсальный адаптер FSP NB65</v>
      </c>
      <c r="D469" s="6" t="str">
        <f>VLOOKUP(Таблица1[[#This Row],[н/н ↓]],[1]!DataBase[[eq_num]:[eq_unit]],3,FALSE)</f>
        <v>ШТ</v>
      </c>
      <c r="E469" s="6">
        <f t="shared" si="15"/>
        <v>4</v>
      </c>
      <c r="F469" s="13"/>
      <c r="G469" s="1">
        <v>32</v>
      </c>
      <c r="H469" s="14" t="s">
        <v>393</v>
      </c>
      <c r="I469" s="15">
        <v>44211</v>
      </c>
      <c r="J469" s="15"/>
      <c r="L469" s="1">
        <v>4</v>
      </c>
      <c r="M469" s="1"/>
    </row>
    <row r="470" spans="1:13" x14ac:dyDescent="0.25">
      <c r="A470" s="6">
        <f t="shared" si="14"/>
        <v>468</v>
      </c>
      <c r="B470" s="1">
        <v>411</v>
      </c>
      <c r="C470" s="12" t="str">
        <f>VLOOKUP(Таблица1[[#This Row],[н/н ↓]],[1]!DataBase[[eq_num]:[eq_cat]],2,FALSE)</f>
        <v>БП-1А</v>
      </c>
      <c r="D470" s="6" t="str">
        <f>VLOOKUP(Таблица1[[#This Row],[н/н ↓]],[1]!DataBase[[eq_num]:[eq_unit]],3,FALSE)</f>
        <v>ШТ</v>
      </c>
      <c r="E470" s="6">
        <f t="shared" si="15"/>
        <v>0</v>
      </c>
      <c r="F470" s="13"/>
      <c r="G470" s="1">
        <v>32</v>
      </c>
      <c r="H470" s="14" t="s">
        <v>393</v>
      </c>
      <c r="I470" s="15">
        <v>44211</v>
      </c>
      <c r="J470" s="15"/>
      <c r="L470" s="1">
        <v>0</v>
      </c>
      <c r="M470" s="1"/>
    </row>
    <row r="471" spans="1:13" x14ac:dyDescent="0.25">
      <c r="A471" s="6">
        <f t="shared" si="14"/>
        <v>469</v>
      </c>
      <c r="B471" s="1">
        <v>412</v>
      </c>
      <c r="C471" s="12" t="str">
        <f>VLOOKUP(Таблица1[[#This Row],[н/н ↓]],[1]!DataBase[[eq_num]:[eq_cat]],2,FALSE)</f>
        <v>БРП-12 12В-3А/14Ач</v>
      </c>
      <c r="D471" s="6" t="str">
        <f>VLOOKUP(Таблица1[[#This Row],[н/н ↓]],[1]!DataBase[[eq_num]:[eq_unit]],3,FALSE)</f>
        <v>ШТ</v>
      </c>
      <c r="E471" s="6">
        <f t="shared" si="15"/>
        <v>1</v>
      </c>
      <c r="F471" s="13"/>
      <c r="G471" s="1">
        <v>32</v>
      </c>
      <c r="H471" s="14" t="s">
        <v>389</v>
      </c>
      <c r="I471" s="15">
        <v>44211</v>
      </c>
      <c r="J471" s="15"/>
      <c r="L471" s="1">
        <v>1</v>
      </c>
      <c r="M471" s="1"/>
    </row>
    <row r="472" spans="1:13" x14ac:dyDescent="0.25">
      <c r="A472" s="6">
        <f t="shared" si="14"/>
        <v>470</v>
      </c>
      <c r="B472" s="1">
        <v>413</v>
      </c>
      <c r="C472" s="12" t="str">
        <f>VLOOKUP(Таблица1[[#This Row],[н/н ↓]],[1]!DataBase[[eq_num]:[eq_cat]],2,FALSE)</f>
        <v>БРП-24 24В-3А/7Ач</v>
      </c>
      <c r="D472" s="6" t="str">
        <f>VLOOKUP(Таблица1[[#This Row],[н/н ↓]],[1]!DataBase[[eq_num]:[eq_unit]],3,FALSE)</f>
        <v>ШТ</v>
      </c>
      <c r="E472" s="6">
        <f t="shared" si="15"/>
        <v>1</v>
      </c>
      <c r="F472" s="13"/>
      <c r="G472" s="1">
        <v>32</v>
      </c>
      <c r="H472" s="14" t="s">
        <v>389</v>
      </c>
      <c r="I472" s="15">
        <v>44211</v>
      </c>
      <c r="J472" s="15"/>
      <c r="L472" s="1">
        <v>1</v>
      </c>
      <c r="M472" s="1"/>
    </row>
    <row r="473" spans="1:13" x14ac:dyDescent="0.25">
      <c r="A473" s="6">
        <f t="shared" si="14"/>
        <v>471</v>
      </c>
      <c r="B473" s="1">
        <v>414</v>
      </c>
      <c r="C473" s="12" t="str">
        <f>VLOOKUP(Таблица1[[#This Row],[н/н ↓]],[1]!DataBase[[eq_num]:[eq_cat]],2,FALSE)</f>
        <v>Вентилятор LDF-128024BM 12В 0,18А</v>
      </c>
      <c r="D473" s="6" t="str">
        <f>VLOOKUP(Таблица1[[#This Row],[н/н ↓]],[1]!DataBase[[eq_num]:[eq_unit]],3,FALSE)</f>
        <v>ШТ</v>
      </c>
      <c r="E473" s="6">
        <f t="shared" si="15"/>
        <v>3</v>
      </c>
      <c r="F473" s="13"/>
      <c r="G473" s="1">
        <v>32</v>
      </c>
      <c r="H473" s="14" t="s">
        <v>389</v>
      </c>
      <c r="I473" s="15">
        <v>44211</v>
      </c>
      <c r="J473" s="15"/>
      <c r="L473" s="1">
        <v>3</v>
      </c>
      <c r="M473" s="1"/>
    </row>
    <row r="474" spans="1:13" x14ac:dyDescent="0.25">
      <c r="A474" s="6">
        <f t="shared" si="14"/>
        <v>472</v>
      </c>
      <c r="B474" s="1">
        <v>415</v>
      </c>
      <c r="C474" s="12" t="str">
        <f>VLOOKUP(Таблица1[[#This Row],[н/н ↓]],[1]!DataBase[[eq_num]:[eq_cat]],2,FALSE)</f>
        <v>Вентилятор LDF-128025BM DC 12В 0,18А</v>
      </c>
      <c r="D474" s="6" t="str">
        <f>VLOOKUP(Таблица1[[#This Row],[н/н ↓]],[1]!DataBase[[eq_num]:[eq_unit]],3,FALSE)</f>
        <v>ШТ</v>
      </c>
      <c r="E474" s="6">
        <f t="shared" si="15"/>
        <v>2</v>
      </c>
      <c r="F474" s="13"/>
      <c r="G474" s="1">
        <v>32</v>
      </c>
      <c r="H474" s="14" t="s">
        <v>395</v>
      </c>
      <c r="I474" s="15">
        <v>44211</v>
      </c>
      <c r="J474" s="15"/>
      <c r="L474" s="1">
        <v>2</v>
      </c>
      <c r="M474" s="1"/>
    </row>
    <row r="475" spans="1:13" x14ac:dyDescent="0.25">
      <c r="A475" s="6">
        <f t="shared" si="14"/>
        <v>473</v>
      </c>
      <c r="B475" s="1">
        <v>416</v>
      </c>
      <c r="C475" s="12" t="str">
        <f>VLOOKUP(Таблица1[[#This Row],[н/н ↓]],[1]!DataBase[[eq_num]:[eq_cat]],2,FALSE)</f>
        <v>Вентилятор NMB 4715MS-23T-B5A</v>
      </c>
      <c r="D475" s="6" t="str">
        <f>VLOOKUP(Таблица1[[#This Row],[н/н ↓]],[1]!DataBase[[eq_num]:[eq_unit]],3,FALSE)</f>
        <v>ШТ</v>
      </c>
      <c r="E475" s="6">
        <f t="shared" si="15"/>
        <v>4</v>
      </c>
      <c r="F475" s="13"/>
      <c r="G475" s="1">
        <v>32</v>
      </c>
      <c r="H475" s="14" t="s">
        <v>396</v>
      </c>
      <c r="I475" s="15">
        <v>44211</v>
      </c>
      <c r="J475" s="15"/>
      <c r="L475" s="1">
        <v>4</v>
      </c>
      <c r="M475" s="1"/>
    </row>
    <row r="476" spans="1:13" x14ac:dyDescent="0.25">
      <c r="A476" s="6">
        <f t="shared" si="14"/>
        <v>474</v>
      </c>
      <c r="B476" s="1">
        <v>417</v>
      </c>
      <c r="C476" s="12" t="str">
        <f>VLOOKUP(Таблица1[[#This Row],[н/н ↓]],[1]!DataBase[[eq_num]:[eq_cat]],2,FALSE)</f>
        <v>Видеокамера Arecont Vision AV2100 (б/у)</v>
      </c>
      <c r="D476" s="6" t="str">
        <f>VLOOKUP(Таблица1[[#This Row],[н/н ↓]],[1]!DataBase[[eq_num]:[eq_unit]],3,FALSE)</f>
        <v>ШТ</v>
      </c>
      <c r="E476" s="6">
        <f t="shared" si="15"/>
        <v>4</v>
      </c>
      <c r="F476" s="13"/>
      <c r="G476" s="1">
        <v>32</v>
      </c>
      <c r="H476" s="14" t="s">
        <v>393</v>
      </c>
      <c r="I476" s="15">
        <v>44211</v>
      </c>
      <c r="J476" s="15"/>
      <c r="L476" s="1">
        <v>4</v>
      </c>
      <c r="M476" s="1"/>
    </row>
    <row r="477" spans="1:13" x14ac:dyDescent="0.25">
      <c r="A477" s="6">
        <f t="shared" si="14"/>
        <v>475</v>
      </c>
      <c r="B477" s="1">
        <v>418</v>
      </c>
      <c r="C477" s="12" t="str">
        <f>VLOOKUP(Таблица1[[#This Row],[н/н ↓]],[1]!DataBase[[eq_num]:[eq_cat]],2,FALSE)</f>
        <v>Видеокамера Arecont Vision AV2100M (б/у)</v>
      </c>
      <c r="D477" s="6" t="str">
        <f>VLOOKUP(Таблица1[[#This Row],[н/н ↓]],[1]!DataBase[[eq_num]:[eq_unit]],3,FALSE)</f>
        <v>ШТ</v>
      </c>
      <c r="E477" s="6">
        <f t="shared" si="15"/>
        <v>5</v>
      </c>
      <c r="F477" s="13"/>
      <c r="G477" s="1">
        <v>32</v>
      </c>
      <c r="H477" s="14" t="s">
        <v>393</v>
      </c>
      <c r="I477" s="15">
        <v>44211</v>
      </c>
      <c r="J477" s="15"/>
      <c r="L477" s="1">
        <v>5</v>
      </c>
      <c r="M477" s="1"/>
    </row>
    <row r="478" spans="1:13" x14ac:dyDescent="0.25">
      <c r="A478" s="6">
        <f t="shared" si="14"/>
        <v>476</v>
      </c>
      <c r="B478" s="1">
        <v>419</v>
      </c>
      <c r="C478" s="12" t="str">
        <f>VLOOKUP(Таблица1[[#This Row],[н/н ↓]],[1]!DataBase[[eq_num]:[eq_cat]],2,FALSE)</f>
        <v>Видеокамера Arecont Vision AV2105 (б/у)</v>
      </c>
      <c r="D478" s="6" t="str">
        <f>VLOOKUP(Таблица1[[#This Row],[н/н ↓]],[1]!DataBase[[eq_num]:[eq_unit]],3,FALSE)</f>
        <v>ШТ</v>
      </c>
      <c r="E478" s="6">
        <f t="shared" si="15"/>
        <v>3</v>
      </c>
      <c r="F478" s="13"/>
      <c r="G478" s="1">
        <v>32</v>
      </c>
      <c r="H478" s="14" t="s">
        <v>393</v>
      </c>
      <c r="I478" s="15">
        <v>44211</v>
      </c>
      <c r="J478" s="15"/>
      <c r="L478" s="1">
        <v>3</v>
      </c>
      <c r="M478" s="1"/>
    </row>
    <row r="479" spans="1:13" x14ac:dyDescent="0.25">
      <c r="A479" s="6">
        <f t="shared" si="14"/>
        <v>477</v>
      </c>
      <c r="B479" s="1">
        <v>420</v>
      </c>
      <c r="C479" s="12" t="str">
        <f>VLOOKUP(Таблица1[[#This Row],[н/н ↓]],[1]!DataBase[[eq_num]:[eq_cat]],2,FALSE)</f>
        <v>Видеокамера Arecont Vision AV2105DN (б/у)</v>
      </c>
      <c r="D479" s="6" t="str">
        <f>VLOOKUP(Таблица1[[#This Row],[н/н ↓]],[1]!DataBase[[eq_num]:[eq_unit]],3,FALSE)</f>
        <v>ШТ</v>
      </c>
      <c r="E479" s="6">
        <f t="shared" si="15"/>
        <v>5</v>
      </c>
      <c r="F479" s="13"/>
      <c r="G479" s="1">
        <v>32</v>
      </c>
      <c r="H479" s="14" t="s">
        <v>393</v>
      </c>
      <c r="I479" s="15">
        <v>44211</v>
      </c>
      <c r="J479" s="15"/>
      <c r="L479" s="1">
        <v>5</v>
      </c>
      <c r="M479" s="1"/>
    </row>
    <row r="480" spans="1:13" x14ac:dyDescent="0.25">
      <c r="A480" s="6">
        <f t="shared" si="14"/>
        <v>478</v>
      </c>
      <c r="B480" s="1">
        <v>421</v>
      </c>
      <c r="C480" s="12" t="str">
        <f>VLOOKUP(Таблица1[[#This Row],[н/н ↓]],[1]!DataBase[[eq_num]:[eq_cat]],2,FALSE)</f>
        <v>Видеокамера Arecont Vision AV2110 (б/у)</v>
      </c>
      <c r="D480" s="6" t="str">
        <f>VLOOKUP(Таблица1[[#This Row],[н/н ↓]],[1]!DataBase[[eq_num]:[eq_unit]],3,FALSE)</f>
        <v>ШТ</v>
      </c>
      <c r="E480" s="6">
        <f t="shared" si="15"/>
        <v>3</v>
      </c>
      <c r="F480" s="13"/>
      <c r="G480" s="1">
        <v>32</v>
      </c>
      <c r="H480" s="14" t="s">
        <v>393</v>
      </c>
      <c r="I480" s="15">
        <v>44211</v>
      </c>
      <c r="J480" s="15"/>
      <c r="L480" s="1">
        <v>3</v>
      </c>
      <c r="M480" s="1"/>
    </row>
    <row r="481" spans="1:13" x14ac:dyDescent="0.25">
      <c r="A481" s="6">
        <f t="shared" si="14"/>
        <v>479</v>
      </c>
      <c r="B481" s="1">
        <v>422</v>
      </c>
      <c r="C481" s="12" t="str">
        <f>VLOOKUP(Таблица1[[#This Row],[н/н ↓]],[1]!DataBase[[eq_num]:[eq_cat]],2,FALSE)</f>
        <v>Видеокамера Arecont Vision AV3110 (б/у)</v>
      </c>
      <c r="D481" s="6" t="str">
        <f>VLOOKUP(Таблица1[[#This Row],[н/н ↓]],[1]!DataBase[[eq_num]:[eq_unit]],3,FALSE)</f>
        <v>ШТ</v>
      </c>
      <c r="E481" s="6">
        <f t="shared" si="15"/>
        <v>2</v>
      </c>
      <c r="F481" s="13"/>
      <c r="G481" s="1">
        <v>32</v>
      </c>
      <c r="H481" s="14" t="s">
        <v>393</v>
      </c>
      <c r="I481" s="15">
        <v>44211</v>
      </c>
      <c r="J481" s="15"/>
      <c r="L481" s="1">
        <v>2</v>
      </c>
      <c r="M481" s="1"/>
    </row>
    <row r="482" spans="1:13" x14ac:dyDescent="0.25">
      <c r="A482" s="6">
        <f t="shared" si="14"/>
        <v>480</v>
      </c>
      <c r="B482" s="1">
        <v>423</v>
      </c>
      <c r="C482" s="12" t="str">
        <f>VLOOKUP(Таблица1[[#This Row],[н/н ↓]],[1]!DataBase[[eq_num]:[eq_cat]],2,FALSE)</f>
        <v>Видеокамера BHV-558-C (б/у)</v>
      </c>
      <c r="D482" s="6" t="str">
        <f>VLOOKUP(Таблица1[[#This Row],[н/н ↓]],[1]!DataBase[[eq_num]:[eq_unit]],3,FALSE)</f>
        <v>ШТ</v>
      </c>
      <c r="E482" s="6">
        <f t="shared" si="15"/>
        <v>1</v>
      </c>
      <c r="F482" s="13"/>
      <c r="G482" s="1">
        <v>32</v>
      </c>
      <c r="H482" s="14" t="s">
        <v>393</v>
      </c>
      <c r="I482" s="15">
        <v>44211</v>
      </c>
      <c r="J482" s="15"/>
      <c r="L482" s="1">
        <v>1</v>
      </c>
      <c r="M482" s="1"/>
    </row>
    <row r="483" spans="1:13" x14ac:dyDescent="0.25">
      <c r="A483" s="6">
        <f t="shared" si="14"/>
        <v>481</v>
      </c>
      <c r="B483" s="1">
        <v>424</v>
      </c>
      <c r="C483" s="12" t="str">
        <f>VLOOKUP(Таблица1[[#This Row],[н/н ↓]],[1]!DataBase[[eq_num]:[eq_cat]],2,FALSE)</f>
        <v>Видеокамера Infinity BVPD-VF570SD 2/6-6 (б/у)</v>
      </c>
      <c r="D483" s="6" t="str">
        <f>VLOOKUP(Таблица1[[#This Row],[н/н ↓]],[1]!DataBase[[eq_num]:[eq_unit]],3,FALSE)</f>
        <v>ШТ</v>
      </c>
      <c r="E483" s="6">
        <f t="shared" si="15"/>
        <v>1</v>
      </c>
      <c r="F483" s="13"/>
      <c r="G483" s="1">
        <v>32</v>
      </c>
      <c r="H483" s="14" t="s">
        <v>393</v>
      </c>
      <c r="I483" s="15">
        <v>44211</v>
      </c>
      <c r="J483" s="15"/>
      <c r="L483" s="1">
        <v>1</v>
      </c>
      <c r="M483" s="1"/>
    </row>
    <row r="484" spans="1:13" x14ac:dyDescent="0.25">
      <c r="A484" s="6">
        <f t="shared" si="14"/>
        <v>482</v>
      </c>
      <c r="B484" s="1">
        <v>425</v>
      </c>
      <c r="C484" s="12" t="str">
        <f>VLOOKUP(Таблица1[[#This Row],[н/н ↓]],[1]!DataBase[[eq_num]:[eq_cat]],2,FALSE)</f>
        <v>Видеокамера LTC 0385/50 (б/у)</v>
      </c>
      <c r="D484" s="6" t="str">
        <f>VLOOKUP(Таблица1[[#This Row],[н/н ↓]],[1]!DataBase[[eq_num]:[eq_unit]],3,FALSE)</f>
        <v>ШТ</v>
      </c>
      <c r="E484" s="6">
        <f t="shared" si="15"/>
        <v>1</v>
      </c>
      <c r="F484" s="13"/>
      <c r="G484" s="1">
        <v>32</v>
      </c>
      <c r="H484" s="14" t="s">
        <v>393</v>
      </c>
      <c r="I484" s="15">
        <v>44211</v>
      </c>
      <c r="J484" s="15"/>
      <c r="L484" s="1">
        <v>1</v>
      </c>
      <c r="M484" s="1"/>
    </row>
    <row r="485" spans="1:13" x14ac:dyDescent="0.25">
      <c r="A485" s="6">
        <f t="shared" si="14"/>
        <v>483</v>
      </c>
      <c r="B485" s="1">
        <v>426</v>
      </c>
      <c r="C485" s="12" t="str">
        <f>VLOOKUP(Таблица1[[#This Row],[н/н ↓]],[1]!DataBase[[eq_num]:[eq_cat]],2,FALSE)</f>
        <v>Видеокамера LTC 0455/51 (б/у)</v>
      </c>
      <c r="D485" s="6" t="str">
        <f>VLOOKUP(Таблица1[[#This Row],[н/н ↓]],[1]!DataBase[[eq_num]:[eq_unit]],3,FALSE)</f>
        <v>ШТ</v>
      </c>
      <c r="E485" s="6">
        <f t="shared" si="15"/>
        <v>1</v>
      </c>
      <c r="F485" s="13"/>
      <c r="G485" s="1">
        <v>32</v>
      </c>
      <c r="H485" s="14" t="s">
        <v>393</v>
      </c>
      <c r="I485" s="15">
        <v>44211</v>
      </c>
      <c r="J485" s="15"/>
      <c r="L485" s="1">
        <v>1</v>
      </c>
      <c r="M485" s="1"/>
    </row>
    <row r="486" spans="1:13" x14ac:dyDescent="0.25">
      <c r="A486" s="6">
        <f t="shared" si="14"/>
        <v>484</v>
      </c>
      <c r="B486" s="1">
        <v>427</v>
      </c>
      <c r="C486" s="12" t="str">
        <f>VLOOKUP(Таблица1[[#This Row],[н/н ↓]],[1]!DataBase[[eq_num]:[eq_cat]],2,FALSE)</f>
        <v>Видеокамера LTC 0485/11 с объективом (б/у)</v>
      </c>
      <c r="D486" s="6" t="str">
        <f>VLOOKUP(Таблица1[[#This Row],[н/н ↓]],[1]!DataBase[[eq_num]:[eq_unit]],3,FALSE)</f>
        <v>ШТ</v>
      </c>
      <c r="E486" s="6">
        <f t="shared" si="15"/>
        <v>2</v>
      </c>
      <c r="F486" s="13"/>
      <c r="G486" s="1">
        <v>32</v>
      </c>
      <c r="H486" s="14" t="s">
        <v>393</v>
      </c>
      <c r="I486" s="15">
        <v>44211</v>
      </c>
      <c r="J486" s="15"/>
      <c r="L486" s="1">
        <v>2</v>
      </c>
      <c r="M486" s="1"/>
    </row>
    <row r="487" spans="1:13" x14ac:dyDescent="0.25">
      <c r="A487" s="6">
        <f t="shared" si="14"/>
        <v>485</v>
      </c>
      <c r="B487" s="1">
        <v>428</v>
      </c>
      <c r="C487" s="12" t="str">
        <f>VLOOKUP(Таблица1[[#This Row],[н/н ↓]],[1]!DataBase[[eq_num]:[eq_cat]],2,FALSE)</f>
        <v>Видеокамера PANASONIC WJ-PB65C32E</v>
      </c>
      <c r="D487" s="6" t="str">
        <f>VLOOKUP(Таблица1[[#This Row],[н/н ↓]],[1]!DataBase[[eq_num]:[eq_unit]],3,FALSE)</f>
        <v>ШТ</v>
      </c>
      <c r="E487" s="6">
        <f t="shared" si="15"/>
        <v>2</v>
      </c>
      <c r="F487" s="13"/>
      <c r="G487" s="1">
        <v>32</v>
      </c>
      <c r="H487" s="14" t="s">
        <v>393</v>
      </c>
      <c r="I487" s="15">
        <v>44211</v>
      </c>
      <c r="J487" s="15"/>
      <c r="L487" s="1">
        <v>2</v>
      </c>
      <c r="M487" s="1"/>
    </row>
    <row r="488" spans="1:13" x14ac:dyDescent="0.25">
      <c r="A488" s="6">
        <f t="shared" si="14"/>
        <v>486</v>
      </c>
      <c r="B488" s="1">
        <v>429</v>
      </c>
      <c r="C488" s="12" t="str">
        <f>VLOOKUP(Таблица1[[#This Row],[н/н ↓]],[1]!DataBase[[eq_num]:[eq_cat]],2,FALSE)</f>
        <v>Видеокамера Panasonic WV-BP330/GE (б/у)</v>
      </c>
      <c r="D488" s="6" t="str">
        <f>VLOOKUP(Таблица1[[#This Row],[н/н ↓]],[1]!DataBase[[eq_num]:[eq_unit]],3,FALSE)</f>
        <v>ШТ</v>
      </c>
      <c r="E488" s="6">
        <f t="shared" si="15"/>
        <v>5</v>
      </c>
      <c r="F488" s="13"/>
      <c r="G488" s="1">
        <v>32</v>
      </c>
      <c r="H488" s="14" t="s">
        <v>393</v>
      </c>
      <c r="I488" s="15">
        <v>44211</v>
      </c>
      <c r="J488" s="15"/>
      <c r="L488" s="1">
        <v>5</v>
      </c>
      <c r="M488" s="1"/>
    </row>
    <row r="489" spans="1:13" x14ac:dyDescent="0.25">
      <c r="A489" s="6">
        <f t="shared" si="14"/>
        <v>487</v>
      </c>
      <c r="B489" s="1">
        <v>430</v>
      </c>
      <c r="C489" s="12" t="str">
        <f>VLOOKUP(Таблица1[[#This Row],[н/н ↓]],[1]!DataBase[[eq_num]:[eq_cat]],2,FALSE)</f>
        <v>Видеокамера Panasonic WV-CP290/G (б/у)</v>
      </c>
      <c r="D489" s="6" t="str">
        <f>VLOOKUP(Таблица1[[#This Row],[н/н ↓]],[1]!DataBase[[eq_num]:[eq_unit]],3,FALSE)</f>
        <v>ШТ</v>
      </c>
      <c r="E489" s="6">
        <f t="shared" si="15"/>
        <v>1</v>
      </c>
      <c r="F489" s="13"/>
      <c r="G489" s="1">
        <v>32</v>
      </c>
      <c r="H489" s="14" t="s">
        <v>393</v>
      </c>
      <c r="I489" s="15">
        <v>44211</v>
      </c>
      <c r="J489" s="15"/>
      <c r="L489" s="1">
        <v>1</v>
      </c>
      <c r="M489" s="1"/>
    </row>
    <row r="490" spans="1:13" x14ac:dyDescent="0.25">
      <c r="A490" s="6">
        <f t="shared" si="14"/>
        <v>488</v>
      </c>
      <c r="B490" s="1">
        <v>431</v>
      </c>
      <c r="C490" s="12" t="str">
        <f>VLOOKUP(Таблица1[[#This Row],[н/н ↓]],[1]!DataBase[[eq_num]:[eq_cat]],2,FALSE)</f>
        <v>Видеокамера Panasonic WV-CP380/G (б/у)</v>
      </c>
      <c r="D490" s="6" t="str">
        <f>VLOOKUP(Таблица1[[#This Row],[н/н ↓]],[1]!DataBase[[eq_num]:[eq_unit]],3,FALSE)</f>
        <v>ШТ</v>
      </c>
      <c r="E490" s="6">
        <f t="shared" si="15"/>
        <v>1</v>
      </c>
      <c r="F490" s="13"/>
      <c r="G490" s="1">
        <v>32</v>
      </c>
      <c r="H490" s="14" t="s">
        <v>393</v>
      </c>
      <c r="I490" s="15">
        <v>44211</v>
      </c>
      <c r="J490" s="15"/>
      <c r="L490" s="1">
        <v>1</v>
      </c>
      <c r="M490" s="1"/>
    </row>
    <row r="491" spans="1:13" x14ac:dyDescent="0.25">
      <c r="A491" s="6">
        <f t="shared" si="14"/>
        <v>489</v>
      </c>
      <c r="B491" s="1">
        <v>432</v>
      </c>
      <c r="C491" s="12" t="str">
        <f>VLOOKUP(Таблица1[[#This Row],[н/н ↓]],[1]!DataBase[[eq_num]:[eq_cat]],2,FALSE)</f>
        <v>Видеокамера PANASONIC WV-CP480/G (б/у)</v>
      </c>
      <c r="D491" s="6" t="str">
        <f>VLOOKUP(Таблица1[[#This Row],[н/н ↓]],[1]!DataBase[[eq_num]:[eq_unit]],3,FALSE)</f>
        <v>ШТ</v>
      </c>
      <c r="E491" s="6">
        <f t="shared" si="15"/>
        <v>5</v>
      </c>
      <c r="F491" s="13"/>
      <c r="G491" s="1">
        <v>32</v>
      </c>
      <c r="H491" s="14" t="s">
        <v>393</v>
      </c>
      <c r="I491" s="15">
        <v>44211</v>
      </c>
      <c r="J491" s="15"/>
      <c r="L491" s="1">
        <v>5</v>
      </c>
      <c r="M491" s="1"/>
    </row>
    <row r="492" spans="1:13" x14ac:dyDescent="0.25">
      <c r="A492" s="6">
        <f t="shared" si="14"/>
        <v>490</v>
      </c>
      <c r="B492" s="1">
        <v>433</v>
      </c>
      <c r="C492" s="12" t="str">
        <f>VLOOKUP(Таблица1[[#This Row],[н/н ↓]],[1]!DataBase[[eq_num]:[eq_cat]],2,FALSE)</f>
        <v>Видеокамера PANASONIC WV-CP484E (б/у)</v>
      </c>
      <c r="D492" s="6" t="str">
        <f>VLOOKUP(Таблица1[[#This Row],[н/н ↓]],[1]!DataBase[[eq_num]:[eq_unit]],3,FALSE)</f>
        <v>ШТ</v>
      </c>
      <c r="E492" s="6">
        <f t="shared" si="15"/>
        <v>1</v>
      </c>
      <c r="F492" s="13"/>
      <c r="G492" s="1">
        <v>32</v>
      </c>
      <c r="H492" s="14" t="s">
        <v>393</v>
      </c>
      <c r="I492" s="15">
        <v>44211</v>
      </c>
      <c r="J492" s="15"/>
      <c r="L492" s="1">
        <v>1</v>
      </c>
      <c r="M492" s="1"/>
    </row>
    <row r="493" spans="1:13" x14ac:dyDescent="0.25">
      <c r="A493" s="6">
        <f t="shared" si="14"/>
        <v>491</v>
      </c>
      <c r="B493" s="1">
        <v>434</v>
      </c>
      <c r="C493" s="12" t="str">
        <f>VLOOKUP(Таблица1[[#This Row],[н/н ↓]],[1]!DataBase[[eq_num]:[eq_cat]],2,FALSE)</f>
        <v>Видеокамера Panasonic WV-CP500/G (б/у)</v>
      </c>
      <c r="D493" s="6" t="str">
        <f>VLOOKUP(Таблица1[[#This Row],[н/н ↓]],[1]!DataBase[[eq_num]:[eq_unit]],3,FALSE)</f>
        <v>ШТ</v>
      </c>
      <c r="E493" s="6">
        <f t="shared" si="15"/>
        <v>3</v>
      </c>
      <c r="F493" s="13"/>
      <c r="G493" s="1">
        <v>32</v>
      </c>
      <c r="H493" s="14" t="s">
        <v>393</v>
      </c>
      <c r="I493" s="15">
        <v>44211</v>
      </c>
      <c r="J493" s="15"/>
      <c r="L493" s="1">
        <v>3</v>
      </c>
      <c r="M493" s="1"/>
    </row>
    <row r="494" spans="1:13" x14ac:dyDescent="0.25">
      <c r="A494" s="6">
        <f t="shared" si="14"/>
        <v>492</v>
      </c>
      <c r="B494" s="1">
        <v>435</v>
      </c>
      <c r="C494" s="12" t="str">
        <f>VLOOKUP(Таблица1[[#This Row],[н/н ↓]],[1]!DataBase[[eq_num]:[eq_cat]],2,FALSE)</f>
        <v>Видеокамера Panasonic WV-CP504 (б/у)</v>
      </c>
      <c r="D494" s="6" t="str">
        <f>VLOOKUP(Таблица1[[#This Row],[н/н ↓]],[1]!DataBase[[eq_num]:[eq_unit]],3,FALSE)</f>
        <v>ШТ</v>
      </c>
      <c r="E494" s="6">
        <f t="shared" si="15"/>
        <v>10</v>
      </c>
      <c r="F494" s="13"/>
      <c r="G494" s="1">
        <v>32</v>
      </c>
      <c r="H494" s="14" t="s">
        <v>397</v>
      </c>
      <c r="I494" s="15">
        <v>44211</v>
      </c>
      <c r="J494" s="15"/>
      <c r="L494" s="1">
        <v>10</v>
      </c>
      <c r="M494" s="1"/>
    </row>
    <row r="495" spans="1:13" x14ac:dyDescent="0.25">
      <c r="A495" s="6">
        <f t="shared" si="14"/>
        <v>493</v>
      </c>
      <c r="B495" s="1">
        <v>436</v>
      </c>
      <c r="C495" s="12" t="str">
        <f>VLOOKUP(Таблица1[[#This Row],[н/н ↓]],[1]!DataBase[[eq_num]:[eq_cat]],2,FALSE)</f>
        <v>Видеокамера Panasonic WV-CP630/G (б/у)</v>
      </c>
      <c r="D495" s="6" t="str">
        <f>VLOOKUP(Таблица1[[#This Row],[н/н ↓]],[1]!DataBase[[eq_num]:[eq_unit]],3,FALSE)</f>
        <v>ШТ</v>
      </c>
      <c r="E495" s="6">
        <f t="shared" si="15"/>
        <v>2</v>
      </c>
      <c r="F495" s="13"/>
      <c r="G495" s="1">
        <v>32</v>
      </c>
      <c r="H495" s="14" t="s">
        <v>393</v>
      </c>
      <c r="I495" s="15">
        <v>44211</v>
      </c>
      <c r="J495" s="15"/>
      <c r="L495" s="1">
        <v>2</v>
      </c>
      <c r="M495" s="1"/>
    </row>
    <row r="496" spans="1:13" x14ac:dyDescent="0.25">
      <c r="A496" s="6">
        <f t="shared" si="14"/>
        <v>494</v>
      </c>
      <c r="B496" s="1">
        <v>437</v>
      </c>
      <c r="C496" s="12" t="str">
        <f>VLOOKUP(Таблица1[[#This Row],[н/н ↓]],[1]!DataBase[[eq_num]:[eq_cat]],2,FALSE)</f>
        <v>Видеокамера Panasonic WV-CP634</v>
      </c>
      <c r="D496" s="6" t="str">
        <f>VLOOKUP(Таблица1[[#This Row],[н/н ↓]],[1]!DataBase[[eq_num]:[eq_unit]],3,FALSE)</f>
        <v>ШТ</v>
      </c>
      <c r="E496" s="6">
        <f t="shared" si="15"/>
        <v>2</v>
      </c>
      <c r="F496" s="13"/>
      <c r="G496" s="1">
        <v>32</v>
      </c>
      <c r="H496" s="14" t="s">
        <v>397</v>
      </c>
      <c r="I496" s="15">
        <v>44211</v>
      </c>
      <c r="J496" s="15"/>
      <c r="L496" s="1">
        <v>2</v>
      </c>
      <c r="M496" s="1"/>
    </row>
    <row r="497" spans="1:13" x14ac:dyDescent="0.25">
      <c r="A497" s="6">
        <f t="shared" si="14"/>
        <v>495</v>
      </c>
      <c r="B497" s="1">
        <v>438</v>
      </c>
      <c r="C497" s="12" t="str">
        <f>VLOOKUP(Таблица1[[#This Row],[н/н ↓]],[1]!DataBase[[eq_num]:[eq_cat]],2,FALSE)</f>
        <v>Видеокамера PANASONIC WV-CU650/G</v>
      </c>
      <c r="D497" s="6" t="str">
        <f>VLOOKUP(Таблица1[[#This Row],[н/н ↓]],[1]!DataBase[[eq_num]:[eq_unit]],3,FALSE)</f>
        <v>ШТ</v>
      </c>
      <c r="E497" s="6">
        <f t="shared" si="15"/>
        <v>1</v>
      </c>
      <c r="F497" s="13"/>
      <c r="G497" s="1">
        <v>32</v>
      </c>
      <c r="H497" s="14" t="s">
        <v>393</v>
      </c>
      <c r="I497" s="15">
        <v>44211</v>
      </c>
      <c r="J497" s="15"/>
      <c r="L497" s="1">
        <v>1</v>
      </c>
      <c r="M497" s="1"/>
    </row>
    <row r="498" spans="1:13" x14ac:dyDescent="0.25">
      <c r="A498" s="6">
        <f t="shared" si="14"/>
        <v>496</v>
      </c>
      <c r="B498" s="1">
        <v>439</v>
      </c>
      <c r="C498" s="12" t="str">
        <f>VLOOKUP(Таблица1[[#This Row],[н/н ↓]],[1]!DataBase[[eq_num]:[eq_cat]],2,FALSE)</f>
        <v>Видеокамера Panasonic WV-NP502</v>
      </c>
      <c r="D498" s="6" t="str">
        <f>VLOOKUP(Таблица1[[#This Row],[н/н ↓]],[1]!DataBase[[eq_num]:[eq_unit]],3,FALSE)</f>
        <v>ШТ</v>
      </c>
      <c r="E498" s="6">
        <f t="shared" si="15"/>
        <v>1</v>
      </c>
      <c r="F498" s="13"/>
      <c r="G498" s="1">
        <v>32</v>
      </c>
      <c r="H498" s="14" t="s">
        <v>397</v>
      </c>
      <c r="I498" s="15">
        <v>44211</v>
      </c>
      <c r="J498" s="15"/>
      <c r="L498" s="1">
        <v>1</v>
      </c>
      <c r="M498" s="1"/>
    </row>
    <row r="499" spans="1:13" x14ac:dyDescent="0.25">
      <c r="A499" s="6">
        <f t="shared" si="14"/>
        <v>497</v>
      </c>
      <c r="B499" s="1">
        <v>440</v>
      </c>
      <c r="C499" s="12" t="str">
        <f>VLOOKUP(Таблица1[[#This Row],[н/н ↓]],[1]!DataBase[[eq_num]:[eq_cat]],2,FALSE)</f>
        <v>Видеокамера SANYO VCC-6570P (б/у)</v>
      </c>
      <c r="D499" s="6" t="str">
        <f>VLOOKUP(Таблица1[[#This Row],[н/н ↓]],[1]!DataBase[[eq_num]:[eq_unit]],3,FALSE)</f>
        <v>ШТ</v>
      </c>
      <c r="E499" s="6">
        <f t="shared" si="15"/>
        <v>5</v>
      </c>
      <c r="F499" s="13"/>
      <c r="G499" s="1">
        <v>32</v>
      </c>
      <c r="H499" s="14" t="s">
        <v>393</v>
      </c>
      <c r="I499" s="15">
        <v>44211</v>
      </c>
      <c r="J499" s="15"/>
      <c r="L499" s="1">
        <v>5</v>
      </c>
      <c r="M499" s="1"/>
    </row>
    <row r="500" spans="1:13" x14ac:dyDescent="0.25">
      <c r="A500" s="6">
        <f t="shared" si="14"/>
        <v>498</v>
      </c>
      <c r="B500" s="1">
        <v>441</v>
      </c>
      <c r="C500" s="12" t="str">
        <f>VLOOKUP(Таблица1[[#This Row],[н/н ↓]],[1]!DataBase[[eq_num]:[eq_cat]],2,FALSE)</f>
        <v>Видеокамера VERINT Nextiva S2600e (б/у)</v>
      </c>
      <c r="D500" s="6" t="str">
        <f>VLOOKUP(Таблица1[[#This Row],[н/н ↓]],[1]!DataBase[[eq_num]:[eq_unit]],3,FALSE)</f>
        <v>ШТ</v>
      </c>
      <c r="E500" s="6">
        <f t="shared" si="15"/>
        <v>28</v>
      </c>
      <c r="F500" s="13"/>
      <c r="G500" s="1">
        <v>32</v>
      </c>
      <c r="H500" s="14" t="s">
        <v>398</v>
      </c>
      <c r="I500" s="15">
        <v>44211</v>
      </c>
      <c r="J500" s="15"/>
      <c r="L500" s="1">
        <v>28</v>
      </c>
      <c r="M500" s="1"/>
    </row>
    <row r="501" spans="1:13" x14ac:dyDescent="0.25">
      <c r="A501" s="6">
        <f t="shared" si="14"/>
        <v>499</v>
      </c>
      <c r="B501" s="1">
        <v>442</v>
      </c>
      <c r="C501" s="12" t="str">
        <f>VLOOKUP(Таблица1[[#This Row],[н/н ↓]],[1]!DataBase[[eq_num]:[eq_cat]],2,FALSE)</f>
        <v>Видеокамера VERINT Nextiva S2610e (б/у)</v>
      </c>
      <c r="D501" s="6" t="str">
        <f>VLOOKUP(Таблица1[[#This Row],[н/н ↓]],[1]!DataBase[[eq_num]:[eq_unit]],3,FALSE)</f>
        <v>ШТ</v>
      </c>
      <c r="E501" s="6">
        <f t="shared" si="15"/>
        <v>3</v>
      </c>
      <c r="F501" s="13"/>
      <c r="G501" s="1">
        <v>32</v>
      </c>
      <c r="H501" s="14" t="s">
        <v>397</v>
      </c>
      <c r="I501" s="15">
        <v>44211</v>
      </c>
      <c r="J501" s="15"/>
      <c r="L501" s="1">
        <v>3</v>
      </c>
      <c r="M501" s="1"/>
    </row>
    <row r="502" spans="1:13" x14ac:dyDescent="0.25">
      <c r="A502" s="6">
        <f t="shared" si="14"/>
        <v>500</v>
      </c>
      <c r="B502" s="1">
        <v>443</v>
      </c>
      <c r="C502" s="12" t="str">
        <f>VLOOKUP(Таблица1[[#This Row],[н/н ↓]],[1]!DataBase[[eq_num]:[eq_cat]],2,FALSE)</f>
        <v>Видеокамера VERINT S5020BX-DN (б/у)</v>
      </c>
      <c r="D502" s="6" t="str">
        <f>VLOOKUP(Таблица1[[#This Row],[н/н ↓]],[1]!DataBase[[eq_num]:[eq_unit]],3,FALSE)</f>
        <v>ШТ</v>
      </c>
      <c r="E502" s="6">
        <f t="shared" si="15"/>
        <v>3</v>
      </c>
      <c r="F502" s="13"/>
      <c r="G502" s="1">
        <v>32</v>
      </c>
      <c r="H502" s="14" t="s">
        <v>393</v>
      </c>
      <c r="I502" s="15">
        <v>44211</v>
      </c>
      <c r="J502" s="15"/>
      <c r="L502" s="1">
        <v>3</v>
      </c>
      <c r="M502" s="1"/>
    </row>
    <row r="503" spans="1:13" x14ac:dyDescent="0.25">
      <c r="A503" s="6">
        <f t="shared" si="14"/>
        <v>501</v>
      </c>
      <c r="B503" s="1">
        <v>444</v>
      </c>
      <c r="C503" s="12" t="str">
        <f>VLOOKUP(Таблица1[[#This Row],[н/н ↓]],[1]!DataBase[[eq_num]:[eq_cat]],2,FALSE)</f>
        <v>Видеокамера VZN-744 (б/у)</v>
      </c>
      <c r="D503" s="6" t="str">
        <f>VLOOKUP(Таблица1[[#This Row],[н/н ↓]],[1]!DataBase[[eq_num]:[eq_unit]],3,FALSE)</f>
        <v>ШТ</v>
      </c>
      <c r="E503" s="6">
        <f t="shared" si="15"/>
        <v>1</v>
      </c>
      <c r="F503" s="13"/>
      <c r="G503" s="1">
        <v>32</v>
      </c>
      <c r="H503" s="14" t="s">
        <v>393</v>
      </c>
      <c r="I503" s="15">
        <v>44211</v>
      </c>
      <c r="J503" s="15"/>
      <c r="L503" s="1">
        <v>1</v>
      </c>
      <c r="M503" s="1"/>
    </row>
    <row r="504" spans="1:13" x14ac:dyDescent="0.25">
      <c r="A504" s="6">
        <f t="shared" si="14"/>
        <v>502</v>
      </c>
      <c r="B504" s="1">
        <v>445</v>
      </c>
      <c r="C504" s="12" t="str">
        <f>VLOOKUP(Таблица1[[#This Row],[н/н ↓]],[1]!DataBase[[eq_num]:[eq_cat]],2,FALSE)</f>
        <v>Видеокамера VZN-744-A3 (б/у)</v>
      </c>
      <c r="D504" s="6" t="str">
        <f>VLOOKUP(Таблица1[[#This Row],[н/н ↓]],[1]!DataBase[[eq_num]:[eq_unit]],3,FALSE)</f>
        <v>ШТ</v>
      </c>
      <c r="E504" s="6">
        <f t="shared" si="15"/>
        <v>1</v>
      </c>
      <c r="F504" s="13"/>
      <c r="G504" s="1">
        <v>32</v>
      </c>
      <c r="H504" s="14" t="s">
        <v>393</v>
      </c>
      <c r="I504" s="15">
        <v>44211</v>
      </c>
      <c r="J504" s="15"/>
      <c r="L504" s="1">
        <v>1</v>
      </c>
      <c r="M504" s="1"/>
    </row>
    <row r="505" spans="1:13" x14ac:dyDescent="0.25">
      <c r="A505" s="6">
        <f t="shared" si="14"/>
        <v>503</v>
      </c>
      <c r="B505" s="1">
        <v>446</v>
      </c>
      <c r="C505" s="12" t="str">
        <f>VLOOKUP(Таблица1[[#This Row],[н/н ↓]],[1]!DataBase[[eq_num]:[eq_cat]],2,FALSE)</f>
        <v>Видеокамера КТП-147-6</v>
      </c>
      <c r="D505" s="6" t="str">
        <f>VLOOKUP(Таблица1[[#This Row],[н/н ↓]],[1]!DataBase[[eq_num]:[eq_unit]],3,FALSE)</f>
        <v>ШТ</v>
      </c>
      <c r="E505" s="6">
        <f t="shared" si="15"/>
        <v>1</v>
      </c>
      <c r="F505" s="13"/>
      <c r="G505" s="1">
        <v>32</v>
      </c>
      <c r="H505" s="14" t="s">
        <v>393</v>
      </c>
      <c r="I505" s="15">
        <v>44211</v>
      </c>
      <c r="J505" s="15"/>
      <c r="L505" s="1">
        <v>1</v>
      </c>
      <c r="M505" s="1"/>
    </row>
    <row r="506" spans="1:13" x14ac:dyDescent="0.25">
      <c r="A506" s="6">
        <f t="shared" si="14"/>
        <v>504</v>
      </c>
      <c r="B506" s="1">
        <v>447</v>
      </c>
      <c r="C506" s="12" t="str">
        <f>VLOOKUP(Таблица1[[#This Row],[н/н ↓]],[1]!DataBase[[eq_num]:[eq_cat]],2,FALSE)</f>
        <v>Видеокамера КТП-147-6 (б/у)</v>
      </c>
      <c r="D506" s="6" t="str">
        <f>VLOOKUP(Таблица1[[#This Row],[н/н ↓]],[1]!DataBase[[eq_num]:[eq_unit]],3,FALSE)</f>
        <v>ШТ</v>
      </c>
      <c r="E506" s="6">
        <f t="shared" si="15"/>
        <v>2</v>
      </c>
      <c r="F506" s="13"/>
      <c r="G506" s="1">
        <v>32</v>
      </c>
      <c r="H506" s="14" t="s">
        <v>393</v>
      </c>
      <c r="I506" s="15">
        <v>44211</v>
      </c>
      <c r="J506" s="15"/>
      <c r="L506" s="1">
        <v>2</v>
      </c>
      <c r="M506" s="1"/>
    </row>
    <row r="507" spans="1:13" x14ac:dyDescent="0.25">
      <c r="A507" s="6">
        <f t="shared" si="14"/>
        <v>505</v>
      </c>
      <c r="B507" s="1">
        <v>448</v>
      </c>
      <c r="C507" s="12" t="str">
        <f>VLOOKUP(Таблица1[[#This Row],[н/н ↓]],[1]!DataBase[[eq_num]:[eq_cat]],2,FALSE)</f>
        <v>Видеорегистратор Beward B1018</v>
      </c>
      <c r="D507" s="6" t="str">
        <f>VLOOKUP(Таблица1[[#This Row],[н/н ↓]],[1]!DataBase[[eq_num]:[eq_unit]],3,FALSE)</f>
        <v>ШТ</v>
      </c>
      <c r="E507" s="6">
        <f t="shared" si="15"/>
        <v>2</v>
      </c>
      <c r="F507" s="13"/>
      <c r="G507" s="1">
        <v>32</v>
      </c>
      <c r="H507" s="14" t="s">
        <v>393</v>
      </c>
      <c r="I507" s="15">
        <v>44211</v>
      </c>
      <c r="J507" s="15"/>
      <c r="L507" s="1">
        <v>2</v>
      </c>
      <c r="M507" s="1"/>
    </row>
    <row r="508" spans="1:13" x14ac:dyDescent="0.25">
      <c r="A508" s="6">
        <f t="shared" si="14"/>
        <v>506</v>
      </c>
      <c r="B508" s="1">
        <v>449</v>
      </c>
      <c r="C508" s="12" t="str">
        <f>VLOOKUP(Таблица1[[#This Row],[н/н ↓]],[1]!DataBase[[eq_num]:[eq_cat]],2,FALSE)</f>
        <v>Видеорегистратор Dedicated Mirrors DS2</v>
      </c>
      <c r="D508" s="6" t="str">
        <f>VLOOKUP(Таблица1[[#This Row],[н/н ↓]],[1]!DataBase[[eq_num]:[eq_unit]],3,FALSE)</f>
        <v>ШТ</v>
      </c>
      <c r="E508" s="6">
        <f t="shared" si="15"/>
        <v>1</v>
      </c>
      <c r="F508" s="13"/>
      <c r="G508" s="1">
        <v>32</v>
      </c>
      <c r="H508" s="14" t="s">
        <v>393</v>
      </c>
      <c r="I508" s="15">
        <v>44211</v>
      </c>
      <c r="J508" s="15"/>
      <c r="L508" s="1">
        <v>1</v>
      </c>
      <c r="M508" s="1"/>
    </row>
    <row r="509" spans="1:13" x14ac:dyDescent="0.25">
      <c r="A509" s="6">
        <f t="shared" si="14"/>
        <v>507</v>
      </c>
      <c r="B509" s="1">
        <v>450</v>
      </c>
      <c r="C509" s="12" t="str">
        <f>VLOOKUP(Таблица1[[#This Row],[н/н ↓]],[1]!DataBase[[eq_num]:[eq_cat]],2,FALSE)</f>
        <v>Видеорегистратор Samsung SHR-2040P б/у</v>
      </c>
      <c r="D509" s="6" t="str">
        <f>VLOOKUP(Таблица1[[#This Row],[н/н ↓]],[1]!DataBase[[eq_num]:[eq_unit]],3,FALSE)</f>
        <v>ШТ</v>
      </c>
      <c r="E509" s="6">
        <f t="shared" si="15"/>
        <v>1</v>
      </c>
      <c r="F509" s="13"/>
      <c r="G509" s="1">
        <v>32</v>
      </c>
      <c r="H509" s="14" t="s">
        <v>393</v>
      </c>
      <c r="I509" s="15">
        <v>44211</v>
      </c>
      <c r="J509" s="15"/>
      <c r="L509" s="1">
        <v>1</v>
      </c>
      <c r="M509" s="1"/>
    </row>
    <row r="510" spans="1:13" x14ac:dyDescent="0.25">
      <c r="A510" s="6">
        <f t="shared" si="14"/>
        <v>508</v>
      </c>
      <c r="B510" s="1">
        <v>451</v>
      </c>
      <c r="C510" s="12" t="str">
        <f>VLOOKUP(Таблица1[[#This Row],[н/н ↓]],[1]!DataBase[[eq_num]:[eq_cat]],2,FALSE)</f>
        <v>Видеотрансмиттер AVT-4TRX103I</v>
      </c>
      <c r="D510" s="6" t="str">
        <f>VLOOKUP(Таблица1[[#This Row],[н/н ↓]],[1]!DataBase[[eq_num]:[eq_unit]],3,FALSE)</f>
        <v>ШТ</v>
      </c>
      <c r="E510" s="6">
        <f t="shared" si="15"/>
        <v>9</v>
      </c>
      <c r="F510" s="13"/>
      <c r="G510" s="1">
        <v>32</v>
      </c>
      <c r="H510" s="14" t="s">
        <v>393</v>
      </c>
      <c r="I510" s="15">
        <v>44211</v>
      </c>
      <c r="J510" s="15"/>
      <c r="L510" s="1">
        <v>9</v>
      </c>
      <c r="M510" s="1"/>
    </row>
    <row r="511" spans="1:13" x14ac:dyDescent="0.25">
      <c r="A511" s="6">
        <f t="shared" si="14"/>
        <v>509</v>
      </c>
      <c r="B511" s="1">
        <v>452</v>
      </c>
      <c r="C511" s="12" t="str">
        <f>VLOOKUP(Таблица1[[#This Row],[н/н ↓]],[1]!DataBase[[eq_num]:[eq_cat]],2,FALSE)</f>
        <v>Видеотрансмиттер AVT500</v>
      </c>
      <c r="D511" s="6" t="str">
        <f>VLOOKUP(Таблица1[[#This Row],[н/н ↓]],[1]!DataBase[[eq_num]:[eq_unit]],3,FALSE)</f>
        <v>ШТ</v>
      </c>
      <c r="E511" s="6">
        <f t="shared" si="15"/>
        <v>3</v>
      </c>
      <c r="F511" s="13"/>
      <c r="G511" s="1">
        <v>32</v>
      </c>
      <c r="H511" s="14" t="s">
        <v>393</v>
      </c>
      <c r="I511" s="15">
        <v>44211</v>
      </c>
      <c r="J511" s="15"/>
      <c r="L511" s="1">
        <v>3</v>
      </c>
      <c r="M511" s="1"/>
    </row>
    <row r="512" spans="1:13" x14ac:dyDescent="0.25">
      <c r="A512" s="6">
        <f t="shared" si="14"/>
        <v>510</v>
      </c>
      <c r="B512" s="1">
        <v>453</v>
      </c>
      <c r="C512" s="12" t="str">
        <f>VLOOKUP(Таблица1[[#This Row],[н/н ↓]],[1]!DataBase[[eq_num]:[eq_cat]],2,FALSE)</f>
        <v>Видеотрансмиттер NV-208A-M</v>
      </c>
      <c r="D512" s="6" t="str">
        <f>VLOOKUP(Таблица1[[#This Row],[н/н ↓]],[1]!DataBase[[eq_num]:[eq_unit]],3,FALSE)</f>
        <v>ШТ</v>
      </c>
      <c r="E512" s="6">
        <f t="shared" si="15"/>
        <v>8</v>
      </c>
      <c r="F512" s="13"/>
      <c r="G512" s="1">
        <v>32</v>
      </c>
      <c r="H512" s="14" t="s">
        <v>393</v>
      </c>
      <c r="I512" s="15">
        <v>44211</v>
      </c>
      <c r="J512" s="15"/>
      <c r="L512" s="1">
        <v>8</v>
      </c>
      <c r="M512" s="1"/>
    </row>
    <row r="513" spans="1:13" x14ac:dyDescent="0.25">
      <c r="A513" s="6">
        <f t="shared" si="14"/>
        <v>511</v>
      </c>
      <c r="B513" s="1">
        <v>454</v>
      </c>
      <c r="C513" s="12" t="str">
        <f>VLOOKUP(Таблица1[[#This Row],[н/н ↓]],[1]!DataBase[[eq_num]:[eq_cat]],2,FALSE)</f>
        <v>Видеоусилитель-распределитель SVP-01-DA б/у</v>
      </c>
      <c r="D513" s="6" t="str">
        <f>VLOOKUP(Таблица1[[#This Row],[н/н ↓]],[1]!DataBase[[eq_num]:[eq_unit]],3,FALSE)</f>
        <v>ШТ</v>
      </c>
      <c r="E513" s="6">
        <f t="shared" si="15"/>
        <v>4</v>
      </c>
      <c r="F513" s="13"/>
      <c r="G513" s="1">
        <v>32</v>
      </c>
      <c r="H513" s="14" t="s">
        <v>393</v>
      </c>
      <c r="I513" s="15">
        <v>44211</v>
      </c>
      <c r="J513" s="15"/>
      <c r="L513" s="1">
        <v>4</v>
      </c>
      <c r="M513" s="1"/>
    </row>
    <row r="514" spans="1:13" x14ac:dyDescent="0.25">
      <c r="A514" s="6">
        <f t="shared" si="14"/>
        <v>512</v>
      </c>
      <c r="B514" s="1">
        <v>455</v>
      </c>
      <c r="C514" s="12" t="str">
        <f>VLOOKUP(Таблица1[[#This Row],[н/н ↓]],[1]!DataBase[[eq_num]:[eq_cat]],2,FALSE)</f>
        <v>Выключатель автоматический  ABB 1P C25</v>
      </c>
      <c r="D514" s="6" t="str">
        <f>VLOOKUP(Таблица1[[#This Row],[н/н ↓]],[1]!DataBase[[eq_num]:[eq_unit]],3,FALSE)</f>
        <v>ШТ</v>
      </c>
      <c r="E514" s="6">
        <f t="shared" si="15"/>
        <v>7</v>
      </c>
      <c r="F514" s="13"/>
      <c r="G514" s="1">
        <v>32</v>
      </c>
      <c r="H514" s="14" t="s">
        <v>399</v>
      </c>
      <c r="I514" s="15">
        <v>44211</v>
      </c>
      <c r="J514" s="15"/>
      <c r="L514" s="1">
        <v>7</v>
      </c>
      <c r="M514" s="1"/>
    </row>
    <row r="515" spans="1:13" x14ac:dyDescent="0.25">
      <c r="A515" s="6">
        <f t="shared" ref="A515:A578" si="16">ROW()-2</f>
        <v>513</v>
      </c>
      <c r="B515" s="1">
        <v>456</v>
      </c>
      <c r="C515" s="12" t="str">
        <f>VLOOKUP(Таблица1[[#This Row],[н/н ↓]],[1]!DataBase[[eq_num]:[eq_cat]],2,FALSE)</f>
        <v>Выключатель автоматический  Legrand 3P C10</v>
      </c>
      <c r="D515" s="6" t="str">
        <f>VLOOKUP(Таблица1[[#This Row],[н/н ↓]],[1]!DataBase[[eq_num]:[eq_unit]],3,FALSE)</f>
        <v>ШТ</v>
      </c>
      <c r="E515" s="6">
        <f t="shared" ref="E515:E578" si="17">M515*(-1)+L515</f>
        <v>3</v>
      </c>
      <c r="F515" s="13"/>
      <c r="G515" s="1">
        <v>32</v>
      </c>
      <c r="H515" s="14" t="s">
        <v>400</v>
      </c>
      <c r="I515" s="15">
        <v>44211</v>
      </c>
      <c r="J515" s="15"/>
      <c r="L515" s="1">
        <v>3</v>
      </c>
      <c r="M515" s="1"/>
    </row>
    <row r="516" spans="1:13" x14ac:dyDescent="0.25">
      <c r="A516" s="6">
        <f t="shared" si="16"/>
        <v>514</v>
      </c>
      <c r="B516" s="1">
        <v>457</v>
      </c>
      <c r="C516" s="12" t="str">
        <f>VLOOKUP(Таблица1[[#This Row],[н/н ↓]],[1]!DataBase[[eq_num]:[eq_cat]],2,FALSE)</f>
        <v>Выключатель автоматический 3P C125</v>
      </c>
      <c r="D516" s="6" t="str">
        <f>VLOOKUP(Таблица1[[#This Row],[н/н ↓]],[1]!DataBase[[eq_num]:[eq_unit]],3,FALSE)</f>
        <v>ШТ</v>
      </c>
      <c r="E516" s="6">
        <f t="shared" si="17"/>
        <v>1</v>
      </c>
      <c r="F516" s="13"/>
      <c r="G516" s="1">
        <v>32</v>
      </c>
      <c r="H516" s="14" t="s">
        <v>389</v>
      </c>
      <c r="I516" s="15">
        <v>44211</v>
      </c>
      <c r="J516" s="15"/>
      <c r="L516" s="1">
        <v>1</v>
      </c>
      <c r="M516" s="1"/>
    </row>
    <row r="517" spans="1:13" x14ac:dyDescent="0.25">
      <c r="A517" s="6">
        <f t="shared" si="16"/>
        <v>515</v>
      </c>
      <c r="B517" s="1">
        <v>458</v>
      </c>
      <c r="C517" s="12" t="str">
        <f>VLOOKUP(Таблица1[[#This Row],[н/н ↓]],[1]!DataBase[[eq_num]:[eq_cat]],2,FALSE)</f>
        <v>Выключатель автоматический ABB 1P B6</v>
      </c>
      <c r="D517" s="6" t="str">
        <f>VLOOKUP(Таблица1[[#This Row],[н/н ↓]],[1]!DataBase[[eq_num]:[eq_unit]],3,FALSE)</f>
        <v>ШТ</v>
      </c>
      <c r="E517" s="6">
        <f t="shared" si="17"/>
        <v>3</v>
      </c>
      <c r="F517" s="13"/>
      <c r="G517" s="1">
        <v>32</v>
      </c>
      <c r="H517" s="14" t="s">
        <v>401</v>
      </c>
      <c r="I517" s="15">
        <v>44211</v>
      </c>
      <c r="J517" s="15"/>
      <c r="L517" s="1">
        <v>3</v>
      </c>
      <c r="M517" s="1"/>
    </row>
    <row r="518" spans="1:13" x14ac:dyDescent="0.25">
      <c r="A518" s="6">
        <f t="shared" si="16"/>
        <v>516</v>
      </c>
      <c r="B518" s="1">
        <v>459</v>
      </c>
      <c r="C518" s="12" t="str">
        <f>VLOOKUP(Таблица1[[#This Row],[н/н ↓]],[1]!DataBase[[eq_num]:[eq_cat]],2,FALSE)</f>
        <v>Выключатель автоматический ABB 1P C1</v>
      </c>
      <c r="D518" s="6" t="str">
        <f>VLOOKUP(Таблица1[[#This Row],[н/н ↓]],[1]!DataBase[[eq_num]:[eq_unit]],3,FALSE)</f>
        <v>ШТ</v>
      </c>
      <c r="E518" s="6">
        <f t="shared" si="17"/>
        <v>18</v>
      </c>
      <c r="F518" s="13"/>
      <c r="G518" s="1">
        <v>32</v>
      </c>
      <c r="H518" s="14" t="s">
        <v>402</v>
      </c>
      <c r="I518" s="15">
        <v>44211</v>
      </c>
      <c r="J518" s="15"/>
      <c r="L518" s="1">
        <v>18</v>
      </c>
      <c r="M518" s="1"/>
    </row>
    <row r="519" spans="1:13" x14ac:dyDescent="0.25">
      <c r="A519" s="6">
        <f t="shared" si="16"/>
        <v>517</v>
      </c>
      <c r="B519" s="1">
        <v>460</v>
      </c>
      <c r="C519" s="12" t="str">
        <f>VLOOKUP(Таблица1[[#This Row],[н/н ↓]],[1]!DataBase[[eq_num]:[eq_cat]],2,FALSE)</f>
        <v>Выключатель автоматический ABB 1P C10</v>
      </c>
      <c r="D519" s="6" t="str">
        <f>VLOOKUP(Таблица1[[#This Row],[н/н ↓]],[1]!DataBase[[eq_num]:[eq_unit]],3,FALSE)</f>
        <v>ШТ</v>
      </c>
      <c r="E519" s="6">
        <f t="shared" si="17"/>
        <v>36</v>
      </c>
      <c r="F519" s="13"/>
      <c r="G519" s="1">
        <v>32</v>
      </c>
      <c r="H519" s="14" t="s">
        <v>402</v>
      </c>
      <c r="I519" s="15">
        <v>44211</v>
      </c>
      <c r="J519" s="15"/>
      <c r="L519" s="1">
        <v>36</v>
      </c>
      <c r="M519" s="1"/>
    </row>
    <row r="520" spans="1:13" x14ac:dyDescent="0.25">
      <c r="A520" s="6">
        <f t="shared" si="16"/>
        <v>518</v>
      </c>
      <c r="B520" s="1">
        <v>461</v>
      </c>
      <c r="C520" s="12" t="str">
        <f>VLOOKUP(Таблица1[[#This Row],[н/н ↓]],[1]!DataBase[[eq_num]:[eq_cat]],2,FALSE)</f>
        <v>Выключатель автоматический ABB 1P C10 (б/у)</v>
      </c>
      <c r="D520" s="6" t="str">
        <f>VLOOKUP(Таблица1[[#This Row],[н/н ↓]],[1]!DataBase[[eq_num]:[eq_unit]],3,FALSE)</f>
        <v>ШТ</v>
      </c>
      <c r="E520" s="6">
        <f t="shared" si="17"/>
        <v>2</v>
      </c>
      <c r="F520" s="13"/>
      <c r="G520" s="1">
        <v>32</v>
      </c>
      <c r="H520" s="14" t="s">
        <v>403</v>
      </c>
      <c r="I520" s="15">
        <v>44211</v>
      </c>
      <c r="J520" s="15"/>
      <c r="L520" s="1">
        <v>2</v>
      </c>
      <c r="M520" s="1"/>
    </row>
    <row r="521" spans="1:13" x14ac:dyDescent="0.25">
      <c r="A521" s="6">
        <f t="shared" si="16"/>
        <v>519</v>
      </c>
      <c r="B521" s="1">
        <v>462</v>
      </c>
      <c r="C521" s="12" t="str">
        <f>VLOOKUP(Таблица1[[#This Row],[н/н ↓]],[1]!DataBase[[eq_num]:[eq_cat]],2,FALSE)</f>
        <v>Выключатель автоматический ABB 1P C100 (б/у)</v>
      </c>
      <c r="D521" s="6" t="str">
        <f>VLOOKUP(Таблица1[[#This Row],[н/н ↓]],[1]!DataBase[[eq_num]:[eq_unit]],3,FALSE)</f>
        <v>ШТ</v>
      </c>
      <c r="E521" s="6">
        <f t="shared" si="17"/>
        <v>4</v>
      </c>
      <c r="F521" s="13"/>
      <c r="G521" s="1">
        <v>32</v>
      </c>
      <c r="H521" s="14" t="s">
        <v>404</v>
      </c>
      <c r="I521" s="15">
        <v>44211</v>
      </c>
      <c r="J521" s="15"/>
      <c r="L521" s="1">
        <v>4</v>
      </c>
      <c r="M521" s="1"/>
    </row>
    <row r="522" spans="1:13" x14ac:dyDescent="0.25">
      <c r="A522" s="6">
        <f t="shared" si="16"/>
        <v>520</v>
      </c>
      <c r="B522" s="1">
        <v>463</v>
      </c>
      <c r="C522" s="12" t="str">
        <f>VLOOKUP(Таблица1[[#This Row],[н/н ↓]],[1]!DataBase[[eq_num]:[eq_cat]],2,FALSE)</f>
        <v>Выключатель автоматический ABB 1P C16</v>
      </c>
      <c r="D522" s="6" t="str">
        <f>VLOOKUP(Таблица1[[#This Row],[н/н ↓]],[1]!DataBase[[eq_num]:[eq_unit]],3,FALSE)</f>
        <v>ШТ</v>
      </c>
      <c r="E522" s="6">
        <f t="shared" si="17"/>
        <v>20</v>
      </c>
      <c r="F522" s="13"/>
      <c r="G522" s="1">
        <v>32</v>
      </c>
      <c r="H522" s="14" t="s">
        <v>402</v>
      </c>
      <c r="I522" s="15">
        <v>44211</v>
      </c>
      <c r="J522" s="15"/>
      <c r="L522" s="1">
        <v>20</v>
      </c>
      <c r="M522" s="1"/>
    </row>
    <row r="523" spans="1:13" x14ac:dyDescent="0.25">
      <c r="A523" s="6">
        <f t="shared" si="16"/>
        <v>521</v>
      </c>
      <c r="B523" s="1">
        <v>464</v>
      </c>
      <c r="C523" s="12" t="str">
        <f>VLOOKUP(Таблица1[[#This Row],[н/н ↓]],[1]!DataBase[[eq_num]:[eq_cat]],2,FALSE)</f>
        <v>Выключатель автоматический ABB 1P C16 (б/у)</v>
      </c>
      <c r="D523" s="6" t="str">
        <f>VLOOKUP(Таблица1[[#This Row],[н/н ↓]],[1]!DataBase[[eq_num]:[eq_unit]],3,FALSE)</f>
        <v>ШТ</v>
      </c>
      <c r="E523" s="6">
        <f t="shared" si="17"/>
        <v>1</v>
      </c>
      <c r="F523" s="13"/>
      <c r="G523" s="1">
        <v>32</v>
      </c>
      <c r="H523" s="14" t="s">
        <v>403</v>
      </c>
      <c r="I523" s="15">
        <v>44211</v>
      </c>
      <c r="J523" s="15"/>
      <c r="L523" s="1">
        <v>1</v>
      </c>
      <c r="M523" s="1"/>
    </row>
    <row r="524" spans="1:13" x14ac:dyDescent="0.25">
      <c r="A524" s="6">
        <f t="shared" si="16"/>
        <v>522</v>
      </c>
      <c r="B524" s="1">
        <v>465</v>
      </c>
      <c r="C524" s="12" t="str">
        <f>VLOOKUP(Таблица1[[#This Row],[н/н ↓]],[1]!DataBase[[eq_num]:[eq_cat]],2,FALSE)</f>
        <v>Выключатель автоматический ABB 1P C20</v>
      </c>
      <c r="D524" s="6" t="str">
        <f>VLOOKUP(Таблица1[[#This Row],[н/н ↓]],[1]!DataBase[[eq_num]:[eq_unit]],3,FALSE)</f>
        <v>ШТ</v>
      </c>
      <c r="E524" s="6">
        <f t="shared" si="17"/>
        <v>28</v>
      </c>
      <c r="F524" s="13"/>
      <c r="G524" s="1">
        <v>32</v>
      </c>
      <c r="H524" s="14" t="s">
        <v>399</v>
      </c>
      <c r="I524" s="15">
        <v>44211</v>
      </c>
      <c r="J524" s="15"/>
      <c r="L524" s="1">
        <v>28</v>
      </c>
      <c r="M524" s="1"/>
    </row>
    <row r="525" spans="1:13" x14ac:dyDescent="0.25">
      <c r="A525" s="6">
        <f t="shared" si="16"/>
        <v>523</v>
      </c>
      <c r="B525" s="1">
        <v>466</v>
      </c>
      <c r="C525" s="12" t="str">
        <f>VLOOKUP(Таблица1[[#This Row],[н/н ↓]],[1]!DataBase[[eq_num]:[eq_cat]],2,FALSE)</f>
        <v>Выключатель автоматический ABB 1P C20 (б/у)</v>
      </c>
      <c r="D525" s="6" t="str">
        <f>VLOOKUP(Таблица1[[#This Row],[н/н ↓]],[1]!DataBase[[eq_num]:[eq_unit]],3,FALSE)</f>
        <v>ШТ</v>
      </c>
      <c r="E525" s="6">
        <f t="shared" si="17"/>
        <v>2</v>
      </c>
      <c r="F525" s="13"/>
      <c r="G525" s="1">
        <v>32</v>
      </c>
      <c r="H525" s="14" t="s">
        <v>404</v>
      </c>
      <c r="I525" s="15">
        <v>44211</v>
      </c>
      <c r="J525" s="15"/>
      <c r="L525" s="1">
        <v>2</v>
      </c>
      <c r="M525" s="1"/>
    </row>
    <row r="526" spans="1:13" x14ac:dyDescent="0.25">
      <c r="A526" s="6">
        <f t="shared" si="16"/>
        <v>524</v>
      </c>
      <c r="B526" s="1">
        <v>467</v>
      </c>
      <c r="C526" s="12" t="str">
        <f>VLOOKUP(Таблица1[[#This Row],[н/н ↓]],[1]!DataBase[[eq_num]:[eq_cat]],2,FALSE)</f>
        <v>Выключатель автоматический ABB 1P C25 (б/у)</v>
      </c>
      <c r="D526" s="6" t="str">
        <f>VLOOKUP(Таблица1[[#This Row],[н/н ↓]],[1]!DataBase[[eq_num]:[eq_unit]],3,FALSE)</f>
        <v>ШТ</v>
      </c>
      <c r="E526" s="6">
        <f t="shared" si="17"/>
        <v>4</v>
      </c>
      <c r="F526" s="13"/>
      <c r="G526" s="1">
        <v>32</v>
      </c>
      <c r="H526" s="14" t="s">
        <v>403</v>
      </c>
      <c r="I526" s="15">
        <v>44211</v>
      </c>
      <c r="J526" s="15"/>
      <c r="L526" s="1">
        <v>4</v>
      </c>
      <c r="M526" s="1"/>
    </row>
    <row r="527" spans="1:13" x14ac:dyDescent="0.25">
      <c r="A527" s="6">
        <f t="shared" si="16"/>
        <v>525</v>
      </c>
      <c r="B527" s="1">
        <v>468</v>
      </c>
      <c r="C527" s="12" t="str">
        <f>VLOOKUP(Таблица1[[#This Row],[н/н ↓]],[1]!DataBase[[eq_num]:[eq_cat]],2,FALSE)</f>
        <v>Выключатель автоматический ABB 1P C32</v>
      </c>
      <c r="D527" s="6" t="str">
        <f>VLOOKUP(Таблица1[[#This Row],[н/н ↓]],[1]!DataBase[[eq_num]:[eq_unit]],3,FALSE)</f>
        <v>ШТ</v>
      </c>
      <c r="E527" s="6">
        <f t="shared" si="17"/>
        <v>20</v>
      </c>
      <c r="F527" s="13"/>
      <c r="G527" s="1">
        <v>32</v>
      </c>
      <c r="H527" s="14" t="s">
        <v>402</v>
      </c>
      <c r="I527" s="15">
        <v>44211</v>
      </c>
      <c r="J527" s="15"/>
      <c r="L527" s="1">
        <v>20</v>
      </c>
      <c r="M527" s="1"/>
    </row>
    <row r="528" spans="1:13" x14ac:dyDescent="0.25">
      <c r="A528" s="6">
        <f t="shared" si="16"/>
        <v>526</v>
      </c>
      <c r="B528" s="1">
        <v>469</v>
      </c>
      <c r="C528" s="12" t="str">
        <f>VLOOKUP(Таблица1[[#This Row],[н/н ↓]],[1]!DataBase[[eq_num]:[eq_cat]],2,FALSE)</f>
        <v>Выключатель автоматический ABB 1P C32 (б/у)</v>
      </c>
      <c r="D528" s="6" t="str">
        <f>VLOOKUP(Таблица1[[#This Row],[н/н ↓]],[1]!DataBase[[eq_num]:[eq_unit]],3,FALSE)</f>
        <v>ШТ</v>
      </c>
      <c r="E528" s="6">
        <f t="shared" si="17"/>
        <v>6</v>
      </c>
      <c r="F528" s="13"/>
      <c r="G528" s="1">
        <v>32</v>
      </c>
      <c r="H528" s="14" t="s">
        <v>403</v>
      </c>
      <c r="I528" s="15">
        <v>44211</v>
      </c>
      <c r="J528" s="15"/>
      <c r="L528" s="1">
        <v>6</v>
      </c>
      <c r="M528" s="1"/>
    </row>
    <row r="529" spans="1:13" x14ac:dyDescent="0.25">
      <c r="A529" s="6">
        <f t="shared" si="16"/>
        <v>527</v>
      </c>
      <c r="B529" s="1">
        <v>470</v>
      </c>
      <c r="C529" s="12" t="str">
        <f>VLOOKUP(Таблица1[[#This Row],[н/н ↓]],[1]!DataBase[[eq_num]:[eq_cat]],2,FALSE)</f>
        <v>Выключатель автоматический ABB 1P C40</v>
      </c>
      <c r="D529" s="6" t="str">
        <f>VLOOKUP(Таблица1[[#This Row],[н/н ↓]],[1]!DataBase[[eq_num]:[eq_unit]],3,FALSE)</f>
        <v>ШТ</v>
      </c>
      <c r="E529" s="6">
        <f t="shared" si="17"/>
        <v>2</v>
      </c>
      <c r="F529" s="13"/>
      <c r="G529" s="1">
        <v>32</v>
      </c>
      <c r="H529" s="14" t="s">
        <v>401</v>
      </c>
      <c r="I529" s="15">
        <v>44211</v>
      </c>
      <c r="J529" s="15"/>
      <c r="L529" s="1">
        <v>2</v>
      </c>
      <c r="M529" s="1"/>
    </row>
    <row r="530" spans="1:13" x14ac:dyDescent="0.25">
      <c r="A530" s="6">
        <f t="shared" si="16"/>
        <v>528</v>
      </c>
      <c r="B530" s="1">
        <v>471</v>
      </c>
      <c r="C530" s="12" t="str">
        <f>VLOOKUP(Таблица1[[#This Row],[н/н ↓]],[1]!DataBase[[eq_num]:[eq_cat]],2,FALSE)</f>
        <v>Выключатель автоматический ABB 1P C40 (б/у)</v>
      </c>
      <c r="D530" s="6" t="str">
        <f>VLOOKUP(Таблица1[[#This Row],[н/н ↓]],[1]!DataBase[[eq_num]:[eq_unit]],3,FALSE)</f>
        <v>ШТ</v>
      </c>
      <c r="E530" s="6">
        <f t="shared" si="17"/>
        <v>7</v>
      </c>
      <c r="F530" s="13"/>
      <c r="G530" s="1">
        <v>32</v>
      </c>
      <c r="H530" s="14" t="s">
        <v>403</v>
      </c>
      <c r="I530" s="15">
        <v>44211</v>
      </c>
      <c r="J530" s="15"/>
      <c r="L530" s="1">
        <v>7</v>
      </c>
      <c r="M530" s="1"/>
    </row>
    <row r="531" spans="1:13" x14ac:dyDescent="0.25">
      <c r="A531" s="6">
        <f t="shared" si="16"/>
        <v>529</v>
      </c>
      <c r="B531" s="1">
        <v>472</v>
      </c>
      <c r="C531" s="12" t="str">
        <f>VLOOKUP(Таблица1[[#This Row],[н/н ↓]],[1]!DataBase[[eq_num]:[eq_cat]],2,FALSE)</f>
        <v>Выключатель автоматический ABB 1P C6</v>
      </c>
      <c r="D531" s="6" t="str">
        <f>VLOOKUP(Таблица1[[#This Row],[н/н ↓]],[1]!DataBase[[eq_num]:[eq_unit]],3,FALSE)</f>
        <v>ШТ</v>
      </c>
      <c r="E531" s="6">
        <f t="shared" si="17"/>
        <v>16</v>
      </c>
      <c r="F531" s="13"/>
      <c r="G531" s="1">
        <v>32</v>
      </c>
      <c r="H531" s="14" t="s">
        <v>401</v>
      </c>
      <c r="I531" s="15">
        <v>44211</v>
      </c>
      <c r="J531" s="15"/>
      <c r="L531" s="1">
        <v>16</v>
      </c>
      <c r="M531" s="1"/>
    </row>
    <row r="532" spans="1:13" x14ac:dyDescent="0.25">
      <c r="A532" s="6">
        <f t="shared" si="16"/>
        <v>530</v>
      </c>
      <c r="B532" s="1">
        <v>473</v>
      </c>
      <c r="C532" s="12" t="str">
        <f>VLOOKUP(Таблица1[[#This Row],[н/н ↓]],[1]!DataBase[[eq_num]:[eq_cat]],2,FALSE)</f>
        <v>Выключатель автоматический ABB 1P C6 (б/у)</v>
      </c>
      <c r="D532" s="6" t="str">
        <f>VLOOKUP(Таблица1[[#This Row],[н/н ↓]],[1]!DataBase[[eq_num]:[eq_unit]],3,FALSE)</f>
        <v>ШТ</v>
      </c>
      <c r="E532" s="6">
        <f t="shared" si="17"/>
        <v>3</v>
      </c>
      <c r="F532" s="13"/>
      <c r="G532" s="1">
        <v>32</v>
      </c>
      <c r="H532" s="14" t="s">
        <v>405</v>
      </c>
      <c r="I532" s="15">
        <v>44211</v>
      </c>
      <c r="J532" s="15"/>
      <c r="L532" s="1">
        <v>3</v>
      </c>
      <c r="M532" s="1"/>
    </row>
    <row r="533" spans="1:13" x14ac:dyDescent="0.25">
      <c r="A533" s="6">
        <f t="shared" si="16"/>
        <v>531</v>
      </c>
      <c r="B533" s="1">
        <v>474</v>
      </c>
      <c r="C533" s="12" t="str">
        <f>VLOOKUP(Таблица1[[#This Row],[н/н ↓]],[1]!DataBase[[eq_num]:[eq_cat]],2,FALSE)</f>
        <v>Выключатель автоматический ABB 2P C10</v>
      </c>
      <c r="D533" s="6" t="str">
        <f>VLOOKUP(Таблица1[[#This Row],[н/н ↓]],[1]!DataBase[[eq_num]:[eq_unit]],3,FALSE)</f>
        <v>ШТ</v>
      </c>
      <c r="E533" s="6">
        <f t="shared" si="17"/>
        <v>7</v>
      </c>
      <c r="F533" s="13"/>
      <c r="G533" s="1">
        <v>32</v>
      </c>
      <c r="H533" s="14" t="s">
        <v>401</v>
      </c>
      <c r="I533" s="15">
        <v>44211</v>
      </c>
      <c r="J533" s="15"/>
      <c r="L533" s="1">
        <v>7</v>
      </c>
      <c r="M533" s="1"/>
    </row>
    <row r="534" spans="1:13" x14ac:dyDescent="0.25">
      <c r="A534" s="6">
        <f t="shared" si="16"/>
        <v>532</v>
      </c>
      <c r="B534" s="1">
        <v>475</v>
      </c>
      <c r="C534" s="12" t="str">
        <f>VLOOKUP(Таблица1[[#This Row],[н/н ↓]],[1]!DataBase[[eq_num]:[eq_cat]],2,FALSE)</f>
        <v>Выключатель автоматический ABB 2P C10 (б/у)</v>
      </c>
      <c r="D534" s="6" t="str">
        <f>VLOOKUP(Таблица1[[#This Row],[н/н ↓]],[1]!DataBase[[eq_num]:[eq_unit]],3,FALSE)</f>
        <v>ШТ</v>
      </c>
      <c r="E534" s="6">
        <f t="shared" si="17"/>
        <v>1</v>
      </c>
      <c r="F534" s="13"/>
      <c r="G534" s="1">
        <v>32</v>
      </c>
      <c r="H534" s="14" t="s">
        <v>404</v>
      </c>
      <c r="I534" s="15">
        <v>44211</v>
      </c>
      <c r="J534" s="15"/>
      <c r="L534" s="1">
        <v>1</v>
      </c>
      <c r="M534" s="1"/>
    </row>
    <row r="535" spans="1:13" x14ac:dyDescent="0.25">
      <c r="A535" s="6">
        <f t="shared" si="16"/>
        <v>533</v>
      </c>
      <c r="B535" s="1">
        <v>476</v>
      </c>
      <c r="C535" s="12" t="str">
        <f>VLOOKUP(Таблица1[[#This Row],[н/н ↓]],[1]!DataBase[[eq_num]:[eq_cat]],2,FALSE)</f>
        <v>Выключатель автоматический ABB 2P C16</v>
      </c>
      <c r="D535" s="6" t="str">
        <f>VLOOKUP(Таблица1[[#This Row],[н/н ↓]],[1]!DataBase[[eq_num]:[eq_unit]],3,FALSE)</f>
        <v>ШТ</v>
      </c>
      <c r="E535" s="6">
        <f t="shared" si="17"/>
        <v>1</v>
      </c>
      <c r="F535" s="13"/>
      <c r="G535" s="1">
        <v>32</v>
      </c>
      <c r="H535" s="14" t="s">
        <v>401</v>
      </c>
      <c r="I535" s="15">
        <v>44211</v>
      </c>
      <c r="J535" s="15"/>
      <c r="L535" s="1">
        <v>1</v>
      </c>
      <c r="M535" s="1"/>
    </row>
    <row r="536" spans="1:13" x14ac:dyDescent="0.25">
      <c r="A536" s="6">
        <f t="shared" si="16"/>
        <v>534</v>
      </c>
      <c r="B536" s="1">
        <v>477</v>
      </c>
      <c r="C536" s="12" t="str">
        <f>VLOOKUP(Таблица1[[#This Row],[н/н ↓]],[1]!DataBase[[eq_num]:[eq_cat]],2,FALSE)</f>
        <v>Выключатель автоматический ABB 2P C16 (б/у)</v>
      </c>
      <c r="D536" s="6" t="str">
        <f>VLOOKUP(Таблица1[[#This Row],[н/н ↓]],[1]!DataBase[[eq_num]:[eq_unit]],3,FALSE)</f>
        <v>ШТ</v>
      </c>
      <c r="E536" s="6">
        <f t="shared" si="17"/>
        <v>3</v>
      </c>
      <c r="F536" s="13"/>
      <c r="G536" s="1">
        <v>32</v>
      </c>
      <c r="H536" s="14" t="s">
        <v>406</v>
      </c>
      <c r="I536" s="15">
        <v>44211</v>
      </c>
      <c r="J536" s="15"/>
      <c r="L536" s="1">
        <v>3</v>
      </c>
      <c r="M536" s="1"/>
    </row>
    <row r="537" spans="1:13" x14ac:dyDescent="0.25">
      <c r="A537" s="6">
        <f t="shared" si="16"/>
        <v>535</v>
      </c>
      <c r="B537" s="1">
        <v>478</v>
      </c>
      <c r="C537" s="12" t="str">
        <f>VLOOKUP(Таблица1[[#This Row],[н/н ↓]],[1]!DataBase[[eq_num]:[eq_cat]],2,FALSE)</f>
        <v>Выключатель автоматический ABB 2P C20 (б/у)</v>
      </c>
      <c r="D537" s="6" t="str">
        <f>VLOOKUP(Таблица1[[#This Row],[н/н ↓]],[1]!DataBase[[eq_num]:[eq_unit]],3,FALSE)</f>
        <v>ШТ</v>
      </c>
      <c r="E537" s="6">
        <f t="shared" si="17"/>
        <v>1</v>
      </c>
      <c r="F537" s="13"/>
      <c r="G537" s="1">
        <v>32</v>
      </c>
      <c r="H537" s="14" t="s">
        <v>404</v>
      </c>
      <c r="I537" s="15">
        <v>44211</v>
      </c>
      <c r="J537" s="15"/>
      <c r="L537" s="1">
        <v>1</v>
      </c>
      <c r="M537" s="1"/>
    </row>
    <row r="538" spans="1:13" x14ac:dyDescent="0.25">
      <c r="A538" s="6">
        <f t="shared" si="16"/>
        <v>536</v>
      </c>
      <c r="B538" s="1">
        <v>479</v>
      </c>
      <c r="C538" s="12" t="str">
        <f>VLOOKUP(Таблица1[[#This Row],[н/н ↓]],[1]!DataBase[[eq_num]:[eq_cat]],2,FALSE)</f>
        <v>Выключатель автоматический ABB 2P C25 (б/у)</v>
      </c>
      <c r="D538" s="6" t="str">
        <f>VLOOKUP(Таблица1[[#This Row],[н/н ↓]],[1]!DataBase[[eq_num]:[eq_unit]],3,FALSE)</f>
        <v>ШТ</v>
      </c>
      <c r="E538" s="6">
        <f t="shared" si="17"/>
        <v>1</v>
      </c>
      <c r="F538" s="13"/>
      <c r="G538" s="1">
        <v>32</v>
      </c>
      <c r="H538" s="14" t="s">
        <v>407</v>
      </c>
      <c r="I538" s="15">
        <v>44211</v>
      </c>
      <c r="J538" s="15"/>
      <c r="L538" s="1">
        <v>1</v>
      </c>
      <c r="M538" s="1"/>
    </row>
    <row r="539" spans="1:13" x14ac:dyDescent="0.25">
      <c r="A539" s="6">
        <f t="shared" si="16"/>
        <v>537</v>
      </c>
      <c r="B539" s="1">
        <v>480</v>
      </c>
      <c r="C539" s="12" t="str">
        <f>VLOOKUP(Таблица1[[#This Row],[н/н ↓]],[1]!DataBase[[eq_num]:[eq_cat]],2,FALSE)</f>
        <v>Выключатель автоматический ABB 2P C3</v>
      </c>
      <c r="D539" s="6" t="str">
        <f>VLOOKUP(Таблица1[[#This Row],[н/н ↓]],[1]!DataBase[[eq_num]:[eq_unit]],3,FALSE)</f>
        <v>ШТ</v>
      </c>
      <c r="E539" s="6">
        <f t="shared" si="17"/>
        <v>5</v>
      </c>
      <c r="F539" s="13"/>
      <c r="G539" s="1">
        <v>32</v>
      </c>
      <c r="H539" s="14" t="s">
        <v>401</v>
      </c>
      <c r="I539" s="15">
        <v>44211</v>
      </c>
      <c r="J539" s="15"/>
      <c r="L539" s="1">
        <v>5</v>
      </c>
      <c r="M539" s="1"/>
    </row>
    <row r="540" spans="1:13" x14ac:dyDescent="0.25">
      <c r="A540" s="6">
        <f t="shared" si="16"/>
        <v>538</v>
      </c>
      <c r="B540" s="1">
        <v>481</v>
      </c>
      <c r="C540" s="12" t="str">
        <f>VLOOKUP(Таблица1[[#This Row],[н/н ↓]],[1]!DataBase[[eq_num]:[eq_cat]],2,FALSE)</f>
        <v>Выключатель автоматический ABB 2P C32 (б/у)</v>
      </c>
      <c r="D540" s="6" t="str">
        <f>VLOOKUP(Таблица1[[#This Row],[н/н ↓]],[1]!DataBase[[eq_num]:[eq_unit]],3,FALSE)</f>
        <v>ШТ</v>
      </c>
      <c r="E540" s="6">
        <f t="shared" si="17"/>
        <v>2</v>
      </c>
      <c r="F540" s="13"/>
      <c r="G540" s="1">
        <v>32</v>
      </c>
      <c r="H540" s="14" t="s">
        <v>403</v>
      </c>
      <c r="I540" s="15">
        <v>44211</v>
      </c>
      <c r="J540" s="15"/>
      <c r="L540" s="1">
        <v>2</v>
      </c>
      <c r="M540" s="1"/>
    </row>
    <row r="541" spans="1:13" x14ac:dyDescent="0.25">
      <c r="A541" s="6">
        <f t="shared" si="16"/>
        <v>539</v>
      </c>
      <c r="B541" s="1">
        <v>482</v>
      </c>
      <c r="C541" s="12" t="str">
        <f>VLOOKUP(Таблица1[[#This Row],[н/н ↓]],[1]!DataBase[[eq_num]:[eq_cat]],2,FALSE)</f>
        <v>Выключатель автоматический ABB 2P C40 (б/у)</v>
      </c>
      <c r="D541" s="6" t="str">
        <f>VLOOKUP(Таблица1[[#This Row],[н/н ↓]],[1]!DataBase[[eq_num]:[eq_unit]],3,FALSE)</f>
        <v>ШТ</v>
      </c>
      <c r="E541" s="6">
        <f t="shared" si="17"/>
        <v>3</v>
      </c>
      <c r="F541" s="13"/>
      <c r="G541" s="1">
        <v>32</v>
      </c>
      <c r="H541" s="14" t="s">
        <v>408</v>
      </c>
      <c r="I541" s="15">
        <v>44211</v>
      </c>
      <c r="J541" s="15"/>
      <c r="L541" s="1">
        <v>3</v>
      </c>
      <c r="M541" s="1"/>
    </row>
    <row r="542" spans="1:13" x14ac:dyDescent="0.25">
      <c r="A542" s="6">
        <f t="shared" si="16"/>
        <v>540</v>
      </c>
      <c r="B542" s="1">
        <v>483</v>
      </c>
      <c r="C542" s="12" t="str">
        <f>VLOOKUP(Таблица1[[#This Row],[н/н ↓]],[1]!DataBase[[eq_num]:[eq_cat]],2,FALSE)</f>
        <v>Выключатель автоматический ABB 2P C50 (б/у)</v>
      </c>
      <c r="D542" s="6" t="str">
        <f>VLOOKUP(Таблица1[[#This Row],[н/н ↓]],[1]!DataBase[[eq_num]:[eq_unit]],3,FALSE)</f>
        <v>ШТ</v>
      </c>
      <c r="E542" s="6">
        <f t="shared" si="17"/>
        <v>1</v>
      </c>
      <c r="F542" s="13"/>
      <c r="G542" s="1">
        <v>32</v>
      </c>
      <c r="H542" s="14" t="s">
        <v>404</v>
      </c>
      <c r="I542" s="15">
        <v>44211</v>
      </c>
      <c r="J542" s="15"/>
      <c r="L542" s="1">
        <v>1</v>
      </c>
      <c r="M542" s="1"/>
    </row>
    <row r="543" spans="1:13" x14ac:dyDescent="0.25">
      <c r="A543" s="6">
        <f t="shared" si="16"/>
        <v>541</v>
      </c>
      <c r="B543" s="1">
        <v>484</v>
      </c>
      <c r="C543" s="12" t="str">
        <f>VLOOKUP(Таблица1[[#This Row],[н/н ↓]],[1]!DataBase[[eq_num]:[eq_cat]],2,FALSE)</f>
        <v>Выключатель автоматический ABB 2P C6 (б/у)</v>
      </c>
      <c r="D543" s="6" t="str">
        <f>VLOOKUP(Таблица1[[#This Row],[н/н ↓]],[1]!DataBase[[eq_num]:[eq_unit]],3,FALSE)</f>
        <v>ШТ</v>
      </c>
      <c r="E543" s="6">
        <f t="shared" si="17"/>
        <v>12</v>
      </c>
      <c r="F543" s="13"/>
      <c r="G543" s="1">
        <v>32</v>
      </c>
      <c r="H543" s="14" t="s">
        <v>406</v>
      </c>
      <c r="I543" s="15">
        <v>44211</v>
      </c>
      <c r="J543" s="15"/>
      <c r="L543" s="1">
        <v>12</v>
      </c>
      <c r="M543" s="1"/>
    </row>
    <row r="544" spans="1:13" x14ac:dyDescent="0.25">
      <c r="A544" s="6">
        <f t="shared" si="16"/>
        <v>542</v>
      </c>
      <c r="B544" s="1">
        <v>485</v>
      </c>
      <c r="C544" s="12" t="str">
        <f>VLOOKUP(Таблица1[[#This Row],[н/н ↓]],[1]!DataBase[[eq_num]:[eq_cat]],2,FALSE)</f>
        <v>Выключатель автоматический ABB 2P D16</v>
      </c>
      <c r="D544" s="6" t="str">
        <f>VLOOKUP(Таблица1[[#This Row],[н/н ↓]],[1]!DataBase[[eq_num]:[eq_unit]],3,FALSE)</f>
        <v>ШТ</v>
      </c>
      <c r="E544" s="6">
        <f t="shared" si="17"/>
        <v>3</v>
      </c>
      <c r="F544" s="13"/>
      <c r="G544" s="1">
        <v>32</v>
      </c>
      <c r="H544" s="14" t="s">
        <v>404</v>
      </c>
      <c r="I544" s="15">
        <v>44211</v>
      </c>
      <c r="J544" s="15"/>
      <c r="L544" s="1">
        <v>3</v>
      </c>
      <c r="M544" s="1"/>
    </row>
    <row r="545" spans="1:13" x14ac:dyDescent="0.25">
      <c r="A545" s="6">
        <f t="shared" si="16"/>
        <v>543</v>
      </c>
      <c r="B545" s="1">
        <v>486</v>
      </c>
      <c r="C545" s="12" t="str">
        <f>VLOOKUP(Таблица1[[#This Row],[н/н ↓]],[1]!DataBase[[eq_num]:[eq_cat]],2,FALSE)</f>
        <v>Выключатель автоматический ABB 2P D25</v>
      </c>
      <c r="D545" s="6" t="str">
        <f>VLOOKUP(Таблица1[[#This Row],[н/н ↓]],[1]!DataBase[[eq_num]:[eq_unit]],3,FALSE)</f>
        <v>ШТ</v>
      </c>
      <c r="E545" s="6">
        <f t="shared" si="17"/>
        <v>2</v>
      </c>
      <c r="F545" s="13"/>
      <c r="G545" s="1">
        <v>32</v>
      </c>
      <c r="H545" s="14" t="s">
        <v>404</v>
      </c>
      <c r="I545" s="15">
        <v>44211</v>
      </c>
      <c r="J545" s="15"/>
      <c r="L545" s="1">
        <v>2</v>
      </c>
      <c r="M545" s="1"/>
    </row>
    <row r="546" spans="1:13" x14ac:dyDescent="0.25">
      <c r="A546" s="6">
        <f t="shared" si="16"/>
        <v>544</v>
      </c>
      <c r="B546" s="1">
        <v>487</v>
      </c>
      <c r="C546" s="12" t="str">
        <f>VLOOKUP(Таблица1[[#This Row],[н/н ↓]],[1]!DataBase[[eq_num]:[eq_cat]],2,FALSE)</f>
        <v>Выключатель автоматический ABB 2P D25 (б/у)</v>
      </c>
      <c r="D546" s="6" t="str">
        <f>VLOOKUP(Таблица1[[#This Row],[н/н ↓]],[1]!DataBase[[eq_num]:[eq_unit]],3,FALSE)</f>
        <v>ШТ</v>
      </c>
      <c r="E546" s="6">
        <f t="shared" si="17"/>
        <v>1</v>
      </c>
      <c r="F546" s="13"/>
      <c r="G546" s="1">
        <v>32</v>
      </c>
      <c r="H546" s="14" t="s">
        <v>407</v>
      </c>
      <c r="I546" s="15">
        <v>44211</v>
      </c>
      <c r="J546" s="15"/>
      <c r="L546" s="1">
        <v>1</v>
      </c>
      <c r="M546" s="1"/>
    </row>
    <row r="547" spans="1:13" x14ac:dyDescent="0.25">
      <c r="A547" s="6">
        <f t="shared" si="16"/>
        <v>545</v>
      </c>
      <c r="B547" s="1">
        <v>488</v>
      </c>
      <c r="C547" s="12" t="str">
        <f>VLOOKUP(Таблица1[[#This Row],[н/н ↓]],[1]!DataBase[[eq_num]:[eq_cat]],2,FALSE)</f>
        <v>Выключатель автоматический ABB 2P Z10A (б/у)</v>
      </c>
      <c r="D547" s="6" t="str">
        <f>VLOOKUP(Таблица1[[#This Row],[н/н ↓]],[1]!DataBase[[eq_num]:[eq_unit]],3,FALSE)</f>
        <v>ШТ</v>
      </c>
      <c r="E547" s="6">
        <f t="shared" si="17"/>
        <v>1</v>
      </c>
      <c r="F547" s="13"/>
      <c r="G547" s="1">
        <v>32</v>
      </c>
      <c r="H547" s="14" t="s">
        <v>408</v>
      </c>
      <c r="I547" s="15">
        <v>44211</v>
      </c>
      <c r="J547" s="15"/>
      <c r="L547" s="1">
        <v>1</v>
      </c>
      <c r="M547" s="1"/>
    </row>
    <row r="548" spans="1:13" x14ac:dyDescent="0.25">
      <c r="A548" s="6">
        <f t="shared" si="16"/>
        <v>546</v>
      </c>
      <c r="B548" s="1">
        <v>489</v>
      </c>
      <c r="C548" s="12" t="str">
        <f>VLOOKUP(Таблица1[[#This Row],[н/н ↓]],[1]!DataBase[[eq_num]:[eq_cat]],2,FALSE)</f>
        <v>Выключатель автоматический ABB 2P Z3A (б/у)</v>
      </c>
      <c r="D548" s="6" t="str">
        <f>VLOOKUP(Таблица1[[#This Row],[н/н ↓]],[1]!DataBase[[eq_num]:[eq_unit]],3,FALSE)</f>
        <v>ШТ</v>
      </c>
      <c r="E548" s="6">
        <f t="shared" si="17"/>
        <v>4</v>
      </c>
      <c r="F548" s="13"/>
      <c r="G548" s="1">
        <v>32</v>
      </c>
      <c r="H548" s="14" t="s">
        <v>408</v>
      </c>
      <c r="I548" s="15">
        <v>44211</v>
      </c>
      <c r="J548" s="15"/>
      <c r="L548" s="1">
        <v>4</v>
      </c>
      <c r="M548" s="1"/>
    </row>
    <row r="549" spans="1:13" x14ac:dyDescent="0.25">
      <c r="A549" s="6">
        <f t="shared" si="16"/>
        <v>547</v>
      </c>
      <c r="B549" s="1">
        <v>490</v>
      </c>
      <c r="C549" s="12" t="str">
        <f>VLOOKUP(Таблица1[[#This Row],[н/н ↓]],[1]!DataBase[[eq_num]:[eq_cat]],2,FALSE)</f>
        <v>Выключатель автоматический ABB 2P Z6A (б/у)</v>
      </c>
      <c r="D549" s="6" t="str">
        <f>VLOOKUP(Таблица1[[#This Row],[н/н ↓]],[1]!DataBase[[eq_num]:[eq_unit]],3,FALSE)</f>
        <v>ШТ</v>
      </c>
      <c r="E549" s="6">
        <f t="shared" si="17"/>
        <v>2</v>
      </c>
      <c r="F549" s="13"/>
      <c r="G549" s="1">
        <v>32</v>
      </c>
      <c r="H549" s="14" t="s">
        <v>408</v>
      </c>
      <c r="I549" s="15">
        <v>44211</v>
      </c>
      <c r="J549" s="15"/>
      <c r="L549" s="1">
        <v>2</v>
      </c>
      <c r="M549" s="1"/>
    </row>
    <row r="550" spans="1:13" x14ac:dyDescent="0.25">
      <c r="A550" s="6">
        <f t="shared" si="16"/>
        <v>548</v>
      </c>
      <c r="B550" s="1">
        <v>491</v>
      </c>
      <c r="C550" s="12" t="str">
        <f>VLOOKUP(Таблица1[[#This Row],[н/н ↓]],[1]!DataBase[[eq_num]:[eq_cat]],2,FALSE)</f>
        <v>Выключатель автоматический ABB 3P C100 (б/у)</v>
      </c>
      <c r="D550" s="6" t="str">
        <f>VLOOKUP(Таблица1[[#This Row],[н/н ↓]],[1]!DataBase[[eq_num]:[eq_unit]],3,FALSE)</f>
        <v>ШТ</v>
      </c>
      <c r="E550" s="6">
        <f t="shared" si="17"/>
        <v>18</v>
      </c>
      <c r="F550" s="13"/>
      <c r="G550" s="1">
        <v>32</v>
      </c>
      <c r="H550" s="14" t="s">
        <v>409</v>
      </c>
      <c r="I550" s="15">
        <v>44211</v>
      </c>
      <c r="J550" s="15"/>
      <c r="L550" s="1">
        <v>18</v>
      </c>
      <c r="M550" s="1"/>
    </row>
    <row r="551" spans="1:13" x14ac:dyDescent="0.25">
      <c r="A551" s="6">
        <f t="shared" si="16"/>
        <v>549</v>
      </c>
      <c r="B551" s="1">
        <v>492</v>
      </c>
      <c r="C551" s="12" t="str">
        <f>VLOOKUP(Таблица1[[#This Row],[н/н ↓]],[1]!DataBase[[eq_num]:[eq_cat]],2,FALSE)</f>
        <v>Выключатель автоматический ABB 3P C20</v>
      </c>
      <c r="D551" s="6" t="str">
        <f>VLOOKUP(Таблица1[[#This Row],[н/н ↓]],[1]!DataBase[[eq_num]:[eq_unit]],3,FALSE)</f>
        <v>ШТ</v>
      </c>
      <c r="E551" s="6">
        <f t="shared" si="17"/>
        <v>4</v>
      </c>
      <c r="F551" s="13"/>
      <c r="G551" s="1">
        <v>32</v>
      </c>
      <c r="H551" s="14" t="s">
        <v>401</v>
      </c>
      <c r="I551" s="15">
        <v>44211</v>
      </c>
      <c r="J551" s="15"/>
      <c r="L551" s="1">
        <v>4</v>
      </c>
      <c r="M551" s="1"/>
    </row>
    <row r="552" spans="1:13" x14ac:dyDescent="0.25">
      <c r="A552" s="6">
        <f t="shared" si="16"/>
        <v>550</v>
      </c>
      <c r="B552" s="1">
        <v>493</v>
      </c>
      <c r="C552" s="12" t="str">
        <f>VLOOKUP(Таблица1[[#This Row],[н/н ↓]],[1]!DataBase[[eq_num]:[eq_cat]],2,FALSE)</f>
        <v>Выключатель автоматический ABB 3P C20 (б/у)</v>
      </c>
      <c r="D552" s="6" t="str">
        <f>VLOOKUP(Таблица1[[#This Row],[н/н ↓]],[1]!DataBase[[eq_num]:[eq_unit]],3,FALSE)</f>
        <v>ШТ</v>
      </c>
      <c r="E552" s="6">
        <f t="shared" si="17"/>
        <v>1</v>
      </c>
      <c r="F552" s="13"/>
      <c r="G552" s="1">
        <v>32</v>
      </c>
      <c r="H552" s="14" t="s">
        <v>404</v>
      </c>
      <c r="I552" s="15">
        <v>44211</v>
      </c>
      <c r="J552" s="15"/>
      <c r="L552" s="1">
        <v>1</v>
      </c>
      <c r="M552" s="1"/>
    </row>
    <row r="553" spans="1:13" x14ac:dyDescent="0.25">
      <c r="A553" s="6">
        <f t="shared" si="16"/>
        <v>551</v>
      </c>
      <c r="B553" s="1">
        <v>494</v>
      </c>
      <c r="C553" s="12" t="str">
        <f>VLOOKUP(Таблица1[[#This Row],[н/н ↓]],[1]!DataBase[[eq_num]:[eq_cat]],2,FALSE)</f>
        <v>Выключатель автоматический ABB 3P C25 (б/у)</v>
      </c>
      <c r="D553" s="6" t="str">
        <f>VLOOKUP(Таблица1[[#This Row],[н/н ↓]],[1]!DataBase[[eq_num]:[eq_unit]],3,FALSE)</f>
        <v>ШТ</v>
      </c>
      <c r="E553" s="6">
        <f t="shared" si="17"/>
        <v>2</v>
      </c>
      <c r="F553" s="13"/>
      <c r="G553" s="1">
        <v>32</v>
      </c>
      <c r="H553" s="14" t="s">
        <v>407</v>
      </c>
      <c r="I553" s="15">
        <v>44211</v>
      </c>
      <c r="J553" s="15"/>
      <c r="L553" s="1">
        <v>2</v>
      </c>
      <c r="M553" s="1"/>
    </row>
    <row r="554" spans="1:13" x14ac:dyDescent="0.25">
      <c r="A554" s="6">
        <f t="shared" si="16"/>
        <v>552</v>
      </c>
      <c r="B554" s="1">
        <v>495</v>
      </c>
      <c r="C554" s="12" t="str">
        <f>VLOOKUP(Таблица1[[#This Row],[н/н ↓]],[1]!DataBase[[eq_num]:[eq_cat]],2,FALSE)</f>
        <v>Выключатель автоматический ABB 3P C80 (б/у)</v>
      </c>
      <c r="D554" s="6" t="str">
        <f>VLOOKUP(Таблица1[[#This Row],[н/н ↓]],[1]!DataBase[[eq_num]:[eq_unit]],3,FALSE)</f>
        <v>ШТ</v>
      </c>
      <c r="E554" s="6">
        <f t="shared" si="17"/>
        <v>11</v>
      </c>
      <c r="F554" s="13"/>
      <c r="G554" s="1">
        <v>32</v>
      </c>
      <c r="H554" s="14" t="s">
        <v>410</v>
      </c>
      <c r="I554" s="15">
        <v>44211</v>
      </c>
      <c r="J554" s="15"/>
      <c r="L554" s="1">
        <v>11</v>
      </c>
      <c r="M554" s="1"/>
    </row>
    <row r="555" spans="1:13" x14ac:dyDescent="0.25">
      <c r="A555" s="6">
        <f t="shared" si="16"/>
        <v>553</v>
      </c>
      <c r="B555" s="1">
        <v>496</v>
      </c>
      <c r="C555" s="12" t="str">
        <f>VLOOKUP(Таблица1[[#This Row],[н/н ↓]],[1]!DataBase[[eq_num]:[eq_cat]],2,FALSE)</f>
        <v>Выключатель автоматический ABB 3P D100</v>
      </c>
      <c r="D555" s="6" t="str">
        <f>VLOOKUP(Таблица1[[#This Row],[н/н ↓]],[1]!DataBase[[eq_num]:[eq_unit]],3,FALSE)</f>
        <v>ШТ</v>
      </c>
      <c r="E555" s="6">
        <f t="shared" si="17"/>
        <v>2</v>
      </c>
      <c r="F555" s="13"/>
      <c r="G555" s="1">
        <v>32</v>
      </c>
      <c r="H555" s="14" t="s">
        <v>411</v>
      </c>
      <c r="I555" s="15">
        <v>44211</v>
      </c>
      <c r="J555" s="15"/>
      <c r="L555" s="1">
        <v>2</v>
      </c>
      <c r="M555" s="1"/>
    </row>
    <row r="556" spans="1:13" x14ac:dyDescent="0.25">
      <c r="A556" s="6">
        <f t="shared" si="16"/>
        <v>554</v>
      </c>
      <c r="B556" s="1">
        <v>497</v>
      </c>
      <c r="C556" s="12" t="str">
        <f>VLOOKUP(Таблица1[[#This Row],[н/н ↓]],[1]!DataBase[[eq_num]:[eq_cat]],2,FALSE)</f>
        <v>Выключатель автоматический ABB 3P K63</v>
      </c>
      <c r="D556" s="6" t="str">
        <f>VLOOKUP(Таблица1[[#This Row],[н/н ↓]],[1]!DataBase[[eq_num]:[eq_unit]],3,FALSE)</f>
        <v>ШТ</v>
      </c>
      <c r="E556" s="6">
        <f t="shared" si="17"/>
        <v>2</v>
      </c>
      <c r="F556" s="13"/>
      <c r="G556" s="1">
        <v>32</v>
      </c>
      <c r="H556" s="14" t="s">
        <v>401</v>
      </c>
      <c r="I556" s="15">
        <v>44211</v>
      </c>
      <c r="J556" s="15"/>
      <c r="L556" s="1">
        <v>2</v>
      </c>
      <c r="M556" s="1"/>
    </row>
    <row r="557" spans="1:13" x14ac:dyDescent="0.25">
      <c r="A557" s="6">
        <f t="shared" si="16"/>
        <v>555</v>
      </c>
      <c r="B557" s="1">
        <v>498</v>
      </c>
      <c r="C557" s="12" t="str">
        <f>VLOOKUP(Таблица1[[#This Row],[н/н ↓]],[1]!DataBase[[eq_num]:[eq_cat]],2,FALSE)</f>
        <v>Выключатель автоматический ABB 3P Z2</v>
      </c>
      <c r="D557" s="6" t="str">
        <f>VLOOKUP(Таблица1[[#This Row],[н/н ↓]],[1]!DataBase[[eq_num]:[eq_unit]],3,FALSE)</f>
        <v>ШТ</v>
      </c>
      <c r="E557" s="6">
        <f t="shared" si="17"/>
        <v>2</v>
      </c>
      <c r="F557" s="13"/>
      <c r="G557" s="1">
        <v>32</v>
      </c>
      <c r="H557" s="14" t="s">
        <v>401</v>
      </c>
      <c r="I557" s="15">
        <v>44211</v>
      </c>
      <c r="J557" s="15"/>
      <c r="L557" s="1">
        <v>2</v>
      </c>
      <c r="M557" s="1"/>
    </row>
    <row r="558" spans="1:13" x14ac:dyDescent="0.25">
      <c r="A558" s="6">
        <f t="shared" si="16"/>
        <v>556</v>
      </c>
      <c r="B558" s="1">
        <v>499</v>
      </c>
      <c r="C558" s="12" t="str">
        <f>VLOOKUP(Таблица1[[#This Row],[н/н ↓]],[1]!DataBase[[eq_num]:[eq_cat]],2,FALSE)</f>
        <v>Выключатель автоматический ABB SH203L 3P C6</v>
      </c>
      <c r="D558" s="6" t="str">
        <f>VLOOKUP(Таблица1[[#This Row],[н/н ↓]],[1]!DataBase[[eq_num]:[eq_unit]],3,FALSE)</f>
        <v>ШТ</v>
      </c>
      <c r="E558" s="6">
        <f t="shared" si="17"/>
        <v>2</v>
      </c>
      <c r="F558" s="13"/>
      <c r="G558" s="1">
        <v>32</v>
      </c>
      <c r="H558" s="14" t="s">
        <v>401</v>
      </c>
      <c r="I558" s="15">
        <v>44211</v>
      </c>
      <c r="J558" s="15"/>
      <c r="L558" s="1">
        <v>2</v>
      </c>
      <c r="M558" s="1"/>
    </row>
    <row r="559" spans="1:13" x14ac:dyDescent="0.25">
      <c r="A559" s="6">
        <f t="shared" si="16"/>
        <v>557</v>
      </c>
      <c r="B559" s="1">
        <v>500</v>
      </c>
      <c r="C559" s="12" t="str">
        <f>VLOOKUP(Таблица1[[#This Row],[н/н ↓]],[1]!DataBase[[eq_num]:[eq_cat]],2,FALSE)</f>
        <v>Выключатель автоматический DEKraft BA-101 3P C25 (б/у)</v>
      </c>
      <c r="D559" s="6" t="str">
        <f>VLOOKUP(Таблица1[[#This Row],[н/н ↓]],[1]!DataBase[[eq_num]:[eq_unit]],3,FALSE)</f>
        <v>ШТ</v>
      </c>
      <c r="E559" s="6">
        <f t="shared" si="17"/>
        <v>1</v>
      </c>
      <c r="F559" s="13"/>
      <c r="G559" s="1">
        <v>32</v>
      </c>
      <c r="H559" s="14" t="s">
        <v>401</v>
      </c>
      <c r="I559" s="15">
        <v>44211</v>
      </c>
      <c r="J559" s="15"/>
      <c r="L559" s="1">
        <v>1</v>
      </c>
      <c r="M559" s="1"/>
    </row>
    <row r="560" spans="1:13" x14ac:dyDescent="0.25">
      <c r="A560" s="6">
        <f t="shared" si="16"/>
        <v>558</v>
      </c>
      <c r="B560" s="1">
        <v>501</v>
      </c>
      <c r="C560" s="12" t="str">
        <f>VLOOKUP(Таблица1[[#This Row],[н/н ↓]],[1]!DataBase[[eq_num]:[eq_cat]],2,FALSE)</f>
        <v>Выключатель автоматический IEK 1P C20</v>
      </c>
      <c r="D560" s="6" t="str">
        <f>VLOOKUP(Таблица1[[#This Row],[н/н ↓]],[1]!DataBase[[eq_num]:[eq_unit]],3,FALSE)</f>
        <v>ШТ</v>
      </c>
      <c r="E560" s="6">
        <f t="shared" si="17"/>
        <v>13</v>
      </c>
      <c r="F560" s="13"/>
      <c r="G560" s="1">
        <v>32</v>
      </c>
      <c r="H560" s="14" t="s">
        <v>404</v>
      </c>
      <c r="I560" s="15">
        <v>44211</v>
      </c>
      <c r="J560" s="15"/>
      <c r="L560" s="1">
        <v>13</v>
      </c>
      <c r="M560" s="1"/>
    </row>
    <row r="561" spans="1:13" x14ac:dyDescent="0.25">
      <c r="A561" s="6">
        <f t="shared" si="16"/>
        <v>559</v>
      </c>
      <c r="B561" s="1">
        <v>502</v>
      </c>
      <c r="C561" s="12" t="str">
        <f>VLOOKUP(Таблица1[[#This Row],[н/н ↓]],[1]!DataBase[[eq_num]:[eq_cat]],2,FALSE)</f>
        <v>Выключатель автоматический KEAZ 3P C40</v>
      </c>
      <c r="D561" s="6" t="str">
        <f>VLOOKUP(Таблица1[[#This Row],[н/н ↓]],[1]!DataBase[[eq_num]:[eq_unit]],3,FALSE)</f>
        <v>ШТ</v>
      </c>
      <c r="E561" s="6">
        <f t="shared" si="17"/>
        <v>1</v>
      </c>
      <c r="F561" s="13"/>
      <c r="G561" s="1">
        <v>32</v>
      </c>
      <c r="H561" s="14" t="s">
        <v>401</v>
      </c>
      <c r="I561" s="15">
        <v>44211</v>
      </c>
      <c r="J561" s="15"/>
      <c r="L561" s="1">
        <v>1</v>
      </c>
      <c r="M561" s="1"/>
    </row>
    <row r="562" spans="1:13" x14ac:dyDescent="0.25">
      <c r="A562" s="6">
        <f t="shared" si="16"/>
        <v>560</v>
      </c>
      <c r="B562" s="1">
        <v>503</v>
      </c>
      <c r="C562" s="12" t="str">
        <f>VLOOKUP(Таблица1[[#This Row],[н/н ↓]],[1]!DataBase[[eq_num]:[eq_cat]],2,FALSE)</f>
        <v>Выключатель автоматический KEAZ ВМ63-1 1P C6</v>
      </c>
      <c r="D562" s="6" t="str">
        <f>VLOOKUP(Таблица1[[#This Row],[н/н ↓]],[1]!DataBase[[eq_num]:[eq_unit]],3,FALSE)</f>
        <v>ШТ</v>
      </c>
      <c r="E562" s="6">
        <f t="shared" si="17"/>
        <v>1</v>
      </c>
      <c r="F562" s="13"/>
      <c r="G562" s="1">
        <v>32</v>
      </c>
      <c r="H562" s="14" t="s">
        <v>401</v>
      </c>
      <c r="I562" s="15">
        <v>44211</v>
      </c>
      <c r="J562" s="15"/>
      <c r="L562" s="1">
        <v>1</v>
      </c>
      <c r="M562" s="1"/>
    </row>
    <row r="563" spans="1:13" x14ac:dyDescent="0.25">
      <c r="A563" s="6">
        <f t="shared" si="16"/>
        <v>561</v>
      </c>
      <c r="B563" s="1">
        <v>504</v>
      </c>
      <c r="C563" s="12" t="str">
        <f>VLOOKUP(Таблица1[[#This Row],[н/н ↓]],[1]!DataBase[[eq_num]:[eq_cat]],2,FALSE)</f>
        <v>Выключатель автоматический Legrand 1P C1</v>
      </c>
      <c r="D563" s="6" t="str">
        <f>VLOOKUP(Таблица1[[#This Row],[н/н ↓]],[1]!DataBase[[eq_num]:[eq_unit]],3,FALSE)</f>
        <v>ШТ</v>
      </c>
      <c r="E563" s="6">
        <f t="shared" si="17"/>
        <v>2</v>
      </c>
      <c r="F563" s="13"/>
      <c r="G563" s="1">
        <v>32</v>
      </c>
      <c r="H563" s="14" t="s">
        <v>402</v>
      </c>
      <c r="I563" s="15">
        <v>44211</v>
      </c>
      <c r="J563" s="15"/>
      <c r="L563" s="1">
        <v>2</v>
      </c>
      <c r="M563" s="1"/>
    </row>
    <row r="564" spans="1:13" x14ac:dyDescent="0.25">
      <c r="A564" s="6">
        <f t="shared" si="16"/>
        <v>562</v>
      </c>
      <c r="B564" s="1">
        <v>505</v>
      </c>
      <c r="C564" s="12" t="str">
        <f>VLOOKUP(Таблица1[[#This Row],[н/н ↓]],[1]!DataBase[[eq_num]:[eq_cat]],2,FALSE)</f>
        <v>Выключатель автоматический Legrand 1P C1 (б/у)</v>
      </c>
      <c r="D564" s="6" t="str">
        <f>VLOOKUP(Таблица1[[#This Row],[н/н ↓]],[1]!DataBase[[eq_num]:[eq_unit]],3,FALSE)</f>
        <v>ШТ</v>
      </c>
      <c r="E564" s="6">
        <f t="shared" si="17"/>
        <v>11</v>
      </c>
      <c r="F564" s="13"/>
      <c r="G564" s="1">
        <v>32</v>
      </c>
      <c r="H564" s="14" t="s">
        <v>403</v>
      </c>
      <c r="I564" s="15">
        <v>44211</v>
      </c>
      <c r="J564" s="15"/>
      <c r="L564" s="1">
        <v>11</v>
      </c>
      <c r="M564" s="1"/>
    </row>
    <row r="565" spans="1:13" x14ac:dyDescent="0.25">
      <c r="A565" s="6">
        <f t="shared" si="16"/>
        <v>563</v>
      </c>
      <c r="B565" s="1">
        <v>506</v>
      </c>
      <c r="C565" s="12" t="str">
        <f>VLOOKUP(Таблица1[[#This Row],[н/н ↓]],[1]!DataBase[[eq_num]:[eq_cat]],2,FALSE)</f>
        <v>Выключатель автоматический Legrand 1P C10 (б/у)</v>
      </c>
      <c r="D565" s="6" t="str">
        <f>VLOOKUP(Таблица1[[#This Row],[н/н ↓]],[1]!DataBase[[eq_num]:[eq_unit]],3,FALSE)</f>
        <v>ШТ</v>
      </c>
      <c r="E565" s="6">
        <f t="shared" si="17"/>
        <v>2</v>
      </c>
      <c r="F565" s="13"/>
      <c r="G565" s="1">
        <v>32</v>
      </c>
      <c r="H565" s="14" t="s">
        <v>403</v>
      </c>
      <c r="I565" s="15">
        <v>44211</v>
      </c>
      <c r="J565" s="15"/>
      <c r="L565" s="1">
        <v>2</v>
      </c>
      <c r="M565" s="1"/>
    </row>
    <row r="566" spans="1:13" x14ac:dyDescent="0.25">
      <c r="A566" s="6">
        <f t="shared" si="16"/>
        <v>564</v>
      </c>
      <c r="B566" s="1">
        <v>507</v>
      </c>
      <c r="C566" s="12" t="str">
        <f>VLOOKUP(Таблица1[[#This Row],[н/н ↓]],[1]!DataBase[[eq_num]:[eq_cat]],2,FALSE)</f>
        <v>Выключатель автоматический Legrand 1P C16 (б/у)</v>
      </c>
      <c r="D566" s="6" t="str">
        <f>VLOOKUP(Таблица1[[#This Row],[н/н ↓]],[1]!DataBase[[eq_num]:[eq_unit]],3,FALSE)</f>
        <v>ШТ</v>
      </c>
      <c r="E566" s="6">
        <f t="shared" si="17"/>
        <v>2</v>
      </c>
      <c r="F566" s="13"/>
      <c r="G566" s="1">
        <v>32</v>
      </c>
      <c r="H566" s="14" t="s">
        <v>403</v>
      </c>
      <c r="I566" s="15">
        <v>44211</v>
      </c>
      <c r="J566" s="15"/>
      <c r="L566" s="1">
        <v>2</v>
      </c>
      <c r="M566" s="1"/>
    </row>
    <row r="567" spans="1:13" x14ac:dyDescent="0.25">
      <c r="A567" s="6">
        <f t="shared" si="16"/>
        <v>565</v>
      </c>
      <c r="B567" s="1">
        <v>508</v>
      </c>
      <c r="C567" s="12" t="str">
        <f>VLOOKUP(Таблица1[[#This Row],[н/н ↓]],[1]!DataBase[[eq_num]:[eq_cat]],2,FALSE)</f>
        <v>Выключатель автоматический Legrand 1P C2</v>
      </c>
      <c r="D567" s="6" t="str">
        <f>VLOOKUP(Таблица1[[#This Row],[н/н ↓]],[1]!DataBase[[eq_num]:[eq_unit]],3,FALSE)</f>
        <v>ШТ</v>
      </c>
      <c r="E567" s="6">
        <f t="shared" si="17"/>
        <v>1</v>
      </c>
      <c r="F567" s="13"/>
      <c r="G567" s="1">
        <v>32</v>
      </c>
      <c r="H567" s="14" t="s">
        <v>402</v>
      </c>
      <c r="I567" s="15">
        <v>44211</v>
      </c>
      <c r="J567" s="15"/>
      <c r="L567" s="1">
        <v>1</v>
      </c>
      <c r="M567" s="1"/>
    </row>
    <row r="568" spans="1:13" x14ac:dyDescent="0.25">
      <c r="A568" s="6">
        <f t="shared" si="16"/>
        <v>566</v>
      </c>
      <c r="B568" s="1">
        <v>509</v>
      </c>
      <c r="C568" s="12" t="str">
        <f>VLOOKUP(Таблица1[[#This Row],[н/н ↓]],[1]!DataBase[[eq_num]:[eq_cat]],2,FALSE)</f>
        <v>Выключатель автоматический Legrand 1P C20 (б/у)</v>
      </c>
      <c r="D568" s="6" t="str">
        <f>VLOOKUP(Таблица1[[#This Row],[н/н ↓]],[1]!DataBase[[eq_num]:[eq_unit]],3,FALSE)</f>
        <v>ШТ</v>
      </c>
      <c r="E568" s="6">
        <f t="shared" si="17"/>
        <v>3</v>
      </c>
      <c r="F568" s="13"/>
      <c r="G568" s="1">
        <v>32</v>
      </c>
      <c r="H568" s="14" t="s">
        <v>403</v>
      </c>
      <c r="I568" s="15">
        <v>44211</v>
      </c>
      <c r="J568" s="15"/>
      <c r="L568" s="1">
        <v>3</v>
      </c>
      <c r="M568" s="1"/>
    </row>
    <row r="569" spans="1:13" x14ac:dyDescent="0.25">
      <c r="A569" s="6">
        <f t="shared" si="16"/>
        <v>567</v>
      </c>
      <c r="B569" s="1">
        <v>510</v>
      </c>
      <c r="C569" s="12" t="str">
        <f>VLOOKUP(Таблица1[[#This Row],[н/н ↓]],[1]!DataBase[[eq_num]:[eq_cat]],2,FALSE)</f>
        <v>Выключатель автоматический Legrand 1P C40 (б/у)</v>
      </c>
      <c r="D569" s="6" t="str">
        <f>VLOOKUP(Таблица1[[#This Row],[н/н ↓]],[1]!DataBase[[eq_num]:[eq_unit]],3,FALSE)</f>
        <v>ШТ</v>
      </c>
      <c r="E569" s="6">
        <f t="shared" si="17"/>
        <v>4</v>
      </c>
      <c r="F569" s="13"/>
      <c r="G569" s="1">
        <v>32</v>
      </c>
      <c r="H569" s="14" t="s">
        <v>412</v>
      </c>
      <c r="I569" s="15">
        <v>44211</v>
      </c>
      <c r="J569" s="15"/>
      <c r="L569" s="1">
        <v>4</v>
      </c>
      <c r="M569" s="1"/>
    </row>
    <row r="570" spans="1:13" x14ac:dyDescent="0.25">
      <c r="A570" s="6">
        <f t="shared" si="16"/>
        <v>568</v>
      </c>
      <c r="B570" s="1">
        <v>511</v>
      </c>
      <c r="C570" s="12" t="str">
        <f>VLOOKUP(Таблица1[[#This Row],[н/н ↓]],[1]!DataBase[[eq_num]:[eq_cat]],2,FALSE)</f>
        <v>Выключатель автоматический Legrand 1P C6 (б/у)</v>
      </c>
      <c r="D570" s="6" t="str">
        <f>VLOOKUP(Таблица1[[#This Row],[н/н ↓]],[1]!DataBase[[eq_num]:[eq_unit]],3,FALSE)</f>
        <v>ШТ</v>
      </c>
      <c r="E570" s="6">
        <f t="shared" si="17"/>
        <v>2</v>
      </c>
      <c r="F570" s="13"/>
      <c r="G570" s="1">
        <v>32</v>
      </c>
      <c r="H570" s="14" t="s">
        <v>403</v>
      </c>
      <c r="I570" s="15">
        <v>44211</v>
      </c>
      <c r="J570" s="15"/>
      <c r="L570" s="1">
        <v>2</v>
      </c>
      <c r="M570" s="1"/>
    </row>
    <row r="571" spans="1:13" x14ac:dyDescent="0.25">
      <c r="A571" s="6">
        <f t="shared" si="16"/>
        <v>569</v>
      </c>
      <c r="B571" s="1">
        <v>512</v>
      </c>
      <c r="C571" s="12" t="str">
        <f>VLOOKUP(Таблица1[[#This Row],[н/н ↓]],[1]!DataBase[[eq_num]:[eq_cat]],2,FALSE)</f>
        <v>Выключатель автоматический Legrand 2P C10</v>
      </c>
      <c r="D571" s="6" t="str">
        <f>VLOOKUP(Таблица1[[#This Row],[н/н ↓]],[1]!DataBase[[eq_num]:[eq_unit]],3,FALSE)</f>
        <v>ШТ</v>
      </c>
      <c r="E571" s="6">
        <f t="shared" si="17"/>
        <v>1</v>
      </c>
      <c r="F571" s="13"/>
      <c r="G571" s="1">
        <v>32</v>
      </c>
      <c r="H571" s="14" t="s">
        <v>412</v>
      </c>
      <c r="I571" s="15">
        <v>44211</v>
      </c>
      <c r="J571" s="15"/>
      <c r="L571" s="1">
        <v>1</v>
      </c>
      <c r="M571" s="1"/>
    </row>
    <row r="572" spans="1:13" x14ac:dyDescent="0.25">
      <c r="A572" s="6">
        <f t="shared" si="16"/>
        <v>570</v>
      </c>
      <c r="B572" s="1">
        <v>513</v>
      </c>
      <c r="C572" s="12" t="str">
        <f>VLOOKUP(Таблица1[[#This Row],[н/н ↓]],[1]!DataBase[[eq_num]:[eq_cat]],2,FALSE)</f>
        <v>Выключатель автоматический Legrand 2P C10 (б/у)</v>
      </c>
      <c r="D572" s="6" t="str">
        <f>VLOOKUP(Таблица1[[#This Row],[н/н ↓]],[1]!DataBase[[eq_num]:[eq_unit]],3,FALSE)</f>
        <v>ШТ</v>
      </c>
      <c r="E572" s="6">
        <f t="shared" si="17"/>
        <v>10</v>
      </c>
      <c r="F572" s="13"/>
      <c r="G572" s="1">
        <v>32</v>
      </c>
      <c r="H572" s="14" t="s">
        <v>406</v>
      </c>
      <c r="I572" s="15">
        <v>44211</v>
      </c>
      <c r="J572" s="15"/>
      <c r="L572" s="1">
        <v>10</v>
      </c>
      <c r="M572" s="1"/>
    </row>
    <row r="573" spans="1:13" x14ac:dyDescent="0.25">
      <c r="A573" s="6">
        <f t="shared" si="16"/>
        <v>571</v>
      </c>
      <c r="B573" s="1">
        <v>514</v>
      </c>
      <c r="C573" s="12" t="str">
        <f>VLOOKUP(Таблица1[[#This Row],[н/н ↓]],[1]!DataBase[[eq_num]:[eq_cat]],2,FALSE)</f>
        <v>Выключатель автоматический Legrand 2P C16</v>
      </c>
      <c r="D573" s="6" t="str">
        <f>VLOOKUP(Таблица1[[#This Row],[н/н ↓]],[1]!DataBase[[eq_num]:[eq_unit]],3,FALSE)</f>
        <v>ШТ</v>
      </c>
      <c r="E573" s="6">
        <f t="shared" si="17"/>
        <v>2</v>
      </c>
      <c r="F573" s="13"/>
      <c r="G573" s="1">
        <v>32</v>
      </c>
      <c r="H573" s="14" t="s">
        <v>412</v>
      </c>
      <c r="I573" s="15">
        <v>44211</v>
      </c>
      <c r="J573" s="15"/>
      <c r="L573" s="1">
        <v>2</v>
      </c>
      <c r="M573" s="1"/>
    </row>
    <row r="574" spans="1:13" x14ac:dyDescent="0.25">
      <c r="A574" s="6">
        <f t="shared" si="16"/>
        <v>572</v>
      </c>
      <c r="B574" s="1">
        <v>515</v>
      </c>
      <c r="C574" s="12" t="str">
        <f>VLOOKUP(Таблица1[[#This Row],[н/н ↓]],[1]!DataBase[[eq_num]:[eq_cat]],2,FALSE)</f>
        <v>Выключатель автоматический Legrand 2P C16 (б/у)</v>
      </c>
      <c r="D574" s="6" t="str">
        <f>VLOOKUP(Таблица1[[#This Row],[н/н ↓]],[1]!DataBase[[eq_num]:[eq_unit]],3,FALSE)</f>
        <v>ШТ</v>
      </c>
      <c r="E574" s="6">
        <f t="shared" si="17"/>
        <v>8</v>
      </c>
      <c r="F574" s="13"/>
      <c r="G574" s="1">
        <v>32</v>
      </c>
      <c r="H574" s="14" t="s">
        <v>406</v>
      </c>
      <c r="I574" s="15">
        <v>44211</v>
      </c>
      <c r="J574" s="15"/>
      <c r="L574" s="1">
        <v>8</v>
      </c>
      <c r="M574" s="1"/>
    </row>
    <row r="575" spans="1:13" x14ac:dyDescent="0.25">
      <c r="A575" s="6">
        <f t="shared" si="16"/>
        <v>573</v>
      </c>
      <c r="B575" s="1">
        <v>516</v>
      </c>
      <c r="C575" s="12" t="str">
        <f>VLOOKUP(Таблица1[[#This Row],[н/н ↓]],[1]!DataBase[[eq_num]:[eq_cat]],2,FALSE)</f>
        <v>Выключатель автоматический Legrand 2P C20</v>
      </c>
      <c r="D575" s="6" t="str">
        <f>VLOOKUP(Таблица1[[#This Row],[н/н ↓]],[1]!DataBase[[eq_num]:[eq_unit]],3,FALSE)</f>
        <v>ШТ</v>
      </c>
      <c r="E575" s="6">
        <f t="shared" si="17"/>
        <v>1</v>
      </c>
      <c r="F575" s="13"/>
      <c r="G575" s="1">
        <v>32</v>
      </c>
      <c r="H575" s="14" t="s">
        <v>412</v>
      </c>
      <c r="I575" s="15">
        <v>44211</v>
      </c>
      <c r="J575" s="15"/>
      <c r="L575" s="1">
        <v>1</v>
      </c>
      <c r="M575" s="1"/>
    </row>
    <row r="576" spans="1:13" x14ac:dyDescent="0.25">
      <c r="A576" s="6">
        <f t="shared" si="16"/>
        <v>574</v>
      </c>
      <c r="B576" s="1">
        <v>517</v>
      </c>
      <c r="C576" s="12" t="str">
        <f>VLOOKUP(Таблица1[[#This Row],[н/н ↓]],[1]!DataBase[[eq_num]:[eq_cat]],2,FALSE)</f>
        <v>Выключатель автоматический Legrand 2P C20 (б/у)</v>
      </c>
      <c r="D576" s="6" t="str">
        <f>VLOOKUP(Таблица1[[#This Row],[н/н ↓]],[1]!DataBase[[eq_num]:[eq_unit]],3,FALSE)</f>
        <v>ШТ</v>
      </c>
      <c r="E576" s="6">
        <f t="shared" si="17"/>
        <v>14</v>
      </c>
      <c r="F576" s="13"/>
      <c r="G576" s="1">
        <v>32</v>
      </c>
      <c r="H576" s="14" t="s">
        <v>408</v>
      </c>
      <c r="I576" s="15">
        <v>44211</v>
      </c>
      <c r="J576" s="15"/>
      <c r="L576" s="1">
        <v>14</v>
      </c>
      <c r="M576" s="1"/>
    </row>
    <row r="577" spans="1:13" x14ac:dyDescent="0.25">
      <c r="A577" s="6">
        <f t="shared" si="16"/>
        <v>575</v>
      </c>
      <c r="B577" s="1">
        <v>518</v>
      </c>
      <c r="C577" s="12" t="str">
        <f>VLOOKUP(Таблица1[[#This Row],[н/н ↓]],[1]!DataBase[[eq_num]:[eq_cat]],2,FALSE)</f>
        <v>Выключатель автоматический Legrand 2P C25</v>
      </c>
      <c r="D577" s="6" t="str">
        <f>VLOOKUP(Таблица1[[#This Row],[н/н ↓]],[1]!DataBase[[eq_num]:[eq_unit]],3,FALSE)</f>
        <v>ШТ</v>
      </c>
      <c r="E577" s="6">
        <f t="shared" si="17"/>
        <v>5</v>
      </c>
      <c r="F577" s="13"/>
      <c r="G577" s="1">
        <v>32</v>
      </c>
      <c r="H577" s="14" t="s">
        <v>412</v>
      </c>
      <c r="I577" s="15">
        <v>44211</v>
      </c>
      <c r="J577" s="15"/>
      <c r="L577" s="1">
        <v>5</v>
      </c>
      <c r="M577" s="1"/>
    </row>
    <row r="578" spans="1:13" x14ac:dyDescent="0.25">
      <c r="A578" s="6">
        <f t="shared" si="16"/>
        <v>576</v>
      </c>
      <c r="B578" s="1">
        <v>519</v>
      </c>
      <c r="C578" s="12" t="str">
        <f>VLOOKUP(Таблица1[[#This Row],[н/н ↓]],[1]!DataBase[[eq_num]:[eq_cat]],2,FALSE)</f>
        <v>Выключатель автоматический Legrand 2P C3 (б/у)</v>
      </c>
      <c r="D578" s="6" t="str">
        <f>VLOOKUP(Таблица1[[#This Row],[н/н ↓]],[1]!DataBase[[eq_num]:[eq_unit]],3,FALSE)</f>
        <v>ШТ</v>
      </c>
      <c r="E578" s="6">
        <f t="shared" si="17"/>
        <v>1</v>
      </c>
      <c r="F578" s="13"/>
      <c r="G578" s="1">
        <v>32</v>
      </c>
      <c r="H578" s="14" t="s">
        <v>408</v>
      </c>
      <c r="I578" s="15">
        <v>44211</v>
      </c>
      <c r="J578" s="15"/>
      <c r="L578" s="1">
        <v>1</v>
      </c>
      <c r="M578" s="1"/>
    </row>
    <row r="579" spans="1:13" x14ac:dyDescent="0.25">
      <c r="A579" s="6">
        <f t="shared" ref="A579:A642" si="18">ROW()-2</f>
        <v>577</v>
      </c>
      <c r="B579" s="1">
        <v>520</v>
      </c>
      <c r="C579" s="12" t="str">
        <f>VLOOKUP(Таблица1[[#This Row],[н/н ↓]],[1]!DataBase[[eq_num]:[eq_cat]],2,FALSE)</f>
        <v>Выключатель автоматический Legrand 2P C32</v>
      </c>
      <c r="D579" s="6" t="str">
        <f>VLOOKUP(Таблица1[[#This Row],[н/н ↓]],[1]!DataBase[[eq_num]:[eq_unit]],3,FALSE)</f>
        <v>ШТ</v>
      </c>
      <c r="E579" s="6">
        <f t="shared" ref="E579:E642" si="19">M579*(-1)+L579</f>
        <v>5</v>
      </c>
      <c r="F579" s="13"/>
      <c r="G579" s="1">
        <v>32</v>
      </c>
      <c r="H579" s="14" t="s">
        <v>404</v>
      </c>
      <c r="I579" s="15">
        <v>44211</v>
      </c>
      <c r="J579" s="15"/>
      <c r="L579" s="1">
        <v>5</v>
      </c>
      <c r="M579" s="1"/>
    </row>
    <row r="580" spans="1:13" x14ac:dyDescent="0.25">
      <c r="A580" s="6">
        <f t="shared" si="18"/>
        <v>578</v>
      </c>
      <c r="B580" s="1">
        <v>521</v>
      </c>
      <c r="C580" s="12" t="str">
        <f>VLOOKUP(Таблица1[[#This Row],[н/н ↓]],[1]!DataBase[[eq_num]:[eq_cat]],2,FALSE)</f>
        <v>Выключатель автоматический Legrand 2P C32 (б/у)</v>
      </c>
      <c r="D580" s="6" t="str">
        <f>VLOOKUP(Таблица1[[#This Row],[н/н ↓]],[1]!DataBase[[eq_num]:[eq_unit]],3,FALSE)</f>
        <v>ШТ</v>
      </c>
      <c r="E580" s="6">
        <f t="shared" si="19"/>
        <v>9</v>
      </c>
      <c r="F580" s="13"/>
      <c r="G580" s="1">
        <v>32</v>
      </c>
      <c r="H580" s="14" t="s">
        <v>408</v>
      </c>
      <c r="I580" s="15">
        <v>44211</v>
      </c>
      <c r="J580" s="15"/>
      <c r="L580" s="1">
        <v>9</v>
      </c>
      <c r="M580" s="1"/>
    </row>
    <row r="581" spans="1:13" x14ac:dyDescent="0.25">
      <c r="A581" s="6">
        <f t="shared" si="18"/>
        <v>579</v>
      </c>
      <c r="B581" s="1">
        <v>522</v>
      </c>
      <c r="C581" s="12" t="str">
        <f>VLOOKUP(Таблица1[[#This Row],[н/н ↓]],[1]!DataBase[[eq_num]:[eq_cat]],2,FALSE)</f>
        <v>Выключатель автоматический Legrand 2P C6</v>
      </c>
      <c r="D581" s="6" t="str">
        <f>VLOOKUP(Таблица1[[#This Row],[н/н ↓]],[1]!DataBase[[eq_num]:[eq_unit]],3,FALSE)</f>
        <v>ШТ</v>
      </c>
      <c r="E581" s="6">
        <f t="shared" si="19"/>
        <v>4</v>
      </c>
      <c r="F581" s="13"/>
      <c r="G581" s="1">
        <v>32</v>
      </c>
      <c r="H581" s="14" t="s">
        <v>412</v>
      </c>
      <c r="I581" s="15">
        <v>44211</v>
      </c>
      <c r="J581" s="15"/>
      <c r="L581" s="1">
        <v>4</v>
      </c>
      <c r="M581" s="1"/>
    </row>
    <row r="582" spans="1:13" x14ac:dyDescent="0.25">
      <c r="A582" s="6">
        <f t="shared" si="18"/>
        <v>580</v>
      </c>
      <c r="B582" s="1">
        <v>523</v>
      </c>
      <c r="C582" s="12" t="str">
        <f>VLOOKUP(Таблица1[[#This Row],[н/н ↓]],[1]!DataBase[[eq_num]:[eq_cat]],2,FALSE)</f>
        <v>Выключатель автоматический Legrand 2P C6 (б/у)</v>
      </c>
      <c r="D582" s="6" t="str">
        <f>VLOOKUP(Таблица1[[#This Row],[н/н ↓]],[1]!DataBase[[eq_num]:[eq_unit]],3,FALSE)</f>
        <v>ШТ</v>
      </c>
      <c r="E582" s="6">
        <f t="shared" si="19"/>
        <v>20</v>
      </c>
      <c r="F582" s="13"/>
      <c r="G582" s="1">
        <v>32</v>
      </c>
      <c r="H582" s="14" t="s">
        <v>406</v>
      </c>
      <c r="I582" s="15">
        <v>44211</v>
      </c>
      <c r="J582" s="15"/>
      <c r="L582" s="1">
        <v>20</v>
      </c>
      <c r="M582" s="1"/>
    </row>
    <row r="583" spans="1:13" x14ac:dyDescent="0.25">
      <c r="A583" s="6">
        <f t="shared" si="18"/>
        <v>581</v>
      </c>
      <c r="B583" s="1">
        <v>524</v>
      </c>
      <c r="C583" s="12" t="str">
        <f>VLOOKUP(Таблица1[[#This Row],[н/н ↓]],[1]!DataBase[[eq_num]:[eq_cat]],2,FALSE)</f>
        <v>Выключатель автоматический Legrand 3P C100</v>
      </c>
      <c r="D583" s="6" t="str">
        <f>VLOOKUP(Таблица1[[#This Row],[н/н ↓]],[1]!DataBase[[eq_num]:[eq_unit]],3,FALSE)</f>
        <v>ШТ</v>
      </c>
      <c r="E583" s="6">
        <f t="shared" si="19"/>
        <v>2</v>
      </c>
      <c r="F583" s="13"/>
      <c r="G583" s="1">
        <v>32</v>
      </c>
      <c r="H583" s="14" t="s">
        <v>413</v>
      </c>
      <c r="I583" s="15">
        <v>44211</v>
      </c>
      <c r="J583" s="15"/>
      <c r="L583" s="1">
        <v>2</v>
      </c>
      <c r="M583" s="1"/>
    </row>
    <row r="584" spans="1:13" x14ac:dyDescent="0.25">
      <c r="A584" s="6">
        <f t="shared" si="18"/>
        <v>582</v>
      </c>
      <c r="B584" s="1">
        <v>525</v>
      </c>
      <c r="C584" s="12" t="str">
        <f>VLOOKUP(Таблица1[[#This Row],[н/н ↓]],[1]!DataBase[[eq_num]:[eq_cat]],2,FALSE)</f>
        <v>Выключатель автоматический Legrand 3P C100 (б/у)</v>
      </c>
      <c r="D584" s="6" t="str">
        <f>VLOOKUP(Таблица1[[#This Row],[н/н ↓]],[1]!DataBase[[eq_num]:[eq_unit]],3,FALSE)</f>
        <v>ШТ</v>
      </c>
      <c r="E584" s="6">
        <f t="shared" si="19"/>
        <v>8</v>
      </c>
      <c r="F584" s="13"/>
      <c r="G584" s="1">
        <v>32</v>
      </c>
      <c r="H584" s="14" t="s">
        <v>414</v>
      </c>
      <c r="I584" s="15">
        <v>44211</v>
      </c>
      <c r="J584" s="15"/>
      <c r="L584" s="1">
        <v>8</v>
      </c>
      <c r="M584" s="1"/>
    </row>
    <row r="585" spans="1:13" x14ac:dyDescent="0.25">
      <c r="A585" s="6">
        <f t="shared" si="18"/>
        <v>583</v>
      </c>
      <c r="B585" s="1">
        <v>526</v>
      </c>
      <c r="C585" s="12" t="str">
        <f>VLOOKUP(Таблица1[[#This Row],[н/н ↓]],[1]!DataBase[[eq_num]:[eq_cat]],2,FALSE)</f>
        <v>Выключатель автоматический Legrand 3P C16</v>
      </c>
      <c r="D585" s="6" t="str">
        <f>VLOOKUP(Таблица1[[#This Row],[н/н ↓]],[1]!DataBase[[eq_num]:[eq_unit]],3,FALSE)</f>
        <v>ШТ</v>
      </c>
      <c r="E585" s="6">
        <f t="shared" si="19"/>
        <v>1</v>
      </c>
      <c r="F585" s="13"/>
      <c r="G585" s="1">
        <v>32</v>
      </c>
      <c r="H585" s="14" t="s">
        <v>412</v>
      </c>
      <c r="I585" s="15">
        <v>44211</v>
      </c>
      <c r="J585" s="15"/>
      <c r="L585" s="1">
        <v>1</v>
      </c>
      <c r="M585" s="1"/>
    </row>
    <row r="586" spans="1:13" x14ac:dyDescent="0.25">
      <c r="A586" s="6">
        <f t="shared" si="18"/>
        <v>584</v>
      </c>
      <c r="B586" s="1">
        <v>527</v>
      </c>
      <c r="C586" s="12" t="str">
        <f>VLOOKUP(Таблица1[[#This Row],[н/н ↓]],[1]!DataBase[[eq_num]:[eq_cat]],2,FALSE)</f>
        <v>Выключатель автоматический Legrand 3P C25</v>
      </c>
      <c r="D586" s="6" t="str">
        <f>VLOOKUP(Таблица1[[#This Row],[н/н ↓]],[1]!DataBase[[eq_num]:[eq_unit]],3,FALSE)</f>
        <v>ШТ</v>
      </c>
      <c r="E586" s="6">
        <f t="shared" si="19"/>
        <v>8</v>
      </c>
      <c r="F586" s="13"/>
      <c r="G586" s="1">
        <v>32</v>
      </c>
      <c r="H586" s="14" t="s">
        <v>412</v>
      </c>
      <c r="I586" s="15">
        <v>44211</v>
      </c>
      <c r="J586" s="15"/>
      <c r="L586" s="1">
        <v>8</v>
      </c>
      <c r="M586" s="1"/>
    </row>
    <row r="587" spans="1:13" x14ac:dyDescent="0.25">
      <c r="A587" s="6">
        <f t="shared" si="18"/>
        <v>585</v>
      </c>
      <c r="B587" s="1">
        <v>528</v>
      </c>
      <c r="C587" s="12" t="str">
        <f>VLOOKUP(Таблица1[[#This Row],[н/н ↓]],[1]!DataBase[[eq_num]:[eq_cat]],2,FALSE)</f>
        <v>Выключатель автоматический Legrand 3P C25 (б/у)</v>
      </c>
      <c r="D587" s="6" t="str">
        <f>VLOOKUP(Таблица1[[#This Row],[н/н ↓]],[1]!DataBase[[eq_num]:[eq_unit]],3,FALSE)</f>
        <v>ШТ</v>
      </c>
      <c r="E587" s="6">
        <f t="shared" si="19"/>
        <v>1</v>
      </c>
      <c r="F587" s="13"/>
      <c r="G587" s="1">
        <v>32</v>
      </c>
      <c r="H587" s="14" t="s">
        <v>407</v>
      </c>
      <c r="I587" s="15">
        <v>44211</v>
      </c>
      <c r="J587" s="15"/>
      <c r="L587" s="1">
        <v>1</v>
      </c>
      <c r="M587" s="1"/>
    </row>
    <row r="588" spans="1:13" x14ac:dyDescent="0.25">
      <c r="A588" s="6">
        <f t="shared" si="18"/>
        <v>586</v>
      </c>
      <c r="B588" s="1">
        <v>529</v>
      </c>
      <c r="C588" s="12" t="str">
        <f>VLOOKUP(Таблица1[[#This Row],[н/н ↓]],[1]!DataBase[[eq_num]:[eq_cat]],2,FALSE)</f>
        <v>Выключатель автоматический Legrand 3P C3</v>
      </c>
      <c r="D588" s="6" t="str">
        <f>VLOOKUP(Таблица1[[#This Row],[н/н ↓]],[1]!DataBase[[eq_num]:[eq_unit]],3,FALSE)</f>
        <v>ШТ</v>
      </c>
      <c r="E588" s="6">
        <f t="shared" si="19"/>
        <v>1</v>
      </c>
      <c r="F588" s="13"/>
      <c r="G588" s="1">
        <v>32</v>
      </c>
      <c r="H588" s="14" t="s">
        <v>412</v>
      </c>
      <c r="I588" s="15">
        <v>44211</v>
      </c>
      <c r="J588" s="15"/>
      <c r="L588" s="1">
        <v>1</v>
      </c>
      <c r="M588" s="1"/>
    </row>
    <row r="589" spans="1:13" x14ac:dyDescent="0.25">
      <c r="A589" s="6">
        <f t="shared" si="18"/>
        <v>587</v>
      </c>
      <c r="B589" s="1">
        <v>530</v>
      </c>
      <c r="C589" s="12" t="str">
        <f>VLOOKUP(Таблица1[[#This Row],[н/н ↓]],[1]!DataBase[[eq_num]:[eq_cat]],2,FALSE)</f>
        <v>Выключатель автоматический Legrand 3P C32</v>
      </c>
      <c r="D589" s="6" t="str">
        <f>VLOOKUP(Таблица1[[#This Row],[н/н ↓]],[1]!DataBase[[eq_num]:[eq_unit]],3,FALSE)</f>
        <v>ШТ</v>
      </c>
      <c r="E589" s="6">
        <f t="shared" si="19"/>
        <v>1</v>
      </c>
      <c r="F589" s="13"/>
      <c r="G589" s="1">
        <v>32</v>
      </c>
      <c r="H589" s="14" t="s">
        <v>412</v>
      </c>
      <c r="I589" s="15">
        <v>44211</v>
      </c>
      <c r="J589" s="15"/>
      <c r="L589" s="1">
        <v>1</v>
      </c>
      <c r="M589" s="1"/>
    </row>
    <row r="590" spans="1:13" x14ac:dyDescent="0.25">
      <c r="A590" s="6">
        <f t="shared" si="18"/>
        <v>588</v>
      </c>
      <c r="B590" s="1">
        <v>531</v>
      </c>
      <c r="C590" s="12" t="str">
        <f>VLOOKUP(Таблица1[[#This Row],[н/н ↓]],[1]!DataBase[[eq_num]:[eq_cat]],2,FALSE)</f>
        <v>Выключатель автоматический Legrand 3P C40</v>
      </c>
      <c r="D590" s="6" t="str">
        <f>VLOOKUP(Таблица1[[#This Row],[н/н ↓]],[1]!DataBase[[eq_num]:[eq_unit]],3,FALSE)</f>
        <v>ШТ</v>
      </c>
      <c r="E590" s="6">
        <f t="shared" si="19"/>
        <v>2</v>
      </c>
      <c r="F590" s="13"/>
      <c r="G590" s="1">
        <v>32</v>
      </c>
      <c r="H590" s="14" t="s">
        <v>412</v>
      </c>
      <c r="I590" s="15">
        <v>44211</v>
      </c>
      <c r="J590" s="15"/>
      <c r="L590" s="1">
        <v>2</v>
      </c>
      <c r="M590" s="1"/>
    </row>
    <row r="591" spans="1:13" x14ac:dyDescent="0.25">
      <c r="A591" s="6">
        <f t="shared" si="18"/>
        <v>589</v>
      </c>
      <c r="B591" s="1">
        <v>532</v>
      </c>
      <c r="C591" s="12" t="str">
        <f>VLOOKUP(Таблица1[[#This Row],[н/н ↓]],[1]!DataBase[[eq_num]:[eq_cat]],2,FALSE)</f>
        <v>Выключатель автоматический Legrand 3P C40 (б/у)</v>
      </c>
      <c r="D591" s="6" t="str">
        <f>VLOOKUP(Таблица1[[#This Row],[н/н ↓]],[1]!DataBase[[eq_num]:[eq_unit]],3,FALSE)</f>
        <v>ШТ</v>
      </c>
      <c r="E591" s="6">
        <f t="shared" si="19"/>
        <v>1</v>
      </c>
      <c r="F591" s="13"/>
      <c r="G591" s="1">
        <v>32</v>
      </c>
      <c r="H591" s="14" t="s">
        <v>404</v>
      </c>
      <c r="I591" s="15">
        <v>44211</v>
      </c>
      <c r="J591" s="15"/>
      <c r="L591" s="1">
        <v>1</v>
      </c>
      <c r="M591" s="1"/>
    </row>
    <row r="592" spans="1:13" x14ac:dyDescent="0.25">
      <c r="A592" s="6">
        <f t="shared" si="18"/>
        <v>590</v>
      </c>
      <c r="B592" s="1">
        <v>533</v>
      </c>
      <c r="C592" s="12" t="str">
        <f>VLOOKUP(Таблица1[[#This Row],[н/н ↓]],[1]!DataBase[[eq_num]:[eq_cat]],2,FALSE)</f>
        <v>Выключатель автоматический Legrand 3P C50</v>
      </c>
      <c r="D592" s="6" t="str">
        <f>VLOOKUP(Таблица1[[#This Row],[н/н ↓]],[1]!DataBase[[eq_num]:[eq_unit]],3,FALSE)</f>
        <v>ШТ</v>
      </c>
      <c r="E592" s="6">
        <f t="shared" si="19"/>
        <v>2</v>
      </c>
      <c r="F592" s="13"/>
      <c r="G592" s="1">
        <v>32</v>
      </c>
      <c r="H592" s="14" t="s">
        <v>412</v>
      </c>
      <c r="I592" s="15">
        <v>44211</v>
      </c>
      <c r="J592" s="15"/>
      <c r="L592" s="1">
        <v>2</v>
      </c>
      <c r="M592" s="1"/>
    </row>
    <row r="593" spans="1:13" x14ac:dyDescent="0.25">
      <c r="A593" s="6">
        <f t="shared" si="18"/>
        <v>591</v>
      </c>
      <c r="B593" s="1">
        <v>534</v>
      </c>
      <c r="C593" s="12" t="str">
        <f>VLOOKUP(Таблица1[[#This Row],[н/н ↓]],[1]!DataBase[[eq_num]:[eq_cat]],2,FALSE)</f>
        <v>Выключатель автоматический Legrand 3P C50 (б/у)</v>
      </c>
      <c r="D593" s="6" t="str">
        <f>VLOOKUP(Таблица1[[#This Row],[н/н ↓]],[1]!DataBase[[eq_num]:[eq_unit]],3,FALSE)</f>
        <v>ШТ</v>
      </c>
      <c r="E593" s="6">
        <f t="shared" si="19"/>
        <v>1</v>
      </c>
      <c r="F593" s="13"/>
      <c r="G593" s="1">
        <v>32</v>
      </c>
      <c r="H593" s="14" t="s">
        <v>410</v>
      </c>
      <c r="I593" s="15">
        <v>44211</v>
      </c>
      <c r="J593" s="15"/>
      <c r="L593" s="1">
        <v>1</v>
      </c>
      <c r="M593" s="1"/>
    </row>
    <row r="594" spans="1:13" x14ac:dyDescent="0.25">
      <c r="A594" s="6">
        <f t="shared" si="18"/>
        <v>592</v>
      </c>
      <c r="B594" s="1">
        <v>535</v>
      </c>
      <c r="C594" s="12" t="str">
        <f>VLOOKUP(Таблица1[[#This Row],[н/н ↓]],[1]!DataBase[[eq_num]:[eq_cat]],2,FALSE)</f>
        <v>Выключатель автоматический Legrand 3P C6</v>
      </c>
      <c r="D594" s="6" t="str">
        <f>VLOOKUP(Таблица1[[#This Row],[н/н ↓]],[1]!DataBase[[eq_num]:[eq_unit]],3,FALSE)</f>
        <v>ШТ</v>
      </c>
      <c r="E594" s="6">
        <f t="shared" si="19"/>
        <v>1</v>
      </c>
      <c r="F594" s="13"/>
      <c r="G594" s="1">
        <v>32</v>
      </c>
      <c r="H594" s="14" t="s">
        <v>412</v>
      </c>
      <c r="I594" s="15">
        <v>44211</v>
      </c>
      <c r="J594" s="15"/>
      <c r="L594" s="1">
        <v>1</v>
      </c>
      <c r="M594" s="1"/>
    </row>
    <row r="595" spans="1:13" x14ac:dyDescent="0.25">
      <c r="A595" s="6">
        <f t="shared" si="18"/>
        <v>593</v>
      </c>
      <c r="B595" s="1">
        <v>536</v>
      </c>
      <c r="C595" s="12" t="str">
        <f>VLOOKUP(Таблица1[[#This Row],[н/н ↓]],[1]!DataBase[[eq_num]:[eq_cat]],2,FALSE)</f>
        <v>Выключатель автоматический Legrand 3P C6 (б/у)</v>
      </c>
      <c r="D595" s="6" t="str">
        <f>VLOOKUP(Таблица1[[#This Row],[н/н ↓]],[1]!DataBase[[eq_num]:[eq_unit]],3,FALSE)</f>
        <v>ШТ</v>
      </c>
      <c r="E595" s="6">
        <f t="shared" si="19"/>
        <v>1</v>
      </c>
      <c r="F595" s="13"/>
      <c r="G595" s="1">
        <v>32</v>
      </c>
      <c r="H595" s="14" t="s">
        <v>407</v>
      </c>
      <c r="I595" s="15">
        <v>44211</v>
      </c>
      <c r="J595" s="15"/>
      <c r="L595" s="1">
        <v>1</v>
      </c>
      <c r="M595" s="1"/>
    </row>
    <row r="596" spans="1:13" x14ac:dyDescent="0.25">
      <c r="A596" s="6">
        <f t="shared" si="18"/>
        <v>594</v>
      </c>
      <c r="B596" s="1">
        <v>537</v>
      </c>
      <c r="C596" s="12" t="str">
        <f>VLOOKUP(Таблица1[[#This Row],[н/н ↓]],[1]!DataBase[[eq_num]:[eq_cat]],2,FALSE)</f>
        <v>Выключатель автоматический Legrand 3P C63</v>
      </c>
      <c r="D596" s="6" t="str">
        <f>VLOOKUP(Таблица1[[#This Row],[н/н ↓]],[1]!DataBase[[eq_num]:[eq_unit]],3,FALSE)</f>
        <v>ШТ</v>
      </c>
      <c r="E596" s="6">
        <f t="shared" si="19"/>
        <v>5</v>
      </c>
      <c r="F596" s="13"/>
      <c r="G596" s="1">
        <v>32</v>
      </c>
      <c r="H596" s="14" t="s">
        <v>412</v>
      </c>
      <c r="I596" s="15">
        <v>44211</v>
      </c>
      <c r="J596" s="15"/>
      <c r="L596" s="1">
        <v>5</v>
      </c>
      <c r="M596" s="1"/>
    </row>
    <row r="597" spans="1:13" x14ac:dyDescent="0.25">
      <c r="A597" s="6">
        <f t="shared" si="18"/>
        <v>595</v>
      </c>
      <c r="B597" s="1">
        <v>538</v>
      </c>
      <c r="C597" s="12" t="str">
        <f>VLOOKUP(Таблица1[[#This Row],[н/н ↓]],[1]!DataBase[[eq_num]:[eq_cat]],2,FALSE)</f>
        <v>Выключатель автоматический Legrand 3P C63 (б/у)</v>
      </c>
      <c r="D597" s="6" t="str">
        <f>VLOOKUP(Таблица1[[#This Row],[н/н ↓]],[1]!DataBase[[eq_num]:[eq_unit]],3,FALSE)</f>
        <v>ШТ</v>
      </c>
      <c r="E597" s="6">
        <f t="shared" si="19"/>
        <v>2</v>
      </c>
      <c r="F597" s="13"/>
      <c r="G597" s="1">
        <v>32</v>
      </c>
      <c r="H597" s="14" t="s">
        <v>410</v>
      </c>
      <c r="I597" s="15">
        <v>44211</v>
      </c>
      <c r="J597" s="15"/>
      <c r="L597" s="1">
        <v>2</v>
      </c>
      <c r="M597" s="1"/>
    </row>
    <row r="598" spans="1:13" x14ac:dyDescent="0.25">
      <c r="A598" s="6">
        <f t="shared" si="18"/>
        <v>596</v>
      </c>
      <c r="B598" s="1">
        <v>539</v>
      </c>
      <c r="C598" s="12" t="str">
        <f>VLOOKUP(Таблица1[[#This Row],[н/н ↓]],[1]!DataBase[[eq_num]:[eq_cat]],2,FALSE)</f>
        <v>Выключатель автоматический Legrand 3P C80 (б/у)</v>
      </c>
      <c r="D598" s="6" t="str">
        <f>VLOOKUP(Таблица1[[#This Row],[н/н ↓]],[1]!DataBase[[eq_num]:[eq_unit]],3,FALSE)</f>
        <v>ШТ</v>
      </c>
      <c r="E598" s="6">
        <f t="shared" si="19"/>
        <v>10</v>
      </c>
      <c r="F598" s="13"/>
      <c r="G598" s="1">
        <v>32</v>
      </c>
      <c r="H598" s="14" t="s">
        <v>415</v>
      </c>
      <c r="I598" s="15">
        <v>44211</v>
      </c>
      <c r="J598" s="15"/>
      <c r="L598" s="1">
        <v>10</v>
      </c>
      <c r="M598" s="1"/>
    </row>
    <row r="599" spans="1:13" x14ac:dyDescent="0.25">
      <c r="A599" s="6">
        <f t="shared" si="18"/>
        <v>597</v>
      </c>
      <c r="B599" s="1">
        <v>540</v>
      </c>
      <c r="C599" s="12" t="str">
        <f>VLOOKUP(Таблица1[[#This Row],[н/н ↓]],[1]!DataBase[[eq_num]:[eq_cat]],2,FALSE)</f>
        <v>Выключатель автоматический Merlin Gerin 1P C125 (б/у)</v>
      </c>
      <c r="D599" s="6" t="str">
        <f>VLOOKUP(Таблица1[[#This Row],[н/н ↓]],[1]!DataBase[[eq_num]:[eq_unit]],3,FALSE)</f>
        <v>ШТ</v>
      </c>
      <c r="E599" s="6">
        <f t="shared" si="19"/>
        <v>4</v>
      </c>
      <c r="F599" s="13"/>
      <c r="G599" s="1">
        <v>32</v>
      </c>
      <c r="H599" s="14" t="s">
        <v>403</v>
      </c>
      <c r="I599" s="15">
        <v>44211</v>
      </c>
      <c r="J599" s="15"/>
      <c r="L599" s="1">
        <v>4</v>
      </c>
      <c r="M599" s="1"/>
    </row>
    <row r="600" spans="1:13" x14ac:dyDescent="0.25">
      <c r="A600" s="6">
        <f t="shared" si="18"/>
        <v>598</v>
      </c>
      <c r="B600" s="1">
        <v>541</v>
      </c>
      <c r="C600" s="12" t="str">
        <f>VLOOKUP(Таблица1[[#This Row],[н/н ↓]],[1]!DataBase[[eq_num]:[eq_cat]],2,FALSE)</f>
        <v>Выключатель автоматический Merlin Gerin 1P C2 (б/у)</v>
      </c>
      <c r="D600" s="6" t="str">
        <f>VLOOKUP(Таблица1[[#This Row],[н/н ↓]],[1]!DataBase[[eq_num]:[eq_unit]],3,FALSE)</f>
        <v>ШТ</v>
      </c>
      <c r="E600" s="6">
        <f t="shared" si="19"/>
        <v>2</v>
      </c>
      <c r="F600" s="13"/>
      <c r="G600" s="1">
        <v>32</v>
      </c>
      <c r="H600" s="14" t="s">
        <v>403</v>
      </c>
      <c r="I600" s="15">
        <v>44211</v>
      </c>
      <c r="J600" s="15"/>
      <c r="L600" s="1">
        <v>2</v>
      </c>
      <c r="M600" s="1"/>
    </row>
    <row r="601" spans="1:13" x14ac:dyDescent="0.25">
      <c r="A601" s="6">
        <f t="shared" si="18"/>
        <v>599</v>
      </c>
      <c r="B601" s="1">
        <v>542</v>
      </c>
      <c r="C601" s="12" t="str">
        <f>VLOOKUP(Таблица1[[#This Row],[н/н ↓]],[1]!DataBase[[eq_num]:[eq_cat]],2,FALSE)</f>
        <v>Выключатель автоматический Merlin Gerin 1P C20 (б/у)</v>
      </c>
      <c r="D601" s="6" t="str">
        <f>VLOOKUP(Таблица1[[#This Row],[н/н ↓]],[1]!DataBase[[eq_num]:[eq_unit]],3,FALSE)</f>
        <v>ШТ</v>
      </c>
      <c r="E601" s="6">
        <f t="shared" si="19"/>
        <v>1</v>
      </c>
      <c r="F601" s="13"/>
      <c r="G601" s="1">
        <v>32</v>
      </c>
      <c r="H601" s="14" t="s">
        <v>403</v>
      </c>
      <c r="I601" s="15">
        <v>44211</v>
      </c>
      <c r="J601" s="15"/>
      <c r="L601" s="1">
        <v>1</v>
      </c>
      <c r="M601" s="1"/>
    </row>
    <row r="602" spans="1:13" x14ac:dyDescent="0.25">
      <c r="A602" s="6">
        <f t="shared" si="18"/>
        <v>600</v>
      </c>
      <c r="B602" s="1">
        <v>543</v>
      </c>
      <c r="C602" s="12" t="str">
        <f>VLOOKUP(Таблица1[[#This Row],[н/н ↓]],[1]!DataBase[[eq_num]:[eq_cat]],2,FALSE)</f>
        <v>Выключатель автоматический Merlin Gerin 1P C32 (б/у)</v>
      </c>
      <c r="D602" s="6" t="str">
        <f>VLOOKUP(Таблица1[[#This Row],[н/н ↓]],[1]!DataBase[[eq_num]:[eq_unit]],3,FALSE)</f>
        <v>ШТ</v>
      </c>
      <c r="E602" s="6">
        <f t="shared" si="19"/>
        <v>8</v>
      </c>
      <c r="F602" s="13"/>
      <c r="G602" s="1">
        <v>32</v>
      </c>
      <c r="H602" s="14" t="s">
        <v>416</v>
      </c>
      <c r="I602" s="15">
        <v>44211</v>
      </c>
      <c r="J602" s="15"/>
      <c r="L602" s="1">
        <v>8</v>
      </c>
      <c r="M602" s="1"/>
    </row>
    <row r="603" spans="1:13" x14ac:dyDescent="0.25">
      <c r="A603" s="6">
        <f t="shared" si="18"/>
        <v>601</v>
      </c>
      <c r="B603" s="1">
        <v>544</v>
      </c>
      <c r="C603" s="12" t="str">
        <f>VLOOKUP(Таблица1[[#This Row],[н/н ↓]],[1]!DataBase[[eq_num]:[eq_cat]],2,FALSE)</f>
        <v>Выключатель автоматический Merlin Gerin 2P C10 (б/у)</v>
      </c>
      <c r="D603" s="6" t="str">
        <f>VLOOKUP(Таблица1[[#This Row],[н/н ↓]],[1]!DataBase[[eq_num]:[eq_unit]],3,FALSE)</f>
        <v>ШТ</v>
      </c>
      <c r="E603" s="6">
        <f t="shared" si="19"/>
        <v>3</v>
      </c>
      <c r="F603" s="13"/>
      <c r="G603" s="1">
        <v>32</v>
      </c>
      <c r="H603" s="14" t="s">
        <v>403</v>
      </c>
      <c r="I603" s="15">
        <v>44211</v>
      </c>
      <c r="J603" s="15"/>
      <c r="L603" s="1">
        <v>3</v>
      </c>
      <c r="M603" s="1"/>
    </row>
    <row r="604" spans="1:13" x14ac:dyDescent="0.25">
      <c r="A604" s="6">
        <f t="shared" si="18"/>
        <v>602</v>
      </c>
      <c r="B604" s="1">
        <v>545</v>
      </c>
      <c r="C604" s="12" t="str">
        <f>VLOOKUP(Таблица1[[#This Row],[н/н ↓]],[1]!DataBase[[eq_num]:[eq_cat]],2,FALSE)</f>
        <v>Выключатель автоматический Merlin Gerin 2P C32 (б/у)</v>
      </c>
      <c r="D604" s="6" t="str">
        <f>VLOOKUP(Таблица1[[#This Row],[н/н ↓]],[1]!DataBase[[eq_num]:[eq_unit]],3,FALSE)</f>
        <v>ШТ</v>
      </c>
      <c r="E604" s="6">
        <f t="shared" si="19"/>
        <v>27</v>
      </c>
      <c r="F604" s="13"/>
      <c r="G604" s="1">
        <v>32</v>
      </c>
      <c r="H604" s="14" t="s">
        <v>417</v>
      </c>
      <c r="I604" s="15">
        <v>44211</v>
      </c>
      <c r="J604" s="15"/>
      <c r="L604" s="1">
        <v>27</v>
      </c>
      <c r="M604" s="1"/>
    </row>
    <row r="605" spans="1:13" x14ac:dyDescent="0.25">
      <c r="A605" s="6">
        <f t="shared" si="18"/>
        <v>603</v>
      </c>
      <c r="B605" s="1">
        <v>546</v>
      </c>
      <c r="C605" s="12" t="str">
        <f>VLOOKUP(Таблица1[[#This Row],[н/н ↓]],[1]!DataBase[[eq_num]:[eq_cat]],2,FALSE)</f>
        <v>Выключатель автоматический Merlin Gerin 3P C100 (б/у)</v>
      </c>
      <c r="D605" s="6" t="str">
        <f>VLOOKUP(Таблица1[[#This Row],[н/н ↓]],[1]!DataBase[[eq_num]:[eq_unit]],3,FALSE)</f>
        <v>ШТ</v>
      </c>
      <c r="E605" s="6">
        <f t="shared" si="19"/>
        <v>2</v>
      </c>
      <c r="F605" s="13"/>
      <c r="G605" s="1">
        <v>32</v>
      </c>
      <c r="H605" s="14" t="s">
        <v>407</v>
      </c>
      <c r="I605" s="15">
        <v>44211</v>
      </c>
      <c r="J605" s="15"/>
      <c r="L605" s="1">
        <v>2</v>
      </c>
      <c r="M605" s="1"/>
    </row>
    <row r="606" spans="1:13" x14ac:dyDescent="0.25">
      <c r="A606" s="6">
        <f t="shared" si="18"/>
        <v>604</v>
      </c>
      <c r="B606" s="1">
        <v>547</v>
      </c>
      <c r="C606" s="12" t="str">
        <f>VLOOKUP(Таблица1[[#This Row],[н/н ↓]],[1]!DataBase[[eq_num]:[eq_cat]],2,FALSE)</f>
        <v>Выключатель автоматический Merlin Gerin 3P C6 (б/у)</v>
      </c>
      <c r="D606" s="6" t="str">
        <f>VLOOKUP(Таблица1[[#This Row],[н/н ↓]],[1]!DataBase[[eq_num]:[eq_unit]],3,FALSE)</f>
        <v>ШТ</v>
      </c>
      <c r="E606" s="6">
        <f t="shared" si="19"/>
        <v>3</v>
      </c>
      <c r="F606" s="13"/>
      <c r="G606" s="1">
        <v>32</v>
      </c>
      <c r="H606" s="14" t="s">
        <v>401</v>
      </c>
      <c r="I606" s="15">
        <v>44211</v>
      </c>
      <c r="J606" s="15"/>
      <c r="L606" s="1">
        <v>3</v>
      </c>
      <c r="M606" s="1"/>
    </row>
    <row r="607" spans="1:13" x14ac:dyDescent="0.25">
      <c r="A607" s="6">
        <f t="shared" si="18"/>
        <v>605</v>
      </c>
      <c r="B607" s="1">
        <v>548</v>
      </c>
      <c r="C607" s="12" t="str">
        <f>VLOOKUP(Таблица1[[#This Row],[н/н ↓]],[1]!DataBase[[eq_num]:[eq_cat]],2,FALSE)</f>
        <v>Выключатель автоматический Merlin Gerin 3P C80 (б/у)</v>
      </c>
      <c r="D607" s="6" t="str">
        <f>VLOOKUP(Таблица1[[#This Row],[н/н ↓]],[1]!DataBase[[eq_num]:[eq_unit]],3,FALSE)</f>
        <v>ШТ</v>
      </c>
      <c r="E607" s="6">
        <f t="shared" si="19"/>
        <v>18</v>
      </c>
      <c r="F607" s="13"/>
      <c r="G607" s="1">
        <v>32</v>
      </c>
      <c r="H607" s="14" t="s">
        <v>405</v>
      </c>
      <c r="I607" s="15">
        <v>44211</v>
      </c>
      <c r="J607" s="15"/>
      <c r="L607" s="1">
        <v>18</v>
      </c>
      <c r="M607" s="1"/>
    </row>
    <row r="608" spans="1:13" x14ac:dyDescent="0.25">
      <c r="A608" s="6">
        <f t="shared" si="18"/>
        <v>606</v>
      </c>
      <c r="B608" s="1">
        <v>549</v>
      </c>
      <c r="C608" s="12" t="str">
        <f>VLOOKUP(Таблица1[[#This Row],[н/н ↓]],[1]!DataBase[[eq_num]:[eq_cat]],2,FALSE)</f>
        <v>Выключатель автоматический Schneider Electric 1P C10</v>
      </c>
      <c r="D608" s="6" t="str">
        <f>VLOOKUP(Таблица1[[#This Row],[н/н ↓]],[1]!DataBase[[eq_num]:[eq_unit]],3,FALSE)</f>
        <v>ШТ</v>
      </c>
      <c r="E608" s="6">
        <f t="shared" si="19"/>
        <v>1</v>
      </c>
      <c r="F608" s="13"/>
      <c r="G608" s="1">
        <v>32</v>
      </c>
      <c r="H608" s="14" t="s">
        <v>401</v>
      </c>
      <c r="I608" s="15">
        <v>44211</v>
      </c>
      <c r="J608" s="15"/>
      <c r="L608" s="1">
        <v>1</v>
      </c>
      <c r="M608" s="1"/>
    </row>
    <row r="609" spans="1:13" x14ac:dyDescent="0.25">
      <c r="A609" s="6">
        <f t="shared" si="18"/>
        <v>607</v>
      </c>
      <c r="B609" s="1">
        <v>550</v>
      </c>
      <c r="C609" s="12" t="str">
        <f>VLOOKUP(Таблица1[[#This Row],[н/н ↓]],[1]!DataBase[[eq_num]:[eq_cat]],2,FALSE)</f>
        <v>Выключатель автоматический Schneider Electric 3P C100 (б/у)</v>
      </c>
      <c r="D609" s="6" t="str">
        <f>VLOOKUP(Таблица1[[#This Row],[н/н ↓]],[1]!DataBase[[eq_num]:[eq_unit]],3,FALSE)</f>
        <v>ШТ</v>
      </c>
      <c r="E609" s="6">
        <f t="shared" si="19"/>
        <v>4</v>
      </c>
      <c r="F609" s="13"/>
      <c r="G609" s="1">
        <v>32</v>
      </c>
      <c r="H609" s="14" t="s">
        <v>407</v>
      </c>
      <c r="I609" s="15">
        <v>44211</v>
      </c>
      <c r="J609" s="15"/>
      <c r="L609" s="1">
        <v>4</v>
      </c>
      <c r="M609" s="1"/>
    </row>
    <row r="610" spans="1:13" x14ac:dyDescent="0.25">
      <c r="A610" s="6">
        <f t="shared" si="18"/>
        <v>608</v>
      </c>
      <c r="B610" s="1">
        <v>551</v>
      </c>
      <c r="C610" s="12" t="str">
        <f>VLOOKUP(Таблица1[[#This Row],[н/н ↓]],[1]!DataBase[[eq_num]:[eq_cat]],2,FALSE)</f>
        <v>Выключатель автоматический Schneider Electric 3P C100A (б/у)</v>
      </c>
      <c r="D610" s="6" t="str">
        <f>VLOOKUP(Таблица1[[#This Row],[н/н ↓]],[1]!DataBase[[eq_num]:[eq_unit]],3,FALSE)</f>
        <v>ШТ</v>
      </c>
      <c r="E610" s="6">
        <f t="shared" si="19"/>
        <v>2</v>
      </c>
      <c r="F610" s="13"/>
      <c r="G610" s="1">
        <v>32</v>
      </c>
      <c r="H610" s="14" t="s">
        <v>407</v>
      </c>
      <c r="I610" s="15">
        <v>44211</v>
      </c>
      <c r="J610" s="15"/>
      <c r="L610" s="1">
        <v>2</v>
      </c>
      <c r="M610" s="1"/>
    </row>
    <row r="611" spans="1:13" x14ac:dyDescent="0.25">
      <c r="A611" s="6">
        <f t="shared" si="18"/>
        <v>609</v>
      </c>
      <c r="B611" s="1">
        <v>552</v>
      </c>
      <c r="C611" s="12" t="str">
        <f>VLOOKUP(Таблица1[[#This Row],[н/н ↓]],[1]!DataBase[[eq_num]:[eq_cat]],2,FALSE)</f>
        <v>Выключатель автоматический Schneider Electric 3P C125 (б/у)</v>
      </c>
      <c r="D611" s="6" t="str">
        <f>VLOOKUP(Таблица1[[#This Row],[н/н ↓]],[1]!DataBase[[eq_num]:[eq_unit]],3,FALSE)</f>
        <v>ШТ</v>
      </c>
      <c r="E611" s="6">
        <f t="shared" si="19"/>
        <v>4</v>
      </c>
      <c r="F611" s="13"/>
      <c r="G611" s="1">
        <v>32</v>
      </c>
      <c r="H611" s="14" t="s">
        <v>407</v>
      </c>
      <c r="I611" s="15">
        <v>44211</v>
      </c>
      <c r="J611" s="15"/>
      <c r="L611" s="1">
        <v>4</v>
      </c>
      <c r="M611" s="1"/>
    </row>
    <row r="612" spans="1:13" x14ac:dyDescent="0.25">
      <c r="A612" s="6">
        <f t="shared" si="18"/>
        <v>610</v>
      </c>
      <c r="B612" s="1">
        <v>553</v>
      </c>
      <c r="C612" s="12" t="str">
        <f>VLOOKUP(Таблица1[[#This Row],[н/н ↓]],[1]!DataBase[[eq_num]:[eq_cat]],2,FALSE)</f>
        <v>Выключатель автоматический Schneider Electric 3P C125A (б/у)</v>
      </c>
      <c r="D612" s="6" t="str">
        <f>VLOOKUP(Таблица1[[#This Row],[н/н ↓]],[1]!DataBase[[eq_num]:[eq_unit]],3,FALSE)</f>
        <v>ШТ</v>
      </c>
      <c r="E612" s="6">
        <f t="shared" si="19"/>
        <v>1</v>
      </c>
      <c r="F612" s="13"/>
      <c r="G612" s="1">
        <v>32</v>
      </c>
      <c r="H612" s="14" t="s">
        <v>407</v>
      </c>
      <c r="I612" s="15">
        <v>44211</v>
      </c>
      <c r="J612" s="15"/>
      <c r="L612" s="1">
        <v>1</v>
      </c>
      <c r="M612" s="1"/>
    </row>
    <row r="613" spans="1:13" x14ac:dyDescent="0.25">
      <c r="A613" s="6">
        <f t="shared" si="18"/>
        <v>611</v>
      </c>
      <c r="B613" s="1">
        <v>554</v>
      </c>
      <c r="C613" s="12" t="str">
        <f>VLOOKUP(Таблица1[[#This Row],[н/н ↓]],[1]!DataBase[[eq_num]:[eq_cat]],2,FALSE)</f>
        <v>Выключатель автоматический Schneider Electric 3P D80 (б/у)</v>
      </c>
      <c r="D613" s="6" t="str">
        <f>VLOOKUP(Таблица1[[#This Row],[н/н ↓]],[1]!DataBase[[eq_num]:[eq_unit]],3,FALSE)</f>
        <v>ШТ</v>
      </c>
      <c r="E613" s="6">
        <f t="shared" si="19"/>
        <v>1</v>
      </c>
      <c r="F613" s="13"/>
      <c r="G613" s="1">
        <v>32</v>
      </c>
      <c r="H613" s="14" t="s">
        <v>407</v>
      </c>
      <c r="I613" s="15">
        <v>44211</v>
      </c>
      <c r="J613" s="15"/>
      <c r="L613" s="1">
        <v>1</v>
      </c>
      <c r="M613" s="1"/>
    </row>
    <row r="614" spans="1:13" x14ac:dyDescent="0.25">
      <c r="A614" s="6">
        <f t="shared" si="18"/>
        <v>612</v>
      </c>
      <c r="B614" s="1">
        <v>555</v>
      </c>
      <c r="C614" s="12" t="str">
        <f>VLOOKUP(Таблица1[[#This Row],[н/н ↓]],[1]!DataBase[[eq_num]:[eq_cat]],2,FALSE)</f>
        <v>Выключатель автоматический Техэнерго 1P C10</v>
      </c>
      <c r="D614" s="6" t="str">
        <f>VLOOKUP(Таблица1[[#This Row],[н/н ↓]],[1]!DataBase[[eq_num]:[eq_unit]],3,FALSE)</f>
        <v>ШТ</v>
      </c>
      <c r="E614" s="6">
        <f t="shared" si="19"/>
        <v>1</v>
      </c>
      <c r="F614" s="13"/>
      <c r="G614" s="1">
        <v>32</v>
      </c>
      <c r="H614" s="14" t="s">
        <v>401</v>
      </c>
      <c r="I614" s="15">
        <v>44211</v>
      </c>
      <c r="J614" s="15"/>
      <c r="L614" s="1">
        <v>1</v>
      </c>
      <c r="M614" s="1"/>
    </row>
    <row r="615" spans="1:13" x14ac:dyDescent="0.25">
      <c r="A615" s="6">
        <f t="shared" si="18"/>
        <v>613</v>
      </c>
      <c r="B615" s="1">
        <v>556</v>
      </c>
      <c r="C615" s="12" t="str">
        <f>VLOOKUP(Таблица1[[#This Row],[н/н ↓]],[1]!DataBase[[eq_num]:[eq_cat]],2,FALSE)</f>
        <v>Выключатель автоматический Техэнерго 1P C6 (б/у)</v>
      </c>
      <c r="D615" s="6" t="str">
        <f>VLOOKUP(Таблица1[[#This Row],[н/н ↓]],[1]!DataBase[[eq_num]:[eq_unit]],3,FALSE)</f>
        <v>ШТ</v>
      </c>
      <c r="E615" s="6">
        <f t="shared" si="19"/>
        <v>2</v>
      </c>
      <c r="F615" s="13"/>
      <c r="G615" s="1">
        <v>32</v>
      </c>
      <c r="H615" s="14" t="s">
        <v>403</v>
      </c>
      <c r="I615" s="15">
        <v>44211</v>
      </c>
      <c r="J615" s="15"/>
      <c r="L615" s="1">
        <v>2</v>
      </c>
      <c r="M615" s="1"/>
    </row>
    <row r="616" spans="1:13" x14ac:dyDescent="0.25">
      <c r="A616" s="6">
        <f t="shared" si="18"/>
        <v>614</v>
      </c>
      <c r="B616" s="1">
        <v>557</v>
      </c>
      <c r="C616" s="12" t="str">
        <f>VLOOKUP(Таблица1[[#This Row],[н/н ↓]],[1]!DataBase[[eq_num]:[eq_cat]],2,FALSE)</f>
        <v>Выключатель автоматическийический выключатель ВА57-35-340010 160А</v>
      </c>
      <c r="D616" s="6" t="str">
        <f>VLOOKUP(Таблица1[[#This Row],[н/н ↓]],[1]!DataBase[[eq_num]:[eq_unit]],3,FALSE)</f>
        <v>ШТ</v>
      </c>
      <c r="E616" s="6">
        <f t="shared" si="19"/>
        <v>6</v>
      </c>
      <c r="F616" s="13"/>
      <c r="G616" s="1">
        <v>32</v>
      </c>
      <c r="H616" s="14" t="s">
        <v>389</v>
      </c>
      <c r="I616" s="15">
        <v>44211</v>
      </c>
      <c r="J616" s="15"/>
      <c r="L616" s="1">
        <v>6</v>
      </c>
      <c r="M616" s="1"/>
    </row>
    <row r="617" spans="1:13" x14ac:dyDescent="0.25">
      <c r="A617" s="6">
        <f t="shared" si="18"/>
        <v>615</v>
      </c>
      <c r="B617" s="1">
        <v>558</v>
      </c>
      <c r="C617" s="12" t="str">
        <f>VLOOKUP(Таблица1[[#This Row],[н/н ↓]],[1]!DataBase[[eq_num]:[eq_cat]],2,FALSE)</f>
        <v>Выключатель автоматческий Dpx3 160 3p 125a 16kA</v>
      </c>
      <c r="D617" s="6" t="str">
        <f>VLOOKUP(Таблица1[[#This Row],[н/н ↓]],[1]!DataBase[[eq_num]:[eq_unit]],3,FALSE)</f>
        <v>ШТ</v>
      </c>
      <c r="E617" s="6">
        <f t="shared" si="19"/>
        <v>2</v>
      </c>
      <c r="F617" s="13"/>
      <c r="G617" s="1">
        <v>32</v>
      </c>
      <c r="H617" s="14" t="s">
        <v>389</v>
      </c>
      <c r="I617" s="15">
        <v>44211</v>
      </c>
      <c r="J617" s="15"/>
      <c r="L617" s="1">
        <v>2</v>
      </c>
      <c r="M617" s="1"/>
    </row>
    <row r="618" spans="1:13" x14ac:dyDescent="0.25">
      <c r="A618" s="6">
        <f t="shared" si="18"/>
        <v>616</v>
      </c>
      <c r="B618" s="1">
        <v>559</v>
      </c>
      <c r="C618" s="12" t="str">
        <f>VLOOKUP(Таблица1[[#This Row],[н/н ↓]],[1]!DataBase[[eq_num]:[eq_cat]],2,FALSE)</f>
        <v>Выключатель автоматческий Dxh3p/100A-4,5M© 10kA Legrand</v>
      </c>
      <c r="D618" s="6" t="str">
        <f>VLOOKUP(Таблица1[[#This Row],[н/н ↓]],[1]!DataBase[[eq_num]:[eq_unit]],3,FALSE)</f>
        <v>ШТ</v>
      </c>
      <c r="E618" s="6">
        <f t="shared" si="19"/>
        <v>1</v>
      </c>
      <c r="F618" s="13"/>
      <c r="G618" s="1">
        <v>32</v>
      </c>
      <c r="H618" s="14" t="s">
        <v>389</v>
      </c>
      <c r="I618" s="15">
        <v>44211</v>
      </c>
      <c r="J618" s="15"/>
      <c r="L618" s="1">
        <v>1</v>
      </c>
      <c r="M618" s="1"/>
    </row>
    <row r="619" spans="1:13" x14ac:dyDescent="0.25">
      <c r="A619" s="6">
        <f t="shared" si="18"/>
        <v>617</v>
      </c>
      <c r="B619" s="1">
        <v>560</v>
      </c>
      <c r="C619" s="12" t="str">
        <f>VLOOKUP(Таблица1[[#This Row],[н/н ↓]],[1]!DataBase[[eq_num]:[eq_cat]],2,FALSE)</f>
        <v>Выключатель автоматческий Legrand Dpx3 160 3p 40a 25kA</v>
      </c>
      <c r="D619" s="6" t="str">
        <f>VLOOKUP(Таблица1[[#This Row],[н/н ↓]],[1]!DataBase[[eq_num]:[eq_unit]],3,FALSE)</f>
        <v>ШТ</v>
      </c>
      <c r="E619" s="6">
        <f t="shared" si="19"/>
        <v>1</v>
      </c>
      <c r="F619" s="13"/>
      <c r="G619" s="1">
        <v>32</v>
      </c>
      <c r="H619" s="14" t="s">
        <v>410</v>
      </c>
      <c r="I619" s="15">
        <v>44211</v>
      </c>
      <c r="J619" s="15"/>
      <c r="L619" s="1">
        <v>1</v>
      </c>
      <c r="M619" s="1"/>
    </row>
    <row r="620" spans="1:13" x14ac:dyDescent="0.25">
      <c r="A620" s="6">
        <f t="shared" si="18"/>
        <v>618</v>
      </c>
      <c r="B620" s="1">
        <v>561</v>
      </c>
      <c r="C620" s="12" t="str">
        <f>VLOOKUP(Таблица1[[#This Row],[н/н ↓]],[1]!DataBase[[eq_num]:[eq_cat]],2,FALSE)</f>
        <v>Грозозащита Hakel H30</v>
      </c>
      <c r="D620" s="6" t="str">
        <f>VLOOKUP(Таблица1[[#This Row],[н/н ↓]],[1]!DataBase[[eq_num]:[eq_unit]],3,FALSE)</f>
        <v>ШТ</v>
      </c>
      <c r="E620" s="6">
        <f t="shared" si="19"/>
        <v>1</v>
      </c>
      <c r="F620" s="13"/>
      <c r="G620" s="1">
        <v>32</v>
      </c>
      <c r="H620" s="14" t="s">
        <v>389</v>
      </c>
      <c r="I620" s="15">
        <v>44211</v>
      </c>
      <c r="J620" s="15"/>
      <c r="L620" s="1">
        <v>1</v>
      </c>
      <c r="M620" s="1"/>
    </row>
    <row r="621" spans="1:13" x14ac:dyDescent="0.25">
      <c r="A621" s="6">
        <f t="shared" si="18"/>
        <v>619</v>
      </c>
      <c r="B621" s="1">
        <v>562</v>
      </c>
      <c r="C621" s="12" t="str">
        <f>VLOOKUP(Таблица1[[#This Row],[н/н ↓]],[1]!DataBase[[eq_num]:[eq_cat]],2,FALSE)</f>
        <v>Датчик параметров окружающей среды Eaton Powerware EMP</v>
      </c>
      <c r="D621" s="6" t="str">
        <f>VLOOKUP(Таблица1[[#This Row],[н/н ↓]],[1]!DataBase[[eq_num]:[eq_unit]],3,FALSE)</f>
        <v>ШТ</v>
      </c>
      <c r="E621" s="6">
        <f t="shared" si="19"/>
        <v>2</v>
      </c>
      <c r="F621" s="13"/>
      <c r="G621" s="1">
        <v>32</v>
      </c>
      <c r="H621" s="14" t="s">
        <v>418</v>
      </c>
      <c r="I621" s="15">
        <v>44211</v>
      </c>
      <c r="J621" s="15"/>
      <c r="L621" s="1">
        <v>2</v>
      </c>
      <c r="M621" s="1"/>
    </row>
    <row r="622" spans="1:13" x14ac:dyDescent="0.25">
      <c r="A622" s="6">
        <f t="shared" si="18"/>
        <v>620</v>
      </c>
      <c r="B622" s="1">
        <v>563</v>
      </c>
      <c r="C622" s="12" t="str">
        <f>VLOOKUP(Таблица1[[#This Row],[н/н ↓]],[1]!DataBase[[eq_num]:[eq_cat]],2,FALSE)</f>
        <v>Диск жёсткий WD800BB-00JKC0 (80GB) IDE (б/у)</v>
      </c>
      <c r="D622" s="6" t="str">
        <f>VLOOKUP(Таблица1[[#This Row],[н/н ↓]],[1]!DataBase[[eq_num]:[eq_unit]],3,FALSE)</f>
        <v>ШТ</v>
      </c>
      <c r="E622" s="6">
        <f t="shared" si="19"/>
        <v>1</v>
      </c>
      <c r="F622" s="13"/>
      <c r="G622" s="1">
        <v>32</v>
      </c>
      <c r="H622" s="14" t="s">
        <v>389</v>
      </c>
      <c r="I622" s="15">
        <v>44211</v>
      </c>
      <c r="J622" s="15"/>
      <c r="L622" s="1">
        <v>1</v>
      </c>
      <c r="M622" s="1"/>
    </row>
    <row r="623" spans="1:13" x14ac:dyDescent="0.25">
      <c r="A623" s="6">
        <f t="shared" si="18"/>
        <v>621</v>
      </c>
      <c r="B623" s="1">
        <v>564</v>
      </c>
      <c r="C623" s="12" t="str">
        <f>VLOOKUP(Таблица1[[#This Row],[н/н ↓]],[1]!DataBase[[eq_num]:[eq_cat]],2,FALSE)</f>
        <v>Замок электромагнитный ML-194 (б/у)</v>
      </c>
      <c r="D623" s="6" t="str">
        <f>VLOOKUP(Таблица1[[#This Row],[н/н ↓]],[1]!DataBase[[eq_num]:[eq_unit]],3,FALSE)</f>
        <v>ШТ</v>
      </c>
      <c r="E623" s="6">
        <f t="shared" si="19"/>
        <v>26</v>
      </c>
      <c r="F623" s="13"/>
      <c r="G623" s="1">
        <v>32</v>
      </c>
      <c r="H623" s="14" t="s">
        <v>419</v>
      </c>
      <c r="I623" s="15">
        <v>44211</v>
      </c>
      <c r="J623" s="15"/>
      <c r="L623" s="1">
        <v>26</v>
      </c>
      <c r="M623" s="1"/>
    </row>
    <row r="624" spans="1:13" x14ac:dyDescent="0.25">
      <c r="A624" s="6">
        <f t="shared" si="18"/>
        <v>622</v>
      </c>
      <c r="B624" s="1">
        <v>565</v>
      </c>
      <c r="C624" s="12" t="str">
        <f>VLOOKUP(Таблица1[[#This Row],[н/н ↓]],[1]!DataBase[[eq_num]:[eq_cat]],2,FALSE)</f>
        <v>Замок электромагнитный VIZIT ML-300 (б/у)</v>
      </c>
      <c r="D624" s="6" t="str">
        <f>VLOOKUP(Таблица1[[#This Row],[н/н ↓]],[1]!DataBase[[eq_num]:[eq_unit]],3,FALSE)</f>
        <v>ШТ</v>
      </c>
      <c r="E624" s="6">
        <f t="shared" si="19"/>
        <v>16</v>
      </c>
      <c r="F624" s="13"/>
      <c r="G624" s="1">
        <v>32</v>
      </c>
      <c r="H624" s="14" t="s">
        <v>420</v>
      </c>
      <c r="I624" s="15">
        <v>44211</v>
      </c>
      <c r="J624" s="15"/>
      <c r="L624" s="1">
        <v>16</v>
      </c>
      <c r="M624" s="1"/>
    </row>
    <row r="625" spans="1:13" x14ac:dyDescent="0.25">
      <c r="A625" s="6">
        <f t="shared" si="18"/>
        <v>623</v>
      </c>
      <c r="B625" s="1">
        <v>566</v>
      </c>
      <c r="C625" s="12" t="str">
        <f>VLOOKUP(Таблица1[[#This Row],[н/н ↓]],[1]!DataBase[[eq_num]:[eq_cat]],2,FALSE)</f>
        <v>Замок элетромагнитный ACCORDTEC ML-194</v>
      </c>
      <c r="D625" s="6" t="str">
        <f>VLOOKUP(Таблица1[[#This Row],[н/н ↓]],[1]!DataBase[[eq_num]:[eq_unit]],3,FALSE)</f>
        <v>ШТ</v>
      </c>
      <c r="E625" s="6">
        <f t="shared" si="19"/>
        <v>19</v>
      </c>
      <c r="F625" s="13"/>
      <c r="G625" s="1">
        <v>32</v>
      </c>
      <c r="H625" s="14" t="s">
        <v>390</v>
      </c>
      <c r="I625" s="15">
        <v>44211</v>
      </c>
      <c r="J625" s="15"/>
      <c r="L625" s="1">
        <v>19</v>
      </c>
      <c r="M625" s="1"/>
    </row>
    <row r="626" spans="1:13" x14ac:dyDescent="0.25">
      <c r="A626" s="6">
        <f t="shared" si="18"/>
        <v>624</v>
      </c>
      <c r="B626" s="1">
        <v>567</v>
      </c>
      <c r="C626" s="12" t="str">
        <f>VLOOKUP(Таблица1[[#This Row],[н/н ↓]],[1]!DataBase[[eq_num]:[eq_cat]],2,FALSE)</f>
        <v>ИБП APC Smart-UPS SMC2000I-2U</v>
      </c>
      <c r="D626" s="6" t="str">
        <f>VLOOKUP(Таблица1[[#This Row],[н/н ↓]],[1]!DataBase[[eq_num]:[eq_unit]],3,FALSE)</f>
        <v>ШТ</v>
      </c>
      <c r="E626" s="6">
        <f t="shared" si="19"/>
        <v>1</v>
      </c>
      <c r="F626" s="13"/>
      <c r="G626" s="1">
        <v>32</v>
      </c>
      <c r="H626" s="14" t="s">
        <v>421</v>
      </c>
      <c r="I626" s="15">
        <v>44211</v>
      </c>
      <c r="J626" s="15"/>
      <c r="L626" s="1">
        <v>1</v>
      </c>
      <c r="M626" s="1"/>
    </row>
    <row r="627" spans="1:13" x14ac:dyDescent="0.25">
      <c r="A627" s="6">
        <f t="shared" si="18"/>
        <v>625</v>
      </c>
      <c r="B627" s="1">
        <v>568</v>
      </c>
      <c r="C627" s="12" t="str">
        <f>VLOOKUP(Таблица1[[#This Row],[н/н ↓]],[1]!DataBase[[eq_num]:[eq_cat]],2,FALSE)</f>
        <v>ИБП Eaton 9130</v>
      </c>
      <c r="D627" s="6" t="str">
        <f>VLOOKUP(Таблица1[[#This Row],[н/н ↓]],[1]!DataBase[[eq_num]:[eq_unit]],3,FALSE)</f>
        <v>ШТ</v>
      </c>
      <c r="E627" s="6">
        <f t="shared" si="19"/>
        <v>1</v>
      </c>
      <c r="F627" s="13"/>
      <c r="G627" s="1">
        <v>32</v>
      </c>
      <c r="H627" s="14" t="s">
        <v>421</v>
      </c>
      <c r="I627" s="15">
        <v>44211</v>
      </c>
      <c r="J627" s="15"/>
      <c r="L627" s="1">
        <v>1</v>
      </c>
      <c r="M627" s="1"/>
    </row>
    <row r="628" spans="1:13" x14ac:dyDescent="0.25">
      <c r="A628" s="6">
        <f t="shared" si="18"/>
        <v>626</v>
      </c>
      <c r="B628" s="1">
        <v>569</v>
      </c>
      <c r="C628" s="12" t="str">
        <f>VLOOKUP(Таблица1[[#This Row],[н/н ↓]],[1]!DataBase[[eq_num]:[eq_cat]],2,FALSE)</f>
        <v>ИБП Eaton 9SX5KiRT (б/у)</v>
      </c>
      <c r="D628" s="6" t="str">
        <f>VLOOKUP(Таблица1[[#This Row],[н/н ↓]],[1]!DataBase[[eq_num]:[eq_unit]],3,FALSE)</f>
        <v>ШТ</v>
      </c>
      <c r="E628" s="6">
        <f t="shared" si="19"/>
        <v>1</v>
      </c>
      <c r="F628" s="13"/>
      <c r="G628" s="1">
        <v>32</v>
      </c>
      <c r="H628" s="14" t="s">
        <v>390</v>
      </c>
      <c r="I628" s="15">
        <v>44211</v>
      </c>
      <c r="J628" s="15"/>
      <c r="L628" s="1">
        <v>1</v>
      </c>
      <c r="M628" s="1"/>
    </row>
    <row r="629" spans="1:13" x14ac:dyDescent="0.25">
      <c r="A629" s="6">
        <f t="shared" si="18"/>
        <v>627</v>
      </c>
      <c r="B629" s="1">
        <v>570</v>
      </c>
      <c r="C629" s="12" t="str">
        <f>VLOOKUP(Таблица1[[#This Row],[н/н ↓]],[1]!DataBase[[eq_num]:[eq_cat]],2,FALSE)</f>
        <v>ИБП Powerware PW9125 3000E (б/у)</v>
      </c>
      <c r="D629" s="6" t="str">
        <f>VLOOKUP(Таблица1[[#This Row],[н/н ↓]],[1]!DataBase[[eq_num]:[eq_unit]],3,FALSE)</f>
        <v>ШТ</v>
      </c>
      <c r="E629" s="6">
        <f t="shared" si="19"/>
        <v>1</v>
      </c>
      <c r="F629" s="13"/>
      <c r="G629" s="1">
        <v>32</v>
      </c>
      <c r="H629" s="14" t="s">
        <v>390</v>
      </c>
      <c r="I629" s="15">
        <v>44211</v>
      </c>
      <c r="J629" s="15"/>
      <c r="L629" s="1">
        <v>1</v>
      </c>
      <c r="M629" s="1"/>
    </row>
    <row r="630" spans="1:13" x14ac:dyDescent="0.25">
      <c r="A630" s="6">
        <f t="shared" si="18"/>
        <v>628</v>
      </c>
      <c r="B630" s="1">
        <v>571</v>
      </c>
      <c r="C630" s="12" t="str">
        <f>VLOOKUP(Таблица1[[#This Row],[н/н ↓]],[1]!DataBase[[eq_num]:[eq_cat]],2,FALSE)</f>
        <v>ИБП Powerware PW9125 72 EBM (б/у)</v>
      </c>
      <c r="D630" s="6" t="str">
        <f>VLOOKUP(Таблица1[[#This Row],[н/н ↓]],[1]!DataBase[[eq_num]:[eq_unit]],3,FALSE)</f>
        <v>ШТ</v>
      </c>
      <c r="E630" s="6">
        <f t="shared" si="19"/>
        <v>1</v>
      </c>
      <c r="F630" s="13"/>
      <c r="G630" s="1">
        <v>32</v>
      </c>
      <c r="H630" s="14" t="s">
        <v>390</v>
      </c>
      <c r="I630" s="15">
        <v>44211</v>
      </c>
      <c r="J630" s="15"/>
      <c r="L630" s="1">
        <v>1</v>
      </c>
      <c r="M630" s="1"/>
    </row>
    <row r="631" spans="1:13" x14ac:dyDescent="0.25">
      <c r="A631" s="6">
        <f t="shared" si="18"/>
        <v>629</v>
      </c>
      <c r="B631" s="1">
        <v>572</v>
      </c>
      <c r="C631" s="12" t="str">
        <f>VLOOKUP(Таблица1[[#This Row],[н/н ↓]],[1]!DataBase[[eq_num]:[eq_cat]],2,FALSE)</f>
        <v>ИБП PW5115500i USB</v>
      </c>
      <c r="D631" s="6" t="str">
        <f>VLOOKUP(Таблица1[[#This Row],[н/н ↓]],[1]!DataBase[[eq_num]:[eq_unit]],3,FALSE)</f>
        <v>ШТ</v>
      </c>
      <c r="E631" s="6">
        <f t="shared" si="19"/>
        <v>1</v>
      </c>
      <c r="F631" s="13"/>
      <c r="G631" s="1">
        <v>32</v>
      </c>
      <c r="H631" s="14" t="s">
        <v>389</v>
      </c>
      <c r="I631" s="15">
        <v>44211</v>
      </c>
      <c r="J631" s="15"/>
      <c r="L631" s="1">
        <v>1</v>
      </c>
      <c r="M631" s="1"/>
    </row>
    <row r="632" spans="1:13" x14ac:dyDescent="0.25">
      <c r="A632" s="6">
        <f t="shared" si="18"/>
        <v>630</v>
      </c>
      <c r="B632" s="1">
        <v>573</v>
      </c>
      <c r="C632" s="12" t="str">
        <f>VLOOKUP(Таблица1[[#This Row],[н/н ↓]],[1]!DataBase[[eq_num]:[eq_cat]],2,FALSE)</f>
        <v>Извещатель ИО209-32 СПЭК-1115</v>
      </c>
      <c r="D632" s="6" t="str">
        <f>VLOOKUP(Таблица1[[#This Row],[н/н ↓]],[1]!DataBase[[eq_num]:[eq_unit]],3,FALSE)</f>
        <v>ШТ</v>
      </c>
      <c r="E632" s="6">
        <f t="shared" si="19"/>
        <v>1</v>
      </c>
      <c r="F632" s="13"/>
      <c r="G632" s="1">
        <v>32</v>
      </c>
      <c r="H632" s="14" t="s">
        <v>389</v>
      </c>
      <c r="I632" s="15">
        <v>44211</v>
      </c>
      <c r="J632" s="15"/>
      <c r="L632" s="1">
        <v>1</v>
      </c>
      <c r="M632" s="1"/>
    </row>
    <row r="633" spans="1:13" x14ac:dyDescent="0.25">
      <c r="A633" s="6">
        <f t="shared" si="18"/>
        <v>631</v>
      </c>
      <c r="B633" s="1">
        <v>574</v>
      </c>
      <c r="C633" s="12" t="str">
        <f>VLOOKUP(Таблица1[[#This Row],[н/н ↓]],[1]!DataBase[[eq_num]:[eq_cat]],2,FALSE)</f>
        <v>извещатель охранный ИО209-17 "СПЭК-8"</v>
      </c>
      <c r="D633" s="6" t="str">
        <f>VLOOKUP(Таблица1[[#This Row],[н/н ↓]],[1]!DataBase[[eq_num]:[eq_unit]],3,FALSE)</f>
        <v>ШТ</v>
      </c>
      <c r="E633" s="6">
        <f t="shared" si="19"/>
        <v>13</v>
      </c>
      <c r="F633" s="13"/>
      <c r="G633" s="1">
        <v>32</v>
      </c>
      <c r="H633" s="14" t="s">
        <v>389</v>
      </c>
      <c r="I633" s="15">
        <v>44211</v>
      </c>
      <c r="J633" s="15"/>
      <c r="L633" s="1">
        <v>13</v>
      </c>
      <c r="M633" s="1"/>
    </row>
    <row r="634" spans="1:13" x14ac:dyDescent="0.25">
      <c r="A634" s="6">
        <f t="shared" si="18"/>
        <v>632</v>
      </c>
      <c r="B634" s="1">
        <v>575</v>
      </c>
      <c r="C634" s="12" t="str">
        <f>VLOOKUP(Таблица1[[#This Row],[н/н ↓]],[1]!DataBase[[eq_num]:[eq_cat]],2,FALSE)</f>
        <v>ИЗВЕЩАТЕЛЬ ОХРАННЫЙ СПЭК-1112</v>
      </c>
      <c r="D634" s="6" t="str">
        <f>VLOOKUP(Таблица1[[#This Row],[н/н ↓]],[1]!DataBase[[eq_num]:[eq_unit]],3,FALSE)</f>
        <v>ШТ</v>
      </c>
      <c r="E634" s="6">
        <f t="shared" si="19"/>
        <v>3</v>
      </c>
      <c r="F634" s="13"/>
      <c r="G634" s="1">
        <v>32</v>
      </c>
      <c r="H634" s="14" t="s">
        <v>389</v>
      </c>
      <c r="I634" s="15">
        <v>44211</v>
      </c>
      <c r="J634" s="15"/>
      <c r="L634" s="1">
        <v>3</v>
      </c>
      <c r="M634" s="1"/>
    </row>
    <row r="635" spans="1:13" x14ac:dyDescent="0.25">
      <c r="A635" s="6">
        <f t="shared" si="18"/>
        <v>633</v>
      </c>
      <c r="B635" s="1">
        <v>576</v>
      </c>
      <c r="C635" s="12" t="str">
        <f>VLOOKUP(Таблица1[[#This Row],[н/н ↓]],[1]!DataBase[[eq_num]:[eq_cat]],2,FALSE)</f>
        <v>ИЗВЕЩАТЕЛЬ СПЭК-7-6 (1КОМПЛЕКТ=1ШТ)</v>
      </c>
      <c r="D635" s="6" t="str">
        <f>VLOOKUP(Таблица1[[#This Row],[н/н ↓]],[1]!DataBase[[eq_num]:[eq_unit]],3,FALSE)</f>
        <v>ШТ</v>
      </c>
      <c r="E635" s="6">
        <f t="shared" si="19"/>
        <v>1</v>
      </c>
      <c r="F635" s="13"/>
      <c r="G635" s="1">
        <v>32</v>
      </c>
      <c r="H635" s="14" t="s">
        <v>389</v>
      </c>
      <c r="I635" s="15">
        <v>44211</v>
      </c>
      <c r="J635" s="15"/>
      <c r="L635" s="1">
        <v>1</v>
      </c>
      <c r="M635" s="1"/>
    </row>
    <row r="636" spans="1:13" x14ac:dyDescent="0.25">
      <c r="A636" s="6">
        <f t="shared" si="18"/>
        <v>634</v>
      </c>
      <c r="B636" s="1">
        <v>577</v>
      </c>
      <c r="C636" s="12" t="str">
        <f>VLOOKUP(Таблица1[[#This Row],[н/н ↓]],[1]!DataBase[[eq_num]:[eq_cat]],2,FALSE)</f>
        <v>Индикатор IEK AD-22DS зелёный</v>
      </c>
      <c r="D636" s="6" t="str">
        <f>VLOOKUP(Таблица1[[#This Row],[н/н ↓]],[1]!DataBase[[eq_num]:[eq_unit]],3,FALSE)</f>
        <v>ШТ</v>
      </c>
      <c r="E636" s="6">
        <f t="shared" si="19"/>
        <v>4</v>
      </c>
      <c r="F636" s="13"/>
      <c r="G636" s="1">
        <v>32</v>
      </c>
      <c r="H636" s="14" t="s">
        <v>412</v>
      </c>
      <c r="I636" s="15">
        <v>44211</v>
      </c>
      <c r="J636" s="15"/>
      <c r="L636" s="1">
        <v>4</v>
      </c>
      <c r="M636" s="1"/>
    </row>
    <row r="637" spans="1:13" x14ac:dyDescent="0.25">
      <c r="A637" s="6">
        <f t="shared" si="18"/>
        <v>635</v>
      </c>
      <c r="B637" s="1">
        <v>578</v>
      </c>
      <c r="C637" s="12" t="str">
        <f>VLOOKUP(Таблица1[[#This Row],[н/н ↓]],[1]!DataBase[[eq_num]:[eq_cat]],2,FALSE)</f>
        <v>Индикатор IEK AD-22DS красный</v>
      </c>
      <c r="D637" s="6" t="str">
        <f>VLOOKUP(Таблица1[[#This Row],[н/н ↓]],[1]!DataBase[[eq_num]:[eq_unit]],3,FALSE)</f>
        <v>ШТ</v>
      </c>
      <c r="E637" s="6">
        <f t="shared" si="19"/>
        <v>16</v>
      </c>
      <c r="F637" s="13"/>
      <c r="G637" s="1">
        <v>32</v>
      </c>
      <c r="H637" s="14" t="s">
        <v>412</v>
      </c>
      <c r="I637" s="15">
        <v>44211</v>
      </c>
      <c r="J637" s="15"/>
      <c r="L637" s="1">
        <v>16</v>
      </c>
      <c r="M637" s="1"/>
    </row>
    <row r="638" spans="1:13" x14ac:dyDescent="0.25">
      <c r="A638" s="6">
        <f t="shared" si="18"/>
        <v>636</v>
      </c>
      <c r="B638" s="1">
        <v>579</v>
      </c>
      <c r="C638" s="12" t="str">
        <f>VLOOKUP(Таблица1[[#This Row],[н/н ↓]],[1]!DataBase[[eq_num]:[eq_cat]],2,FALSE)</f>
        <v>Индикатор IEK AD-22DS оранжевый</v>
      </c>
      <c r="D638" s="6" t="str">
        <f>VLOOKUP(Таблица1[[#This Row],[н/н ↓]],[1]!DataBase[[eq_num]:[eq_unit]],3,FALSE)</f>
        <v>ШТ</v>
      </c>
      <c r="E638" s="6">
        <f t="shared" si="19"/>
        <v>11</v>
      </c>
      <c r="F638" s="13"/>
      <c r="G638" s="1">
        <v>32</v>
      </c>
      <c r="H638" s="14" t="s">
        <v>412</v>
      </c>
      <c r="I638" s="15">
        <v>44211</v>
      </c>
      <c r="J638" s="15"/>
      <c r="L638" s="1">
        <v>11</v>
      </c>
      <c r="M638" s="1"/>
    </row>
    <row r="639" spans="1:13" x14ac:dyDescent="0.25">
      <c r="A639" s="6">
        <f t="shared" si="18"/>
        <v>637</v>
      </c>
      <c r="B639" s="1">
        <v>580</v>
      </c>
      <c r="C639" s="12" t="str">
        <f>VLOOKUP(Таблица1[[#This Row],[н/н ↓]],[1]!DataBase[[eq_num]:[eq_cat]],2,FALSE)</f>
        <v>Источник переменного тока SKAT-V.24/220AC</v>
      </c>
      <c r="D639" s="6" t="str">
        <f>VLOOKUP(Таблица1[[#This Row],[н/н ↓]],[1]!DataBase[[eq_num]:[eq_unit]],3,FALSE)</f>
        <v>ШТ</v>
      </c>
      <c r="E639" s="6">
        <f t="shared" si="19"/>
        <v>2</v>
      </c>
      <c r="F639" s="13"/>
      <c r="G639" s="1">
        <v>32</v>
      </c>
      <c r="H639" s="14" t="s">
        <v>389</v>
      </c>
      <c r="I639" s="15">
        <v>44211</v>
      </c>
      <c r="J639" s="15"/>
      <c r="L639" s="1">
        <v>2</v>
      </c>
      <c r="M639" s="1"/>
    </row>
    <row r="640" spans="1:13" x14ac:dyDescent="0.25">
      <c r="A640" s="6">
        <f t="shared" si="18"/>
        <v>638</v>
      </c>
      <c r="B640" s="1">
        <v>581</v>
      </c>
      <c r="C640" s="12" t="str">
        <f>VLOOKUP(Таблица1[[#This Row],[н/н ↓]],[1]!DataBase[[eq_num]:[eq_cat]],2,FALSE)</f>
        <v>источник питания SKAT-V.32 RACK</v>
      </c>
      <c r="D640" s="6" t="str">
        <f>VLOOKUP(Таблица1[[#This Row],[н/н ↓]],[1]!DataBase[[eq_num]:[eq_unit]],3,FALSE)</f>
        <v>ШТ</v>
      </c>
      <c r="E640" s="6">
        <f t="shared" si="19"/>
        <v>1</v>
      </c>
      <c r="F640" s="13"/>
      <c r="G640" s="1">
        <v>32</v>
      </c>
      <c r="H640" s="14" t="s">
        <v>389</v>
      </c>
      <c r="I640" s="15">
        <v>44211</v>
      </c>
      <c r="J640" s="15"/>
      <c r="L640" s="1">
        <v>1</v>
      </c>
      <c r="M640" s="1"/>
    </row>
    <row r="641" spans="1:13" x14ac:dyDescent="0.25">
      <c r="A641" s="6">
        <f t="shared" si="18"/>
        <v>639</v>
      </c>
      <c r="B641" s="1">
        <v>582</v>
      </c>
      <c r="C641" s="12" t="str">
        <f>VLOOKUP(Таблица1[[#This Row],[н/н ↓]],[1]!DataBase[[eq_num]:[eq_cat]],2,FALSE)</f>
        <v>источник питания СКАТ-1200 исп.5</v>
      </c>
      <c r="D641" s="6" t="str">
        <f>VLOOKUP(Таблица1[[#This Row],[н/н ↓]],[1]!DataBase[[eq_num]:[eq_unit]],3,FALSE)</f>
        <v>ШТ</v>
      </c>
      <c r="E641" s="6">
        <f t="shared" si="19"/>
        <v>5</v>
      </c>
      <c r="F641" s="13"/>
      <c r="G641" s="1">
        <v>32</v>
      </c>
      <c r="H641" s="14" t="s">
        <v>389</v>
      </c>
      <c r="I641" s="15">
        <v>44211</v>
      </c>
      <c r="J641" s="15"/>
      <c r="L641" s="1">
        <v>5</v>
      </c>
      <c r="M641" s="1"/>
    </row>
    <row r="642" spans="1:13" x14ac:dyDescent="0.25">
      <c r="A642" s="6">
        <f t="shared" si="18"/>
        <v>640</v>
      </c>
      <c r="B642" s="1">
        <v>583</v>
      </c>
      <c r="C642" s="12" t="str">
        <f>VLOOKUP(Таблица1[[#This Row],[н/н ↓]],[1]!DataBase[[eq_num]:[eq_cat]],2,FALSE)</f>
        <v>источник питания СКАТ-2400 (исп.5)</v>
      </c>
      <c r="D642" s="6" t="str">
        <f>VLOOKUP(Таблица1[[#This Row],[н/н ↓]],[1]!DataBase[[eq_num]:[eq_unit]],3,FALSE)</f>
        <v>ШТ</v>
      </c>
      <c r="E642" s="6">
        <f t="shared" si="19"/>
        <v>7</v>
      </c>
      <c r="F642" s="13"/>
      <c r="G642" s="1">
        <v>32</v>
      </c>
      <c r="H642" s="14" t="s">
        <v>389</v>
      </c>
      <c r="I642" s="15">
        <v>44211</v>
      </c>
      <c r="J642" s="15"/>
      <c r="L642" s="1">
        <v>7</v>
      </c>
      <c r="M642" s="1"/>
    </row>
    <row r="643" spans="1:13" x14ac:dyDescent="0.25">
      <c r="A643" s="6">
        <f t="shared" ref="A643:A706" si="20">ROW()-2</f>
        <v>641</v>
      </c>
      <c r="B643" s="1">
        <v>584</v>
      </c>
      <c r="C643" s="12" t="str">
        <f>VLOOKUP(Таблица1[[#This Row],[н/н ↓]],[1]!DataBase[[eq_num]:[eq_cat]],2,FALSE)</f>
        <v>Кабель соединительный 1х25</v>
      </c>
      <c r="D643" s="6" t="str">
        <f>VLOOKUP(Таблица1[[#This Row],[н/н ↓]],[1]!DataBase[[eq_num]:[eq_unit]],3,FALSE)</f>
        <v>ШТ</v>
      </c>
      <c r="E643" s="6">
        <f t="shared" ref="E643:E706" si="21">M643*(-1)+L643</f>
        <v>7</v>
      </c>
      <c r="F643" s="13"/>
      <c r="G643" s="1">
        <v>32</v>
      </c>
      <c r="H643" s="14" t="s">
        <v>389</v>
      </c>
      <c r="I643" s="15">
        <v>44211</v>
      </c>
      <c r="J643" s="15"/>
      <c r="L643" s="1">
        <v>7</v>
      </c>
      <c r="M643" s="1"/>
    </row>
    <row r="644" spans="1:13" x14ac:dyDescent="0.25">
      <c r="A644" s="6">
        <f t="shared" si="20"/>
        <v>642</v>
      </c>
      <c r="B644" s="1">
        <v>585</v>
      </c>
      <c r="C644" s="12" t="str">
        <f>VLOOKUP(Таблица1[[#This Row],[н/н ↓]],[1]!DataBase[[eq_num]:[eq_cat]],2,FALSE)</f>
        <v>Кассета для жёсткого диска Mobile Rack</v>
      </c>
      <c r="D644" s="6" t="str">
        <f>VLOOKUP(Таблица1[[#This Row],[н/н ↓]],[1]!DataBase[[eq_num]:[eq_unit]],3,FALSE)</f>
        <v>ШТ</v>
      </c>
      <c r="E644" s="6">
        <f t="shared" si="21"/>
        <v>1</v>
      </c>
      <c r="F644" s="13"/>
      <c r="G644" s="1">
        <v>32</v>
      </c>
      <c r="H644" s="14" t="s">
        <v>389</v>
      </c>
      <c r="I644" s="15">
        <v>44211</v>
      </c>
      <c r="J644" s="15"/>
      <c r="L644" s="1">
        <v>1</v>
      </c>
      <c r="M644" s="1"/>
    </row>
    <row r="645" spans="1:13" x14ac:dyDescent="0.25">
      <c r="A645" s="6">
        <f t="shared" si="20"/>
        <v>643</v>
      </c>
      <c r="B645" s="1">
        <v>586</v>
      </c>
      <c r="C645" s="12" t="str">
        <f>VLOOKUP(Таблица1[[#This Row],[н/н ↓]],[1]!DataBase[[eq_num]:[eq_cat]],2,FALSE)</f>
        <v>Квадратор EP220</v>
      </c>
      <c r="D645" s="6" t="str">
        <f>VLOOKUP(Таблица1[[#This Row],[н/н ↓]],[1]!DataBase[[eq_num]:[eq_unit]],3,FALSE)</f>
        <v>ШТ</v>
      </c>
      <c r="E645" s="6">
        <f t="shared" si="21"/>
        <v>1</v>
      </c>
      <c r="F645" s="13"/>
      <c r="G645" s="1">
        <v>32</v>
      </c>
      <c r="H645" s="14" t="s">
        <v>389</v>
      </c>
      <c r="I645" s="15">
        <v>44211</v>
      </c>
      <c r="J645" s="15"/>
      <c r="L645" s="1">
        <v>1</v>
      </c>
      <c r="M645" s="1"/>
    </row>
    <row r="646" spans="1:13" x14ac:dyDescent="0.25">
      <c r="A646" s="6">
        <f t="shared" si="20"/>
        <v>644</v>
      </c>
      <c r="B646" s="1">
        <v>587</v>
      </c>
      <c r="C646" s="12" t="str">
        <f>VLOOKUP(Таблица1[[#This Row],[н/н ↓]],[1]!DataBase[[eq_num]:[eq_cat]],2,FALSE)</f>
        <v>Квадратор KBC-3-M</v>
      </c>
      <c r="D646" s="6" t="str">
        <f>VLOOKUP(Таблица1[[#This Row],[н/н ↓]],[1]!DataBase[[eq_num]:[eq_unit]],3,FALSE)</f>
        <v>ШТ</v>
      </c>
      <c r="E646" s="6">
        <f t="shared" si="21"/>
        <v>2</v>
      </c>
      <c r="F646" s="13"/>
      <c r="G646" s="1">
        <v>32</v>
      </c>
      <c r="H646" s="14" t="s">
        <v>389</v>
      </c>
      <c r="I646" s="15">
        <v>44211</v>
      </c>
      <c r="J646" s="15"/>
      <c r="L646" s="1">
        <v>2</v>
      </c>
      <c r="M646" s="1"/>
    </row>
    <row r="647" spans="1:13" x14ac:dyDescent="0.25">
      <c r="A647" s="6">
        <f t="shared" si="20"/>
        <v>645</v>
      </c>
      <c r="B647" s="1">
        <v>588</v>
      </c>
      <c r="C647" s="12" t="str">
        <f>VLOOKUP(Таблица1[[#This Row],[н/н ↓]],[1]!DataBase[[eq_num]:[eq_cat]],2,FALSE)</f>
        <v>клавиатура  "С2000-К"</v>
      </c>
      <c r="D647" s="6" t="str">
        <f>VLOOKUP(Таблица1[[#This Row],[н/н ↓]],[1]!DataBase[[eq_num]:[eq_unit]],3,FALSE)</f>
        <v>ШТ</v>
      </c>
      <c r="E647" s="6">
        <f t="shared" si="21"/>
        <v>5</v>
      </c>
      <c r="F647" s="13"/>
      <c r="G647" s="1">
        <v>32</v>
      </c>
      <c r="H647" s="14" t="s">
        <v>389</v>
      </c>
      <c r="I647" s="15">
        <v>44211</v>
      </c>
      <c r="J647" s="15"/>
      <c r="L647" s="1">
        <v>5</v>
      </c>
      <c r="M647" s="1"/>
    </row>
    <row r="648" spans="1:13" x14ac:dyDescent="0.25">
      <c r="A648" s="6">
        <f t="shared" si="20"/>
        <v>646</v>
      </c>
      <c r="B648" s="1">
        <v>590</v>
      </c>
      <c r="C648" s="12" t="str">
        <f>VLOOKUP(Таблица1[[#This Row],[н/н ↓]],[1]!DataBase[[eq_num]:[eq_cat]],2,FALSE)</f>
        <v>Клавиатура для ПК USB проводная (б/у)</v>
      </c>
      <c r="D648" s="6" t="str">
        <f>VLOOKUP(Таблица1[[#This Row],[н/н ↓]],[1]!DataBase[[eq_num]:[eq_unit]],3,FALSE)</f>
        <v>ШТ</v>
      </c>
      <c r="E648" s="6">
        <f t="shared" si="21"/>
        <v>5</v>
      </c>
      <c r="F648" s="13"/>
      <c r="G648" s="1">
        <v>32</v>
      </c>
      <c r="H648" s="14" t="s">
        <v>389</v>
      </c>
      <c r="I648" s="15">
        <v>44211</v>
      </c>
      <c r="J648" s="15"/>
      <c r="L648" s="1">
        <v>5</v>
      </c>
      <c r="M648" s="1"/>
    </row>
    <row r="649" spans="1:13" x14ac:dyDescent="0.25">
      <c r="A649" s="6">
        <f t="shared" si="20"/>
        <v>647</v>
      </c>
      <c r="B649" s="1">
        <v>226080230</v>
      </c>
      <c r="C649" s="12" t="str">
        <f>VLOOKUP(Таблица1[[#This Row],[н/н ↓]],[1]!DataBase[[eq_num]:[eq_cat]],2,FALSE)</f>
        <v>клавиатура матричная ЛАДОГА КВ-М</v>
      </c>
      <c r="D649" s="6" t="str">
        <f>VLOOKUP(Таблица1[[#This Row],[н/н ↓]],[1]!DataBase[[eq_num]:[eq_unit]],3,FALSE)</f>
        <v>ШТ</v>
      </c>
      <c r="E649" s="6">
        <f t="shared" si="21"/>
        <v>1</v>
      </c>
      <c r="F649" s="13"/>
      <c r="G649" s="1">
        <v>32</v>
      </c>
      <c r="H649" s="14" t="s">
        <v>389</v>
      </c>
      <c r="I649" s="15">
        <v>44211</v>
      </c>
      <c r="J649" s="15"/>
      <c r="L649" s="1">
        <v>1</v>
      </c>
      <c r="M649" s="1"/>
    </row>
    <row r="650" spans="1:13" x14ac:dyDescent="0.25">
      <c r="A650" s="6">
        <f t="shared" si="20"/>
        <v>648</v>
      </c>
      <c r="B650" s="1">
        <v>592</v>
      </c>
      <c r="C650" s="12" t="str">
        <f>VLOOKUP(Таблица1[[#This Row],[н/н ↓]],[1]!DataBase[[eq_num]:[eq_cat]],2,FALSE)</f>
        <v>Клемма проходная Schneider Electric WKN16/U серая на DIN рейку</v>
      </c>
      <c r="D650" s="6" t="str">
        <f>VLOOKUP(Таблица1[[#This Row],[н/н ↓]],[1]!DataBase[[eq_num]:[eq_unit]],3,FALSE)</f>
        <v>ШТ</v>
      </c>
      <c r="E650" s="6">
        <f t="shared" si="21"/>
        <v>15</v>
      </c>
      <c r="F650" s="13"/>
      <c r="G650" s="1">
        <v>32</v>
      </c>
      <c r="H650" s="14" t="s">
        <v>408</v>
      </c>
      <c r="I650" s="15">
        <v>44211</v>
      </c>
      <c r="J650" s="15"/>
      <c r="L650" s="1">
        <v>15</v>
      </c>
      <c r="M650" s="1"/>
    </row>
    <row r="651" spans="1:13" x14ac:dyDescent="0.25">
      <c r="A651" s="6">
        <f t="shared" si="20"/>
        <v>649</v>
      </c>
      <c r="B651" s="1">
        <v>593</v>
      </c>
      <c r="C651" s="12" t="str">
        <f>VLOOKUP(Таблица1[[#This Row],[н/н ↓]],[1]!DataBase[[eq_num]:[eq_cat]],2,FALSE)</f>
        <v>Клемма проходная Schneider Electric WKN35 SL/U жёлто-зелёная на DIN рейку</v>
      </c>
      <c r="D651" s="6" t="str">
        <f>VLOOKUP(Таблица1[[#This Row],[н/н ↓]],[1]!DataBase[[eq_num]:[eq_unit]],3,FALSE)</f>
        <v>ШТ</v>
      </c>
      <c r="E651" s="6">
        <f t="shared" si="21"/>
        <v>3</v>
      </c>
      <c r="F651" s="13"/>
      <c r="G651" s="1">
        <v>32</v>
      </c>
      <c r="H651" s="14" t="s">
        <v>408</v>
      </c>
      <c r="I651" s="15">
        <v>44211</v>
      </c>
      <c r="J651" s="15"/>
      <c r="L651" s="1">
        <v>3</v>
      </c>
      <c r="M651" s="1"/>
    </row>
    <row r="652" spans="1:13" x14ac:dyDescent="0.25">
      <c r="A652" s="6">
        <f t="shared" si="20"/>
        <v>650</v>
      </c>
      <c r="B652" s="1">
        <v>594</v>
      </c>
      <c r="C652" s="12" t="str">
        <f>VLOOKUP(Таблица1[[#This Row],[н/н ↓]],[1]!DataBase[[eq_num]:[eq_cat]],2,FALSE)</f>
        <v>Клемма проходная Schneider Electric WKN35 серая на DIN рейку</v>
      </c>
      <c r="D652" s="6" t="str">
        <f>VLOOKUP(Таблица1[[#This Row],[н/н ↓]],[1]!DataBase[[eq_num]:[eq_unit]],3,FALSE)</f>
        <v>ШТ</v>
      </c>
      <c r="E652" s="6">
        <f t="shared" si="21"/>
        <v>10</v>
      </c>
      <c r="F652" s="13"/>
      <c r="G652" s="1">
        <v>32</v>
      </c>
      <c r="H652" s="14" t="s">
        <v>408</v>
      </c>
      <c r="I652" s="15">
        <v>44211</v>
      </c>
      <c r="J652" s="15"/>
      <c r="L652" s="1">
        <v>10</v>
      </c>
      <c r="M652" s="1"/>
    </row>
    <row r="653" spans="1:13" x14ac:dyDescent="0.25">
      <c r="A653" s="6">
        <f t="shared" si="20"/>
        <v>651</v>
      </c>
      <c r="B653" s="1">
        <v>595</v>
      </c>
      <c r="C653" s="12" t="str">
        <f>VLOOKUP(Таблица1[[#This Row],[н/н ↓]],[1]!DataBase[[eq_num]:[eq_cat]],2,FALSE)</f>
        <v>Клемма проходная Schneider Electric WKN35 синяя на DIN рейку</v>
      </c>
      <c r="D653" s="6" t="str">
        <f>VLOOKUP(Таблица1[[#This Row],[н/н ↓]],[1]!DataBase[[eq_num]:[eq_unit]],3,FALSE)</f>
        <v>ШТ</v>
      </c>
      <c r="E653" s="6">
        <f t="shared" si="21"/>
        <v>1</v>
      </c>
      <c r="F653" s="13"/>
      <c r="G653" s="1">
        <v>32</v>
      </c>
      <c r="H653" s="14" t="s">
        <v>408</v>
      </c>
      <c r="I653" s="15">
        <v>44211</v>
      </c>
      <c r="J653" s="15"/>
      <c r="L653" s="1">
        <v>1</v>
      </c>
      <c r="M653" s="1"/>
    </row>
    <row r="654" spans="1:13" x14ac:dyDescent="0.25">
      <c r="A654" s="6">
        <f t="shared" si="20"/>
        <v>652</v>
      </c>
      <c r="B654" s="1">
        <v>596</v>
      </c>
      <c r="C654" s="12" t="str">
        <f>VLOOKUP(Таблица1[[#This Row],[н/н ↓]],[1]!DataBase[[eq_num]:[eq_cat]],2,FALSE)</f>
        <v>Клемма проходная зажимная Wago 10мм2 для заземления на DIN рейку</v>
      </c>
      <c r="D654" s="6" t="str">
        <f>VLOOKUP(Таблица1[[#This Row],[н/н ↓]],[1]!DataBase[[eq_num]:[eq_unit]],3,FALSE)</f>
        <v>ШТ</v>
      </c>
      <c r="E654" s="6">
        <f t="shared" si="21"/>
        <v>4</v>
      </c>
      <c r="F654" s="13"/>
      <c r="G654" s="1">
        <v>32</v>
      </c>
      <c r="H654" s="14" t="s">
        <v>408</v>
      </c>
      <c r="I654" s="15">
        <v>44211</v>
      </c>
      <c r="J654" s="15"/>
      <c r="L654" s="1">
        <v>4</v>
      </c>
      <c r="M654" s="1"/>
    </row>
    <row r="655" spans="1:13" x14ac:dyDescent="0.25">
      <c r="A655" s="6">
        <f t="shared" si="20"/>
        <v>653</v>
      </c>
      <c r="B655" s="1">
        <v>597</v>
      </c>
      <c r="C655" s="12" t="str">
        <f>VLOOKUP(Таблица1[[#This Row],[н/н ↓]],[1]!DataBase[[eq_num]:[eq_cat]],2,FALSE)</f>
        <v>Клемма проходная зажимная Wago 10мм2 серая на DIN рейку</v>
      </c>
      <c r="D655" s="6" t="str">
        <f>VLOOKUP(Таблица1[[#This Row],[н/н ↓]],[1]!DataBase[[eq_num]:[eq_unit]],3,FALSE)</f>
        <v>ШТ</v>
      </c>
      <c r="E655" s="6">
        <f t="shared" si="21"/>
        <v>5</v>
      </c>
      <c r="F655" s="13"/>
      <c r="G655" s="1">
        <v>32</v>
      </c>
      <c r="H655" s="14" t="s">
        <v>408</v>
      </c>
      <c r="I655" s="15">
        <v>44211</v>
      </c>
      <c r="J655" s="15"/>
      <c r="L655" s="1">
        <v>5</v>
      </c>
      <c r="M655" s="1"/>
    </row>
    <row r="656" spans="1:13" x14ac:dyDescent="0.25">
      <c r="A656" s="6">
        <f t="shared" si="20"/>
        <v>654</v>
      </c>
      <c r="B656" s="1">
        <v>598</v>
      </c>
      <c r="C656" s="12" t="str">
        <f>VLOOKUP(Таблица1[[#This Row],[н/н ↓]],[1]!DataBase[[eq_num]:[eq_cat]],2,FALSE)</f>
        <v>Клемма проходная зажимная Wago 10мм2 синяя на DIN рейку</v>
      </c>
      <c r="D656" s="6" t="str">
        <f>VLOOKUP(Таблица1[[#This Row],[н/н ↓]],[1]!DataBase[[eq_num]:[eq_unit]],3,FALSE)</f>
        <v>ШТ</v>
      </c>
      <c r="E656" s="6">
        <f t="shared" si="21"/>
        <v>5</v>
      </c>
      <c r="F656" s="13"/>
      <c r="G656" s="1">
        <v>32</v>
      </c>
      <c r="H656" s="14" t="s">
        <v>408</v>
      </c>
      <c r="I656" s="15">
        <v>44211</v>
      </c>
      <c r="J656" s="15"/>
      <c r="L656" s="1">
        <v>5</v>
      </c>
      <c r="M656" s="1"/>
    </row>
    <row r="657" spans="1:13" x14ac:dyDescent="0.25">
      <c r="A657" s="6">
        <f t="shared" si="20"/>
        <v>655</v>
      </c>
      <c r="B657" s="1">
        <v>599</v>
      </c>
      <c r="C657" s="12" t="str">
        <f>VLOOKUP(Таблица1[[#This Row],[н/н ↓]],[1]!DataBase[[eq_num]:[eq_cat]],2,FALSE)</f>
        <v>Клемма проходная зажимная Wago 16мм2 жёлто-зелёная на DIN рейку</v>
      </c>
      <c r="D657" s="6" t="str">
        <f>VLOOKUP(Таблица1[[#This Row],[н/н ↓]],[1]!DataBase[[eq_num]:[eq_unit]],3,FALSE)</f>
        <v>ШТ</v>
      </c>
      <c r="E657" s="6">
        <f t="shared" si="21"/>
        <v>9</v>
      </c>
      <c r="F657" s="13"/>
      <c r="G657" s="1">
        <v>32</v>
      </c>
      <c r="H657" s="14" t="s">
        <v>408</v>
      </c>
      <c r="I657" s="15">
        <v>44211</v>
      </c>
      <c r="J657" s="15"/>
      <c r="L657" s="1">
        <v>9</v>
      </c>
      <c r="M657" s="1"/>
    </row>
    <row r="658" spans="1:13" x14ac:dyDescent="0.25">
      <c r="A658" s="6">
        <f t="shared" si="20"/>
        <v>656</v>
      </c>
      <c r="B658" s="1">
        <v>600</v>
      </c>
      <c r="C658" s="12" t="str">
        <f>VLOOKUP(Таблица1[[#This Row],[н/н ↓]],[1]!DataBase[[eq_num]:[eq_cat]],2,FALSE)</f>
        <v>Клемма проходная зажимная Wago 16мм2 серая на DIN рейку</v>
      </c>
      <c r="D658" s="6" t="str">
        <f>VLOOKUP(Таблица1[[#This Row],[н/н ↓]],[1]!DataBase[[eq_num]:[eq_unit]],3,FALSE)</f>
        <v>ШТ</v>
      </c>
      <c r="E658" s="6">
        <f t="shared" si="21"/>
        <v>10</v>
      </c>
      <c r="F658" s="13"/>
      <c r="G658" s="1">
        <v>32</v>
      </c>
      <c r="H658" s="14" t="s">
        <v>408</v>
      </c>
      <c r="I658" s="15">
        <v>44211</v>
      </c>
      <c r="J658" s="15"/>
      <c r="L658" s="1">
        <v>10</v>
      </c>
      <c r="M658" s="1"/>
    </row>
    <row r="659" spans="1:13" x14ac:dyDescent="0.25">
      <c r="A659" s="6">
        <f t="shared" si="20"/>
        <v>657</v>
      </c>
      <c r="B659" s="1">
        <v>601</v>
      </c>
      <c r="C659" s="12" t="str">
        <f>VLOOKUP(Таблица1[[#This Row],[н/н ↓]],[1]!DataBase[[eq_num]:[eq_cat]],2,FALSE)</f>
        <v>Клемма проходная зажимная Wago 16мм2 синяя на DIN рейку</v>
      </c>
      <c r="D659" s="6" t="str">
        <f>VLOOKUP(Таблица1[[#This Row],[н/н ↓]],[1]!DataBase[[eq_num]:[eq_unit]],3,FALSE)</f>
        <v>ШТ</v>
      </c>
      <c r="E659" s="6">
        <f t="shared" si="21"/>
        <v>10</v>
      </c>
      <c r="F659" s="13"/>
      <c r="G659" s="1">
        <v>32</v>
      </c>
      <c r="H659" s="14" t="s">
        <v>408</v>
      </c>
      <c r="I659" s="15">
        <v>44211</v>
      </c>
      <c r="J659" s="15"/>
      <c r="L659" s="1">
        <v>10</v>
      </c>
      <c r="M659" s="1"/>
    </row>
    <row r="660" spans="1:13" x14ac:dyDescent="0.25">
      <c r="A660" s="6">
        <f t="shared" si="20"/>
        <v>658</v>
      </c>
      <c r="B660" s="1">
        <v>602</v>
      </c>
      <c r="C660" s="12" t="str">
        <f>VLOOKUP(Таблица1[[#This Row],[н/н ↓]],[1]!DataBase[[eq_num]:[eq_cat]],2,FALSE)</f>
        <v>Клемма проходная зажимная Wago 6мм2 жёлто-зелёная на DIN рейку</v>
      </c>
      <c r="D660" s="6" t="str">
        <f>VLOOKUP(Таблица1[[#This Row],[н/н ↓]],[1]!DataBase[[eq_num]:[eq_unit]],3,FALSE)</f>
        <v>ШТ</v>
      </c>
      <c r="E660" s="6">
        <f t="shared" si="21"/>
        <v>20</v>
      </c>
      <c r="F660" s="13"/>
      <c r="G660" s="1">
        <v>32</v>
      </c>
      <c r="H660" s="14" t="s">
        <v>408</v>
      </c>
      <c r="I660" s="15">
        <v>44211</v>
      </c>
      <c r="J660" s="15"/>
      <c r="L660" s="1">
        <v>20</v>
      </c>
      <c r="M660" s="1"/>
    </row>
    <row r="661" spans="1:13" x14ac:dyDescent="0.25">
      <c r="A661" s="6">
        <f t="shared" si="20"/>
        <v>659</v>
      </c>
      <c r="B661" s="1">
        <v>603</v>
      </c>
      <c r="C661" s="12" t="str">
        <f>VLOOKUP(Таблица1[[#This Row],[н/н ↓]],[1]!DataBase[[eq_num]:[eq_cat]],2,FALSE)</f>
        <v>Клемма проходная зажимная Wago 6мм2 серая на DIN рейку</v>
      </c>
      <c r="D661" s="6" t="str">
        <f>VLOOKUP(Таблица1[[#This Row],[н/н ↓]],[1]!DataBase[[eq_num]:[eq_unit]],3,FALSE)</f>
        <v>ШТ</v>
      </c>
      <c r="E661" s="6">
        <f t="shared" si="21"/>
        <v>20</v>
      </c>
      <c r="F661" s="13"/>
      <c r="G661" s="1">
        <v>32</v>
      </c>
      <c r="H661" s="14" t="s">
        <v>408</v>
      </c>
      <c r="I661" s="15">
        <v>44211</v>
      </c>
      <c r="J661" s="15"/>
      <c r="L661" s="1">
        <v>20</v>
      </c>
      <c r="M661" s="1"/>
    </row>
    <row r="662" spans="1:13" x14ac:dyDescent="0.25">
      <c r="A662" s="6">
        <f t="shared" si="20"/>
        <v>660</v>
      </c>
      <c r="B662" s="1">
        <v>604</v>
      </c>
      <c r="C662" s="12" t="str">
        <f>VLOOKUP(Таблица1[[#This Row],[н/н ↓]],[1]!DataBase[[eq_num]:[eq_cat]],2,FALSE)</f>
        <v>Клемма проходная зажимная Wago 6мм2 синяя на DIN рейку</v>
      </c>
      <c r="D662" s="6" t="str">
        <f>VLOOKUP(Таблица1[[#This Row],[н/н ↓]],[1]!DataBase[[eq_num]:[eq_unit]],3,FALSE)</f>
        <v>ШТ</v>
      </c>
      <c r="E662" s="6">
        <f t="shared" si="21"/>
        <v>20</v>
      </c>
      <c r="F662" s="13"/>
      <c r="G662" s="1">
        <v>32</v>
      </c>
      <c r="H662" s="14" t="s">
        <v>408</v>
      </c>
      <c r="I662" s="15">
        <v>44211</v>
      </c>
      <c r="J662" s="15"/>
      <c r="L662" s="1">
        <v>20</v>
      </c>
      <c r="M662" s="1"/>
    </row>
    <row r="663" spans="1:13" x14ac:dyDescent="0.25">
      <c r="A663" s="6">
        <f t="shared" si="20"/>
        <v>661</v>
      </c>
      <c r="B663" s="1">
        <v>605</v>
      </c>
      <c r="C663" s="12" t="str">
        <f>VLOOKUP(Таблица1[[#This Row],[н/н ↓]],[1]!DataBase[[eq_num]:[eq_cat]],2,FALSE)</f>
        <v>Кнопка управления IEK ABLF-22 зелёная</v>
      </c>
      <c r="D663" s="6" t="str">
        <f>VLOOKUP(Таблица1[[#This Row],[н/н ↓]],[1]!DataBase[[eq_num]:[eq_unit]],3,FALSE)</f>
        <v>ШТ</v>
      </c>
      <c r="E663" s="6">
        <f t="shared" si="21"/>
        <v>10</v>
      </c>
      <c r="F663" s="13"/>
      <c r="G663" s="1">
        <v>32</v>
      </c>
      <c r="H663" s="14" t="s">
        <v>402</v>
      </c>
      <c r="I663" s="15">
        <v>44211</v>
      </c>
      <c r="J663" s="15"/>
      <c r="L663" s="1">
        <v>10</v>
      </c>
      <c r="M663" s="1"/>
    </row>
    <row r="664" spans="1:13" x14ac:dyDescent="0.25">
      <c r="A664" s="6">
        <f t="shared" si="20"/>
        <v>662</v>
      </c>
      <c r="B664" s="1">
        <v>606</v>
      </c>
      <c r="C664" s="12" t="str">
        <f>VLOOKUP(Таблица1[[#This Row],[н/н ↓]],[1]!DataBase[[eq_num]:[eq_cat]],2,FALSE)</f>
        <v>Коврик для мыши Ritmix MPD-010 BLACK 220x180</v>
      </c>
      <c r="D664" s="6" t="str">
        <f>VLOOKUP(Таблица1[[#This Row],[н/н ↓]],[1]!DataBase[[eq_num]:[eq_unit]],3,FALSE)</f>
        <v>ШТ</v>
      </c>
      <c r="E664" s="6">
        <f t="shared" si="21"/>
        <v>6</v>
      </c>
      <c r="F664" s="13"/>
      <c r="G664" s="1">
        <v>32</v>
      </c>
      <c r="H664" s="14" t="s">
        <v>389</v>
      </c>
      <c r="I664" s="15">
        <v>44211</v>
      </c>
      <c r="J664" s="15"/>
      <c r="L664" s="1">
        <v>6</v>
      </c>
      <c r="M664" s="1"/>
    </row>
    <row r="665" spans="1:13" x14ac:dyDescent="0.25">
      <c r="A665" s="6">
        <f t="shared" si="20"/>
        <v>663</v>
      </c>
      <c r="B665" s="1">
        <v>607</v>
      </c>
      <c r="C665" s="12" t="str">
        <f>VLOOKUP(Таблица1[[#This Row],[н/н ↓]],[1]!DataBase[[eq_num]:[eq_cat]],2,FALSE)</f>
        <v>Колпачёк RJ-45</v>
      </c>
      <c r="D665" s="6" t="str">
        <f>VLOOKUP(Таблица1[[#This Row],[н/н ↓]],[1]!DataBase[[eq_num]:[eq_unit]],3,FALSE)</f>
        <v>ШТ</v>
      </c>
      <c r="E665" s="6">
        <f t="shared" si="21"/>
        <v>412</v>
      </c>
      <c r="F665" s="13"/>
      <c r="G665" s="1">
        <v>32</v>
      </c>
      <c r="H665" s="14" t="s">
        <v>389</v>
      </c>
      <c r="I665" s="15">
        <v>44211</v>
      </c>
      <c r="J665" s="15"/>
      <c r="L665" s="1">
        <v>412</v>
      </c>
      <c r="M665" s="1"/>
    </row>
    <row r="666" spans="1:13" x14ac:dyDescent="0.25">
      <c r="A666" s="6">
        <f t="shared" si="20"/>
        <v>664</v>
      </c>
      <c r="B666" s="1">
        <v>608</v>
      </c>
      <c r="C666" s="12" t="str">
        <f>VLOOKUP(Таблица1[[#This Row],[н/н ↓]],[1]!DataBase[[eq_num]:[eq_cat]],2,FALSE)</f>
        <v>Коммутатор D-Link DES-1008 D</v>
      </c>
      <c r="D666" s="6" t="str">
        <f>VLOOKUP(Таблица1[[#This Row],[н/н ↓]],[1]!DataBase[[eq_num]:[eq_unit]],3,FALSE)</f>
        <v>ШТ</v>
      </c>
      <c r="E666" s="6">
        <f t="shared" si="21"/>
        <v>1</v>
      </c>
      <c r="F666" s="13"/>
      <c r="G666" s="1">
        <v>32</v>
      </c>
      <c r="H666" s="14" t="s">
        <v>389</v>
      </c>
      <c r="I666" s="15">
        <v>44211</v>
      </c>
      <c r="J666" s="15"/>
      <c r="L666" s="1">
        <v>1</v>
      </c>
      <c r="M666" s="1"/>
    </row>
    <row r="667" spans="1:13" x14ac:dyDescent="0.25">
      <c r="A667" s="6">
        <f t="shared" si="20"/>
        <v>665</v>
      </c>
      <c r="B667" s="1">
        <v>609</v>
      </c>
      <c r="C667" s="12" t="str">
        <f>VLOOKUP(Таблица1[[#This Row],[н/н ↓]],[1]!DataBase[[eq_num]:[eq_cat]],2,FALSE)</f>
        <v>Коммутатор TRENDnet TK-423K</v>
      </c>
      <c r="D667" s="6" t="str">
        <f>VLOOKUP(Таблица1[[#This Row],[н/н ↓]],[1]!DataBase[[eq_num]:[eq_unit]],3,FALSE)</f>
        <v>ШТ</v>
      </c>
      <c r="E667" s="6">
        <f t="shared" si="21"/>
        <v>1</v>
      </c>
      <c r="F667" s="13"/>
      <c r="G667" s="1">
        <v>32</v>
      </c>
      <c r="H667" s="14" t="s">
        <v>389</v>
      </c>
      <c r="I667" s="15">
        <v>44211</v>
      </c>
      <c r="J667" s="15"/>
      <c r="L667" s="1">
        <v>1</v>
      </c>
      <c r="M667" s="1"/>
    </row>
    <row r="668" spans="1:13" x14ac:dyDescent="0.25">
      <c r="A668" s="6">
        <f t="shared" si="20"/>
        <v>666</v>
      </c>
      <c r="B668" s="1">
        <v>610</v>
      </c>
      <c r="C668" s="12" t="str">
        <f>VLOOKUP(Таблица1[[#This Row],[н/н ↓]],[1]!DataBase[[eq_num]:[eq_cat]],2,FALSE)</f>
        <v>Конвертор интерфейсов MOXA Nport 5232 б/у</v>
      </c>
      <c r="D668" s="6" t="str">
        <f>VLOOKUP(Таблица1[[#This Row],[н/н ↓]],[1]!DataBase[[eq_num]:[eq_unit]],3,FALSE)</f>
        <v>ШТ</v>
      </c>
      <c r="E668" s="6">
        <f t="shared" si="21"/>
        <v>3</v>
      </c>
      <c r="F668" s="13"/>
      <c r="G668" s="1">
        <v>32</v>
      </c>
      <c r="H668" s="14" t="s">
        <v>389</v>
      </c>
      <c r="I668" s="15">
        <v>44211</v>
      </c>
      <c r="J668" s="15"/>
      <c r="L668" s="1">
        <v>3</v>
      </c>
      <c r="M668" s="1"/>
    </row>
    <row r="669" spans="1:13" x14ac:dyDescent="0.25">
      <c r="A669" s="6">
        <f t="shared" si="20"/>
        <v>667</v>
      </c>
      <c r="B669" s="1">
        <v>611</v>
      </c>
      <c r="C669" s="12" t="str">
        <f>VLOOKUP(Таблица1[[#This Row],[н/н ↓]],[1]!DataBase[[eq_num]:[eq_cat]],2,FALSE)</f>
        <v>Конденсатор Electronicon 15 мкФ х 350V RMS</v>
      </c>
      <c r="D669" s="6" t="str">
        <f>VLOOKUP(Таблица1[[#This Row],[н/н ↓]],[1]!DataBase[[eq_num]:[eq_unit]],3,FALSE)</f>
        <v>ШТ</v>
      </c>
      <c r="E669" s="6">
        <f t="shared" si="21"/>
        <v>4</v>
      </c>
      <c r="F669" s="13"/>
      <c r="G669" s="1">
        <v>32</v>
      </c>
      <c r="H669" s="14" t="s">
        <v>390</v>
      </c>
      <c r="I669" s="15">
        <v>44211</v>
      </c>
      <c r="J669" s="15"/>
      <c r="L669" s="1">
        <v>4</v>
      </c>
      <c r="M669" s="1"/>
    </row>
    <row r="670" spans="1:13" x14ac:dyDescent="0.25">
      <c r="A670" s="6">
        <f t="shared" si="20"/>
        <v>668</v>
      </c>
      <c r="B670" s="1">
        <v>612</v>
      </c>
      <c r="C670" s="12" t="str">
        <f>VLOOKUP(Таблица1[[#This Row],[н/н ↓]],[1]!DataBase[[eq_num]:[eq_cat]],2,FALSE)</f>
        <v>Конденсатор Epcos 6,8 мкФ х 305V</v>
      </c>
      <c r="D670" s="6" t="str">
        <f>VLOOKUP(Таблица1[[#This Row],[н/н ↓]],[1]!DataBase[[eq_num]:[eq_unit]],3,FALSE)</f>
        <v>ШТ</v>
      </c>
      <c r="E670" s="6">
        <f t="shared" si="21"/>
        <v>4</v>
      </c>
      <c r="F670" s="13"/>
      <c r="G670" s="1">
        <v>32</v>
      </c>
      <c r="H670" s="14" t="s">
        <v>390</v>
      </c>
      <c r="I670" s="15">
        <v>44211</v>
      </c>
      <c r="J670" s="15"/>
      <c r="L670" s="1">
        <v>4</v>
      </c>
      <c r="M670" s="1"/>
    </row>
    <row r="671" spans="1:13" x14ac:dyDescent="0.25">
      <c r="A671" s="6">
        <f t="shared" si="20"/>
        <v>669</v>
      </c>
      <c r="B671" s="1">
        <v>613</v>
      </c>
      <c r="C671" s="12" t="str">
        <f>VLOOKUP(Таблица1[[#This Row],[н/н ↓]],[1]!DataBase[[eq_num]:[eq_cat]],2,FALSE)</f>
        <v>Коннектор RJ-45</v>
      </c>
      <c r="D671" s="6" t="str">
        <f>VLOOKUP(Таблица1[[#This Row],[н/н ↓]],[1]!DataBase[[eq_num]:[eq_unit]],3,FALSE)</f>
        <v>ШТ</v>
      </c>
      <c r="E671" s="6">
        <f t="shared" si="21"/>
        <v>500</v>
      </c>
      <c r="F671" s="13"/>
      <c r="G671" s="1">
        <v>32</v>
      </c>
      <c r="H671" s="14" t="s">
        <v>389</v>
      </c>
      <c r="I671" s="15">
        <v>44211</v>
      </c>
      <c r="J671" s="15"/>
      <c r="L671" s="1">
        <v>500</v>
      </c>
      <c r="M671" s="1"/>
    </row>
    <row r="672" spans="1:13" x14ac:dyDescent="0.25">
      <c r="A672" s="6">
        <f t="shared" si="20"/>
        <v>670</v>
      </c>
      <c r="B672" s="1">
        <v>614</v>
      </c>
      <c r="C672" s="12" t="str">
        <f>VLOOKUP(Таблица1[[#This Row],[н/н ↓]],[1]!DataBase[[eq_num]:[eq_cat]],2,FALSE)</f>
        <v>Контактор A95-30-00</v>
      </c>
      <c r="D672" s="6" t="str">
        <f>VLOOKUP(Таблица1[[#This Row],[н/н ↓]],[1]!DataBase[[eq_num]:[eq_unit]],3,FALSE)</f>
        <v>ШТ</v>
      </c>
      <c r="E672" s="6">
        <f t="shared" si="21"/>
        <v>2</v>
      </c>
      <c r="F672" s="13"/>
      <c r="G672" s="1">
        <v>32</v>
      </c>
      <c r="H672" s="14" t="s">
        <v>389</v>
      </c>
      <c r="I672" s="15">
        <v>44211</v>
      </c>
      <c r="J672" s="15"/>
      <c r="L672" s="1">
        <v>2</v>
      </c>
      <c r="M672" s="1"/>
    </row>
    <row r="673" spans="1:13" x14ac:dyDescent="0.25">
      <c r="A673" s="6">
        <f t="shared" si="20"/>
        <v>671</v>
      </c>
      <c r="B673" s="1">
        <v>615</v>
      </c>
      <c r="C673" s="12" t="str">
        <f>VLOOKUP(Таблица1[[#This Row],[н/н ↓]],[1]!DataBase[[eq_num]:[eq_cat]],2,FALSE)</f>
        <v>Контактор AF52-30-00-13</v>
      </c>
      <c r="D673" s="6" t="str">
        <f>VLOOKUP(Таблица1[[#This Row],[н/н ↓]],[1]!DataBase[[eq_num]:[eq_unit]],3,FALSE)</f>
        <v>ШТ</v>
      </c>
      <c r="E673" s="6">
        <f t="shared" si="21"/>
        <v>2</v>
      </c>
      <c r="F673" s="13"/>
      <c r="G673" s="1">
        <v>32</v>
      </c>
      <c r="H673" s="14" t="s">
        <v>389</v>
      </c>
      <c r="I673" s="15">
        <v>44211</v>
      </c>
      <c r="J673" s="15"/>
      <c r="L673" s="1">
        <v>2</v>
      </c>
      <c r="M673" s="1"/>
    </row>
    <row r="674" spans="1:13" x14ac:dyDescent="0.25">
      <c r="A674" s="6">
        <f t="shared" si="20"/>
        <v>672</v>
      </c>
      <c r="B674" s="1">
        <v>616</v>
      </c>
      <c r="C674" s="12" t="str">
        <f>VLOOKUP(Таблица1[[#This Row],[н/н ↓]],[1]!DataBase[[eq_num]:[eq_cat]],2,FALSE)</f>
        <v>Контактор AF65-30-00-13</v>
      </c>
      <c r="D674" s="6" t="str">
        <f>VLOOKUP(Таблица1[[#This Row],[н/н ↓]],[1]!DataBase[[eq_num]:[eq_unit]],3,FALSE)</f>
        <v>ШТ</v>
      </c>
      <c r="E674" s="6">
        <f t="shared" si="21"/>
        <v>2</v>
      </c>
      <c r="F674" s="13"/>
      <c r="G674" s="1">
        <v>32</v>
      </c>
      <c r="H674" s="14" t="s">
        <v>389</v>
      </c>
      <c r="I674" s="15">
        <v>44211</v>
      </c>
      <c r="J674" s="15"/>
      <c r="L674" s="1">
        <v>2</v>
      </c>
      <c r="M674" s="1"/>
    </row>
    <row r="675" spans="1:13" x14ac:dyDescent="0.25">
      <c r="A675" s="6">
        <f t="shared" si="20"/>
        <v>673</v>
      </c>
      <c r="B675" s="1">
        <v>617</v>
      </c>
      <c r="C675" s="12" t="str">
        <f>VLOOKUP(Таблица1[[#This Row],[н/н ↓]],[1]!DataBase[[eq_num]:[eq_cat]],2,FALSE)</f>
        <v>Контактор AF96-30-00-13</v>
      </c>
      <c r="D675" s="6" t="str">
        <f>VLOOKUP(Таблица1[[#This Row],[н/н ↓]],[1]!DataBase[[eq_num]:[eq_unit]],3,FALSE)</f>
        <v>ШТ</v>
      </c>
      <c r="E675" s="6">
        <f t="shared" si="21"/>
        <v>2</v>
      </c>
      <c r="F675" s="13"/>
      <c r="G675" s="1">
        <v>32</v>
      </c>
      <c r="H675" s="14" t="s">
        <v>389</v>
      </c>
      <c r="I675" s="15">
        <v>44211</v>
      </c>
      <c r="J675" s="15"/>
      <c r="L675" s="1">
        <v>2</v>
      </c>
      <c r="M675" s="1"/>
    </row>
    <row r="676" spans="1:13" x14ac:dyDescent="0.25">
      <c r="A676" s="6">
        <f t="shared" si="20"/>
        <v>674</v>
      </c>
      <c r="B676" s="1">
        <v>618</v>
      </c>
      <c r="C676" s="12" t="str">
        <f>VLOOKUP(Таблица1[[#This Row],[н/н ↓]],[1]!DataBase[[eq_num]:[eq_cat]],2,FALSE)</f>
        <v>Контактор Allen-Bradley 100-С72*00 (б/у)</v>
      </c>
      <c r="D676" s="6" t="str">
        <f>VLOOKUP(Таблица1[[#This Row],[н/н ↓]],[1]!DataBase[[eq_num]:[eq_unit]],3,FALSE)</f>
        <v>ШТ</v>
      </c>
      <c r="E676" s="6">
        <f t="shared" si="21"/>
        <v>3</v>
      </c>
      <c r="F676" s="13"/>
      <c r="G676" s="1">
        <v>32</v>
      </c>
      <c r="H676" s="14" t="s">
        <v>422</v>
      </c>
      <c r="I676" s="15">
        <v>44211</v>
      </c>
      <c r="J676" s="15"/>
      <c r="L676" s="1">
        <v>3</v>
      </c>
      <c r="M676" s="1"/>
    </row>
    <row r="677" spans="1:13" x14ac:dyDescent="0.25">
      <c r="A677" s="6">
        <f t="shared" si="20"/>
        <v>675</v>
      </c>
      <c r="B677" s="1">
        <v>619</v>
      </c>
      <c r="C677" s="12" t="str">
        <f>VLOOKUP(Таблица1[[#This Row],[н/н ↓]],[1]!DataBase[[eq_num]:[eq_cat]],2,FALSE)</f>
        <v>Контактор PMU 5011M</v>
      </c>
      <c r="D677" s="6" t="str">
        <f>VLOOKUP(Таблица1[[#This Row],[н/н ↓]],[1]!DataBase[[eq_num]:[eq_unit]],3,FALSE)</f>
        <v>ШТ</v>
      </c>
      <c r="E677" s="6">
        <f t="shared" si="21"/>
        <v>2</v>
      </c>
      <c r="F677" s="13"/>
      <c r="G677" s="1">
        <v>32</v>
      </c>
      <c r="H677" s="14" t="s">
        <v>389</v>
      </c>
      <c r="I677" s="15">
        <v>44211</v>
      </c>
      <c r="J677" s="15"/>
      <c r="L677" s="1">
        <v>2</v>
      </c>
      <c r="M677" s="1"/>
    </row>
    <row r="678" spans="1:13" x14ac:dyDescent="0.25">
      <c r="A678" s="6">
        <f t="shared" si="20"/>
        <v>676</v>
      </c>
      <c r="B678" s="1">
        <v>620</v>
      </c>
      <c r="C678" s="12" t="str">
        <f>VLOOKUP(Таблица1[[#This Row],[н/н ↓]],[1]!DataBase[[eq_num]:[eq_cat]],2,FALSE)</f>
        <v>Контактор PMU 6511</v>
      </c>
      <c r="D678" s="6" t="str">
        <f>VLOOKUP(Таблица1[[#This Row],[н/н ↓]],[1]!DataBase[[eq_num]:[eq_unit]],3,FALSE)</f>
        <v>ШТ</v>
      </c>
      <c r="E678" s="6">
        <f t="shared" si="21"/>
        <v>6</v>
      </c>
      <c r="F678" s="13"/>
      <c r="G678" s="1">
        <v>32</v>
      </c>
      <c r="H678" s="14" t="s">
        <v>389</v>
      </c>
      <c r="I678" s="15">
        <v>44211</v>
      </c>
      <c r="J678" s="15"/>
      <c r="L678" s="1">
        <v>6</v>
      </c>
      <c r="M678" s="1"/>
    </row>
    <row r="679" spans="1:13" x14ac:dyDescent="0.25">
      <c r="A679" s="6">
        <f t="shared" si="20"/>
        <v>677</v>
      </c>
      <c r="B679" s="1">
        <v>621</v>
      </c>
      <c r="C679" s="12" t="str">
        <f>VLOOKUP(Таблица1[[#This Row],[н/н ↓]],[1]!DataBase[[eq_num]:[eq_cat]],2,FALSE)</f>
        <v>Контактор PMU 6511M</v>
      </c>
      <c r="D679" s="6" t="str">
        <f>VLOOKUP(Таблица1[[#This Row],[н/н ↓]],[1]!DataBase[[eq_num]:[eq_unit]],3,FALSE)</f>
        <v>ШТ</v>
      </c>
      <c r="E679" s="6">
        <f t="shared" si="21"/>
        <v>5</v>
      </c>
      <c r="F679" s="13"/>
      <c r="G679" s="1">
        <v>32</v>
      </c>
      <c r="H679" s="14" t="s">
        <v>389</v>
      </c>
      <c r="I679" s="15">
        <v>44211</v>
      </c>
      <c r="J679" s="15"/>
      <c r="L679" s="1">
        <v>5</v>
      </c>
      <c r="M679" s="1"/>
    </row>
    <row r="680" spans="1:13" x14ac:dyDescent="0.25">
      <c r="A680" s="6">
        <f t="shared" si="20"/>
        <v>678</v>
      </c>
      <c r="B680" s="1">
        <v>622</v>
      </c>
      <c r="C680" s="12" t="str">
        <f>VLOOKUP(Таблица1[[#This Row],[н/н ↓]],[1]!DataBase[[eq_num]:[eq_cat]],2,FALSE)</f>
        <v>Контактор PMU 9511B</v>
      </c>
      <c r="D680" s="6" t="str">
        <f>VLOOKUP(Таблица1[[#This Row],[н/н ↓]],[1]!DataBase[[eq_num]:[eq_unit]],3,FALSE)</f>
        <v>ШТ</v>
      </c>
      <c r="E680" s="6">
        <f t="shared" si="21"/>
        <v>1</v>
      </c>
      <c r="F680" s="13"/>
      <c r="G680" s="1">
        <v>32</v>
      </c>
      <c r="H680" s="14" t="s">
        <v>389</v>
      </c>
      <c r="I680" s="15">
        <v>44211</v>
      </c>
      <c r="J680" s="15"/>
      <c r="L680" s="1">
        <v>1</v>
      </c>
      <c r="M680" s="1"/>
    </row>
    <row r="681" spans="1:13" x14ac:dyDescent="0.25">
      <c r="A681" s="6">
        <f t="shared" si="20"/>
        <v>679</v>
      </c>
      <c r="B681" s="1">
        <v>623</v>
      </c>
      <c r="C681" s="12" t="str">
        <f>VLOOKUP(Таблица1[[#This Row],[н/н ↓]],[1]!DataBase[[eq_num]:[eq_cat]],2,FALSE)</f>
        <v>Контактор PMU 9511K</v>
      </c>
      <c r="D681" s="6" t="str">
        <f>VLOOKUP(Таблица1[[#This Row],[н/н ↓]],[1]!DataBase[[eq_num]:[eq_unit]],3,FALSE)</f>
        <v>ШТ</v>
      </c>
      <c r="E681" s="6">
        <f t="shared" si="21"/>
        <v>1</v>
      </c>
      <c r="F681" s="13"/>
      <c r="G681" s="1">
        <v>32</v>
      </c>
      <c r="H681" s="14" t="s">
        <v>389</v>
      </c>
      <c r="I681" s="15">
        <v>44211</v>
      </c>
      <c r="J681" s="15"/>
      <c r="L681" s="1">
        <v>1</v>
      </c>
      <c r="M681" s="1"/>
    </row>
    <row r="682" spans="1:13" x14ac:dyDescent="0.25">
      <c r="A682" s="6">
        <f t="shared" si="20"/>
        <v>680</v>
      </c>
      <c r="B682" s="1">
        <v>624</v>
      </c>
      <c r="C682" s="12" t="str">
        <f>VLOOKUP(Таблица1[[#This Row],[н/н ↓]],[1]!DataBase[[eq_num]:[eq_cat]],2,FALSE)</f>
        <v>Контактор PMU 9511M</v>
      </c>
      <c r="D682" s="6" t="str">
        <f>VLOOKUP(Таблица1[[#This Row],[н/н ↓]],[1]!DataBase[[eq_num]:[eq_unit]],3,FALSE)</f>
        <v>ШТ</v>
      </c>
      <c r="E682" s="6">
        <f t="shared" si="21"/>
        <v>5</v>
      </c>
      <c r="F682" s="13"/>
      <c r="G682" s="1">
        <v>32</v>
      </c>
      <c r="H682" s="14" t="s">
        <v>389</v>
      </c>
      <c r="I682" s="15">
        <v>44211</v>
      </c>
      <c r="J682" s="15"/>
      <c r="L682" s="1">
        <v>5</v>
      </c>
      <c r="M682" s="1"/>
    </row>
    <row r="683" spans="1:13" x14ac:dyDescent="0.25">
      <c r="A683" s="6">
        <f t="shared" si="20"/>
        <v>681</v>
      </c>
      <c r="B683" s="1">
        <v>625</v>
      </c>
      <c r="C683" s="12" t="str">
        <f>VLOOKUP(Таблица1[[#This Row],[н/н ↓]],[1]!DataBase[[eq_num]:[eq_cat]],2,FALSE)</f>
        <v>Контактор Schneider LC1E65M5</v>
      </c>
      <c r="D683" s="6" t="str">
        <f>VLOOKUP(Таблица1[[#This Row],[н/н ↓]],[1]!DataBase[[eq_num]:[eq_unit]],3,FALSE)</f>
        <v>ШТ</v>
      </c>
      <c r="E683" s="6">
        <f t="shared" si="21"/>
        <v>1</v>
      </c>
      <c r="F683" s="13"/>
      <c r="G683" s="1">
        <v>32</v>
      </c>
      <c r="H683" s="14" t="s">
        <v>389</v>
      </c>
      <c r="I683" s="15">
        <v>44211</v>
      </c>
      <c r="J683" s="15"/>
      <c r="L683" s="1">
        <v>1</v>
      </c>
      <c r="M683" s="1"/>
    </row>
    <row r="684" spans="1:13" x14ac:dyDescent="0.25">
      <c r="A684" s="6">
        <f t="shared" si="20"/>
        <v>682</v>
      </c>
      <c r="B684" s="1">
        <v>626</v>
      </c>
      <c r="C684" s="12" t="str">
        <f>VLOOKUP(Таблица1[[#This Row],[н/н ↓]],[1]!DataBase[[eq_num]:[eq_cat]],2,FALSE)</f>
        <v>Контактор Schneider LC1E65Q5</v>
      </c>
      <c r="D684" s="6" t="str">
        <f>VLOOKUP(Таблица1[[#This Row],[н/н ↓]],[1]!DataBase[[eq_num]:[eq_unit]],3,FALSE)</f>
        <v>ШТ</v>
      </c>
      <c r="E684" s="6">
        <f t="shared" si="21"/>
        <v>1</v>
      </c>
      <c r="F684" s="13"/>
      <c r="G684" s="1">
        <v>32</v>
      </c>
      <c r="H684" s="14" t="s">
        <v>389</v>
      </c>
      <c r="I684" s="15">
        <v>44211</v>
      </c>
      <c r="J684" s="15"/>
      <c r="L684" s="1">
        <v>1</v>
      </c>
      <c r="M684" s="1"/>
    </row>
    <row r="685" spans="1:13" x14ac:dyDescent="0.25">
      <c r="A685" s="6">
        <f t="shared" si="20"/>
        <v>683</v>
      </c>
      <c r="B685" s="1">
        <v>627</v>
      </c>
      <c r="C685" s="12" t="str">
        <f>VLOOKUP(Таблица1[[#This Row],[н/н ↓]],[1]!DataBase[[eq_num]:[eq_cat]],2,FALSE)</f>
        <v>Контактор КМИ-49512</v>
      </c>
      <c r="D685" s="6" t="str">
        <f>VLOOKUP(Таблица1[[#This Row],[н/н ↓]],[1]!DataBase[[eq_num]:[eq_unit]],3,FALSE)</f>
        <v>ШТ</v>
      </c>
      <c r="E685" s="6">
        <f t="shared" si="21"/>
        <v>1</v>
      </c>
      <c r="F685" s="13"/>
      <c r="G685" s="1">
        <v>32</v>
      </c>
      <c r="H685" s="14" t="s">
        <v>389</v>
      </c>
      <c r="I685" s="15">
        <v>44211</v>
      </c>
      <c r="J685" s="15"/>
      <c r="L685" s="1">
        <v>1</v>
      </c>
      <c r="M685" s="1"/>
    </row>
    <row r="686" spans="1:13" x14ac:dyDescent="0.25">
      <c r="A686" s="6">
        <f t="shared" si="20"/>
        <v>684</v>
      </c>
      <c r="B686" s="1">
        <v>629</v>
      </c>
      <c r="C686" s="12" t="str">
        <f>VLOOKUP(Таблица1[[#This Row],[н/н ↓]],[1]!DataBase[[eq_num]:[eq_cat]],2,FALSE)</f>
        <v>контроллер адрес.2-х пров.сист"С2000КДЛ"</v>
      </c>
      <c r="D686" s="6" t="str">
        <f>VLOOKUP(Таблица1[[#This Row],[н/н ↓]],[1]!DataBase[[eq_num]:[eq_unit]],3,FALSE)</f>
        <v>ШТ</v>
      </c>
      <c r="E686" s="6">
        <f t="shared" si="21"/>
        <v>12</v>
      </c>
      <c r="F686" s="13"/>
      <c r="G686" s="1">
        <v>32</v>
      </c>
      <c r="H686" s="14" t="s">
        <v>389</v>
      </c>
      <c r="I686" s="15">
        <v>44211</v>
      </c>
      <c r="J686" s="15"/>
      <c r="L686" s="1">
        <v>12</v>
      </c>
      <c r="M686" s="1"/>
    </row>
    <row r="687" spans="1:13" x14ac:dyDescent="0.25">
      <c r="A687" s="6">
        <f t="shared" si="20"/>
        <v>685</v>
      </c>
      <c r="B687" s="1">
        <v>630</v>
      </c>
      <c r="C687" s="12" t="str">
        <f>VLOOKUP(Таблица1[[#This Row],[н/н ↓]],[1]!DataBase[[eq_num]:[eq_cat]],2,FALSE)</f>
        <v>КОНТРОЛЛЕР ДОСТУПА С2000-2</v>
      </c>
      <c r="D687" s="6" t="str">
        <f>VLOOKUP(Таблица1[[#This Row],[н/н ↓]],[1]!DataBase[[eq_num]:[eq_unit]],3,FALSE)</f>
        <v>ШТ</v>
      </c>
      <c r="E687" s="6">
        <f t="shared" si="21"/>
        <v>5</v>
      </c>
      <c r="F687" s="13"/>
      <c r="G687" s="1">
        <v>32</v>
      </c>
      <c r="H687" s="14" t="s">
        <v>389</v>
      </c>
      <c r="I687" s="15">
        <v>44211</v>
      </c>
      <c r="J687" s="15"/>
      <c r="L687" s="1">
        <v>5</v>
      </c>
      <c r="M687" s="1"/>
    </row>
    <row r="688" spans="1:13" x14ac:dyDescent="0.25">
      <c r="A688" s="6">
        <f t="shared" si="20"/>
        <v>686</v>
      </c>
      <c r="B688" s="1">
        <v>631</v>
      </c>
      <c r="C688" s="12" t="str">
        <f>VLOOKUP(Таблица1[[#This Row],[н/н ↓]],[1]!DataBase[[eq_num]:[eq_cat]],2,FALSE)</f>
        <v>Корзина Comnet C1-EU</v>
      </c>
      <c r="D688" s="6" t="str">
        <f>VLOOKUP(Таблица1[[#This Row],[н/н ↓]],[1]!DataBase[[eq_num]:[eq_unit]],3,FALSE)</f>
        <v>ШТ</v>
      </c>
      <c r="E688" s="6">
        <f t="shared" si="21"/>
        <v>3</v>
      </c>
      <c r="F688" s="13"/>
      <c r="G688" s="1">
        <v>32</v>
      </c>
      <c r="H688" s="14" t="s">
        <v>389</v>
      </c>
      <c r="I688" s="15">
        <v>44211</v>
      </c>
      <c r="J688" s="15"/>
      <c r="L688" s="1">
        <v>3</v>
      </c>
      <c r="M688" s="1"/>
    </row>
    <row r="689" spans="1:13" x14ac:dyDescent="0.25">
      <c r="A689" s="6">
        <f t="shared" si="20"/>
        <v>687</v>
      </c>
      <c r="B689" s="1">
        <v>632</v>
      </c>
      <c r="C689" s="12" t="str">
        <f>VLOOKUP(Таблица1[[#This Row],[н/н ↓]],[1]!DataBase[[eq_num]:[eq_cat]],2,FALSE)</f>
        <v>Корзина GE 502R</v>
      </c>
      <c r="D689" s="6" t="str">
        <f>VLOOKUP(Таблица1[[#This Row],[н/н ↓]],[1]!DataBase[[eq_num]:[eq_unit]],3,FALSE)</f>
        <v>ШТ</v>
      </c>
      <c r="E689" s="6">
        <f t="shared" si="21"/>
        <v>2</v>
      </c>
      <c r="F689" s="13"/>
      <c r="G689" s="1">
        <v>32</v>
      </c>
      <c r="H689" s="14" t="s">
        <v>423</v>
      </c>
      <c r="I689" s="15">
        <v>44211</v>
      </c>
      <c r="J689" s="15"/>
      <c r="L689" s="1">
        <v>2</v>
      </c>
      <c r="M689" s="1"/>
    </row>
    <row r="690" spans="1:13" x14ac:dyDescent="0.25">
      <c r="A690" s="6">
        <f t="shared" si="20"/>
        <v>688</v>
      </c>
      <c r="B690" s="1">
        <v>633</v>
      </c>
      <c r="C690" s="12" t="str">
        <f>VLOOKUP(Таблица1[[#This Row],[н/н ↓]],[1]!DataBase[[eq_num]:[eq_cat]],2,FALSE)</f>
        <v>Корзина GE 503R</v>
      </c>
      <c r="D690" s="6" t="str">
        <f>VLOOKUP(Таблица1[[#This Row],[н/н ↓]],[1]!DataBase[[eq_num]:[eq_unit]],3,FALSE)</f>
        <v>ШТ</v>
      </c>
      <c r="E690" s="6">
        <f t="shared" si="21"/>
        <v>3</v>
      </c>
      <c r="F690" s="13"/>
      <c r="G690" s="1">
        <v>32</v>
      </c>
      <c r="H690" s="14" t="s">
        <v>423</v>
      </c>
      <c r="I690" s="15">
        <v>44211</v>
      </c>
      <c r="J690" s="15"/>
      <c r="L690" s="1">
        <v>3</v>
      </c>
      <c r="M690" s="1"/>
    </row>
    <row r="691" spans="1:13" x14ac:dyDescent="0.25">
      <c r="A691" s="6">
        <f t="shared" si="20"/>
        <v>689</v>
      </c>
      <c r="B691" s="1">
        <v>634</v>
      </c>
      <c r="C691" s="12" t="str">
        <f>VLOOKUP(Таблица1[[#This Row],[н/н ↓]],[1]!DataBase[[eq_num]:[eq_cat]],2,FALSE)</f>
        <v>Корзина GE 515R1</v>
      </c>
      <c r="D691" s="6" t="str">
        <f>VLOOKUP(Таблица1[[#This Row],[н/н ↓]],[1]!DataBase[[eq_num]:[eq_unit]],3,FALSE)</f>
        <v>ШТ</v>
      </c>
      <c r="E691" s="6">
        <f t="shared" si="21"/>
        <v>0</v>
      </c>
      <c r="F691" s="13"/>
      <c r="G691" s="1">
        <v>32</v>
      </c>
      <c r="H691" s="14" t="s">
        <v>393</v>
      </c>
      <c r="I691" s="15">
        <v>44211</v>
      </c>
      <c r="J691" s="15"/>
      <c r="L691" s="1">
        <v>0</v>
      </c>
      <c r="M691" s="1"/>
    </row>
    <row r="692" spans="1:13" x14ac:dyDescent="0.25">
      <c r="A692" s="6">
        <f t="shared" si="20"/>
        <v>690</v>
      </c>
      <c r="B692" s="1">
        <v>635</v>
      </c>
      <c r="C692" s="12" t="str">
        <f>VLOOKUP(Таблица1[[#This Row],[н/н ↓]],[1]!DataBase[[eq_num]:[eq_cat]],2,FALSE)</f>
        <v>Корзина GE DFR</v>
      </c>
      <c r="D692" s="6" t="str">
        <f>VLOOKUP(Таблица1[[#This Row],[н/н ↓]],[1]!DataBase[[eq_num]:[eq_unit]],3,FALSE)</f>
        <v>ШТ</v>
      </c>
      <c r="E692" s="6">
        <f t="shared" si="21"/>
        <v>12</v>
      </c>
      <c r="F692" s="13"/>
      <c r="G692" s="1">
        <v>32</v>
      </c>
      <c r="H692" s="14" t="s">
        <v>393</v>
      </c>
      <c r="I692" s="15">
        <v>44211</v>
      </c>
      <c r="J692" s="15"/>
      <c r="L692" s="1">
        <v>12</v>
      </c>
      <c r="M692" s="1"/>
    </row>
    <row r="693" spans="1:13" x14ac:dyDescent="0.25">
      <c r="A693" s="6">
        <f t="shared" si="20"/>
        <v>691</v>
      </c>
      <c r="B693" s="1">
        <v>636</v>
      </c>
      <c r="C693" s="12" t="str">
        <f>VLOOKUP(Таблица1[[#This Row],[н/н ↓]],[1]!DataBase[[eq_num]:[eq_cat]],2,FALSE)</f>
        <v>КОРОБКА РАСПРЕДЕЛИТЕЛЬНАЯ 100Х100Х50</v>
      </c>
      <c r="D693" s="6" t="str">
        <f>VLOOKUP(Таблица1[[#This Row],[н/н ↓]],[1]!DataBase[[eq_num]:[eq_unit]],3,FALSE)</f>
        <v>ШТ</v>
      </c>
      <c r="E693" s="6">
        <f t="shared" si="21"/>
        <v>2</v>
      </c>
      <c r="F693" s="13"/>
      <c r="G693" s="1">
        <v>32</v>
      </c>
      <c r="H693" s="14" t="s">
        <v>389</v>
      </c>
      <c r="I693" s="15">
        <v>44211</v>
      </c>
      <c r="J693" s="15"/>
      <c r="L693" s="1">
        <v>2</v>
      </c>
      <c r="M693" s="1"/>
    </row>
    <row r="694" spans="1:13" x14ac:dyDescent="0.25">
      <c r="A694" s="6">
        <f t="shared" si="20"/>
        <v>692</v>
      </c>
      <c r="B694" s="1">
        <v>637</v>
      </c>
      <c r="C694" s="12" t="str">
        <f>VLOOKUP(Таблица1[[#This Row],[н/н ↓]],[1]!DataBase[[eq_num]:[eq_cat]],2,FALSE)</f>
        <v>коробка распределительная 100х80</v>
      </c>
      <c r="D694" s="6" t="str">
        <f>VLOOKUP(Таблица1[[#This Row],[н/н ↓]],[1]!DataBase[[eq_num]:[eq_unit]],3,FALSE)</f>
        <v>ШТ</v>
      </c>
      <c r="E694" s="6">
        <f t="shared" si="21"/>
        <v>5</v>
      </c>
      <c r="F694" s="13"/>
      <c r="G694" s="1">
        <v>32</v>
      </c>
      <c r="H694" s="14" t="s">
        <v>389</v>
      </c>
      <c r="I694" s="15">
        <v>44211</v>
      </c>
      <c r="J694" s="15"/>
      <c r="L694" s="1">
        <v>5</v>
      </c>
      <c r="M694" s="1"/>
    </row>
    <row r="695" spans="1:13" x14ac:dyDescent="0.25">
      <c r="A695" s="6">
        <f t="shared" si="20"/>
        <v>693</v>
      </c>
      <c r="B695" s="1">
        <v>638</v>
      </c>
      <c r="C695" s="12" t="str">
        <f>VLOOKUP(Таблица1[[#This Row],[н/н ↓]],[1]!DataBase[[eq_num]:[eq_cat]],2,FALSE)</f>
        <v>коробка распределительная 130х70</v>
      </c>
      <c r="D695" s="6" t="str">
        <f>VLOOKUP(Таблица1[[#This Row],[н/н ↓]],[1]!DataBase[[eq_num]:[eq_unit]],3,FALSE)</f>
        <v>ШТ</v>
      </c>
      <c r="E695" s="6">
        <f t="shared" si="21"/>
        <v>9</v>
      </c>
      <c r="F695" s="13"/>
      <c r="G695" s="1">
        <v>32</v>
      </c>
      <c r="H695" s="14" t="s">
        <v>389</v>
      </c>
      <c r="I695" s="15">
        <v>44211</v>
      </c>
      <c r="J695" s="15"/>
      <c r="L695" s="1">
        <v>9</v>
      </c>
      <c r="M695" s="1"/>
    </row>
    <row r="696" spans="1:13" x14ac:dyDescent="0.25">
      <c r="A696" s="6">
        <f t="shared" si="20"/>
        <v>694</v>
      </c>
      <c r="B696" s="1">
        <v>639</v>
      </c>
      <c r="C696" s="12" t="str">
        <f>VLOOKUP(Таблица1[[#This Row],[н/н ↓]],[1]!DataBase[[eq_num]:[eq_cat]],2,FALSE)</f>
        <v>коробка распределительная 50х50</v>
      </c>
      <c r="D696" s="6" t="str">
        <f>VLOOKUP(Таблица1[[#This Row],[н/н ↓]],[1]!DataBase[[eq_num]:[eq_unit]],3,FALSE)</f>
        <v>ШТ</v>
      </c>
      <c r="E696" s="6">
        <f t="shared" si="21"/>
        <v>2</v>
      </c>
      <c r="F696" s="13"/>
      <c r="G696" s="1">
        <v>32</v>
      </c>
      <c r="H696" s="14" t="s">
        <v>389</v>
      </c>
      <c r="I696" s="15">
        <v>44211</v>
      </c>
      <c r="J696" s="15"/>
      <c r="L696" s="1">
        <v>2</v>
      </c>
      <c r="M696" s="1"/>
    </row>
    <row r="697" spans="1:13" x14ac:dyDescent="0.25">
      <c r="A697" s="6">
        <f t="shared" si="20"/>
        <v>695</v>
      </c>
      <c r="B697" s="1">
        <v>640</v>
      </c>
      <c r="C697" s="12" t="str">
        <f>VLOOKUP(Таблица1[[#This Row],[н/н ↓]],[1]!DataBase[[eq_num]:[eq_cat]],2,FALSE)</f>
        <v>коробка распределительная 60х60</v>
      </c>
      <c r="D697" s="6" t="str">
        <f>VLOOKUP(Таблица1[[#This Row],[н/н ↓]],[1]!DataBase[[eq_num]:[eq_unit]],3,FALSE)</f>
        <v>ШТ</v>
      </c>
      <c r="E697" s="6">
        <f t="shared" si="21"/>
        <v>6</v>
      </c>
      <c r="F697" s="13"/>
      <c r="G697" s="1">
        <v>32</v>
      </c>
      <c r="H697" s="14" t="s">
        <v>389</v>
      </c>
      <c r="I697" s="15">
        <v>44211</v>
      </c>
      <c r="J697" s="15"/>
      <c r="L697" s="1">
        <v>6</v>
      </c>
      <c r="M697" s="1"/>
    </row>
    <row r="698" spans="1:13" x14ac:dyDescent="0.25">
      <c r="A698" s="6">
        <f t="shared" si="20"/>
        <v>696</v>
      </c>
      <c r="B698" s="1">
        <v>641</v>
      </c>
      <c r="C698" s="12" t="str">
        <f>VLOOKUP(Таблица1[[#This Row],[н/н ↓]],[1]!DataBase[[eq_num]:[eq_cat]],2,FALSE)</f>
        <v>Коробка соединительная КС-4</v>
      </c>
      <c r="D698" s="6" t="str">
        <f>VLOOKUP(Таблица1[[#This Row],[н/н ↓]],[1]!DataBase[[eq_num]:[eq_unit]],3,FALSE)</f>
        <v>ШТ</v>
      </c>
      <c r="E698" s="6">
        <f t="shared" si="21"/>
        <v>30</v>
      </c>
      <c r="F698" s="13"/>
      <c r="G698" s="1">
        <v>32</v>
      </c>
      <c r="H698" s="14" t="s">
        <v>389</v>
      </c>
      <c r="I698" s="15">
        <v>44211</v>
      </c>
      <c r="J698" s="15"/>
      <c r="L698" s="1">
        <v>30</v>
      </c>
      <c r="M698" s="1"/>
    </row>
    <row r="699" spans="1:13" x14ac:dyDescent="0.25">
      <c r="A699" s="6">
        <f t="shared" si="20"/>
        <v>697</v>
      </c>
      <c r="B699" s="1">
        <v>642</v>
      </c>
      <c r="C699" s="12" t="str">
        <f>VLOOKUP(Таблица1[[#This Row],[н/н ↓]],[1]!DataBase[[eq_num]:[eq_cat]],2,FALSE)</f>
        <v>Корпус IEK ЩРН-П-4 (б/у)</v>
      </c>
      <c r="D699" s="6" t="str">
        <f>VLOOKUP(Таблица1[[#This Row],[н/н ↓]],[1]!DataBase[[eq_num]:[eq_unit]],3,FALSE)</f>
        <v>ШТ</v>
      </c>
      <c r="E699" s="6">
        <f t="shared" si="21"/>
        <v>2</v>
      </c>
      <c r="F699" s="13"/>
      <c r="G699" s="1">
        <v>32</v>
      </c>
      <c r="H699" s="14" t="s">
        <v>389</v>
      </c>
      <c r="I699" s="15">
        <v>44211</v>
      </c>
      <c r="J699" s="15"/>
      <c r="L699" s="1">
        <v>2</v>
      </c>
      <c r="M699" s="1"/>
    </row>
    <row r="700" spans="1:13" x14ac:dyDescent="0.25">
      <c r="A700" s="6">
        <f t="shared" si="20"/>
        <v>698</v>
      </c>
      <c r="B700" s="1">
        <v>643</v>
      </c>
      <c r="C700" s="12" t="str">
        <f>VLOOKUP(Таблица1[[#This Row],[н/н ↓]],[1]!DataBase[[eq_num]:[eq_cat]],2,FALSE)</f>
        <v>Корпус для платы SUBAS 3K30-40 DISPLAY (передняя панель)</v>
      </c>
      <c r="D700" s="6" t="str">
        <f>VLOOKUP(Таблица1[[#This Row],[н/н ↓]],[1]!DataBase[[eq_num]:[eq_unit]],3,FALSE)</f>
        <v>ШТ</v>
      </c>
      <c r="E700" s="6">
        <f t="shared" si="21"/>
        <v>10</v>
      </c>
      <c r="F700" s="13"/>
      <c r="G700" s="1">
        <v>32</v>
      </c>
      <c r="H700" s="14" t="s">
        <v>389</v>
      </c>
      <c r="I700" s="15">
        <v>44211</v>
      </c>
      <c r="J700" s="15"/>
      <c r="L700" s="1">
        <v>10</v>
      </c>
      <c r="M700" s="1"/>
    </row>
    <row r="701" spans="1:13" x14ac:dyDescent="0.25">
      <c r="A701" s="6">
        <f t="shared" si="20"/>
        <v>699</v>
      </c>
      <c r="B701" s="1">
        <v>644</v>
      </c>
      <c r="C701" s="12" t="str">
        <f>VLOOKUP(Таблица1[[#This Row],[н/н ↓]],[1]!DataBase[[eq_num]:[eq_cat]],2,FALSE)</f>
        <v>Крепёж для ИБП в стойку Powerware 4-port rail kit</v>
      </c>
      <c r="D701" s="6" t="str">
        <f>VLOOKUP(Таблица1[[#This Row],[н/н ↓]],[1]!DataBase[[eq_num]:[eq_unit]],3,FALSE)</f>
        <v>ШТ</v>
      </c>
      <c r="E701" s="6">
        <f t="shared" si="21"/>
        <v>1</v>
      </c>
      <c r="F701" s="13"/>
      <c r="G701" s="1">
        <v>32</v>
      </c>
      <c r="H701" s="14" t="s">
        <v>389</v>
      </c>
      <c r="I701" s="15">
        <v>44211</v>
      </c>
      <c r="J701" s="15"/>
      <c r="L701" s="1">
        <v>1</v>
      </c>
      <c r="M701" s="1"/>
    </row>
    <row r="702" spans="1:13" x14ac:dyDescent="0.25">
      <c r="A702" s="6">
        <f t="shared" si="20"/>
        <v>700</v>
      </c>
      <c r="B702" s="1">
        <v>645</v>
      </c>
      <c r="C702" s="12" t="str">
        <f>VLOOKUP(Таблица1[[#This Row],[н/н ↓]],[1]!DataBase[[eq_num]:[eq_cat]],2,FALSE)</f>
        <v>Кронштейн AXIS</v>
      </c>
      <c r="D702" s="6" t="str">
        <f>VLOOKUP(Таблица1[[#This Row],[н/н ↓]],[1]!DataBase[[eq_num]:[eq_unit]],3,FALSE)</f>
        <v>ШТ</v>
      </c>
      <c r="E702" s="6">
        <f t="shared" si="21"/>
        <v>4</v>
      </c>
      <c r="F702" s="13"/>
      <c r="G702" s="1">
        <v>32</v>
      </c>
      <c r="H702" s="14" t="s">
        <v>393</v>
      </c>
      <c r="I702" s="15">
        <v>44211</v>
      </c>
      <c r="J702" s="15"/>
      <c r="L702" s="1">
        <v>4</v>
      </c>
      <c r="M702" s="1"/>
    </row>
    <row r="703" spans="1:13" x14ac:dyDescent="0.25">
      <c r="A703" s="6">
        <f t="shared" si="20"/>
        <v>701</v>
      </c>
      <c r="B703" s="1">
        <v>646</v>
      </c>
      <c r="C703" s="12" t="str">
        <f>VLOOKUP(Таблица1[[#This Row],[н/н ↓]],[1]!DataBase[[eq_num]:[eq_cat]],2,FALSE)</f>
        <v>Кросс оптический 8 портов в мет. ящике</v>
      </c>
      <c r="D703" s="6" t="str">
        <f>VLOOKUP(Таблица1[[#This Row],[н/н ↓]],[1]!DataBase[[eq_num]:[eq_unit]],3,FALSE)</f>
        <v>ШТ</v>
      </c>
      <c r="E703" s="6">
        <f t="shared" si="21"/>
        <v>1</v>
      </c>
      <c r="F703" s="13"/>
      <c r="G703" s="1">
        <v>32</v>
      </c>
      <c r="H703" s="14" t="s">
        <v>424</v>
      </c>
      <c r="I703" s="15">
        <v>44211</v>
      </c>
      <c r="J703" s="15"/>
      <c r="L703" s="1">
        <v>1</v>
      </c>
      <c r="M703" s="1"/>
    </row>
    <row r="704" spans="1:13" x14ac:dyDescent="0.25">
      <c r="A704" s="6">
        <f t="shared" si="20"/>
        <v>702</v>
      </c>
      <c r="B704" s="1">
        <v>647</v>
      </c>
      <c r="C704" s="12" t="str">
        <f>VLOOKUP(Таблица1[[#This Row],[н/н ↓]],[1]!DataBase[[eq_num]:[eq_cat]],2,FALSE)</f>
        <v>Кросс оптический R590-1U-FC-D-8SM-8UPC-1</v>
      </c>
      <c r="D704" s="6" t="str">
        <f>VLOOKUP(Таблица1[[#This Row],[н/н ↓]],[1]!DataBase[[eq_num]:[eq_unit]],3,FALSE)</f>
        <v>ШТ</v>
      </c>
      <c r="E704" s="6">
        <f t="shared" si="21"/>
        <v>2</v>
      </c>
      <c r="F704" s="13"/>
      <c r="G704" s="1">
        <v>32</v>
      </c>
      <c r="H704" s="14" t="s">
        <v>425</v>
      </c>
      <c r="I704" s="15">
        <v>44211</v>
      </c>
      <c r="J704" s="15"/>
      <c r="L704" s="1">
        <v>2</v>
      </c>
      <c r="M704" s="1"/>
    </row>
    <row r="705" spans="1:13" x14ac:dyDescent="0.25">
      <c r="A705" s="6">
        <f t="shared" si="20"/>
        <v>703</v>
      </c>
      <c r="B705" s="1">
        <v>648</v>
      </c>
      <c r="C705" s="12" t="str">
        <f>VLOOKUP(Таблица1[[#This Row],[н/н ↓]],[1]!DataBase[[eq_num]:[eq_cat]],2,FALSE)</f>
        <v>Кросс оптический R590-1U-FC-D-8SM-8UPC-1 (б/у)</v>
      </c>
      <c r="D705" s="6" t="str">
        <f>VLOOKUP(Таблица1[[#This Row],[н/н ↓]],[1]!DataBase[[eq_num]:[eq_unit]],3,FALSE)</f>
        <v>ШТ</v>
      </c>
      <c r="E705" s="6">
        <f t="shared" si="21"/>
        <v>1</v>
      </c>
      <c r="F705" s="13"/>
      <c r="G705" s="1">
        <v>32</v>
      </c>
      <c r="H705" s="14" t="s">
        <v>425</v>
      </c>
      <c r="I705" s="15">
        <v>44211</v>
      </c>
      <c r="J705" s="15"/>
      <c r="L705" s="1">
        <v>1</v>
      </c>
      <c r="M705" s="1"/>
    </row>
    <row r="706" spans="1:13" x14ac:dyDescent="0.25">
      <c r="A706" s="6">
        <f t="shared" si="20"/>
        <v>704</v>
      </c>
      <c r="B706" s="1">
        <v>649</v>
      </c>
      <c r="C706" s="12" t="str">
        <f>VLOOKUP(Таблица1[[#This Row],[н/н ↓]],[1]!DataBase[[eq_num]:[eq_cat]],2,FALSE)</f>
        <v>Кросс оптический R906-2U-LC-24SM-24UPC-28</v>
      </c>
      <c r="D706" s="6" t="str">
        <f>VLOOKUP(Таблица1[[#This Row],[н/н ↓]],[1]!DataBase[[eq_num]:[eq_unit]],3,FALSE)</f>
        <v>ШТ</v>
      </c>
      <c r="E706" s="6">
        <f t="shared" si="21"/>
        <v>1</v>
      </c>
      <c r="F706" s="13"/>
      <c r="G706" s="1">
        <v>32</v>
      </c>
      <c r="H706" s="14" t="s">
        <v>425</v>
      </c>
      <c r="I706" s="15">
        <v>44211</v>
      </c>
      <c r="J706" s="15"/>
      <c r="L706" s="1">
        <v>1</v>
      </c>
      <c r="M706" s="1"/>
    </row>
    <row r="707" spans="1:13" x14ac:dyDescent="0.25">
      <c r="A707" s="6">
        <f t="shared" ref="A707:A770" si="22">ROW()-2</f>
        <v>705</v>
      </c>
      <c r="B707" s="1">
        <v>650</v>
      </c>
      <c r="C707" s="12" t="str">
        <f>VLOOKUP(Таблица1[[#This Row],[н/н ↓]],[1]!DataBase[[eq_num]:[eq_cat]],2,FALSE)</f>
        <v>Кросс оптический W583-FC-D8M-8UPC-1</v>
      </c>
      <c r="D707" s="6" t="str">
        <f>VLOOKUP(Таблица1[[#This Row],[н/н ↓]],[1]!DataBase[[eq_num]:[eq_unit]],3,FALSE)</f>
        <v>ШТ</v>
      </c>
      <c r="E707" s="6">
        <f t="shared" ref="E707:E770" si="23">M707*(-1)+L707</f>
        <v>2</v>
      </c>
      <c r="F707" s="13"/>
      <c r="G707" s="1">
        <v>32</v>
      </c>
      <c r="H707" s="14" t="s">
        <v>425</v>
      </c>
      <c r="I707" s="15">
        <v>44211</v>
      </c>
      <c r="J707" s="15"/>
      <c r="L707" s="1">
        <v>2</v>
      </c>
      <c r="M707" s="1"/>
    </row>
    <row r="708" spans="1:13" x14ac:dyDescent="0.25">
      <c r="A708" s="6">
        <f t="shared" si="22"/>
        <v>706</v>
      </c>
      <c r="B708" s="1">
        <v>651</v>
      </c>
      <c r="C708" s="12" t="str">
        <f>VLOOKUP(Таблица1[[#This Row],[н/н ↓]],[1]!DataBase[[eq_num]:[eq_cat]],2,FALSE)</f>
        <v>Кросс оптический W903-FC-D-8SM-8UPC</v>
      </c>
      <c r="D708" s="6" t="str">
        <f>VLOOKUP(Таблица1[[#This Row],[н/н ↓]],[1]!DataBase[[eq_num]:[eq_unit]],3,FALSE)</f>
        <v>ШТ</v>
      </c>
      <c r="E708" s="6">
        <f t="shared" si="23"/>
        <v>1</v>
      </c>
      <c r="F708" s="13"/>
      <c r="G708" s="1">
        <v>32</v>
      </c>
      <c r="H708" s="14" t="s">
        <v>424</v>
      </c>
      <c r="I708" s="15">
        <v>44211</v>
      </c>
      <c r="J708" s="15"/>
      <c r="L708" s="1">
        <v>1</v>
      </c>
      <c r="M708" s="1"/>
    </row>
    <row r="709" spans="1:13" x14ac:dyDescent="0.25">
      <c r="A709" s="6">
        <f t="shared" si="22"/>
        <v>707</v>
      </c>
      <c r="B709" s="1">
        <v>652</v>
      </c>
      <c r="C709" s="12" t="str">
        <f>VLOOKUP(Таблица1[[#This Row],[н/н ↓]],[1]!DataBase[[eq_num]:[eq_cat]],2,FALSE)</f>
        <v>кулер TTC-D3TB</v>
      </c>
      <c r="D709" s="6" t="str">
        <f>VLOOKUP(Таблица1[[#This Row],[н/н ↓]],[1]!DataBase[[eq_num]:[eq_unit]],3,FALSE)</f>
        <v>ШТ</v>
      </c>
      <c r="E709" s="6">
        <f t="shared" si="23"/>
        <v>1</v>
      </c>
      <c r="F709" s="13"/>
      <c r="G709" s="1">
        <v>32</v>
      </c>
      <c r="H709" s="14" t="s">
        <v>389</v>
      </c>
      <c r="I709" s="15">
        <v>44211</v>
      </c>
      <c r="J709" s="15"/>
      <c r="L709" s="1">
        <v>1</v>
      </c>
      <c r="M709" s="1"/>
    </row>
    <row r="710" spans="1:13" x14ac:dyDescent="0.25">
      <c r="A710" s="6">
        <f t="shared" si="22"/>
        <v>708</v>
      </c>
      <c r="B710" s="1">
        <v>653</v>
      </c>
      <c r="C710" s="12" t="str">
        <f>VLOOKUP(Таблица1[[#This Row],[н/н ↓]],[1]!DataBase[[eq_num]:[eq_cat]],2,FALSE)</f>
        <v>кулер TTC-W4TB</v>
      </c>
      <c r="D710" s="6" t="str">
        <f>VLOOKUP(Таблица1[[#This Row],[н/н ↓]],[1]!DataBase[[eq_num]:[eq_unit]],3,FALSE)</f>
        <v>ШТ</v>
      </c>
      <c r="E710" s="6">
        <f t="shared" si="23"/>
        <v>1</v>
      </c>
      <c r="F710" s="13"/>
      <c r="G710" s="1">
        <v>32</v>
      </c>
      <c r="H710" s="14" t="s">
        <v>389</v>
      </c>
      <c r="I710" s="15">
        <v>44211</v>
      </c>
      <c r="J710" s="15"/>
      <c r="L710" s="1">
        <v>1</v>
      </c>
      <c r="M710" s="1"/>
    </row>
    <row r="711" spans="1:13" x14ac:dyDescent="0.25">
      <c r="A711" s="6">
        <f t="shared" si="22"/>
        <v>709</v>
      </c>
      <c r="B711" s="1">
        <v>654</v>
      </c>
      <c r="C711" s="12" t="str">
        <f>VLOOKUP(Таблица1[[#This Row],[н/н ↓]],[1]!DataBase[[eq_num]:[eq_cat]],2,FALSE)</f>
        <v>Куллер DC-478G825Z/N</v>
      </c>
      <c r="D711" s="6" t="str">
        <f>VLOOKUP(Таблица1[[#This Row],[н/н ↓]],[1]!DataBase[[eq_num]:[eq_unit]],3,FALSE)</f>
        <v>ШТ</v>
      </c>
      <c r="E711" s="6">
        <f t="shared" si="23"/>
        <v>12</v>
      </c>
      <c r="F711" s="13"/>
      <c r="G711" s="1">
        <v>32</v>
      </c>
      <c r="H711" s="14" t="s">
        <v>389</v>
      </c>
      <c r="I711" s="15">
        <v>44211</v>
      </c>
      <c r="J711" s="15"/>
      <c r="L711" s="1">
        <v>12</v>
      </c>
      <c r="M711" s="1"/>
    </row>
    <row r="712" spans="1:13" x14ac:dyDescent="0.25">
      <c r="A712" s="6">
        <f t="shared" si="22"/>
        <v>710</v>
      </c>
      <c r="B712" s="1">
        <v>655</v>
      </c>
      <c r="C712" s="12" t="str">
        <f>VLOOKUP(Таблица1[[#This Row],[н/н ↓]],[1]!DataBase[[eq_num]:[eq_cat]],2,FALSE)</f>
        <v>Матричный коммутатор Panasonic WJ-SX650/G</v>
      </c>
      <c r="D712" s="6" t="str">
        <f>VLOOKUP(Таблица1[[#This Row],[н/н ↓]],[1]!DataBase[[eq_num]:[eq_unit]],3,FALSE)</f>
        <v>ШТ</v>
      </c>
      <c r="E712" s="6">
        <f t="shared" si="23"/>
        <v>6</v>
      </c>
      <c r="F712" s="13"/>
      <c r="G712" s="1">
        <v>32</v>
      </c>
      <c r="H712" s="14" t="s">
        <v>389</v>
      </c>
      <c r="I712" s="15">
        <v>44211</v>
      </c>
      <c r="J712" s="15"/>
      <c r="L712" s="1">
        <v>6</v>
      </c>
      <c r="M712" s="1"/>
    </row>
    <row r="713" spans="1:13" x14ac:dyDescent="0.25">
      <c r="A713" s="6">
        <f t="shared" si="22"/>
        <v>711</v>
      </c>
      <c r="B713" s="1">
        <v>656</v>
      </c>
      <c r="C713" s="12" t="str">
        <f>VLOOKUP(Таблица1[[#This Row],[н/н ↓]],[1]!DataBase[[eq_num]:[eq_cat]],2,FALSE)</f>
        <v>Медиаконвертер  Aleied Telesis AT-MMC2000/SC-60</v>
      </c>
      <c r="D713" s="6" t="str">
        <f>VLOOKUP(Таблица1[[#This Row],[н/н ↓]],[1]!DataBase[[eq_num]:[eq_unit]],3,FALSE)</f>
        <v>ШТ</v>
      </c>
      <c r="E713" s="6">
        <f t="shared" si="23"/>
        <v>8</v>
      </c>
      <c r="F713" s="13"/>
      <c r="G713" s="1">
        <v>32</v>
      </c>
      <c r="H713" s="14" t="s">
        <v>389</v>
      </c>
      <c r="I713" s="15">
        <v>44211</v>
      </c>
      <c r="J713" s="15"/>
      <c r="L713" s="1">
        <v>8</v>
      </c>
      <c r="M713" s="1"/>
    </row>
    <row r="714" spans="1:13" x14ac:dyDescent="0.25">
      <c r="A714" s="6">
        <f t="shared" si="22"/>
        <v>712</v>
      </c>
      <c r="B714" s="1">
        <v>657</v>
      </c>
      <c r="C714" s="12" t="str">
        <f>VLOOKUP(Таблица1[[#This Row],[н/н ↓]],[1]!DataBase[[eq_num]:[eq_cat]],2,FALSE)</f>
        <v>Медиаконвертер COMNET CNFE 1003S2</v>
      </c>
      <c r="D714" s="6" t="str">
        <f>VLOOKUP(Таблица1[[#This Row],[н/н ↓]],[1]!DataBase[[eq_num]:[eq_unit]],3,FALSE)</f>
        <v>ШТ</v>
      </c>
      <c r="E714" s="6">
        <f t="shared" si="23"/>
        <v>2</v>
      </c>
      <c r="F714" s="13"/>
      <c r="G714" s="1">
        <v>32</v>
      </c>
      <c r="H714" s="14" t="s">
        <v>389</v>
      </c>
      <c r="I714" s="15">
        <v>44211</v>
      </c>
      <c r="J714" s="15"/>
      <c r="L714" s="1">
        <v>2</v>
      </c>
      <c r="M714" s="1"/>
    </row>
    <row r="715" spans="1:13" x14ac:dyDescent="0.25">
      <c r="A715" s="6">
        <f t="shared" si="22"/>
        <v>713</v>
      </c>
      <c r="B715" s="1">
        <v>658</v>
      </c>
      <c r="C715" s="12" t="str">
        <f>VLOOKUP(Таблица1[[#This Row],[н/н ↓]],[1]!DataBase[[eq_num]:[eq_cat]],2,FALSE)</f>
        <v>Медиаконвертер Planet WFT-806A20</v>
      </c>
      <c r="D715" s="6" t="str">
        <f>VLOOKUP(Таблица1[[#This Row],[н/н ↓]],[1]!DataBase[[eq_num]:[eq_unit]],3,FALSE)</f>
        <v>ШТ</v>
      </c>
      <c r="E715" s="6">
        <f t="shared" si="23"/>
        <v>2</v>
      </c>
      <c r="F715" s="13"/>
      <c r="G715" s="1">
        <v>32</v>
      </c>
      <c r="H715" s="14" t="s">
        <v>389</v>
      </c>
      <c r="I715" s="15">
        <v>44211</v>
      </c>
      <c r="J715" s="15"/>
      <c r="L715" s="1">
        <v>2</v>
      </c>
      <c r="M715" s="1"/>
    </row>
    <row r="716" spans="1:13" x14ac:dyDescent="0.25">
      <c r="A716" s="6">
        <f t="shared" si="22"/>
        <v>714</v>
      </c>
      <c r="B716" s="1">
        <v>659</v>
      </c>
      <c r="C716" s="12" t="str">
        <f>VLOOKUP(Таблица1[[#This Row],[н/н ↓]],[1]!DataBase[[eq_num]:[eq_cat]],2,FALSE)</f>
        <v>Муфта тупиковая оптического кабеля МТОК-Б1/216-1КТ3645-К</v>
      </c>
      <c r="D716" s="6" t="str">
        <f>VLOOKUP(Таблица1[[#This Row],[н/н ↓]],[1]!DataBase[[eq_num]:[eq_unit]],3,FALSE)</f>
        <v>ШТ</v>
      </c>
      <c r="E716" s="6">
        <f t="shared" si="23"/>
        <v>5</v>
      </c>
      <c r="F716" s="13"/>
      <c r="G716" s="1">
        <v>32</v>
      </c>
      <c r="H716" s="14" t="s">
        <v>424</v>
      </c>
      <c r="I716" s="15">
        <v>44211</v>
      </c>
      <c r="J716" s="15"/>
      <c r="L716" s="1">
        <v>5</v>
      </c>
      <c r="M716" s="1"/>
    </row>
    <row r="717" spans="1:13" x14ac:dyDescent="0.25">
      <c r="A717" s="6">
        <f t="shared" si="22"/>
        <v>715</v>
      </c>
      <c r="B717" s="1">
        <v>660</v>
      </c>
      <c r="C717" s="12" t="str">
        <f>VLOOKUP(Таблица1[[#This Row],[н/н ↓]],[1]!DataBase[[eq_num]:[eq_cat]],2,FALSE)</f>
        <v>Объектив Avenir 12мм</v>
      </c>
      <c r="D717" s="6" t="str">
        <f>VLOOKUP(Таблица1[[#This Row],[н/н ↓]],[1]!DataBase[[eq_num]:[eq_unit]],3,FALSE)</f>
        <v>ШТ</v>
      </c>
      <c r="E717" s="6">
        <f t="shared" si="23"/>
        <v>1</v>
      </c>
      <c r="F717" s="13"/>
      <c r="G717" s="1">
        <v>32</v>
      </c>
      <c r="H717" s="14" t="s">
        <v>393</v>
      </c>
      <c r="I717" s="15">
        <v>44211</v>
      </c>
      <c r="J717" s="15"/>
      <c r="L717" s="1">
        <v>1</v>
      </c>
      <c r="M717" s="1"/>
    </row>
    <row r="718" spans="1:13" x14ac:dyDescent="0.25">
      <c r="A718" s="6">
        <f t="shared" si="22"/>
        <v>716</v>
      </c>
      <c r="B718" s="1">
        <v>661</v>
      </c>
      <c r="C718" s="12" t="str">
        <f>VLOOKUP(Таблица1[[#This Row],[н/н ↓]],[1]!DataBase[[eq_num]:[eq_cat]],2,FALSE)</f>
        <v>Объектив Avenir 4,8мм</v>
      </c>
      <c r="D718" s="6" t="str">
        <f>VLOOKUP(Таблица1[[#This Row],[н/н ↓]],[1]!DataBase[[eq_num]:[eq_unit]],3,FALSE)</f>
        <v>ШТ</v>
      </c>
      <c r="E718" s="6">
        <f t="shared" si="23"/>
        <v>1</v>
      </c>
      <c r="F718" s="13"/>
      <c r="G718" s="1">
        <v>32</v>
      </c>
      <c r="H718" s="14" t="s">
        <v>393</v>
      </c>
      <c r="I718" s="15">
        <v>44211</v>
      </c>
      <c r="J718" s="15"/>
      <c r="L718" s="1">
        <v>1</v>
      </c>
      <c r="M718" s="1"/>
    </row>
    <row r="719" spans="1:13" x14ac:dyDescent="0.25">
      <c r="A719" s="6">
        <f t="shared" si="22"/>
        <v>717</v>
      </c>
      <c r="B719" s="1">
        <v>662</v>
      </c>
      <c r="C719" s="12" t="str">
        <f>VLOOKUP(Таблица1[[#This Row],[н/н ↓]],[1]!DataBase[[eq_num]:[eq_cat]],2,FALSE)</f>
        <v>Объектив Bosch LTC 3364/60</v>
      </c>
      <c r="D719" s="6" t="str">
        <f>VLOOKUP(Таблица1[[#This Row],[н/н ↓]],[1]!DataBase[[eq_num]:[eq_unit]],3,FALSE)</f>
        <v>ШТ</v>
      </c>
      <c r="E719" s="6">
        <f t="shared" si="23"/>
        <v>13</v>
      </c>
      <c r="F719" s="13"/>
      <c r="G719" s="1">
        <v>32</v>
      </c>
      <c r="H719" s="14" t="s">
        <v>393</v>
      </c>
      <c r="I719" s="15">
        <v>44211</v>
      </c>
      <c r="J719" s="15"/>
      <c r="L719" s="1">
        <v>13</v>
      </c>
      <c r="M719" s="1"/>
    </row>
    <row r="720" spans="1:13" x14ac:dyDescent="0.25">
      <c r="A720" s="6">
        <f t="shared" si="22"/>
        <v>718</v>
      </c>
      <c r="B720" s="1">
        <v>663</v>
      </c>
      <c r="C720" s="12" t="str">
        <f>VLOOKUP(Таблица1[[#This Row],[н/н ↓]],[1]!DataBase[[eq_num]:[eq_cat]],2,FALSE)</f>
        <v>Объектив Bosch LVF-4000C-D2812</v>
      </c>
      <c r="D720" s="6" t="str">
        <f>VLOOKUP(Таблица1[[#This Row],[н/н ↓]],[1]!DataBase[[eq_num]:[eq_unit]],3,FALSE)</f>
        <v>ШТ</v>
      </c>
      <c r="E720" s="6">
        <f t="shared" si="23"/>
        <v>13</v>
      </c>
      <c r="F720" s="13"/>
      <c r="G720" s="1">
        <v>32</v>
      </c>
      <c r="H720" s="14" t="s">
        <v>393</v>
      </c>
      <c r="I720" s="15">
        <v>44211</v>
      </c>
      <c r="J720" s="15"/>
      <c r="L720" s="1">
        <v>13</v>
      </c>
      <c r="M720" s="1"/>
    </row>
    <row r="721" spans="1:13" x14ac:dyDescent="0.25">
      <c r="A721" s="6">
        <f t="shared" si="22"/>
        <v>719</v>
      </c>
      <c r="B721" s="1">
        <v>664</v>
      </c>
      <c r="C721" s="12" t="str">
        <f>VLOOKUP(Таблица1[[#This Row],[н/н ↓]],[1]!DataBase[[eq_num]:[eq_cat]],2,FALSE)</f>
        <v>Объектив Computar 4,5-10мм</v>
      </c>
      <c r="D721" s="6" t="str">
        <f>VLOOKUP(Таблица1[[#This Row],[н/н ↓]],[1]!DataBase[[eq_num]:[eq_unit]],3,FALSE)</f>
        <v>ШТ</v>
      </c>
      <c r="E721" s="6">
        <f t="shared" si="23"/>
        <v>36</v>
      </c>
      <c r="F721" s="13"/>
      <c r="G721" s="1">
        <v>32</v>
      </c>
      <c r="H721" s="14" t="s">
        <v>393</v>
      </c>
      <c r="I721" s="15">
        <v>44211</v>
      </c>
      <c r="J721" s="15"/>
      <c r="L721" s="1">
        <v>36</v>
      </c>
      <c r="M721" s="1"/>
    </row>
    <row r="722" spans="1:13" x14ac:dyDescent="0.25">
      <c r="A722" s="6">
        <f t="shared" si="22"/>
        <v>720</v>
      </c>
      <c r="B722" s="1">
        <v>665</v>
      </c>
      <c r="C722" s="12" t="str">
        <f>VLOOKUP(Таблица1[[#This Row],[н/н ↓]],[1]!DataBase[[eq_num]:[eq_cat]],2,FALSE)</f>
        <v>Объектив Computar H0514-MP2</v>
      </c>
      <c r="D722" s="6" t="str">
        <f>VLOOKUP(Таблица1[[#This Row],[н/н ↓]],[1]!DataBase[[eq_num]:[eq_unit]],3,FALSE)</f>
        <v>ШТ</v>
      </c>
      <c r="E722" s="6">
        <f t="shared" si="23"/>
        <v>4</v>
      </c>
      <c r="F722" s="13"/>
      <c r="G722" s="1">
        <v>32</v>
      </c>
      <c r="H722" s="14" t="s">
        <v>393</v>
      </c>
      <c r="I722" s="15">
        <v>44211</v>
      </c>
      <c r="J722" s="15"/>
      <c r="L722" s="1">
        <v>4</v>
      </c>
      <c r="M722" s="1"/>
    </row>
    <row r="723" spans="1:13" x14ac:dyDescent="0.25">
      <c r="A723" s="6">
        <f t="shared" si="22"/>
        <v>721</v>
      </c>
      <c r="B723" s="1">
        <v>666</v>
      </c>
      <c r="C723" s="12" t="str">
        <f>VLOOKUP(Таблица1[[#This Row],[н/н ↓]],[1]!DataBase[[eq_num]:[eq_cat]],2,FALSE)</f>
        <v>Объектив Ernitec 1/3" 3-8мм</v>
      </c>
      <c r="D723" s="6" t="str">
        <f>VLOOKUP(Таблица1[[#This Row],[н/н ↓]],[1]!DataBase[[eq_num]:[eq_unit]],3,FALSE)</f>
        <v>ШТ</v>
      </c>
      <c r="E723" s="6">
        <f t="shared" si="23"/>
        <v>3</v>
      </c>
      <c r="F723" s="13"/>
      <c r="G723" s="1">
        <v>32</v>
      </c>
      <c r="H723" s="14" t="s">
        <v>393</v>
      </c>
      <c r="I723" s="15">
        <v>44211</v>
      </c>
      <c r="J723" s="15"/>
      <c r="L723" s="1">
        <v>3</v>
      </c>
      <c r="M723" s="1"/>
    </row>
    <row r="724" spans="1:13" x14ac:dyDescent="0.25">
      <c r="A724" s="6">
        <f t="shared" si="22"/>
        <v>722</v>
      </c>
      <c r="B724" s="1">
        <v>667</v>
      </c>
      <c r="C724" s="12" t="str">
        <f>VLOOKUP(Таблица1[[#This Row],[н/н ↓]],[1]!DataBase[[eq_num]:[eq_cat]],2,FALSE)</f>
        <v>Объектив Ernitec GA10V40NA-IR-1/2</v>
      </c>
      <c r="D724" s="6" t="str">
        <f>VLOOKUP(Таблица1[[#This Row],[н/н ↓]],[1]!DataBase[[eq_num]:[eq_unit]],3,FALSE)</f>
        <v>ШТ</v>
      </c>
      <c r="E724" s="6">
        <f t="shared" si="23"/>
        <v>7</v>
      </c>
      <c r="F724" s="13"/>
      <c r="G724" s="1">
        <v>32</v>
      </c>
      <c r="H724" s="14" t="s">
        <v>393</v>
      </c>
      <c r="I724" s="15">
        <v>44211</v>
      </c>
      <c r="J724" s="15"/>
      <c r="L724" s="1">
        <v>7</v>
      </c>
      <c r="M724" s="1"/>
    </row>
    <row r="725" spans="1:13" x14ac:dyDescent="0.25">
      <c r="A725" s="6">
        <f t="shared" si="22"/>
        <v>723</v>
      </c>
      <c r="B725" s="1">
        <v>668</v>
      </c>
      <c r="C725" s="12" t="str">
        <f>VLOOKUP(Таблица1[[#This Row],[н/н ↓]],[1]!DataBase[[eq_num]:[eq_cat]],2,FALSE)</f>
        <v>Объектив Ernitec GA2V12NA-1/3-HR</v>
      </c>
      <c r="D725" s="6" t="str">
        <f>VLOOKUP(Таблица1[[#This Row],[н/н ↓]],[1]!DataBase[[eq_num]:[eq_unit]],3,FALSE)</f>
        <v>ШТ</v>
      </c>
      <c r="E725" s="6">
        <f t="shared" si="23"/>
        <v>9</v>
      </c>
      <c r="F725" s="13"/>
      <c r="G725" s="1">
        <v>32</v>
      </c>
      <c r="H725" s="14" t="s">
        <v>393</v>
      </c>
      <c r="I725" s="15">
        <v>44211</v>
      </c>
      <c r="J725" s="15"/>
      <c r="L725" s="1">
        <v>9</v>
      </c>
      <c r="M725" s="1"/>
    </row>
    <row r="726" spans="1:13" x14ac:dyDescent="0.25">
      <c r="A726" s="6">
        <f t="shared" si="22"/>
        <v>724</v>
      </c>
      <c r="B726" s="1">
        <v>669</v>
      </c>
      <c r="C726" s="12" t="str">
        <f>VLOOKUP(Таблица1[[#This Row],[н/н ↓]],[1]!DataBase[[eq_num]:[eq_cat]],2,FALSE)</f>
        <v>Объектив Ernitec GA9V90NA-IR-1/2</v>
      </c>
      <c r="D726" s="6" t="str">
        <f>VLOOKUP(Таблица1[[#This Row],[н/н ↓]],[1]!DataBase[[eq_num]:[eq_unit]],3,FALSE)</f>
        <v>ШТ</v>
      </c>
      <c r="E726" s="6">
        <f t="shared" si="23"/>
        <v>2</v>
      </c>
      <c r="F726" s="13"/>
      <c r="G726" s="1">
        <v>32</v>
      </c>
      <c r="H726" s="14" t="s">
        <v>393</v>
      </c>
      <c r="I726" s="15">
        <v>44211</v>
      </c>
      <c r="J726" s="15"/>
      <c r="L726" s="1">
        <v>2</v>
      </c>
      <c r="M726" s="1"/>
    </row>
    <row r="727" spans="1:13" x14ac:dyDescent="0.25">
      <c r="A727" s="6">
        <f t="shared" si="22"/>
        <v>725</v>
      </c>
      <c r="B727" s="1">
        <v>670</v>
      </c>
      <c r="C727" s="12" t="str">
        <f>VLOOKUP(Таблица1[[#This Row],[н/н ↓]],[1]!DataBase[[eq_num]:[eq_cat]],2,FALSE)</f>
        <v>Объектив MDV-1634D</v>
      </c>
      <c r="D727" s="6" t="str">
        <f>VLOOKUP(Таблица1[[#This Row],[н/н ↓]],[1]!DataBase[[eq_num]:[eq_unit]],3,FALSE)</f>
        <v>ШТ</v>
      </c>
      <c r="E727" s="6">
        <f t="shared" si="23"/>
        <v>4</v>
      </c>
      <c r="F727" s="13"/>
      <c r="G727" s="1">
        <v>32</v>
      </c>
      <c r="H727" s="14" t="s">
        <v>393</v>
      </c>
      <c r="I727" s="15">
        <v>44211</v>
      </c>
      <c r="J727" s="15"/>
      <c r="L727" s="1">
        <v>4</v>
      </c>
      <c r="M727" s="1"/>
    </row>
    <row r="728" spans="1:13" x14ac:dyDescent="0.25">
      <c r="A728" s="6">
        <f t="shared" si="22"/>
        <v>726</v>
      </c>
      <c r="B728" s="1">
        <v>671</v>
      </c>
      <c r="C728" s="12" t="str">
        <f>VLOOKUP(Таблица1[[#This Row],[н/н ↓]],[1]!DataBase[[eq_num]:[eq_cat]],2,FALSE)</f>
        <v>Объектив Panasonic WV-LZ62/8SE</v>
      </c>
      <c r="D728" s="6" t="str">
        <f>VLOOKUP(Таблица1[[#This Row],[н/н ↓]],[1]!DataBase[[eq_num]:[eq_unit]],3,FALSE)</f>
        <v>ШТ</v>
      </c>
      <c r="E728" s="6">
        <f t="shared" si="23"/>
        <v>7</v>
      </c>
      <c r="F728" s="13"/>
      <c r="G728" s="1">
        <v>32</v>
      </c>
      <c r="H728" s="14" t="s">
        <v>393</v>
      </c>
      <c r="I728" s="15">
        <v>44211</v>
      </c>
      <c r="J728" s="15"/>
      <c r="L728" s="1">
        <v>7</v>
      </c>
      <c r="M728" s="1"/>
    </row>
    <row r="729" spans="1:13" x14ac:dyDescent="0.25">
      <c r="A729" s="6">
        <f t="shared" si="22"/>
        <v>727</v>
      </c>
      <c r="B729" s="1">
        <v>672</v>
      </c>
      <c r="C729" s="12" t="str">
        <f>VLOOKUP(Таблица1[[#This Row],[н/н ↓]],[1]!DataBase[[eq_num]:[eq_cat]],2,FALSE)</f>
        <v>Объектив P-Iris 2,8-12мм (из Видеокамера AXIS)</v>
      </c>
      <c r="D729" s="6" t="str">
        <f>VLOOKUP(Таблица1[[#This Row],[н/н ↓]],[1]!DataBase[[eq_num]:[eq_unit]],3,FALSE)</f>
        <v>ШТ</v>
      </c>
      <c r="E729" s="6">
        <f t="shared" si="23"/>
        <v>3</v>
      </c>
      <c r="F729" s="13"/>
      <c r="G729" s="1">
        <v>32</v>
      </c>
      <c r="H729" s="14" t="s">
        <v>393</v>
      </c>
      <c r="I729" s="15">
        <v>44211</v>
      </c>
      <c r="J729" s="15"/>
      <c r="L729" s="1">
        <v>3</v>
      </c>
      <c r="M729" s="1"/>
    </row>
    <row r="730" spans="1:13" x14ac:dyDescent="0.25">
      <c r="A730" s="6">
        <f t="shared" si="22"/>
        <v>728</v>
      </c>
      <c r="B730" s="1">
        <v>673</v>
      </c>
      <c r="C730" s="12" t="str">
        <f>VLOOKUP(Таблица1[[#This Row],[н/н ↓]],[1]!DataBase[[eq_num]:[eq_cat]],2,FALSE)</f>
        <v>Объектив Tamron 10-40мм</v>
      </c>
      <c r="D730" s="6" t="str">
        <f>VLOOKUP(Таблица1[[#This Row],[н/н ↓]],[1]!DataBase[[eq_num]:[eq_unit]],3,FALSE)</f>
        <v>ШТ</v>
      </c>
      <c r="E730" s="6">
        <f t="shared" si="23"/>
        <v>0</v>
      </c>
      <c r="F730" s="13"/>
      <c r="G730" s="1">
        <v>32</v>
      </c>
      <c r="H730" s="14" t="s">
        <v>393</v>
      </c>
      <c r="I730" s="15">
        <v>44211</v>
      </c>
      <c r="J730" s="15"/>
      <c r="L730" s="1">
        <v>0</v>
      </c>
      <c r="M730" s="1"/>
    </row>
    <row r="731" spans="1:13" x14ac:dyDescent="0.25">
      <c r="A731" s="6">
        <f t="shared" si="22"/>
        <v>729</v>
      </c>
      <c r="B731" s="1">
        <v>674</v>
      </c>
      <c r="C731" s="12" t="str">
        <f>VLOOKUP(Таблица1[[#This Row],[н/н ↓]],[1]!DataBase[[eq_num]:[eq_cat]],2,FALSE)</f>
        <v>Объектив Tamron 13VG20100AS</v>
      </c>
      <c r="D731" s="6" t="str">
        <f>VLOOKUP(Таблица1[[#This Row],[н/н ↓]],[1]!DataBase[[eq_num]:[eq_unit]],3,FALSE)</f>
        <v>ШТ</v>
      </c>
      <c r="E731" s="6">
        <f t="shared" si="23"/>
        <v>42</v>
      </c>
      <c r="F731" s="13"/>
      <c r="G731" s="1">
        <v>32</v>
      </c>
      <c r="H731" s="14" t="s">
        <v>393</v>
      </c>
      <c r="I731" s="15">
        <v>44211</v>
      </c>
      <c r="J731" s="15"/>
      <c r="L731" s="1">
        <v>42</v>
      </c>
      <c r="M731" s="1"/>
    </row>
    <row r="732" spans="1:13" x14ac:dyDescent="0.25">
      <c r="A732" s="6">
        <f t="shared" si="22"/>
        <v>730</v>
      </c>
      <c r="B732" s="1">
        <v>675</v>
      </c>
      <c r="C732" s="12" t="str">
        <f>VLOOKUP(Таблица1[[#This Row],[н/н ↓]],[1]!DataBase[[eq_num]:[eq_cat]],2,FALSE)</f>
        <v>Объектив Tamron 13VG2812ASII</v>
      </c>
      <c r="D732" s="6" t="str">
        <f>VLOOKUP(Таблица1[[#This Row],[н/н ↓]],[1]!DataBase[[eq_num]:[eq_unit]],3,FALSE)</f>
        <v>ШТ</v>
      </c>
      <c r="E732" s="6">
        <f t="shared" si="23"/>
        <v>12</v>
      </c>
      <c r="F732" s="13"/>
      <c r="G732" s="1">
        <v>32</v>
      </c>
      <c r="H732" s="14" t="s">
        <v>393</v>
      </c>
      <c r="I732" s="15">
        <v>44211</v>
      </c>
      <c r="J732" s="15"/>
      <c r="L732" s="1">
        <v>12</v>
      </c>
      <c r="M732" s="1"/>
    </row>
    <row r="733" spans="1:13" x14ac:dyDescent="0.25">
      <c r="A733" s="6">
        <f t="shared" si="22"/>
        <v>731</v>
      </c>
      <c r="B733" s="1">
        <v>676</v>
      </c>
      <c r="C733" s="12" t="str">
        <f>VLOOKUP(Таблица1[[#This Row],[н/н ↓]],[1]!DataBase[[eq_num]:[eq_cat]],2,FALSE)</f>
        <v>Объектив Tamron 13VG550ASII</v>
      </c>
      <c r="D733" s="6" t="str">
        <f>VLOOKUP(Таблица1[[#This Row],[н/н ↓]],[1]!DataBase[[eq_num]:[eq_unit]],3,FALSE)</f>
        <v>ШТ</v>
      </c>
      <c r="E733" s="6">
        <f t="shared" si="23"/>
        <v>7</v>
      </c>
      <c r="F733" s="13"/>
      <c r="G733" s="1">
        <v>32</v>
      </c>
      <c r="H733" s="14" t="s">
        <v>393</v>
      </c>
      <c r="I733" s="15">
        <v>44211</v>
      </c>
      <c r="J733" s="15"/>
      <c r="L733" s="1">
        <v>7</v>
      </c>
      <c r="M733" s="1"/>
    </row>
    <row r="734" spans="1:13" x14ac:dyDescent="0.25">
      <c r="A734" s="6">
        <f t="shared" si="22"/>
        <v>732</v>
      </c>
      <c r="B734" s="1">
        <v>677</v>
      </c>
      <c r="C734" s="12" t="str">
        <f>VLOOKUP(Таблица1[[#This Row],[н/н ↓]],[1]!DataBase[[eq_num]:[eq_cat]],2,FALSE)</f>
        <v>Одномониторный KVM удлинитель ADDER X-USBPRO-MS2</v>
      </c>
      <c r="D734" s="6" t="str">
        <f>VLOOKUP(Таблица1[[#This Row],[н/н ↓]],[1]!DataBase[[eq_num]:[eq_unit]],3,FALSE)</f>
        <v>КМП</v>
      </c>
      <c r="E734" s="6">
        <f t="shared" si="23"/>
        <v>2</v>
      </c>
      <c r="F734" s="13"/>
      <c r="G734" s="1">
        <v>32</v>
      </c>
      <c r="H734" s="14" t="s">
        <v>389</v>
      </c>
      <c r="I734" s="15">
        <v>44211</v>
      </c>
      <c r="J734" s="15"/>
      <c r="L734" s="1">
        <v>2</v>
      </c>
      <c r="M734" s="1"/>
    </row>
    <row r="735" spans="1:13" x14ac:dyDescent="0.25">
      <c r="A735" s="6">
        <f t="shared" si="22"/>
        <v>733</v>
      </c>
      <c r="B735" s="1">
        <v>678</v>
      </c>
      <c r="C735" s="12" t="str">
        <f>VLOOKUP(Таблица1[[#This Row],[н/н ↓]],[1]!DataBase[[eq_num]:[eq_cat]],2,FALSE)</f>
        <v>Одномониторный KVM удлинитель ADDER X-USBPRO-MS2 без БП (б/у)</v>
      </c>
      <c r="D735" s="6" t="str">
        <f>VLOOKUP(Таблица1[[#This Row],[н/н ↓]],[1]!DataBase[[eq_num]:[eq_unit]],3,FALSE)</f>
        <v>КМП</v>
      </c>
      <c r="E735" s="6">
        <f t="shared" si="23"/>
        <v>1</v>
      </c>
      <c r="F735" s="13"/>
      <c r="G735" s="1">
        <v>32</v>
      </c>
      <c r="H735" s="14" t="s">
        <v>389</v>
      </c>
      <c r="I735" s="15">
        <v>44211</v>
      </c>
      <c r="J735" s="15"/>
      <c r="L735" s="1">
        <v>1</v>
      </c>
      <c r="M735" s="1"/>
    </row>
    <row r="736" spans="1:13" x14ac:dyDescent="0.25">
      <c r="A736" s="6">
        <f t="shared" si="22"/>
        <v>734</v>
      </c>
      <c r="B736" s="1">
        <v>679</v>
      </c>
      <c r="C736" s="12" t="str">
        <f>VLOOKUP(Таблица1[[#This Row],[н/н ↓]],[1]!DataBase[[eq_num]:[eq_cat]],2,FALSE)</f>
        <v>Однофазное реле напряжения ABB CM-EFN (б/у)</v>
      </c>
      <c r="D736" s="6" t="str">
        <f>VLOOKUP(Таблица1[[#This Row],[н/н ↓]],[1]!DataBase[[eq_num]:[eq_unit]],3,FALSE)</f>
        <v>ШТ</v>
      </c>
      <c r="E736" s="6">
        <f t="shared" si="23"/>
        <v>2</v>
      </c>
      <c r="F736" s="13"/>
      <c r="G736" s="1">
        <v>32</v>
      </c>
      <c r="H736" s="14" t="s">
        <v>407</v>
      </c>
      <c r="I736" s="15">
        <v>44211</v>
      </c>
      <c r="J736" s="15"/>
      <c r="L736" s="1">
        <v>2</v>
      </c>
      <c r="M736" s="1"/>
    </row>
    <row r="737" spans="1:13" x14ac:dyDescent="0.25">
      <c r="A737" s="6">
        <f t="shared" si="22"/>
        <v>735</v>
      </c>
      <c r="B737" s="1">
        <v>680</v>
      </c>
      <c r="C737" s="12" t="str">
        <f>VLOOKUP(Таблица1[[#This Row],[н/н ↓]],[1]!DataBase[[eq_num]:[eq_cat]],2,FALSE)</f>
        <v>Оптический передатчик FVT4014 S (б/у)</v>
      </c>
      <c r="D737" s="6" t="str">
        <f>VLOOKUP(Таблица1[[#This Row],[н/н ↓]],[1]!DataBase[[eq_num]:[eq_unit]],3,FALSE)</f>
        <v>ШТ</v>
      </c>
      <c r="E737" s="6">
        <f t="shared" si="23"/>
        <v>1</v>
      </c>
      <c r="F737" s="13"/>
      <c r="G737" s="1">
        <v>32</v>
      </c>
      <c r="H737" s="14" t="s">
        <v>389</v>
      </c>
      <c r="I737" s="15">
        <v>44211</v>
      </c>
      <c r="J737" s="15"/>
      <c r="L737" s="1">
        <v>1</v>
      </c>
      <c r="M737" s="1"/>
    </row>
    <row r="738" spans="1:13" x14ac:dyDescent="0.25">
      <c r="A738" s="6">
        <f t="shared" si="22"/>
        <v>736</v>
      </c>
      <c r="B738" s="1">
        <v>681</v>
      </c>
      <c r="C738" s="12" t="str">
        <f>VLOOKUP(Таблица1[[#This Row],[н/н ↓]],[1]!DataBase[[eq_num]:[eq_cat]],2,FALSE)</f>
        <v>Оптический передатчик FVT4014 S1</v>
      </c>
      <c r="D738" s="6" t="str">
        <f>VLOOKUP(Таблица1[[#This Row],[н/н ↓]],[1]!DataBase[[eq_num]:[eq_unit]],3,FALSE)</f>
        <v>ШТ</v>
      </c>
      <c r="E738" s="6">
        <f t="shared" si="23"/>
        <v>1</v>
      </c>
      <c r="F738" s="13"/>
      <c r="G738" s="1">
        <v>32</v>
      </c>
      <c r="H738" s="14" t="s">
        <v>426</v>
      </c>
      <c r="I738" s="15">
        <v>44211</v>
      </c>
      <c r="J738" s="15"/>
      <c r="L738" s="1">
        <v>1</v>
      </c>
      <c r="M738" s="1"/>
    </row>
    <row r="739" spans="1:13" x14ac:dyDescent="0.25">
      <c r="A739" s="6">
        <f t="shared" si="22"/>
        <v>737</v>
      </c>
      <c r="B739" s="1">
        <v>682</v>
      </c>
      <c r="C739" s="12" t="str">
        <f>VLOOKUP(Таблица1[[#This Row],[н/н ↓]],[1]!DataBase[[eq_num]:[eq_cat]],2,FALSE)</f>
        <v>Оптический преобразователь GE S700 VR-EST (б/у)</v>
      </c>
      <c r="D739" s="6" t="str">
        <f>VLOOKUP(Таблица1[[#This Row],[н/н ↓]],[1]!DataBase[[eq_num]:[eq_unit]],3,FALSE)</f>
        <v>ШТ</v>
      </c>
      <c r="E739" s="6">
        <f t="shared" si="23"/>
        <v>1</v>
      </c>
      <c r="F739" s="13"/>
      <c r="G739" s="1">
        <v>32</v>
      </c>
      <c r="H739" s="14" t="s">
        <v>427</v>
      </c>
      <c r="I739" s="15">
        <v>44211</v>
      </c>
      <c r="J739" s="15"/>
      <c r="L739" s="1">
        <v>1</v>
      </c>
      <c r="M739" s="1"/>
    </row>
    <row r="740" spans="1:13" x14ac:dyDescent="0.25">
      <c r="A740" s="6">
        <f t="shared" si="22"/>
        <v>738</v>
      </c>
      <c r="B740" s="1">
        <v>683</v>
      </c>
      <c r="C740" s="12" t="str">
        <f>VLOOKUP(Таблица1[[#This Row],[н/н ↓]],[1]!DataBase[[eq_num]:[eq_cat]],2,FALSE)</f>
        <v>Оптический преобразователь GE S700 VT-EST (б/у)</v>
      </c>
      <c r="D740" s="6" t="str">
        <f>VLOOKUP(Таблица1[[#This Row],[н/н ↓]],[1]!DataBase[[eq_num]:[eq_unit]],3,FALSE)</f>
        <v>ШТ</v>
      </c>
      <c r="E740" s="6">
        <f t="shared" si="23"/>
        <v>1</v>
      </c>
      <c r="F740" s="13"/>
      <c r="G740" s="1">
        <v>32</v>
      </c>
      <c r="H740" s="14" t="s">
        <v>427</v>
      </c>
      <c r="I740" s="15">
        <v>44211</v>
      </c>
      <c r="J740" s="15"/>
      <c r="L740" s="1">
        <v>1</v>
      </c>
      <c r="M740" s="1"/>
    </row>
    <row r="741" spans="1:13" x14ac:dyDescent="0.25">
      <c r="A741" s="6">
        <f t="shared" si="22"/>
        <v>739</v>
      </c>
      <c r="B741" s="1">
        <v>684</v>
      </c>
      <c r="C741" s="12" t="str">
        <f>VLOOKUP(Таблица1[[#This Row],[н/н ↓]],[1]!DataBase[[eq_num]:[eq_cat]],2,FALSE)</f>
        <v>Оптический преобразователь GE S700 VT-RST</v>
      </c>
      <c r="D741" s="6" t="str">
        <f>VLOOKUP(Таблица1[[#This Row],[н/н ↓]],[1]!DataBase[[eq_num]:[eq_unit]],3,FALSE)</f>
        <v>ШТ</v>
      </c>
      <c r="E741" s="6">
        <f t="shared" si="23"/>
        <v>1</v>
      </c>
      <c r="F741" s="13"/>
      <c r="G741" s="1">
        <v>32</v>
      </c>
      <c r="H741" s="14" t="s">
        <v>427</v>
      </c>
      <c r="I741" s="15">
        <v>44211</v>
      </c>
      <c r="J741" s="15"/>
      <c r="L741" s="1">
        <v>1</v>
      </c>
      <c r="M741" s="1"/>
    </row>
    <row r="742" spans="1:13" x14ac:dyDescent="0.25">
      <c r="A742" s="6">
        <f t="shared" si="22"/>
        <v>740</v>
      </c>
      <c r="B742" s="1">
        <v>685</v>
      </c>
      <c r="C742" s="12" t="str">
        <f>VLOOKUP(Таблица1[[#This Row],[н/н ↓]],[1]!DataBase[[eq_num]:[eq_cat]],2,FALSE)</f>
        <v>Оптический преобразователь GE S700 VT-RST в корзине (б/у)</v>
      </c>
      <c r="D742" s="6" t="str">
        <f>VLOOKUP(Таблица1[[#This Row],[н/н ↓]],[1]!DataBase[[eq_num]:[eq_unit]],3,FALSE)</f>
        <v>ШТ</v>
      </c>
      <c r="E742" s="6">
        <f t="shared" si="23"/>
        <v>1</v>
      </c>
      <c r="F742" s="13"/>
      <c r="G742" s="1">
        <v>32</v>
      </c>
      <c r="H742" s="14" t="s">
        <v>426</v>
      </c>
      <c r="I742" s="15">
        <v>44211</v>
      </c>
      <c r="J742" s="15"/>
      <c r="L742" s="1">
        <v>1</v>
      </c>
      <c r="M742" s="1"/>
    </row>
    <row r="743" spans="1:13" x14ac:dyDescent="0.25">
      <c r="A743" s="6">
        <f t="shared" si="22"/>
        <v>741</v>
      </c>
      <c r="B743" s="1">
        <v>686</v>
      </c>
      <c r="C743" s="12" t="str">
        <f>VLOOKUP(Таблица1[[#This Row],[н/н ↓]],[1]!DataBase[[eq_num]:[eq_cat]],2,FALSE)</f>
        <v>Оптический преобразователь GE S703 VT-RST в корзине (б/у)</v>
      </c>
      <c r="D743" s="6" t="str">
        <f>VLOOKUP(Таблица1[[#This Row],[н/н ↓]],[1]!DataBase[[eq_num]:[eq_unit]],3,FALSE)</f>
        <v>ШТ</v>
      </c>
      <c r="E743" s="6">
        <f t="shared" si="23"/>
        <v>1</v>
      </c>
      <c r="F743" s="13"/>
      <c r="G743" s="1">
        <v>32</v>
      </c>
      <c r="H743" s="14" t="s">
        <v>427</v>
      </c>
      <c r="I743" s="15">
        <v>44211</v>
      </c>
      <c r="J743" s="15"/>
      <c r="L743" s="1">
        <v>1</v>
      </c>
      <c r="M743" s="1"/>
    </row>
    <row r="744" spans="1:13" x14ac:dyDescent="0.25">
      <c r="A744" s="6">
        <f t="shared" si="22"/>
        <v>742</v>
      </c>
      <c r="B744" s="1">
        <v>687</v>
      </c>
      <c r="C744" s="12" t="str">
        <f>VLOOKUP(Таблица1[[#This Row],[н/н ↓]],[1]!DataBase[[eq_num]:[eq_cat]],2,FALSE)</f>
        <v>Оптический преобразователь GE S703-R (б/у)</v>
      </c>
      <c r="D744" s="6" t="str">
        <f>VLOOKUP(Таблица1[[#This Row],[н/н ↓]],[1]!DataBase[[eq_num]:[eq_unit]],3,FALSE)</f>
        <v>ШТ</v>
      </c>
      <c r="E744" s="6">
        <f t="shared" si="23"/>
        <v>1</v>
      </c>
      <c r="F744" s="13"/>
      <c r="G744" s="1">
        <v>32</v>
      </c>
      <c r="H744" s="14" t="s">
        <v>427</v>
      </c>
      <c r="I744" s="15">
        <v>44211</v>
      </c>
      <c r="J744" s="15"/>
      <c r="L744" s="1">
        <v>1</v>
      </c>
      <c r="M744" s="1"/>
    </row>
    <row r="745" spans="1:13" x14ac:dyDescent="0.25">
      <c r="A745" s="6">
        <f t="shared" si="22"/>
        <v>743</v>
      </c>
      <c r="B745" s="1">
        <v>688</v>
      </c>
      <c r="C745" s="12" t="str">
        <f>VLOOKUP(Таблица1[[#This Row],[н/н ↓]],[1]!DataBase[[eq_num]:[eq_cat]],2,FALSE)</f>
        <v>Оптический преобразователь GE S707 VT-ESTL</v>
      </c>
      <c r="D745" s="6" t="str">
        <f>VLOOKUP(Таблица1[[#This Row],[н/н ↓]],[1]!DataBase[[eq_num]:[eq_unit]],3,FALSE)</f>
        <v>ШТ</v>
      </c>
      <c r="E745" s="6">
        <f t="shared" si="23"/>
        <v>1</v>
      </c>
      <c r="F745" s="13"/>
      <c r="G745" s="1">
        <v>32</v>
      </c>
      <c r="H745" s="14" t="s">
        <v>389</v>
      </c>
      <c r="I745" s="15">
        <v>44211</v>
      </c>
      <c r="J745" s="15"/>
      <c r="L745" s="1">
        <v>1</v>
      </c>
      <c r="M745" s="1"/>
    </row>
    <row r="746" spans="1:13" x14ac:dyDescent="0.25">
      <c r="A746" s="6">
        <f t="shared" si="22"/>
        <v>744</v>
      </c>
      <c r="B746" s="1">
        <v>689</v>
      </c>
      <c r="C746" s="12" t="str">
        <f>VLOOKUP(Таблица1[[#This Row],[н/н ↓]],[1]!DataBase[[eq_num]:[eq_cat]],2,FALSE)</f>
        <v>Оптический преобразователь GE S707 VT-ESTL (б/у)</v>
      </c>
      <c r="D746" s="6" t="str">
        <f>VLOOKUP(Таблица1[[#This Row],[н/н ↓]],[1]!DataBase[[eq_num]:[eq_unit]],3,FALSE)</f>
        <v>ШТ</v>
      </c>
      <c r="E746" s="6">
        <f t="shared" si="23"/>
        <v>3</v>
      </c>
      <c r="F746" s="13"/>
      <c r="G746" s="1">
        <v>32</v>
      </c>
      <c r="H746" s="14" t="s">
        <v>427</v>
      </c>
      <c r="I746" s="15">
        <v>44211</v>
      </c>
      <c r="J746" s="15"/>
      <c r="L746" s="1">
        <v>3</v>
      </c>
      <c r="M746" s="1"/>
    </row>
    <row r="747" spans="1:13" x14ac:dyDescent="0.25">
      <c r="A747" s="6">
        <f t="shared" si="22"/>
        <v>745</v>
      </c>
      <c r="B747" s="1">
        <v>690</v>
      </c>
      <c r="C747" s="12" t="str">
        <f>VLOOKUP(Таблица1[[#This Row],[н/н ↓]],[1]!DataBase[[eq_num]:[eq_cat]],2,FALSE)</f>
        <v>Оптический преобразователь GE S707 VT-RSTL</v>
      </c>
      <c r="D747" s="6" t="str">
        <f>VLOOKUP(Таблица1[[#This Row],[н/н ↓]],[1]!DataBase[[eq_num]:[eq_unit]],3,FALSE)</f>
        <v>ШТ</v>
      </c>
      <c r="E747" s="6">
        <f t="shared" si="23"/>
        <v>2</v>
      </c>
      <c r="F747" s="13"/>
      <c r="G747" s="1">
        <v>32</v>
      </c>
      <c r="H747" s="14" t="s">
        <v>427</v>
      </c>
      <c r="I747" s="15">
        <v>44211</v>
      </c>
      <c r="J747" s="15"/>
      <c r="L747" s="1">
        <v>2</v>
      </c>
      <c r="M747" s="1"/>
    </row>
    <row r="748" spans="1:13" x14ac:dyDescent="0.25">
      <c r="A748" s="6">
        <f t="shared" si="22"/>
        <v>746</v>
      </c>
      <c r="B748" s="1">
        <v>691</v>
      </c>
      <c r="C748" s="12" t="str">
        <f>VLOOKUP(Таблица1[[#This Row],[н/н ↓]],[1]!DataBase[[eq_num]:[eq_cat]],2,FALSE)</f>
        <v>Оптический преобразователь GE S707 VT-RSTL (б/у)</v>
      </c>
      <c r="D748" s="6" t="str">
        <f>VLOOKUP(Таблица1[[#This Row],[н/н ↓]],[1]!DataBase[[eq_num]:[eq_unit]],3,FALSE)</f>
        <v>ШТ</v>
      </c>
      <c r="E748" s="6">
        <f t="shared" si="23"/>
        <v>2</v>
      </c>
      <c r="F748" s="13"/>
      <c r="G748" s="1">
        <v>32</v>
      </c>
      <c r="H748" s="14" t="s">
        <v>427</v>
      </c>
      <c r="I748" s="15">
        <v>44211</v>
      </c>
      <c r="J748" s="15"/>
      <c r="L748" s="1">
        <v>2</v>
      </c>
      <c r="M748" s="1"/>
    </row>
    <row r="749" spans="1:13" x14ac:dyDescent="0.25">
      <c r="A749" s="6">
        <f t="shared" si="22"/>
        <v>747</v>
      </c>
      <c r="B749" s="1">
        <v>692</v>
      </c>
      <c r="C749" s="12" t="str">
        <f>VLOOKUP(Таблица1[[#This Row],[н/н ↓]],[1]!DataBase[[eq_num]:[eq_cat]],2,FALSE)</f>
        <v>Оптический преобразователь GE S708 VR-RST</v>
      </c>
      <c r="D749" s="6" t="str">
        <f>VLOOKUP(Таблица1[[#This Row],[н/н ↓]],[1]!DataBase[[eq_num]:[eq_unit]],3,FALSE)</f>
        <v>ШТ</v>
      </c>
      <c r="E749" s="6">
        <f t="shared" si="23"/>
        <v>1</v>
      </c>
      <c r="F749" s="13"/>
      <c r="G749" s="1">
        <v>32</v>
      </c>
      <c r="H749" s="14" t="s">
        <v>426</v>
      </c>
      <c r="I749" s="15">
        <v>44211</v>
      </c>
      <c r="J749" s="15"/>
      <c r="L749" s="1">
        <v>1</v>
      </c>
      <c r="M749" s="1"/>
    </row>
    <row r="750" spans="1:13" x14ac:dyDescent="0.25">
      <c r="A750" s="6">
        <f t="shared" si="22"/>
        <v>748</v>
      </c>
      <c r="B750" s="1">
        <v>693</v>
      </c>
      <c r="C750" s="12" t="str">
        <f>VLOOKUP(Таблица1[[#This Row],[н/н ↓]],[1]!DataBase[[eq_num]:[eq_cat]],2,FALSE)</f>
        <v>Оптический преобразователь GE S708 VT-RST</v>
      </c>
      <c r="D750" s="6" t="str">
        <f>VLOOKUP(Таблица1[[#This Row],[н/н ↓]],[1]!DataBase[[eq_num]:[eq_unit]],3,FALSE)</f>
        <v>ШТ</v>
      </c>
      <c r="E750" s="6">
        <f t="shared" si="23"/>
        <v>3</v>
      </c>
      <c r="F750" s="13"/>
      <c r="G750" s="1">
        <v>32</v>
      </c>
      <c r="H750" s="14" t="s">
        <v>426</v>
      </c>
      <c r="I750" s="15">
        <v>44211</v>
      </c>
      <c r="J750" s="15"/>
      <c r="L750" s="1">
        <v>3</v>
      </c>
      <c r="M750" s="1"/>
    </row>
    <row r="751" spans="1:13" x14ac:dyDescent="0.25">
      <c r="A751" s="6">
        <f t="shared" si="22"/>
        <v>749</v>
      </c>
      <c r="B751" s="1">
        <v>694</v>
      </c>
      <c r="C751" s="12" t="str">
        <f>VLOOKUP(Таблица1[[#This Row],[н/н ↓]],[1]!DataBase[[eq_num]:[eq_cat]],2,FALSE)</f>
        <v>Оптический преобразователь GE S710 D-RST2</v>
      </c>
      <c r="D751" s="6" t="str">
        <f>VLOOKUP(Таблица1[[#This Row],[н/н ↓]],[1]!DataBase[[eq_num]:[eq_unit]],3,FALSE)</f>
        <v>ШТ</v>
      </c>
      <c r="E751" s="6">
        <f t="shared" si="23"/>
        <v>2</v>
      </c>
      <c r="F751" s="13"/>
      <c r="G751" s="1">
        <v>32</v>
      </c>
      <c r="H751" s="14" t="s">
        <v>427</v>
      </c>
      <c r="I751" s="15">
        <v>44211</v>
      </c>
      <c r="J751" s="15"/>
      <c r="L751" s="1">
        <v>2</v>
      </c>
      <c r="M751" s="1"/>
    </row>
    <row r="752" spans="1:13" x14ac:dyDescent="0.25">
      <c r="A752" s="6">
        <f t="shared" si="22"/>
        <v>750</v>
      </c>
      <c r="B752" s="1">
        <v>695</v>
      </c>
      <c r="C752" s="12" t="str">
        <f>VLOOKUP(Таблица1[[#This Row],[н/н ↓]],[1]!DataBase[[eq_num]:[eq_cat]],2,FALSE)</f>
        <v>Оптический преобразователь GE S710 D-RST2 (б/у)</v>
      </c>
      <c r="D752" s="6" t="str">
        <f>VLOOKUP(Таблица1[[#This Row],[н/н ↓]],[1]!DataBase[[eq_num]:[eq_unit]],3,FALSE)</f>
        <v>ШТ</v>
      </c>
      <c r="E752" s="6">
        <f t="shared" si="23"/>
        <v>1</v>
      </c>
      <c r="F752" s="13"/>
      <c r="G752" s="1">
        <v>32</v>
      </c>
      <c r="H752" s="14" t="s">
        <v>427</v>
      </c>
      <c r="I752" s="15">
        <v>44211</v>
      </c>
      <c r="J752" s="15"/>
      <c r="L752" s="1">
        <v>1</v>
      </c>
      <c r="M752" s="1"/>
    </row>
    <row r="753" spans="1:13" x14ac:dyDescent="0.25">
      <c r="A753" s="6">
        <f t="shared" si="22"/>
        <v>751</v>
      </c>
      <c r="B753" s="1">
        <v>696</v>
      </c>
      <c r="C753" s="12" t="str">
        <f>VLOOKUP(Таблица1[[#This Row],[н/н ↓]],[1]!DataBase[[eq_num]:[eq_cat]],2,FALSE)</f>
        <v>Оптический преобразователь GE S711 DVR-RST1 (б/у)</v>
      </c>
      <c r="D753" s="6" t="str">
        <f>VLOOKUP(Таблица1[[#This Row],[н/н ↓]],[1]!DataBase[[eq_num]:[eq_unit]],3,FALSE)</f>
        <v>ШТ</v>
      </c>
      <c r="E753" s="6">
        <f t="shared" si="23"/>
        <v>1</v>
      </c>
      <c r="F753" s="13"/>
      <c r="G753" s="1">
        <v>32</v>
      </c>
      <c r="H753" s="14" t="s">
        <v>427</v>
      </c>
      <c r="I753" s="15">
        <v>44211</v>
      </c>
      <c r="J753" s="15"/>
      <c r="L753" s="1">
        <v>1</v>
      </c>
      <c r="M753" s="1"/>
    </row>
    <row r="754" spans="1:13" x14ac:dyDescent="0.25">
      <c r="A754" s="6">
        <f t="shared" si="22"/>
        <v>752</v>
      </c>
      <c r="B754" s="1">
        <v>697</v>
      </c>
      <c r="C754" s="12" t="str">
        <f>VLOOKUP(Таблица1[[#This Row],[н/н ↓]],[1]!DataBase[[eq_num]:[eq_cat]],2,FALSE)</f>
        <v>Оптический преобразователь GE S711 DVT-RST1 (б/у)</v>
      </c>
      <c r="D754" s="6" t="str">
        <f>VLOOKUP(Таблица1[[#This Row],[н/н ↓]],[1]!DataBase[[eq_num]:[eq_unit]],3,FALSE)</f>
        <v>ШТ</v>
      </c>
      <c r="E754" s="6">
        <f t="shared" si="23"/>
        <v>1</v>
      </c>
      <c r="F754" s="13"/>
      <c r="G754" s="1">
        <v>32</v>
      </c>
      <c r="H754" s="14" t="s">
        <v>427</v>
      </c>
      <c r="I754" s="15">
        <v>44211</v>
      </c>
      <c r="J754" s="15"/>
      <c r="L754" s="1">
        <v>1</v>
      </c>
      <c r="M754" s="1"/>
    </row>
    <row r="755" spans="1:13" x14ac:dyDescent="0.25">
      <c r="A755" s="6">
        <f t="shared" si="22"/>
        <v>753</v>
      </c>
      <c r="B755" s="1">
        <v>698</v>
      </c>
      <c r="C755" s="12" t="str">
        <f>VLOOKUP(Таблица1[[#This Row],[н/н ↓]],[1]!DataBase[[eq_num]:[eq_cat]],2,FALSE)</f>
        <v>Оптический преобразователь GE S730 DVR-EST1</v>
      </c>
      <c r="D755" s="6" t="str">
        <f>VLOOKUP(Таблица1[[#This Row],[н/н ↓]],[1]!DataBase[[eq_num]:[eq_unit]],3,FALSE)</f>
        <v>ШТ</v>
      </c>
      <c r="E755" s="6">
        <f t="shared" si="23"/>
        <v>2</v>
      </c>
      <c r="F755" s="13"/>
      <c r="G755" s="1">
        <v>32</v>
      </c>
      <c r="H755" s="14" t="s">
        <v>423</v>
      </c>
      <c r="I755" s="15">
        <v>44211</v>
      </c>
      <c r="J755" s="15"/>
      <c r="L755" s="1">
        <v>2</v>
      </c>
      <c r="M755" s="1"/>
    </row>
    <row r="756" spans="1:13" x14ac:dyDescent="0.25">
      <c r="A756" s="6">
        <f t="shared" si="22"/>
        <v>754</v>
      </c>
      <c r="B756" s="1">
        <v>699</v>
      </c>
      <c r="C756" s="12" t="str">
        <f>VLOOKUP(Таблица1[[#This Row],[н/н ↓]],[1]!DataBase[[eq_num]:[eq_cat]],2,FALSE)</f>
        <v>Оптический преобразователь GE S730 DVR-RST1</v>
      </c>
      <c r="D756" s="6" t="str">
        <f>VLOOKUP(Таблица1[[#This Row],[н/н ↓]],[1]!DataBase[[eq_num]:[eq_unit]],3,FALSE)</f>
        <v>ШТ</v>
      </c>
      <c r="E756" s="6">
        <f t="shared" si="23"/>
        <v>2</v>
      </c>
      <c r="F756" s="13"/>
      <c r="G756" s="1">
        <v>32</v>
      </c>
      <c r="H756" s="14" t="s">
        <v>427</v>
      </c>
      <c r="I756" s="15">
        <v>44211</v>
      </c>
      <c r="J756" s="15"/>
      <c r="L756" s="1">
        <v>2</v>
      </c>
      <c r="M756" s="1"/>
    </row>
    <row r="757" spans="1:13" x14ac:dyDescent="0.25">
      <c r="A757" s="6">
        <f t="shared" si="22"/>
        <v>755</v>
      </c>
      <c r="B757" s="1">
        <v>700</v>
      </c>
      <c r="C757" s="12" t="str">
        <f>VLOOKUP(Таблица1[[#This Row],[н/н ↓]],[1]!DataBase[[eq_num]:[eq_cat]],2,FALSE)</f>
        <v>Оптический преобразователь GE S730 DVT-EST1</v>
      </c>
      <c r="D757" s="6" t="str">
        <f>VLOOKUP(Таблица1[[#This Row],[н/н ↓]],[1]!DataBase[[eq_num]:[eq_unit]],3,FALSE)</f>
        <v>ШТ</v>
      </c>
      <c r="E757" s="6">
        <f t="shared" si="23"/>
        <v>3</v>
      </c>
      <c r="F757" s="13"/>
      <c r="G757" s="1">
        <v>32</v>
      </c>
      <c r="H757" s="14" t="s">
        <v>428</v>
      </c>
      <c r="I757" s="15">
        <v>44211</v>
      </c>
      <c r="J757" s="15"/>
      <c r="L757" s="1">
        <v>3</v>
      </c>
      <c r="M757" s="1"/>
    </row>
    <row r="758" spans="1:13" x14ac:dyDescent="0.25">
      <c r="A758" s="6">
        <f t="shared" si="22"/>
        <v>756</v>
      </c>
      <c r="B758" s="1">
        <v>701</v>
      </c>
      <c r="C758" s="12" t="str">
        <f>VLOOKUP(Таблица1[[#This Row],[н/н ↓]],[1]!DataBase[[eq_num]:[eq_cat]],2,FALSE)</f>
        <v>Оптический преобразователь GE S730 DVT-RST1 (б/у)</v>
      </c>
      <c r="D758" s="6" t="str">
        <f>VLOOKUP(Таблица1[[#This Row],[н/н ↓]],[1]!DataBase[[eq_num]:[eq_unit]],3,FALSE)</f>
        <v>ШТ</v>
      </c>
      <c r="E758" s="6">
        <f t="shared" si="23"/>
        <v>1</v>
      </c>
      <c r="F758" s="13"/>
      <c r="G758" s="1">
        <v>32</v>
      </c>
      <c r="H758" s="14" t="s">
        <v>427</v>
      </c>
      <c r="I758" s="15">
        <v>44211</v>
      </c>
      <c r="J758" s="15"/>
      <c r="L758" s="1">
        <v>1</v>
      </c>
      <c r="M758" s="1"/>
    </row>
    <row r="759" spans="1:13" x14ac:dyDescent="0.25">
      <c r="A759" s="6">
        <f t="shared" si="22"/>
        <v>757</v>
      </c>
      <c r="B759" s="1">
        <v>702</v>
      </c>
      <c r="C759" s="12" t="str">
        <f>VLOOKUP(Таблица1[[#This Row],[н/н ↓]],[1]!DataBase[[eq_num]:[eq_cat]],2,FALSE)</f>
        <v>Оптический преобразователь GE S730 DVT-RST2 в корзине (б/у)</v>
      </c>
      <c r="D759" s="6" t="str">
        <f>VLOOKUP(Таблица1[[#This Row],[н/н ↓]],[1]!DataBase[[eq_num]:[eq_unit]],3,FALSE)</f>
        <v>ШТ</v>
      </c>
      <c r="E759" s="6">
        <f t="shared" si="23"/>
        <v>1</v>
      </c>
      <c r="F759" s="13"/>
      <c r="G759" s="1">
        <v>32</v>
      </c>
      <c r="H759" s="14" t="s">
        <v>427</v>
      </c>
      <c r="I759" s="15">
        <v>44211</v>
      </c>
      <c r="J759" s="15"/>
      <c r="L759" s="1">
        <v>1</v>
      </c>
      <c r="M759" s="1"/>
    </row>
    <row r="760" spans="1:13" x14ac:dyDescent="0.25">
      <c r="A760" s="6">
        <f t="shared" si="22"/>
        <v>758</v>
      </c>
      <c r="B760" s="1">
        <v>703</v>
      </c>
      <c r="C760" s="12" t="str">
        <f>VLOOKUP(Таблица1[[#This Row],[н/н ↓]],[1]!DataBase[[eq_num]:[eq_cat]],2,FALSE)</f>
        <v>Оптический преобразователь GE S732 DVR-EST1</v>
      </c>
      <c r="D760" s="6" t="str">
        <f>VLOOKUP(Таблица1[[#This Row],[н/н ↓]],[1]!DataBase[[eq_num]:[eq_unit]],3,FALSE)</f>
        <v>ШТ</v>
      </c>
      <c r="E760" s="6">
        <f t="shared" si="23"/>
        <v>1</v>
      </c>
      <c r="F760" s="13"/>
      <c r="G760" s="1">
        <v>32</v>
      </c>
      <c r="H760" s="14" t="s">
        <v>427</v>
      </c>
      <c r="I760" s="15">
        <v>44211</v>
      </c>
      <c r="J760" s="15"/>
      <c r="L760" s="1">
        <v>1</v>
      </c>
      <c r="M760" s="1"/>
    </row>
    <row r="761" spans="1:13" x14ac:dyDescent="0.25">
      <c r="A761" s="6">
        <f t="shared" si="22"/>
        <v>759</v>
      </c>
      <c r="B761" s="1">
        <v>704</v>
      </c>
      <c r="C761" s="12" t="str">
        <f>VLOOKUP(Таблица1[[#This Row],[н/н ↓]],[1]!DataBase[[eq_num]:[eq_cat]],2,FALSE)</f>
        <v>Оптический преобразователь GE S732 DVT-EST1</v>
      </c>
      <c r="D761" s="6" t="str">
        <f>VLOOKUP(Таблица1[[#This Row],[н/н ↓]],[1]!DataBase[[eq_num]:[eq_unit]],3,FALSE)</f>
        <v>ШТ</v>
      </c>
      <c r="E761" s="6">
        <f t="shared" si="23"/>
        <v>2</v>
      </c>
      <c r="F761" s="13"/>
      <c r="G761" s="1">
        <v>32</v>
      </c>
      <c r="H761" s="14" t="s">
        <v>427</v>
      </c>
      <c r="I761" s="15">
        <v>44211</v>
      </c>
      <c r="J761" s="15"/>
      <c r="L761" s="1">
        <v>2</v>
      </c>
      <c r="M761" s="1"/>
    </row>
    <row r="762" spans="1:13" x14ac:dyDescent="0.25">
      <c r="A762" s="6">
        <f t="shared" si="22"/>
        <v>760</v>
      </c>
      <c r="B762" s="1">
        <v>705</v>
      </c>
      <c r="C762" s="12" t="str">
        <f>VLOOKUP(Таблица1[[#This Row],[н/н ↓]],[1]!DataBase[[eq_num]:[eq_cat]],2,FALSE)</f>
        <v>Оптический преобразователь GE S732 DVT-EST1 (б/у)</v>
      </c>
      <c r="D762" s="6" t="str">
        <f>VLOOKUP(Таблица1[[#This Row],[н/н ↓]],[1]!DataBase[[eq_num]:[eq_unit]],3,FALSE)</f>
        <v>ШТ</v>
      </c>
      <c r="E762" s="6">
        <f t="shared" si="23"/>
        <v>1</v>
      </c>
      <c r="F762" s="13"/>
      <c r="G762" s="1">
        <v>32</v>
      </c>
      <c r="H762" s="14" t="s">
        <v>427</v>
      </c>
      <c r="I762" s="15">
        <v>44211</v>
      </c>
      <c r="J762" s="15"/>
      <c r="L762" s="1">
        <v>1</v>
      </c>
      <c r="M762" s="1"/>
    </row>
    <row r="763" spans="1:13" x14ac:dyDescent="0.25">
      <c r="A763" s="6">
        <f t="shared" si="22"/>
        <v>761</v>
      </c>
      <c r="B763" s="1">
        <v>706</v>
      </c>
      <c r="C763" s="12" t="str">
        <f>VLOOKUP(Таблица1[[#This Row],[н/н ↓]],[1]!DataBase[[eq_num]:[eq_cat]],2,FALSE)</f>
        <v>Оптический преобразователь GE S732 DVT-RST1 (б/у)</v>
      </c>
      <c r="D763" s="6" t="str">
        <f>VLOOKUP(Таблица1[[#This Row],[н/н ↓]],[1]!DataBase[[eq_num]:[eq_unit]],3,FALSE)</f>
        <v>ШТ</v>
      </c>
      <c r="E763" s="6">
        <f t="shared" si="23"/>
        <v>1</v>
      </c>
      <c r="F763" s="13"/>
      <c r="G763" s="1">
        <v>32</v>
      </c>
      <c r="H763" s="14" t="s">
        <v>427</v>
      </c>
      <c r="I763" s="15">
        <v>44211</v>
      </c>
      <c r="J763" s="15"/>
      <c r="L763" s="1">
        <v>1</v>
      </c>
      <c r="M763" s="1"/>
    </row>
    <row r="764" spans="1:13" x14ac:dyDescent="0.25">
      <c r="A764" s="6">
        <f t="shared" si="22"/>
        <v>762</v>
      </c>
      <c r="B764" s="1">
        <v>707</v>
      </c>
      <c r="C764" s="12" t="str">
        <f>VLOOKUP(Таблица1[[#This Row],[н/н ↓]],[1]!DataBase[[eq_num]:[eq_cat]],2,FALSE)</f>
        <v>Оптический преобразователь GE S734 DVR-RST1 (б/у)</v>
      </c>
      <c r="D764" s="6" t="str">
        <f>VLOOKUP(Таблица1[[#This Row],[н/н ↓]],[1]!DataBase[[eq_num]:[eq_unit]],3,FALSE)</f>
        <v>ШТ</v>
      </c>
      <c r="E764" s="6">
        <f t="shared" si="23"/>
        <v>1</v>
      </c>
      <c r="F764" s="13"/>
      <c r="G764" s="1">
        <v>32</v>
      </c>
      <c r="H764" s="14" t="s">
        <v>426</v>
      </c>
      <c r="I764" s="15">
        <v>44211</v>
      </c>
      <c r="J764" s="15"/>
      <c r="L764" s="1">
        <v>1</v>
      </c>
      <c r="M764" s="1"/>
    </row>
    <row r="765" spans="1:13" x14ac:dyDescent="0.25">
      <c r="A765" s="6">
        <f t="shared" si="22"/>
        <v>763</v>
      </c>
      <c r="B765" s="1">
        <v>708</v>
      </c>
      <c r="C765" s="12" t="str">
        <f>VLOOKUP(Таблица1[[#This Row],[н/н ↓]],[1]!DataBase[[eq_num]:[eq_cat]],2,FALSE)</f>
        <v>Оптический преобразователь GE S734 DVT-RST1</v>
      </c>
      <c r="D765" s="6" t="str">
        <f>VLOOKUP(Таблица1[[#This Row],[н/н ↓]],[1]!DataBase[[eq_num]:[eq_unit]],3,FALSE)</f>
        <v>ШТ</v>
      </c>
      <c r="E765" s="6">
        <f t="shared" si="23"/>
        <v>3</v>
      </c>
      <c r="F765" s="13"/>
      <c r="G765" s="1">
        <v>32</v>
      </c>
      <c r="H765" s="14" t="s">
        <v>426</v>
      </c>
      <c r="I765" s="15">
        <v>44211</v>
      </c>
      <c r="J765" s="15"/>
      <c r="L765" s="1">
        <v>3</v>
      </c>
      <c r="M765" s="1"/>
    </row>
    <row r="766" spans="1:13" x14ac:dyDescent="0.25">
      <c r="A766" s="6">
        <f t="shared" si="22"/>
        <v>764</v>
      </c>
      <c r="B766" s="1">
        <v>709</v>
      </c>
      <c r="C766" s="12" t="str">
        <f>VLOOKUP(Таблица1[[#This Row],[н/н ↓]],[1]!DataBase[[eq_num]:[eq_cat]],2,FALSE)</f>
        <v>Оптический преобразователь GE S734 DVT-RST1 (б/у)</v>
      </c>
      <c r="D766" s="6" t="str">
        <f>VLOOKUP(Таблица1[[#This Row],[н/н ↓]],[1]!DataBase[[eq_num]:[eq_unit]],3,FALSE)</f>
        <v>ШТ</v>
      </c>
      <c r="E766" s="6">
        <f t="shared" si="23"/>
        <v>1</v>
      </c>
      <c r="F766" s="13"/>
      <c r="G766" s="1">
        <v>32</v>
      </c>
      <c r="H766" s="14" t="s">
        <v>426</v>
      </c>
      <c r="I766" s="15">
        <v>44211</v>
      </c>
      <c r="J766" s="15"/>
      <c r="L766" s="1">
        <v>1</v>
      </c>
      <c r="M766" s="1"/>
    </row>
    <row r="767" spans="1:13" x14ac:dyDescent="0.25">
      <c r="A767" s="6">
        <f t="shared" si="22"/>
        <v>765</v>
      </c>
      <c r="B767" s="1">
        <v>710</v>
      </c>
      <c r="C767" s="12" t="str">
        <f>VLOOKUP(Таблица1[[#This Row],[н/н ↓]],[1]!DataBase[[eq_num]:[eq_cat]],2,FALSE)</f>
        <v>Оптический преобразователь GE VT7420 (б/у)</v>
      </c>
      <c r="D767" s="6" t="str">
        <f>VLOOKUP(Таблица1[[#This Row],[н/н ↓]],[1]!DataBase[[eq_num]:[eq_unit]],3,FALSE)</f>
        <v>ШТ</v>
      </c>
      <c r="E767" s="6">
        <f t="shared" si="23"/>
        <v>2</v>
      </c>
      <c r="F767" s="13"/>
      <c r="G767" s="1">
        <v>32</v>
      </c>
      <c r="H767" s="14" t="s">
        <v>427</v>
      </c>
      <c r="I767" s="15">
        <v>44211</v>
      </c>
      <c r="J767" s="15"/>
      <c r="L767" s="1">
        <v>2</v>
      </c>
      <c r="M767" s="1"/>
    </row>
    <row r="768" spans="1:13" x14ac:dyDescent="0.25">
      <c r="A768" s="6">
        <f t="shared" si="22"/>
        <v>766</v>
      </c>
      <c r="B768" s="1">
        <v>711</v>
      </c>
      <c r="C768" s="12" t="str">
        <f>VLOOKUP(Таблица1[[#This Row],[н/н ↓]],[1]!DataBase[[eq_num]:[eq_cat]],2,FALSE)</f>
        <v>Оптический преобразователь GE VT7420-50</v>
      </c>
      <c r="D768" s="6" t="str">
        <f>VLOOKUP(Таблица1[[#This Row],[н/н ↓]],[1]!DataBase[[eq_num]:[eq_unit]],3,FALSE)</f>
        <v>ШТ</v>
      </c>
      <c r="E768" s="6">
        <f t="shared" si="23"/>
        <v>1</v>
      </c>
      <c r="F768" s="13"/>
      <c r="G768" s="1">
        <v>32</v>
      </c>
      <c r="H768" s="14" t="s">
        <v>427</v>
      </c>
      <c r="I768" s="15">
        <v>44211</v>
      </c>
      <c r="J768" s="15"/>
      <c r="L768" s="1">
        <v>1</v>
      </c>
      <c r="M768" s="1"/>
    </row>
    <row r="769" spans="1:13" x14ac:dyDescent="0.25">
      <c r="A769" s="6">
        <f t="shared" si="22"/>
        <v>767</v>
      </c>
      <c r="B769" s="1">
        <v>712</v>
      </c>
      <c r="C769" s="12" t="str">
        <f>VLOOKUP(Таблица1[[#This Row],[н/н ↓]],[1]!DataBase[[eq_num]:[eq_cat]],2,FALSE)</f>
        <v>Оптический преобразователь GE VR7420-R3</v>
      </c>
      <c r="D769" s="6" t="str">
        <f>VLOOKUP(Таблица1[[#This Row],[н/н ↓]],[1]!DataBase[[eq_num]:[eq_unit]],3,FALSE)</f>
        <v>ШТ</v>
      </c>
      <c r="E769" s="6">
        <f t="shared" si="23"/>
        <v>4</v>
      </c>
      <c r="F769" s="13"/>
      <c r="G769" s="1">
        <v>32</v>
      </c>
      <c r="H769" s="14" t="s">
        <v>427</v>
      </c>
      <c r="I769" s="15">
        <v>44211</v>
      </c>
      <c r="J769" s="15"/>
      <c r="L769" s="1">
        <v>4</v>
      </c>
      <c r="M769" s="1"/>
    </row>
    <row r="770" spans="1:13" x14ac:dyDescent="0.25">
      <c r="A770" s="6">
        <f t="shared" si="22"/>
        <v>768</v>
      </c>
      <c r="B770" s="1">
        <v>713</v>
      </c>
      <c r="C770" s="12" t="str">
        <f>VLOOKUP(Таблица1[[#This Row],[н/н ↓]],[1]!DataBase[[eq_num]:[eq_cat]],2,FALSE)</f>
        <v>Оптический преобразователь IFS DFVMM4-R</v>
      </c>
      <c r="D770" s="6" t="str">
        <f>VLOOKUP(Таблица1[[#This Row],[н/н ↓]],[1]!DataBase[[eq_num]:[eq_unit]],3,FALSE)</f>
        <v>ШТ</v>
      </c>
      <c r="E770" s="6">
        <f t="shared" si="23"/>
        <v>1</v>
      </c>
      <c r="F770" s="13"/>
      <c r="G770" s="1">
        <v>32</v>
      </c>
      <c r="H770" s="14" t="s">
        <v>427</v>
      </c>
      <c r="I770" s="15">
        <v>44211</v>
      </c>
      <c r="J770" s="15"/>
      <c r="L770" s="1">
        <v>1</v>
      </c>
      <c r="M770" s="1"/>
    </row>
    <row r="771" spans="1:13" x14ac:dyDescent="0.25">
      <c r="A771" s="6">
        <f t="shared" ref="A771:A834" si="24">ROW()-2</f>
        <v>769</v>
      </c>
      <c r="B771" s="1">
        <v>714</v>
      </c>
      <c r="C771" s="12" t="str">
        <f>VLOOKUP(Таблица1[[#This Row],[н/н ↓]],[1]!DataBase[[eq_num]:[eq_cat]],2,FALSE)</f>
        <v>Оптический преобразователь IFS DFVMM4-R (б/у)</v>
      </c>
      <c r="D771" s="6" t="str">
        <f>VLOOKUP(Таблица1[[#This Row],[н/н ↓]],[1]!DataBase[[eq_num]:[eq_unit]],3,FALSE)</f>
        <v>ШТ</v>
      </c>
      <c r="E771" s="6">
        <f t="shared" ref="E771:E834" si="25">M771*(-1)+L771</f>
        <v>1</v>
      </c>
      <c r="F771" s="13"/>
      <c r="G771" s="1">
        <v>32</v>
      </c>
      <c r="H771" s="14" t="s">
        <v>426</v>
      </c>
      <c r="I771" s="15">
        <v>44211</v>
      </c>
      <c r="J771" s="15"/>
      <c r="L771" s="1">
        <v>1</v>
      </c>
      <c r="M771" s="1"/>
    </row>
    <row r="772" spans="1:13" x14ac:dyDescent="0.25">
      <c r="A772" s="6">
        <f t="shared" si="24"/>
        <v>770</v>
      </c>
      <c r="B772" s="1">
        <v>715</v>
      </c>
      <c r="C772" s="12" t="str">
        <f>VLOOKUP(Таблица1[[#This Row],[н/н ↓]],[1]!DataBase[[eq_num]:[eq_cat]],2,FALSE)</f>
        <v>Оптический преобразователь S7707VT-EFC (б/у)</v>
      </c>
      <c r="D772" s="6" t="str">
        <f>VLOOKUP(Таблица1[[#This Row],[н/н ↓]],[1]!DataBase[[eq_num]:[eq_unit]],3,FALSE)</f>
        <v>ШТ</v>
      </c>
      <c r="E772" s="6">
        <f t="shared" si="25"/>
        <v>3</v>
      </c>
      <c r="F772" s="13"/>
      <c r="G772" s="1">
        <v>32</v>
      </c>
      <c r="H772" s="14" t="s">
        <v>427</v>
      </c>
      <c r="I772" s="15">
        <v>44211</v>
      </c>
      <c r="J772" s="15"/>
      <c r="L772" s="1">
        <v>3</v>
      </c>
      <c r="M772" s="1"/>
    </row>
    <row r="773" spans="1:13" x14ac:dyDescent="0.25">
      <c r="A773" s="6">
        <f t="shared" si="24"/>
        <v>771</v>
      </c>
      <c r="B773" s="1">
        <v>716</v>
      </c>
      <c r="C773" s="12" t="str">
        <f>VLOOKUP(Таблица1[[#This Row],[н/н ↓]],[1]!DataBase[[eq_num]:[eq_cat]],2,FALSE)</f>
        <v>Оптический преобразователь SVP-MT-410DB-SMR</v>
      </c>
      <c r="D773" s="6" t="str">
        <f>VLOOKUP(Таблица1[[#This Row],[н/н ↓]],[1]!DataBase[[eq_num]:[eq_unit]],3,FALSE)</f>
        <v>ШТ</v>
      </c>
      <c r="E773" s="6">
        <f t="shared" si="25"/>
        <v>2</v>
      </c>
      <c r="F773" s="13"/>
      <c r="G773" s="1">
        <v>32</v>
      </c>
      <c r="H773" s="14" t="s">
        <v>429</v>
      </c>
      <c r="I773" s="15">
        <v>44211</v>
      </c>
      <c r="J773" s="15"/>
      <c r="L773" s="1">
        <v>2</v>
      </c>
      <c r="M773" s="1"/>
    </row>
    <row r="774" spans="1:13" x14ac:dyDescent="0.25">
      <c r="A774" s="6">
        <f t="shared" si="24"/>
        <v>772</v>
      </c>
      <c r="B774" s="1">
        <v>717</v>
      </c>
      <c r="C774" s="12" t="str">
        <f>VLOOKUP(Таблица1[[#This Row],[н/н ↓]],[1]!DataBase[[eq_num]:[eq_cat]],2,FALSE)</f>
        <v>Оптический преобразователь SVP-MT-410DB-SMT</v>
      </c>
      <c r="D774" s="6" t="str">
        <f>VLOOKUP(Таблица1[[#This Row],[н/н ↓]],[1]!DataBase[[eq_num]:[eq_unit]],3,FALSE)</f>
        <v>ШТ</v>
      </c>
      <c r="E774" s="6">
        <f t="shared" si="25"/>
        <v>2</v>
      </c>
      <c r="F774" s="13"/>
      <c r="G774" s="1">
        <v>32</v>
      </c>
      <c r="H774" s="14" t="s">
        <v>423</v>
      </c>
      <c r="I774" s="15">
        <v>44211</v>
      </c>
      <c r="J774" s="15"/>
      <c r="L774" s="1">
        <v>2</v>
      </c>
      <c r="M774" s="1"/>
    </row>
    <row r="775" spans="1:13" x14ac:dyDescent="0.25">
      <c r="A775" s="6">
        <f t="shared" si="24"/>
        <v>773</v>
      </c>
      <c r="B775" s="1">
        <v>718</v>
      </c>
      <c r="C775" s="12" t="str">
        <f>VLOOKUP(Таблица1[[#This Row],[н/н ↓]],[1]!DataBase[[eq_num]:[eq_cat]],2,FALSE)</f>
        <v>Оптический преобразователь SVP-MT-810DB-SMR</v>
      </c>
      <c r="D775" s="6" t="str">
        <f>VLOOKUP(Таблица1[[#This Row],[н/н ↓]],[1]!DataBase[[eq_num]:[eq_unit]],3,FALSE)</f>
        <v>ШТ</v>
      </c>
      <c r="E775" s="6">
        <f t="shared" si="25"/>
        <v>1</v>
      </c>
      <c r="F775" s="13"/>
      <c r="G775" s="1">
        <v>32</v>
      </c>
      <c r="H775" s="14" t="s">
        <v>392</v>
      </c>
      <c r="I775" s="15">
        <v>44211</v>
      </c>
      <c r="J775" s="15"/>
      <c r="L775" s="1">
        <v>1</v>
      </c>
      <c r="M775" s="1"/>
    </row>
    <row r="776" spans="1:13" x14ac:dyDescent="0.25">
      <c r="A776" s="6">
        <f t="shared" si="24"/>
        <v>774</v>
      </c>
      <c r="B776" s="1">
        <v>719</v>
      </c>
      <c r="C776" s="12" t="str">
        <f>VLOOKUP(Таблица1[[#This Row],[н/н ↓]],[1]!DataBase[[eq_num]:[eq_cat]],2,FALSE)</f>
        <v>Оптический преобразователь SVP-MT-810DB-SMT</v>
      </c>
      <c r="D776" s="6" t="str">
        <f>VLOOKUP(Таблица1[[#This Row],[н/н ↓]],[1]!DataBase[[eq_num]:[eq_unit]],3,FALSE)</f>
        <v>ШТ</v>
      </c>
      <c r="E776" s="6">
        <f t="shared" si="25"/>
        <v>1</v>
      </c>
      <c r="F776" s="13"/>
      <c r="G776" s="1">
        <v>32</v>
      </c>
      <c r="H776" s="14" t="s">
        <v>392</v>
      </c>
      <c r="I776" s="15">
        <v>44211</v>
      </c>
      <c r="J776" s="15"/>
      <c r="L776" s="1">
        <v>1</v>
      </c>
      <c r="M776" s="1"/>
    </row>
    <row r="777" spans="1:13" x14ac:dyDescent="0.25">
      <c r="A777" s="6">
        <f t="shared" si="24"/>
        <v>775</v>
      </c>
      <c r="B777" s="1">
        <v>720</v>
      </c>
      <c r="C777" s="12" t="str">
        <f>VLOOKUP(Таблица1[[#This Row],[н/н ↓]],[1]!DataBase[[eq_num]:[eq_cat]],2,FALSE)</f>
        <v>Оптический преобразователь SVP-MT-810DB-SSR</v>
      </c>
      <c r="D777" s="6" t="str">
        <f>VLOOKUP(Таблица1[[#This Row],[н/н ↓]],[1]!DataBase[[eq_num]:[eq_unit]],3,FALSE)</f>
        <v>ШТ</v>
      </c>
      <c r="E777" s="6">
        <f t="shared" si="25"/>
        <v>1</v>
      </c>
      <c r="F777" s="13"/>
      <c r="G777" s="1">
        <v>32</v>
      </c>
      <c r="H777" s="14" t="s">
        <v>392</v>
      </c>
      <c r="I777" s="15">
        <v>44211</v>
      </c>
      <c r="J777" s="15"/>
      <c r="L777" s="1">
        <v>1</v>
      </c>
      <c r="M777" s="1"/>
    </row>
    <row r="778" spans="1:13" x14ac:dyDescent="0.25">
      <c r="A778" s="6">
        <f t="shared" si="24"/>
        <v>776</v>
      </c>
      <c r="B778" s="1">
        <v>721</v>
      </c>
      <c r="C778" s="12" t="str">
        <f>VLOOKUP(Таблица1[[#This Row],[н/н ↓]],[1]!DataBase[[eq_num]:[eq_cat]],2,FALSE)</f>
        <v>Оптический преобразователь SVP-MT-810DB-SST</v>
      </c>
      <c r="D778" s="6" t="str">
        <f>VLOOKUP(Таблица1[[#This Row],[н/н ↓]],[1]!DataBase[[eq_num]:[eq_unit]],3,FALSE)</f>
        <v>ШТ</v>
      </c>
      <c r="E778" s="6">
        <f t="shared" si="25"/>
        <v>1</v>
      </c>
      <c r="F778" s="13"/>
      <c r="G778" s="1">
        <v>32</v>
      </c>
      <c r="H778" s="14" t="s">
        <v>392</v>
      </c>
      <c r="I778" s="15">
        <v>44211</v>
      </c>
      <c r="J778" s="15"/>
      <c r="L778" s="1">
        <v>1</v>
      </c>
      <c r="M778" s="1"/>
    </row>
    <row r="779" spans="1:13" x14ac:dyDescent="0.25">
      <c r="A779" s="6">
        <f t="shared" si="24"/>
        <v>777</v>
      </c>
      <c r="B779" s="1">
        <v>722</v>
      </c>
      <c r="C779" s="12" t="str">
        <f>VLOOKUP(Таблица1[[#This Row],[н/н ↓]],[1]!DataBase[[eq_num]:[eq_cat]],2,FALSE)</f>
        <v>Оптический преобразователь передатчик GE DFDSM001-TX Single Mode Duplex Data Transmitter</v>
      </c>
      <c r="D779" s="6" t="str">
        <f>VLOOKUP(Таблица1[[#This Row],[н/н ↓]],[1]!DataBase[[eq_num]:[eq_unit]],3,FALSE)</f>
        <v>ШТ</v>
      </c>
      <c r="E779" s="6">
        <f t="shared" si="25"/>
        <v>1</v>
      </c>
      <c r="F779" s="13"/>
      <c r="G779" s="1">
        <v>32</v>
      </c>
      <c r="H779" s="14" t="s">
        <v>430</v>
      </c>
      <c r="I779" s="15">
        <v>44211</v>
      </c>
      <c r="J779" s="15"/>
      <c r="L779" s="1">
        <v>1</v>
      </c>
      <c r="M779" s="1"/>
    </row>
    <row r="780" spans="1:13" x14ac:dyDescent="0.25">
      <c r="A780" s="6">
        <f t="shared" si="24"/>
        <v>778</v>
      </c>
      <c r="B780" s="1">
        <v>723</v>
      </c>
      <c r="C780" s="12" t="str">
        <f>VLOOKUP(Таблица1[[#This Row],[н/н ↓]],[1]!DataBase[[eq_num]:[eq_cat]],2,FALSE)</f>
        <v>Оптический преобразователь передатчик KBC FDHA4-M1T-WSC</v>
      </c>
      <c r="D780" s="6" t="str">
        <f>VLOOKUP(Таблица1[[#This Row],[н/н ↓]],[1]!DataBase[[eq_num]:[eq_unit]],3,FALSE)</f>
        <v>ШТ</v>
      </c>
      <c r="E780" s="6">
        <f t="shared" si="25"/>
        <v>3</v>
      </c>
      <c r="F780" s="13"/>
      <c r="G780" s="1">
        <v>32</v>
      </c>
      <c r="H780" s="14" t="s">
        <v>423</v>
      </c>
      <c r="I780" s="15">
        <v>44211</v>
      </c>
      <c r="J780" s="15"/>
      <c r="L780" s="1">
        <v>3</v>
      </c>
      <c r="M780" s="1"/>
    </row>
    <row r="781" spans="1:13" x14ac:dyDescent="0.25">
      <c r="A781" s="6">
        <f t="shared" si="24"/>
        <v>779</v>
      </c>
      <c r="B781" s="1">
        <v>724</v>
      </c>
      <c r="C781" s="12" t="str">
        <f>VLOOKUP(Таблица1[[#This Row],[н/н ↓]],[1]!DataBase[[eq_num]:[eq_cat]],2,FALSE)</f>
        <v>Оптический преобразователь передатчик UTC DFVSM4-T</v>
      </c>
      <c r="D781" s="6" t="str">
        <f>VLOOKUP(Таблица1[[#This Row],[н/н ↓]],[1]!DataBase[[eq_num]:[eq_unit]],3,FALSE)</f>
        <v>ШТ</v>
      </c>
      <c r="E781" s="6">
        <f t="shared" si="25"/>
        <v>5</v>
      </c>
      <c r="F781" s="13"/>
      <c r="G781" s="1">
        <v>32</v>
      </c>
      <c r="H781" s="14" t="s">
        <v>423</v>
      </c>
      <c r="I781" s="15">
        <v>44211</v>
      </c>
      <c r="J781" s="15"/>
      <c r="L781" s="1">
        <v>5</v>
      </c>
      <c r="M781" s="1"/>
    </row>
    <row r="782" spans="1:13" x14ac:dyDescent="0.25">
      <c r="A782" s="6">
        <f t="shared" si="24"/>
        <v>780</v>
      </c>
      <c r="B782" s="1">
        <v>725</v>
      </c>
      <c r="C782" s="12" t="str">
        <f>VLOOKUP(Таблица1[[#This Row],[н/н ↓]],[1]!DataBase[[eq_num]:[eq_cat]],2,FALSE)</f>
        <v>Оптический преобразователь передатчик UTC DFVSM4-T (б/у)</v>
      </c>
      <c r="D782" s="6" t="str">
        <f>VLOOKUP(Таблица1[[#This Row],[н/н ↓]],[1]!DataBase[[eq_num]:[eq_unit]],3,FALSE)</f>
        <v>ШТ</v>
      </c>
      <c r="E782" s="6">
        <f t="shared" si="25"/>
        <v>2</v>
      </c>
      <c r="F782" s="13"/>
      <c r="G782" s="1">
        <v>32</v>
      </c>
      <c r="H782" s="14" t="s">
        <v>427</v>
      </c>
      <c r="I782" s="15">
        <v>44211</v>
      </c>
      <c r="J782" s="15"/>
      <c r="L782" s="1">
        <v>2</v>
      </c>
      <c r="M782" s="1"/>
    </row>
    <row r="783" spans="1:13" x14ac:dyDescent="0.25">
      <c r="A783" s="6">
        <f t="shared" si="24"/>
        <v>781</v>
      </c>
      <c r="B783" s="1">
        <v>726</v>
      </c>
      <c r="C783" s="12" t="str">
        <f>VLOOKUP(Таблица1[[#This Row],[н/н ↓]],[1]!DataBase[[eq_num]:[eq_cat]],2,FALSE)</f>
        <v>Оптический преобразователь передатчик UTC F&amp;S DFVSMD801-T</v>
      </c>
      <c r="D783" s="6" t="str">
        <f>VLOOKUP(Таблица1[[#This Row],[н/н ↓]],[1]!DataBase[[eq_num]:[eq_unit]],3,FALSE)</f>
        <v>ШТ</v>
      </c>
      <c r="E783" s="6">
        <f t="shared" si="25"/>
        <v>1</v>
      </c>
      <c r="F783" s="13"/>
      <c r="G783" s="1">
        <v>32</v>
      </c>
      <c r="H783" s="14" t="s">
        <v>427</v>
      </c>
      <c r="I783" s="15">
        <v>44211</v>
      </c>
      <c r="J783" s="15"/>
      <c r="L783" s="1">
        <v>1</v>
      </c>
      <c r="M783" s="1"/>
    </row>
    <row r="784" spans="1:13" x14ac:dyDescent="0.25">
      <c r="A784" s="6">
        <f t="shared" si="24"/>
        <v>782</v>
      </c>
      <c r="B784" s="1">
        <v>727</v>
      </c>
      <c r="C784" s="12" t="str">
        <f>VLOOKUP(Таблица1[[#This Row],[н/н ↓]],[1]!DataBase[[eq_num]:[eq_cat]],2,FALSE)</f>
        <v>Оптический преобразователь приёмник GE DFDSM001-RX Single Mode Duplex Data Receiver</v>
      </c>
      <c r="D784" s="6" t="str">
        <f>VLOOKUP(Таблица1[[#This Row],[н/н ↓]],[1]!DataBase[[eq_num]:[eq_unit]],3,FALSE)</f>
        <v>ШТ</v>
      </c>
      <c r="E784" s="6">
        <f t="shared" si="25"/>
        <v>1</v>
      </c>
      <c r="F784" s="13"/>
      <c r="G784" s="1">
        <v>32</v>
      </c>
      <c r="H784" s="14" t="s">
        <v>430</v>
      </c>
      <c r="I784" s="15">
        <v>44211</v>
      </c>
      <c r="J784" s="15"/>
      <c r="L784" s="1">
        <v>1</v>
      </c>
      <c r="M784" s="1"/>
    </row>
    <row r="785" spans="1:13" x14ac:dyDescent="0.25">
      <c r="A785" s="6">
        <f t="shared" si="24"/>
        <v>783</v>
      </c>
      <c r="B785" s="1">
        <v>728</v>
      </c>
      <c r="C785" s="12" t="str">
        <f>VLOOKUP(Таблица1[[#This Row],[н/н ↓]],[1]!DataBase[[eq_num]:[eq_cat]],2,FALSE)</f>
        <v>Оптический преобразователь приемник KBC FDHA4-M1R-BS</v>
      </c>
      <c r="D785" s="6" t="str">
        <f>VLOOKUP(Таблица1[[#This Row],[н/н ↓]],[1]!DataBase[[eq_num]:[eq_unit]],3,FALSE)</f>
        <v>ШТ</v>
      </c>
      <c r="E785" s="6">
        <f t="shared" si="25"/>
        <v>3</v>
      </c>
      <c r="F785" s="13"/>
      <c r="G785" s="1">
        <v>32</v>
      </c>
      <c r="H785" s="14" t="s">
        <v>431</v>
      </c>
      <c r="I785" s="15">
        <v>44211</v>
      </c>
      <c r="J785" s="15"/>
      <c r="L785" s="1">
        <v>3</v>
      </c>
      <c r="M785" s="1"/>
    </row>
    <row r="786" spans="1:13" x14ac:dyDescent="0.25">
      <c r="A786" s="6">
        <f t="shared" si="24"/>
        <v>784</v>
      </c>
      <c r="B786" s="1">
        <v>729</v>
      </c>
      <c r="C786" s="12" t="str">
        <f>VLOOKUP(Таблица1[[#This Row],[н/н ↓]],[1]!DataBase[[eq_num]:[eq_cat]],2,FALSE)</f>
        <v>Оптический преобразователь приёмник UTC DFVSM4-R</v>
      </c>
      <c r="D786" s="6" t="str">
        <f>VLOOKUP(Таблица1[[#This Row],[н/н ↓]],[1]!DataBase[[eq_num]:[eq_unit]],3,FALSE)</f>
        <v>ШТ</v>
      </c>
      <c r="E786" s="6">
        <f t="shared" si="25"/>
        <v>3</v>
      </c>
      <c r="F786" s="13"/>
      <c r="G786" s="1">
        <v>32</v>
      </c>
      <c r="H786" s="14" t="s">
        <v>423</v>
      </c>
      <c r="I786" s="15">
        <v>44211</v>
      </c>
      <c r="J786" s="15"/>
      <c r="L786" s="1">
        <v>3</v>
      </c>
      <c r="M786" s="1"/>
    </row>
    <row r="787" spans="1:13" x14ac:dyDescent="0.25">
      <c r="A787" s="6">
        <f t="shared" si="24"/>
        <v>785</v>
      </c>
      <c r="B787" s="1">
        <v>730</v>
      </c>
      <c r="C787" s="12" t="str">
        <f>VLOOKUP(Таблица1[[#This Row],[н/н ↓]],[1]!DataBase[[eq_num]:[eq_cat]],2,FALSE)</f>
        <v>Оптический преобразователь приёмник UTC DFVSM4-R (б/у)</v>
      </c>
      <c r="D787" s="6" t="str">
        <f>VLOOKUP(Таблица1[[#This Row],[н/н ↓]],[1]!DataBase[[eq_num]:[eq_unit]],3,FALSE)</f>
        <v>ШТ</v>
      </c>
      <c r="E787" s="6">
        <f t="shared" si="25"/>
        <v>2</v>
      </c>
      <c r="F787" s="13"/>
      <c r="G787" s="1">
        <v>32</v>
      </c>
      <c r="H787" s="14" t="s">
        <v>427</v>
      </c>
      <c r="I787" s="15">
        <v>44211</v>
      </c>
      <c r="J787" s="15"/>
      <c r="L787" s="1">
        <v>2</v>
      </c>
      <c r="M787" s="1"/>
    </row>
    <row r="788" spans="1:13" x14ac:dyDescent="0.25">
      <c r="A788" s="6">
        <f t="shared" si="24"/>
        <v>786</v>
      </c>
      <c r="B788" s="1">
        <v>731</v>
      </c>
      <c r="C788" s="12" t="str">
        <f>VLOOKUP(Таблица1[[#This Row],[н/н ↓]],[1]!DataBase[[eq_num]:[eq_cat]],2,FALSE)</f>
        <v>Оптический преобразователь приёмник UTC F&amp;S DFVSMD801-R</v>
      </c>
      <c r="D788" s="6" t="str">
        <f>VLOOKUP(Таблица1[[#This Row],[н/н ↓]],[1]!DataBase[[eq_num]:[eq_unit]],3,FALSE)</f>
        <v>ШТ</v>
      </c>
      <c r="E788" s="6">
        <f t="shared" si="25"/>
        <v>1</v>
      </c>
      <c r="F788" s="13"/>
      <c r="G788" s="1">
        <v>32</v>
      </c>
      <c r="H788" s="14" t="s">
        <v>423</v>
      </c>
      <c r="I788" s="15">
        <v>44211</v>
      </c>
      <c r="J788" s="15"/>
      <c r="L788" s="1">
        <v>1</v>
      </c>
      <c r="M788" s="1"/>
    </row>
    <row r="789" spans="1:13" x14ac:dyDescent="0.25">
      <c r="A789" s="6">
        <f t="shared" si="24"/>
        <v>787</v>
      </c>
      <c r="B789" s="1">
        <v>732</v>
      </c>
      <c r="C789" s="12" t="str">
        <f>VLOOKUP(Таблица1[[#This Row],[н/н ↓]],[1]!DataBase[[eq_num]:[eq_cat]],2,FALSE)</f>
        <v>Оптический приёмник FVR4014 S (б/у)</v>
      </c>
      <c r="D789" s="6" t="str">
        <f>VLOOKUP(Таблица1[[#This Row],[н/н ↓]],[1]!DataBase[[eq_num]:[eq_unit]],3,FALSE)</f>
        <v>ШТ</v>
      </c>
      <c r="E789" s="6">
        <f t="shared" si="25"/>
        <v>1</v>
      </c>
      <c r="F789" s="13"/>
      <c r="G789" s="1">
        <v>32</v>
      </c>
      <c r="H789" s="14" t="s">
        <v>389</v>
      </c>
      <c r="I789" s="15">
        <v>44211</v>
      </c>
      <c r="J789" s="15"/>
      <c r="L789" s="1">
        <v>1</v>
      </c>
      <c r="M789" s="1"/>
    </row>
    <row r="790" spans="1:13" x14ac:dyDescent="0.25">
      <c r="A790" s="6">
        <f t="shared" si="24"/>
        <v>788</v>
      </c>
      <c r="B790" s="1">
        <v>733</v>
      </c>
      <c r="C790" s="12" t="str">
        <f>VLOOKUP(Таблица1[[#This Row],[н/н ↓]],[1]!DataBase[[eq_num]:[eq_cat]],2,FALSE)</f>
        <v>Оптический приёмник FVR4014 S1</v>
      </c>
      <c r="D790" s="6" t="str">
        <f>VLOOKUP(Таблица1[[#This Row],[н/н ↓]],[1]!DataBase[[eq_num]:[eq_unit]],3,FALSE)</f>
        <v>ШТ</v>
      </c>
      <c r="E790" s="6">
        <f t="shared" si="25"/>
        <v>1</v>
      </c>
      <c r="F790" s="13"/>
      <c r="G790" s="1">
        <v>32</v>
      </c>
      <c r="H790" s="14" t="s">
        <v>426</v>
      </c>
      <c r="I790" s="15">
        <v>44211</v>
      </c>
      <c r="J790" s="15"/>
      <c r="L790" s="1">
        <v>1</v>
      </c>
      <c r="M790" s="1"/>
    </row>
    <row r="791" spans="1:13" x14ac:dyDescent="0.25">
      <c r="A791" s="6">
        <f t="shared" si="24"/>
        <v>789</v>
      </c>
      <c r="B791" s="1">
        <v>734</v>
      </c>
      <c r="C791" s="12" t="str">
        <f>VLOOKUP(Таблица1[[#This Row],[н/н ↓]],[1]!DataBase[[eq_num]:[eq_cat]],2,FALSE)</f>
        <v>Панель коммутационная EVS ПК-16-01BNC</v>
      </c>
      <c r="D791" s="6" t="str">
        <f>VLOOKUP(Таблица1[[#This Row],[н/н ↓]],[1]!DataBase[[eq_num]:[eq_unit]],3,FALSE)</f>
        <v>ШТ</v>
      </c>
      <c r="E791" s="6">
        <f t="shared" si="25"/>
        <v>1</v>
      </c>
      <c r="F791" s="13"/>
      <c r="G791" s="1">
        <v>32</v>
      </c>
      <c r="H791" s="14" t="s">
        <v>389</v>
      </c>
      <c r="I791" s="15">
        <v>44211</v>
      </c>
      <c r="J791" s="15"/>
      <c r="L791" s="1">
        <v>1</v>
      </c>
      <c r="M791" s="1"/>
    </row>
    <row r="792" spans="1:13" x14ac:dyDescent="0.25">
      <c r="A792" s="6">
        <f t="shared" si="24"/>
        <v>790</v>
      </c>
      <c r="B792" s="1">
        <v>735</v>
      </c>
      <c r="C792" s="12" t="str">
        <f>VLOOKUP(Таблица1[[#This Row],[н/н ↓]],[1]!DataBase[[eq_num]:[eq_cat]],2,FALSE)</f>
        <v>Патч-корд RJ-45 0,2м</v>
      </c>
      <c r="D792" s="6" t="str">
        <f>VLOOKUP(Таблица1[[#This Row],[н/н ↓]],[1]!DataBase[[eq_num]:[eq_unit]],3,FALSE)</f>
        <v>ШТ</v>
      </c>
      <c r="E792" s="6">
        <f t="shared" si="25"/>
        <v>10</v>
      </c>
      <c r="F792" s="13"/>
      <c r="G792" s="1">
        <v>32</v>
      </c>
      <c r="H792" s="14" t="s">
        <v>393</v>
      </c>
      <c r="I792" s="15">
        <v>44211</v>
      </c>
      <c r="J792" s="15"/>
      <c r="L792" s="1">
        <v>10</v>
      </c>
      <c r="M792" s="1"/>
    </row>
    <row r="793" spans="1:13" x14ac:dyDescent="0.25">
      <c r="A793" s="6">
        <f t="shared" si="24"/>
        <v>791</v>
      </c>
      <c r="B793" s="1">
        <v>736</v>
      </c>
      <c r="C793" s="12" t="str">
        <f>VLOOKUP(Таблица1[[#This Row],[н/н ↓]],[1]!DataBase[[eq_num]:[eq_cat]],2,FALSE)</f>
        <v>Патч-корд RJ-45 0,5м</v>
      </c>
      <c r="D793" s="6" t="str">
        <f>VLOOKUP(Таблица1[[#This Row],[н/н ↓]],[1]!DataBase[[eq_num]:[eq_unit]],3,FALSE)</f>
        <v>ШТ</v>
      </c>
      <c r="E793" s="6">
        <f t="shared" si="25"/>
        <v>11</v>
      </c>
      <c r="F793" s="13"/>
      <c r="G793" s="1">
        <v>32</v>
      </c>
      <c r="H793" s="14" t="s">
        <v>393</v>
      </c>
      <c r="I793" s="15">
        <v>44211</v>
      </c>
      <c r="J793" s="15"/>
      <c r="L793" s="1">
        <v>11</v>
      </c>
      <c r="M793" s="1"/>
    </row>
    <row r="794" spans="1:13" x14ac:dyDescent="0.25">
      <c r="A794" s="6">
        <f t="shared" si="24"/>
        <v>792</v>
      </c>
      <c r="B794" s="1">
        <v>737</v>
      </c>
      <c r="C794" s="12" t="str">
        <f>VLOOKUP(Таблица1[[#This Row],[н/н ↓]],[1]!DataBase[[eq_num]:[eq_cat]],2,FALSE)</f>
        <v>Патч-корд RJ-45 10м</v>
      </c>
      <c r="D794" s="6" t="str">
        <f>VLOOKUP(Таблица1[[#This Row],[н/н ↓]],[1]!DataBase[[eq_num]:[eq_unit]],3,FALSE)</f>
        <v>ШТ</v>
      </c>
      <c r="E794" s="6">
        <f t="shared" si="25"/>
        <v>2</v>
      </c>
      <c r="F794" s="13"/>
      <c r="G794" s="1">
        <v>32</v>
      </c>
      <c r="H794" s="14" t="s">
        <v>393</v>
      </c>
      <c r="I794" s="15">
        <v>44211</v>
      </c>
      <c r="J794" s="15"/>
      <c r="L794" s="1">
        <v>2</v>
      </c>
      <c r="M794" s="1"/>
    </row>
    <row r="795" spans="1:13" x14ac:dyDescent="0.25">
      <c r="A795" s="6">
        <f t="shared" si="24"/>
        <v>793</v>
      </c>
      <c r="B795" s="1">
        <v>738</v>
      </c>
      <c r="C795" s="12" t="str">
        <f>VLOOKUP(Таблица1[[#This Row],[н/н ↓]],[1]!DataBase[[eq_num]:[eq_cat]],2,FALSE)</f>
        <v>Патч-корд RJ-45 1м</v>
      </c>
      <c r="D795" s="6" t="str">
        <f>VLOOKUP(Таблица1[[#This Row],[н/н ↓]],[1]!DataBase[[eq_num]:[eq_unit]],3,FALSE)</f>
        <v>ШТ</v>
      </c>
      <c r="E795" s="6">
        <f t="shared" si="25"/>
        <v>4</v>
      </c>
      <c r="F795" s="13"/>
      <c r="G795" s="1">
        <v>32</v>
      </c>
      <c r="H795" s="14" t="s">
        <v>393</v>
      </c>
      <c r="I795" s="15">
        <v>44211</v>
      </c>
      <c r="J795" s="15"/>
      <c r="L795" s="1">
        <v>4</v>
      </c>
      <c r="M795" s="1"/>
    </row>
    <row r="796" spans="1:13" x14ac:dyDescent="0.25">
      <c r="A796" s="6">
        <f t="shared" si="24"/>
        <v>794</v>
      </c>
      <c r="B796" s="1">
        <v>739</v>
      </c>
      <c r="C796" s="12" t="str">
        <f>VLOOKUP(Таблица1[[#This Row],[н/н ↓]],[1]!DataBase[[eq_num]:[eq_cat]],2,FALSE)</f>
        <v>Патч-корд RJ-45 2м</v>
      </c>
      <c r="D796" s="6" t="str">
        <f>VLOOKUP(Таблица1[[#This Row],[н/н ↓]],[1]!DataBase[[eq_num]:[eq_unit]],3,FALSE)</f>
        <v>ШТ</v>
      </c>
      <c r="E796" s="6">
        <f t="shared" si="25"/>
        <v>9</v>
      </c>
      <c r="F796" s="13"/>
      <c r="G796" s="1">
        <v>32</v>
      </c>
      <c r="H796" s="14" t="s">
        <v>393</v>
      </c>
      <c r="I796" s="15">
        <v>44211</v>
      </c>
      <c r="J796" s="15"/>
      <c r="L796" s="1">
        <v>9</v>
      </c>
      <c r="M796" s="1"/>
    </row>
    <row r="797" spans="1:13" x14ac:dyDescent="0.25">
      <c r="A797" s="6">
        <f t="shared" si="24"/>
        <v>795</v>
      </c>
      <c r="B797" s="1">
        <v>740</v>
      </c>
      <c r="C797" s="12" t="str">
        <f>VLOOKUP(Таблица1[[#This Row],[н/н ↓]],[1]!DataBase[[eq_num]:[eq_cat]],2,FALSE)</f>
        <v>Патч-корд RJ-45 3м</v>
      </c>
      <c r="D797" s="6" t="str">
        <f>VLOOKUP(Таблица1[[#This Row],[н/н ↓]],[1]!DataBase[[eq_num]:[eq_unit]],3,FALSE)</f>
        <v>ШТ</v>
      </c>
      <c r="E797" s="6">
        <f t="shared" si="25"/>
        <v>2</v>
      </c>
      <c r="F797" s="13"/>
      <c r="G797" s="1">
        <v>32</v>
      </c>
      <c r="H797" s="14" t="s">
        <v>393</v>
      </c>
      <c r="I797" s="15">
        <v>44211</v>
      </c>
      <c r="J797" s="15"/>
      <c r="L797" s="1">
        <v>2</v>
      </c>
      <c r="M797" s="1"/>
    </row>
    <row r="798" spans="1:13" x14ac:dyDescent="0.25">
      <c r="A798" s="6">
        <f t="shared" si="24"/>
        <v>796</v>
      </c>
      <c r="B798" s="1">
        <v>741</v>
      </c>
      <c r="C798" s="12" t="str">
        <f>VLOOKUP(Таблица1[[#This Row],[н/н ↓]],[1]!DataBase[[eq_num]:[eq_cat]],2,FALSE)</f>
        <v>Патч-корд RJ-45 5м</v>
      </c>
      <c r="D798" s="6" t="str">
        <f>VLOOKUP(Таблица1[[#This Row],[н/н ↓]],[1]!DataBase[[eq_num]:[eq_unit]],3,FALSE)</f>
        <v>ШТ</v>
      </c>
      <c r="E798" s="6">
        <f t="shared" si="25"/>
        <v>1</v>
      </c>
      <c r="F798" s="13"/>
      <c r="G798" s="1">
        <v>32</v>
      </c>
      <c r="H798" s="14" t="s">
        <v>393</v>
      </c>
      <c r="I798" s="15">
        <v>44211</v>
      </c>
      <c r="J798" s="15"/>
      <c r="L798" s="1">
        <v>1</v>
      </c>
      <c r="M798" s="1"/>
    </row>
    <row r="799" spans="1:13" x14ac:dyDescent="0.25">
      <c r="A799" s="6">
        <f t="shared" si="24"/>
        <v>797</v>
      </c>
      <c r="B799" s="1">
        <v>742</v>
      </c>
      <c r="C799" s="12" t="str">
        <f>VLOOKUP(Таблица1[[#This Row],[н/н ↓]],[1]!DataBase[[eq_num]:[eq_cat]],2,FALSE)</f>
        <v>Патч-корд оптический MM 62,5/125 ST-SC/UPC 3,0мм Duplex 10м</v>
      </c>
      <c r="D799" s="6" t="str">
        <f>VLOOKUP(Таблица1[[#This Row],[н/н ↓]],[1]!DataBase[[eq_num]:[eq_unit]],3,FALSE)</f>
        <v>ШТ</v>
      </c>
      <c r="E799" s="6">
        <f t="shared" si="25"/>
        <v>1</v>
      </c>
      <c r="F799" s="13"/>
      <c r="G799" s="1">
        <v>32</v>
      </c>
      <c r="H799" s="14" t="s">
        <v>432</v>
      </c>
      <c r="I799" s="15">
        <v>44211</v>
      </c>
      <c r="J799" s="15"/>
      <c r="L799" s="1">
        <v>1</v>
      </c>
      <c r="M799" s="1"/>
    </row>
    <row r="800" spans="1:13" x14ac:dyDescent="0.25">
      <c r="A800" s="6">
        <f t="shared" si="24"/>
        <v>798</v>
      </c>
      <c r="B800" s="1">
        <v>743</v>
      </c>
      <c r="C800" s="12" t="str">
        <f>VLOOKUP(Таблица1[[#This Row],[н/н ↓]],[1]!DataBase[[eq_num]:[eq_cat]],2,FALSE)</f>
        <v>Патч-корд оптический SM 9/125 FC-FC/UPC 3,0мм Simplex 2м</v>
      </c>
      <c r="D800" s="6" t="str">
        <f>VLOOKUP(Таблица1[[#This Row],[н/н ↓]],[1]!DataBase[[eq_num]:[eq_unit]],3,FALSE)</f>
        <v>ШТ</v>
      </c>
      <c r="E800" s="6">
        <f t="shared" si="25"/>
        <v>13</v>
      </c>
      <c r="F800" s="13"/>
      <c r="G800" s="1">
        <v>32</v>
      </c>
      <c r="H800" s="14" t="s">
        <v>391</v>
      </c>
      <c r="I800" s="15">
        <v>44211</v>
      </c>
      <c r="J800" s="15"/>
      <c r="L800" s="1">
        <v>13</v>
      </c>
      <c r="M800" s="1"/>
    </row>
    <row r="801" spans="1:13" x14ac:dyDescent="0.25">
      <c r="A801" s="6">
        <f t="shared" si="24"/>
        <v>799</v>
      </c>
      <c r="B801" s="1">
        <v>744</v>
      </c>
      <c r="C801" s="12" t="str">
        <f>VLOOKUP(Таблица1[[#This Row],[н/н ↓]],[1]!DataBase[[eq_num]:[eq_cat]],2,FALSE)</f>
        <v>Патч-корд оптический SM 9/125 FC-FC/UPC 3,0мм Duplex 2м</v>
      </c>
      <c r="D801" s="6" t="str">
        <f>VLOOKUP(Таблица1[[#This Row],[н/н ↓]],[1]!DataBase[[eq_num]:[eq_unit]],3,FALSE)</f>
        <v>ШТ</v>
      </c>
      <c r="E801" s="6">
        <f t="shared" si="25"/>
        <v>10</v>
      </c>
      <c r="F801" s="13"/>
      <c r="G801" s="1">
        <v>32</v>
      </c>
      <c r="H801" s="14" t="s">
        <v>391</v>
      </c>
      <c r="I801" s="15">
        <v>44211</v>
      </c>
      <c r="J801" s="15"/>
      <c r="L801" s="1">
        <v>10</v>
      </c>
      <c r="M801" s="1"/>
    </row>
    <row r="802" spans="1:13" x14ac:dyDescent="0.25">
      <c r="A802" s="6">
        <f t="shared" si="24"/>
        <v>800</v>
      </c>
      <c r="B802" s="1">
        <v>745</v>
      </c>
      <c r="C802" s="12" t="str">
        <f>VLOOKUP(Таблица1[[#This Row],[н/н ↓]],[1]!DataBase[[eq_num]:[eq_cat]],2,FALSE)</f>
        <v>Патч-корд оптический SM 9/125 FC-LC/UPC 3,0мм Duplex 2м</v>
      </c>
      <c r="D802" s="6" t="str">
        <f>VLOOKUP(Таблица1[[#This Row],[н/н ↓]],[1]!DataBase[[eq_num]:[eq_unit]],3,FALSE)</f>
        <v>ШТ</v>
      </c>
      <c r="E802" s="6">
        <f t="shared" si="25"/>
        <v>1</v>
      </c>
      <c r="F802" s="13"/>
      <c r="G802" s="1">
        <v>32</v>
      </c>
      <c r="H802" s="14" t="s">
        <v>391</v>
      </c>
      <c r="I802" s="15">
        <v>44211</v>
      </c>
      <c r="J802" s="15"/>
      <c r="L802" s="1">
        <v>1</v>
      </c>
      <c r="M802" s="1"/>
    </row>
    <row r="803" spans="1:13" x14ac:dyDescent="0.25">
      <c r="A803" s="6">
        <f t="shared" si="24"/>
        <v>801</v>
      </c>
      <c r="B803" s="1">
        <v>746</v>
      </c>
      <c r="C803" s="12" t="str">
        <f>VLOOKUP(Таблица1[[#This Row],[н/н ↓]],[1]!DataBase[[eq_num]:[eq_cat]],2,FALSE)</f>
        <v>Патч-корд оптический SM 9/125 FC-LC/UPC 3,0мм Simplex 2м</v>
      </c>
      <c r="D803" s="6" t="str">
        <f>VLOOKUP(Таблица1[[#This Row],[н/н ↓]],[1]!DataBase[[eq_num]:[eq_unit]],3,FALSE)</f>
        <v>ШТ</v>
      </c>
      <c r="E803" s="6">
        <f t="shared" si="25"/>
        <v>10</v>
      </c>
      <c r="F803" s="13"/>
      <c r="G803" s="1">
        <v>32</v>
      </c>
      <c r="H803" s="14" t="s">
        <v>391</v>
      </c>
      <c r="I803" s="15">
        <v>44211</v>
      </c>
      <c r="J803" s="15"/>
      <c r="L803" s="1">
        <v>10</v>
      </c>
      <c r="M803" s="1"/>
    </row>
    <row r="804" spans="1:13" x14ac:dyDescent="0.25">
      <c r="A804" s="6">
        <f t="shared" si="24"/>
        <v>802</v>
      </c>
      <c r="B804" s="1">
        <v>747</v>
      </c>
      <c r="C804" s="12" t="str">
        <f>VLOOKUP(Таблица1[[#This Row],[н/н ↓]],[1]!DataBase[[eq_num]:[eq_cat]],2,FALSE)</f>
        <v>Патч-корд оптический SM 9/125 FC-LC/UPC 3,0мм Simplex 3м</v>
      </c>
      <c r="D804" s="6" t="str">
        <f>VLOOKUP(Таблица1[[#This Row],[н/н ↓]],[1]!DataBase[[eq_num]:[eq_unit]],3,FALSE)</f>
        <v>ШТ</v>
      </c>
      <c r="E804" s="6">
        <f t="shared" si="25"/>
        <v>7</v>
      </c>
      <c r="F804" s="13"/>
      <c r="G804" s="1">
        <v>32</v>
      </c>
      <c r="H804" s="14" t="s">
        <v>391</v>
      </c>
      <c r="I804" s="15">
        <v>44211</v>
      </c>
      <c r="J804" s="15"/>
      <c r="L804" s="1">
        <v>7</v>
      </c>
      <c r="M804" s="1"/>
    </row>
    <row r="805" spans="1:13" x14ac:dyDescent="0.25">
      <c r="A805" s="6">
        <f t="shared" si="24"/>
        <v>803</v>
      </c>
      <c r="B805" s="1">
        <v>748</v>
      </c>
      <c r="C805" s="12" t="str">
        <f>VLOOKUP(Таблица1[[#This Row],[н/н ↓]],[1]!DataBase[[eq_num]:[eq_cat]],2,FALSE)</f>
        <v>Патч-корд оптический SM 9/125 FC-SC/UPC 3,0мм Duplex 2м</v>
      </c>
      <c r="D805" s="6" t="str">
        <f>VLOOKUP(Таблица1[[#This Row],[н/н ↓]],[1]!DataBase[[eq_num]:[eq_unit]],3,FALSE)</f>
        <v>ШТ</v>
      </c>
      <c r="E805" s="6">
        <f t="shared" si="25"/>
        <v>11</v>
      </c>
      <c r="F805" s="13"/>
      <c r="G805" s="1">
        <v>32</v>
      </c>
      <c r="H805" s="14" t="s">
        <v>433</v>
      </c>
      <c r="I805" s="15">
        <v>44211</v>
      </c>
      <c r="J805" s="15"/>
      <c r="L805" s="1">
        <v>11</v>
      </c>
      <c r="M805" s="1"/>
    </row>
    <row r="806" spans="1:13" x14ac:dyDescent="0.25">
      <c r="A806" s="6">
        <f t="shared" si="24"/>
        <v>804</v>
      </c>
      <c r="B806" s="1">
        <v>749</v>
      </c>
      <c r="C806" s="12" t="str">
        <f>VLOOKUP(Таблица1[[#This Row],[н/н ↓]],[1]!DataBase[[eq_num]:[eq_cat]],2,FALSE)</f>
        <v>Патч-корд оптический SM 9/125 FC-SC/UPC 3,0мм Simplex 10м</v>
      </c>
      <c r="D806" s="6" t="str">
        <f>VLOOKUP(Таблица1[[#This Row],[н/н ↓]],[1]!DataBase[[eq_num]:[eq_unit]],3,FALSE)</f>
        <v>ШТ</v>
      </c>
      <c r="E806" s="6">
        <f t="shared" si="25"/>
        <v>2</v>
      </c>
      <c r="F806" s="13"/>
      <c r="G806" s="1">
        <v>32</v>
      </c>
      <c r="H806" s="14" t="s">
        <v>433</v>
      </c>
      <c r="I806" s="15">
        <v>44211</v>
      </c>
      <c r="J806" s="15"/>
      <c r="L806" s="1">
        <v>2</v>
      </c>
      <c r="M806" s="1"/>
    </row>
    <row r="807" spans="1:13" x14ac:dyDescent="0.25">
      <c r="A807" s="6">
        <f t="shared" si="24"/>
        <v>805</v>
      </c>
      <c r="B807" s="1">
        <v>750</v>
      </c>
      <c r="C807" s="12" t="str">
        <f>VLOOKUP(Таблица1[[#This Row],[н/н ↓]],[1]!DataBase[[eq_num]:[eq_cat]],2,FALSE)</f>
        <v>Патч-корд оптический SM 9/125 FC-SC/UPC 3,0мм Simplex 3м</v>
      </c>
      <c r="D807" s="6" t="str">
        <f>VLOOKUP(Таблица1[[#This Row],[н/н ↓]],[1]!DataBase[[eq_num]:[eq_unit]],3,FALSE)</f>
        <v>ШТ</v>
      </c>
      <c r="E807" s="6">
        <f t="shared" si="25"/>
        <v>2</v>
      </c>
      <c r="F807" s="13"/>
      <c r="G807" s="1">
        <v>32</v>
      </c>
      <c r="H807" s="14" t="s">
        <v>433</v>
      </c>
      <c r="I807" s="15">
        <v>44211</v>
      </c>
      <c r="J807" s="15"/>
      <c r="L807" s="1">
        <v>2</v>
      </c>
      <c r="M807" s="1"/>
    </row>
    <row r="808" spans="1:13" x14ac:dyDescent="0.25">
      <c r="A808" s="6">
        <f t="shared" si="24"/>
        <v>806</v>
      </c>
      <c r="B808" s="1">
        <v>751</v>
      </c>
      <c r="C808" s="12" t="str">
        <f>VLOOKUP(Таблица1[[#This Row],[н/н ↓]],[1]!DataBase[[eq_num]:[eq_cat]],2,FALSE)</f>
        <v>Патч-корд оптический SM 9/125 ST-FC/UPC 3,0мм Simplex 10м</v>
      </c>
      <c r="D808" s="6" t="str">
        <f>VLOOKUP(Таблица1[[#This Row],[н/н ↓]],[1]!DataBase[[eq_num]:[eq_unit]],3,FALSE)</f>
        <v>ШТ</v>
      </c>
      <c r="E808" s="6">
        <f t="shared" si="25"/>
        <v>4</v>
      </c>
      <c r="F808" s="13"/>
      <c r="G808" s="1">
        <v>32</v>
      </c>
      <c r="H808" s="14" t="s">
        <v>391</v>
      </c>
      <c r="I808" s="15">
        <v>44211</v>
      </c>
      <c r="J808" s="15"/>
      <c r="L808" s="1">
        <v>4</v>
      </c>
      <c r="M808" s="1"/>
    </row>
    <row r="809" spans="1:13" x14ac:dyDescent="0.25">
      <c r="A809" s="6">
        <f t="shared" si="24"/>
        <v>807</v>
      </c>
      <c r="B809" s="1">
        <v>752</v>
      </c>
      <c r="C809" s="12" t="str">
        <f>VLOOKUP(Таблица1[[#This Row],[н/н ↓]],[1]!DataBase[[eq_num]:[eq_cat]],2,FALSE)</f>
        <v>Патч-корд оптический SM 9/125 LC-LC/UPC 3,0мм Duplex LSZH 2м</v>
      </c>
      <c r="D809" s="6" t="str">
        <f>VLOOKUP(Таблица1[[#This Row],[н/н ↓]],[1]!DataBase[[eq_num]:[eq_unit]],3,FALSE)</f>
        <v>ШТ</v>
      </c>
      <c r="E809" s="6">
        <f t="shared" si="25"/>
        <v>10</v>
      </c>
      <c r="F809" s="13"/>
      <c r="G809" s="1">
        <v>32</v>
      </c>
      <c r="H809" s="14" t="s">
        <v>432</v>
      </c>
      <c r="I809" s="15">
        <v>44211</v>
      </c>
      <c r="J809" s="15"/>
      <c r="L809" s="1">
        <v>10</v>
      </c>
      <c r="M809" s="1"/>
    </row>
    <row r="810" spans="1:13" x14ac:dyDescent="0.25">
      <c r="A810" s="6">
        <f t="shared" si="24"/>
        <v>808</v>
      </c>
      <c r="B810" s="1">
        <v>753</v>
      </c>
      <c r="C810" s="12" t="str">
        <f>VLOOKUP(Таблица1[[#This Row],[н/н ↓]],[1]!DataBase[[eq_num]:[eq_cat]],2,FALSE)</f>
        <v>Патч-корд оптический SM 9/125 LC-LC/UPC 3,0мм Simplex 2м</v>
      </c>
      <c r="D810" s="6" t="str">
        <f>VLOOKUP(Таблица1[[#This Row],[н/н ↓]],[1]!DataBase[[eq_num]:[eq_unit]],3,FALSE)</f>
        <v>ШТ</v>
      </c>
      <c r="E810" s="6">
        <f t="shared" si="25"/>
        <v>10</v>
      </c>
      <c r="F810" s="13"/>
      <c r="G810" s="1">
        <v>32</v>
      </c>
      <c r="H810" s="14" t="s">
        <v>432</v>
      </c>
      <c r="I810" s="15">
        <v>44211</v>
      </c>
      <c r="J810" s="15"/>
      <c r="L810" s="1">
        <v>10</v>
      </c>
      <c r="M810" s="1"/>
    </row>
    <row r="811" spans="1:13" x14ac:dyDescent="0.25">
      <c r="A811" s="6">
        <f t="shared" si="24"/>
        <v>809</v>
      </c>
      <c r="B811" s="1">
        <v>754</v>
      </c>
      <c r="C811" s="12" t="str">
        <f>VLOOKUP(Таблица1[[#This Row],[н/н ↓]],[1]!DataBase[[eq_num]:[eq_cat]],2,FALSE)</f>
        <v>Патч-корд оптический SM 9/125 FC-FC/UPC 3,0мм Duplex 1м</v>
      </c>
      <c r="D811" s="6" t="str">
        <f>VLOOKUP(Таблица1[[#This Row],[н/н ↓]],[1]!DataBase[[eq_num]:[eq_unit]],3,FALSE)</f>
        <v>ШТ</v>
      </c>
      <c r="E811" s="6">
        <f t="shared" si="25"/>
        <v>1</v>
      </c>
      <c r="F811" s="13"/>
      <c r="G811" s="1">
        <v>32</v>
      </c>
      <c r="H811" s="14" t="s">
        <v>391</v>
      </c>
      <c r="I811" s="15">
        <v>44211</v>
      </c>
      <c r="J811" s="15"/>
      <c r="L811" s="1">
        <v>1</v>
      </c>
      <c r="M811" s="1"/>
    </row>
    <row r="812" spans="1:13" x14ac:dyDescent="0.25">
      <c r="A812" s="6">
        <f t="shared" si="24"/>
        <v>810</v>
      </c>
      <c r="B812" s="1">
        <v>755</v>
      </c>
      <c r="C812" s="12" t="str">
        <f>VLOOKUP(Таблица1[[#This Row],[н/н ↓]],[1]!DataBase[[eq_num]:[eq_cat]],2,FALSE)</f>
        <v>Патч-корд оптический MM 62,5/125 ST-SC/UPC 3,0мм Duplex 5м</v>
      </c>
      <c r="D812" s="6" t="str">
        <f>VLOOKUP(Таблица1[[#This Row],[н/н ↓]],[1]!DataBase[[eq_num]:[eq_unit]],3,FALSE)</f>
        <v>ШТ</v>
      </c>
      <c r="E812" s="6">
        <f t="shared" si="25"/>
        <v>2</v>
      </c>
      <c r="F812" s="13"/>
      <c r="G812" s="1">
        <v>32</v>
      </c>
      <c r="H812" s="14" t="s">
        <v>432</v>
      </c>
      <c r="I812" s="15">
        <v>44211</v>
      </c>
      <c r="J812" s="15"/>
      <c r="L812" s="1">
        <v>2</v>
      </c>
      <c r="M812" s="1"/>
    </row>
    <row r="813" spans="1:13" x14ac:dyDescent="0.25">
      <c r="A813" s="6">
        <f t="shared" si="24"/>
        <v>811</v>
      </c>
      <c r="B813" s="1">
        <v>756</v>
      </c>
      <c r="C813" s="12" t="str">
        <f>VLOOKUP(Таблица1[[#This Row],[н/н ↓]],[1]!DataBase[[eq_num]:[eq_cat]],2,FALSE)</f>
        <v>Патч-корд оптический SM 9/125 SC-LC/UPC 3,0мм Duplex 2м</v>
      </c>
      <c r="D813" s="6" t="str">
        <f>VLOOKUP(Таблица1[[#This Row],[н/н ↓]],[1]!DataBase[[eq_num]:[eq_unit]],3,FALSE)</f>
        <v>ШТ</v>
      </c>
      <c r="E813" s="6">
        <f t="shared" si="25"/>
        <v>10</v>
      </c>
      <c r="F813" s="13"/>
      <c r="G813" s="1">
        <v>32</v>
      </c>
      <c r="H813" s="14" t="s">
        <v>391</v>
      </c>
      <c r="I813" s="15">
        <v>44211</v>
      </c>
      <c r="J813" s="15"/>
      <c r="L813" s="1">
        <v>10</v>
      </c>
      <c r="M813" s="1"/>
    </row>
    <row r="814" spans="1:13" x14ac:dyDescent="0.25">
      <c r="A814" s="6">
        <f t="shared" si="24"/>
        <v>812</v>
      </c>
      <c r="B814" s="1">
        <v>757</v>
      </c>
      <c r="C814" s="12" t="str">
        <f>VLOOKUP(Таблица1[[#This Row],[н/н ↓]],[1]!DataBase[[eq_num]:[eq_cat]],2,FALSE)</f>
        <v>Патч-корд оптический SM 9/125 SC-SC/UPC 3,0мм Duplex 2м</v>
      </c>
      <c r="D814" s="6" t="str">
        <f>VLOOKUP(Таблица1[[#This Row],[н/н ↓]],[1]!DataBase[[eq_num]:[eq_unit]],3,FALSE)</f>
        <v>ШТ</v>
      </c>
      <c r="E814" s="6">
        <f t="shared" si="25"/>
        <v>10</v>
      </c>
      <c r="F814" s="13"/>
      <c r="G814" s="1">
        <v>32</v>
      </c>
      <c r="H814" s="14" t="s">
        <v>433</v>
      </c>
      <c r="I814" s="15">
        <v>44211</v>
      </c>
      <c r="J814" s="15"/>
      <c r="L814" s="1">
        <v>10</v>
      </c>
      <c r="M814" s="1"/>
    </row>
    <row r="815" spans="1:13" x14ac:dyDescent="0.25">
      <c r="A815" s="6">
        <f t="shared" si="24"/>
        <v>813</v>
      </c>
      <c r="B815" s="1">
        <v>758</v>
      </c>
      <c r="C815" s="12" t="str">
        <f>VLOOKUP(Таблица1[[#This Row],[н/н ↓]],[1]!DataBase[[eq_num]:[eq_cat]],2,FALSE)</f>
        <v>Патч-корд оптический SM 9/125 SC-SC/ UPC 3,0мм Simplex 2м</v>
      </c>
      <c r="D815" s="6" t="str">
        <f>VLOOKUP(Таблица1[[#This Row],[н/н ↓]],[1]!DataBase[[eq_num]:[eq_unit]],3,FALSE)</f>
        <v>ШТ</v>
      </c>
      <c r="E815" s="6">
        <f t="shared" si="25"/>
        <v>10</v>
      </c>
      <c r="F815" s="13"/>
      <c r="G815" s="1">
        <v>32</v>
      </c>
      <c r="H815" s="14" t="s">
        <v>433</v>
      </c>
      <c r="I815" s="15">
        <v>44211</v>
      </c>
      <c r="J815" s="15"/>
      <c r="L815" s="1">
        <v>10</v>
      </c>
      <c r="M815" s="1"/>
    </row>
    <row r="816" spans="1:13" x14ac:dyDescent="0.25">
      <c r="A816" s="6">
        <f t="shared" si="24"/>
        <v>814</v>
      </c>
      <c r="B816" s="1">
        <v>759</v>
      </c>
      <c r="C816" s="12" t="str">
        <f>VLOOKUP(Таблица1[[#This Row],[н/н ↓]],[1]!DataBase[[eq_num]:[eq_cat]],2,FALSE)</f>
        <v>Патч-корд оптический SM 9/125 ST-FC/UPC 3,0мм Duplex 2м</v>
      </c>
      <c r="D816" s="6" t="str">
        <f>VLOOKUP(Таблица1[[#This Row],[н/н ↓]],[1]!DataBase[[eq_num]:[eq_unit]],3,FALSE)</f>
        <v>ШТ</v>
      </c>
      <c r="E816" s="6">
        <f t="shared" si="25"/>
        <v>10</v>
      </c>
      <c r="F816" s="13"/>
      <c r="G816" s="1">
        <v>32</v>
      </c>
      <c r="H816" s="14" t="s">
        <v>391</v>
      </c>
      <c r="I816" s="15">
        <v>44211</v>
      </c>
      <c r="J816" s="15"/>
      <c r="L816" s="1">
        <v>10</v>
      </c>
      <c r="M816" s="1"/>
    </row>
    <row r="817" spans="1:13" x14ac:dyDescent="0.25">
      <c r="A817" s="6">
        <f t="shared" si="24"/>
        <v>815</v>
      </c>
      <c r="B817" s="1">
        <v>760</v>
      </c>
      <c r="C817" s="12" t="str">
        <f>VLOOKUP(Таблица1[[#This Row],[н/н ↓]],[1]!DataBase[[eq_num]:[eq_cat]],2,FALSE)</f>
        <v>Патч-корд оптический SM 9/125 ST-FC/UPC 3,0мм Simplex 2м</v>
      </c>
      <c r="D817" s="6" t="str">
        <f>VLOOKUP(Таблица1[[#This Row],[н/н ↓]],[1]!DataBase[[eq_num]:[eq_unit]],3,FALSE)</f>
        <v>ШТ</v>
      </c>
      <c r="E817" s="6">
        <f t="shared" si="25"/>
        <v>8</v>
      </c>
      <c r="F817" s="13"/>
      <c r="G817" s="1">
        <v>32</v>
      </c>
      <c r="H817" s="14" t="s">
        <v>391</v>
      </c>
      <c r="I817" s="15">
        <v>44211</v>
      </c>
      <c r="J817" s="15"/>
      <c r="L817" s="1">
        <v>8</v>
      </c>
      <c r="M817" s="1"/>
    </row>
    <row r="818" spans="1:13" x14ac:dyDescent="0.25">
      <c r="A818" s="6">
        <f t="shared" si="24"/>
        <v>816</v>
      </c>
      <c r="B818" s="1">
        <v>761</v>
      </c>
      <c r="C818" s="12" t="str">
        <f>VLOOKUP(Таблица1[[#This Row],[н/н ↓]],[1]!DataBase[[eq_num]:[eq_cat]],2,FALSE)</f>
        <v>Патч-корд оптический SM 9/125 ST-FC/UPC 3,0мм Simplex 5м</v>
      </c>
      <c r="D818" s="6" t="str">
        <f>VLOOKUP(Таблица1[[#This Row],[н/н ↓]],[1]!DataBase[[eq_num]:[eq_unit]],3,FALSE)</f>
        <v>ШТ</v>
      </c>
      <c r="E818" s="6">
        <f t="shared" si="25"/>
        <v>3</v>
      </c>
      <c r="F818" s="13"/>
      <c r="G818" s="1">
        <v>32</v>
      </c>
      <c r="H818" s="14" t="s">
        <v>391</v>
      </c>
      <c r="I818" s="15">
        <v>44211</v>
      </c>
      <c r="J818" s="15"/>
      <c r="L818" s="1">
        <v>3</v>
      </c>
      <c r="M818" s="1"/>
    </row>
    <row r="819" spans="1:13" x14ac:dyDescent="0.25">
      <c r="A819" s="6">
        <f t="shared" si="24"/>
        <v>817</v>
      </c>
      <c r="B819" s="1">
        <v>762</v>
      </c>
      <c r="C819" s="12" t="str">
        <f>VLOOKUP(Таблица1[[#This Row],[н/н ↓]],[1]!DataBase[[eq_num]:[eq_cat]],2,FALSE)</f>
        <v>Патч-корд оптический SM 9/125 ST-LC/UPC 3,0мм Duplex 2м</v>
      </c>
      <c r="D819" s="6" t="str">
        <f>VLOOKUP(Таблица1[[#This Row],[н/н ↓]],[1]!DataBase[[eq_num]:[eq_unit]],3,FALSE)</f>
        <v>ШТ</v>
      </c>
      <c r="E819" s="6">
        <f t="shared" si="25"/>
        <v>10</v>
      </c>
      <c r="F819" s="13"/>
      <c r="G819" s="1">
        <v>32</v>
      </c>
      <c r="H819" s="14" t="s">
        <v>432</v>
      </c>
      <c r="I819" s="15">
        <v>44211</v>
      </c>
      <c r="J819" s="15"/>
      <c r="L819" s="1">
        <v>10</v>
      </c>
      <c r="M819" s="1"/>
    </row>
    <row r="820" spans="1:13" x14ac:dyDescent="0.25">
      <c r="A820" s="6">
        <f t="shared" si="24"/>
        <v>818</v>
      </c>
      <c r="B820" s="1">
        <v>763</v>
      </c>
      <c r="C820" s="12" t="str">
        <f>VLOOKUP(Таблица1[[#This Row],[н/н ↓]],[1]!DataBase[[eq_num]:[eq_cat]],2,FALSE)</f>
        <v>Патч-корд оптический SM 9/125 ST-LC/UPC 3,0мм Simplex 2м</v>
      </c>
      <c r="D820" s="6" t="str">
        <f>VLOOKUP(Таблица1[[#This Row],[н/н ↓]],[1]!DataBase[[eq_num]:[eq_unit]],3,FALSE)</f>
        <v>ШТ</v>
      </c>
      <c r="E820" s="6">
        <f t="shared" si="25"/>
        <v>10</v>
      </c>
      <c r="F820" s="13"/>
      <c r="G820" s="1">
        <v>32</v>
      </c>
      <c r="H820" s="14" t="s">
        <v>432</v>
      </c>
      <c r="I820" s="15">
        <v>44211</v>
      </c>
      <c r="J820" s="15"/>
      <c r="L820" s="1">
        <v>10</v>
      </c>
      <c r="M820" s="1"/>
    </row>
    <row r="821" spans="1:13" x14ac:dyDescent="0.25">
      <c r="A821" s="6">
        <f t="shared" si="24"/>
        <v>819</v>
      </c>
      <c r="B821" s="1">
        <v>764</v>
      </c>
      <c r="C821" s="12" t="str">
        <f>VLOOKUP(Таблица1[[#This Row],[н/н ↓]],[1]!DataBase[[eq_num]:[eq_cat]],2,FALSE)</f>
        <v>Патч-корд оптический SM 9/125 ST-SC/UPC 3,0мм Duplex 2м</v>
      </c>
      <c r="D821" s="6" t="str">
        <f>VLOOKUP(Таблица1[[#This Row],[н/н ↓]],[1]!DataBase[[eq_num]:[eq_unit]],3,FALSE)</f>
        <v>ШТ</v>
      </c>
      <c r="E821" s="6">
        <f t="shared" si="25"/>
        <v>10</v>
      </c>
      <c r="F821" s="13"/>
      <c r="G821" s="1">
        <v>32</v>
      </c>
      <c r="H821" s="14" t="s">
        <v>432</v>
      </c>
      <c r="I821" s="15">
        <v>44211</v>
      </c>
      <c r="J821" s="15"/>
      <c r="L821" s="1">
        <v>10</v>
      </c>
      <c r="M821" s="1"/>
    </row>
    <row r="822" spans="1:13" x14ac:dyDescent="0.25">
      <c r="A822" s="6">
        <f t="shared" si="24"/>
        <v>820</v>
      </c>
      <c r="B822" s="1">
        <v>765</v>
      </c>
      <c r="C822" s="12" t="str">
        <f>VLOOKUP(Таблица1[[#This Row],[н/н ↓]],[1]!DataBase[[eq_num]:[eq_cat]],2,FALSE)</f>
        <v>Патч-корд оптический SM 9/125 ST-SC/UPC 3,0мм Simplex 2м</v>
      </c>
      <c r="D822" s="6" t="str">
        <f>VLOOKUP(Таблица1[[#This Row],[н/н ↓]],[1]!DataBase[[eq_num]:[eq_unit]],3,FALSE)</f>
        <v>ШТ</v>
      </c>
      <c r="E822" s="6">
        <f t="shared" si="25"/>
        <v>8</v>
      </c>
      <c r="F822" s="13"/>
      <c r="G822" s="1">
        <v>32</v>
      </c>
      <c r="H822" s="14" t="s">
        <v>432</v>
      </c>
      <c r="I822" s="15">
        <v>44211</v>
      </c>
      <c r="J822" s="15"/>
      <c r="L822" s="1">
        <v>8</v>
      </c>
      <c r="M822" s="1"/>
    </row>
    <row r="823" spans="1:13" x14ac:dyDescent="0.25">
      <c r="A823" s="6">
        <f t="shared" si="24"/>
        <v>821</v>
      </c>
      <c r="B823" s="1">
        <v>766</v>
      </c>
      <c r="C823" s="12" t="str">
        <f>VLOOKUP(Таблица1[[#This Row],[н/н ↓]],[1]!DataBase[[eq_num]:[eq_cat]],2,FALSE)</f>
        <v>Патч-корд оптический SM 9/125 ST-ST/UPC 3,0мм Duplex 2м</v>
      </c>
      <c r="D823" s="6" t="str">
        <f>VLOOKUP(Таблица1[[#This Row],[н/н ↓]],[1]!DataBase[[eq_num]:[eq_unit]],3,FALSE)</f>
        <v>ШТ</v>
      </c>
      <c r="E823" s="6">
        <f t="shared" si="25"/>
        <v>7</v>
      </c>
      <c r="F823" s="13"/>
      <c r="G823" s="1">
        <v>32</v>
      </c>
      <c r="H823" s="14" t="s">
        <v>433</v>
      </c>
      <c r="I823" s="15">
        <v>44211</v>
      </c>
      <c r="J823" s="15"/>
      <c r="L823" s="1">
        <v>7</v>
      </c>
      <c r="M823" s="1"/>
    </row>
    <row r="824" spans="1:13" x14ac:dyDescent="0.25">
      <c r="A824" s="6">
        <f t="shared" si="24"/>
        <v>822</v>
      </c>
      <c r="B824" s="1">
        <v>767</v>
      </c>
      <c r="C824" s="12" t="str">
        <f>VLOOKUP(Таблица1[[#This Row],[н/н ↓]],[1]!DataBase[[eq_num]:[eq_cat]],2,FALSE)</f>
        <v>Патч-корд оптический SM 9/125 ST-ST/UPC 3,0мм Simplex 2м</v>
      </c>
      <c r="D824" s="6" t="str">
        <f>VLOOKUP(Таблица1[[#This Row],[н/н ↓]],[1]!DataBase[[eq_num]:[eq_unit]],3,FALSE)</f>
        <v>ШТ</v>
      </c>
      <c r="E824" s="6">
        <f t="shared" si="25"/>
        <v>9</v>
      </c>
      <c r="F824" s="13"/>
      <c r="G824" s="1">
        <v>32</v>
      </c>
      <c r="H824" s="14" t="s">
        <v>433</v>
      </c>
      <c r="I824" s="15">
        <v>44211</v>
      </c>
      <c r="J824" s="15"/>
      <c r="L824" s="1">
        <v>9</v>
      </c>
      <c r="M824" s="1"/>
    </row>
    <row r="825" spans="1:13" x14ac:dyDescent="0.25">
      <c r="A825" s="6">
        <f t="shared" si="24"/>
        <v>823</v>
      </c>
      <c r="B825" s="1">
        <v>768</v>
      </c>
      <c r="C825" s="12" t="str">
        <f>VLOOKUP(Таблица1[[#This Row],[н/н ↓]],[1]!DataBase[[eq_num]:[eq_cat]],2,FALSE)</f>
        <v>Патч-корд оптический SM 9/125 FC-SC/UPC 3,0мм Simplex LSZH 2м</v>
      </c>
      <c r="D825" s="6" t="str">
        <f>VLOOKUP(Таблица1[[#This Row],[н/н ↓]],[1]!DataBase[[eq_num]:[eq_unit]],3,FALSE)</f>
        <v>ШТ</v>
      </c>
      <c r="E825" s="6">
        <f t="shared" si="25"/>
        <v>8</v>
      </c>
      <c r="F825" s="13"/>
      <c r="G825" s="1">
        <v>32</v>
      </c>
      <c r="H825" s="14" t="s">
        <v>433</v>
      </c>
      <c r="I825" s="15">
        <v>44211</v>
      </c>
      <c r="J825" s="15"/>
      <c r="L825" s="1">
        <v>8</v>
      </c>
      <c r="M825" s="1"/>
    </row>
    <row r="826" spans="1:13" x14ac:dyDescent="0.25">
      <c r="A826" s="6">
        <f t="shared" si="24"/>
        <v>824</v>
      </c>
      <c r="B826" s="1">
        <v>769</v>
      </c>
      <c r="C826" s="12" t="str">
        <f>VLOOKUP(Таблица1[[#This Row],[н/н ↓]],[1]!DataBase[[eq_num]:[eq_cat]],2,FALSE)</f>
        <v>Патч-корд оптический MM 62,5/125 FC-FC/UPC 3,0мм Duplex 2м</v>
      </c>
      <c r="D826" s="6" t="str">
        <f>VLOOKUP(Таблица1[[#This Row],[н/н ↓]],[1]!DataBase[[eq_num]:[eq_unit]],3,FALSE)</f>
        <v>ШТ</v>
      </c>
      <c r="E826" s="6">
        <f t="shared" si="25"/>
        <v>5</v>
      </c>
      <c r="F826" s="13"/>
      <c r="G826" s="1">
        <v>32</v>
      </c>
      <c r="H826" s="14" t="s">
        <v>391</v>
      </c>
      <c r="I826" s="15">
        <v>44211</v>
      </c>
      <c r="J826" s="15"/>
      <c r="L826" s="1">
        <v>5</v>
      </c>
      <c r="M826" s="1"/>
    </row>
    <row r="827" spans="1:13" x14ac:dyDescent="0.25">
      <c r="A827" s="6">
        <f t="shared" si="24"/>
        <v>825</v>
      </c>
      <c r="B827" s="1">
        <v>770</v>
      </c>
      <c r="C827" s="12" t="str">
        <f>VLOOKUP(Таблица1[[#This Row],[н/н ↓]],[1]!DataBase[[eq_num]:[eq_cat]],2,FALSE)</f>
        <v>Патч-корд оптический MM 62,5/125 FC-SC/UPC 3,0мм Duplex 2м</v>
      </c>
      <c r="D827" s="6" t="str">
        <f>VLOOKUP(Таблица1[[#This Row],[н/н ↓]],[1]!DataBase[[eq_num]:[eq_unit]],3,FALSE)</f>
        <v>ШТ</v>
      </c>
      <c r="E827" s="6">
        <f t="shared" si="25"/>
        <v>13</v>
      </c>
      <c r="F827" s="13"/>
      <c r="G827" s="1">
        <v>32</v>
      </c>
      <c r="H827" s="14" t="s">
        <v>433</v>
      </c>
      <c r="I827" s="15">
        <v>44211</v>
      </c>
      <c r="J827" s="15"/>
      <c r="L827" s="1">
        <v>13</v>
      </c>
      <c r="M827" s="1"/>
    </row>
    <row r="828" spans="1:13" x14ac:dyDescent="0.25">
      <c r="A828" s="6">
        <f t="shared" si="24"/>
        <v>826</v>
      </c>
      <c r="B828" s="1">
        <v>771</v>
      </c>
      <c r="C828" s="12" t="str">
        <f>VLOOKUP(Таблица1[[#This Row],[н/н ↓]],[1]!DataBase[[eq_num]:[eq_cat]],2,FALSE)</f>
        <v>Патч-корд оптический MM 62,5/125 FC-SC/UPC 3,0мм Duplex 5м</v>
      </c>
      <c r="D828" s="6" t="str">
        <f>VLOOKUP(Таблица1[[#This Row],[н/н ↓]],[1]!DataBase[[eq_num]:[eq_unit]],3,FALSE)</f>
        <v>ШТ</v>
      </c>
      <c r="E828" s="6">
        <f t="shared" si="25"/>
        <v>1</v>
      </c>
      <c r="F828" s="13"/>
      <c r="G828" s="1">
        <v>32</v>
      </c>
      <c r="H828" s="14" t="s">
        <v>433</v>
      </c>
      <c r="I828" s="15">
        <v>44211</v>
      </c>
      <c r="J828" s="15"/>
      <c r="L828" s="1">
        <v>1</v>
      </c>
      <c r="M828" s="1"/>
    </row>
    <row r="829" spans="1:13" x14ac:dyDescent="0.25">
      <c r="A829" s="6">
        <f t="shared" si="24"/>
        <v>827</v>
      </c>
      <c r="B829" s="1">
        <v>772</v>
      </c>
      <c r="C829" s="12" t="str">
        <f>VLOOKUP(Таблица1[[#This Row],[н/н ↓]],[1]!DataBase[[eq_num]:[eq_cat]],2,FALSE)</f>
        <v>Патч-корд оптический MM 62,5/125 ST-ST/DPC 3,0мм Duplex 5м</v>
      </c>
      <c r="D829" s="6" t="str">
        <f>VLOOKUP(Таблица1[[#This Row],[н/н ↓]],[1]!DataBase[[eq_num]:[eq_unit]],3,FALSE)</f>
        <v>ШТ</v>
      </c>
      <c r="E829" s="6">
        <f t="shared" si="25"/>
        <v>2</v>
      </c>
      <c r="F829" s="13"/>
      <c r="G829" s="1">
        <v>32</v>
      </c>
      <c r="H829" s="14" t="s">
        <v>433</v>
      </c>
      <c r="I829" s="15">
        <v>44211</v>
      </c>
      <c r="J829" s="15"/>
      <c r="L829" s="1">
        <v>2</v>
      </c>
      <c r="M829" s="1"/>
    </row>
    <row r="830" spans="1:13" x14ac:dyDescent="0.25">
      <c r="A830" s="6">
        <f t="shared" si="24"/>
        <v>828</v>
      </c>
      <c r="B830" s="1">
        <v>773</v>
      </c>
      <c r="C830" s="12" t="str">
        <f>VLOOKUP(Таблица1[[#This Row],[н/н ↓]],[1]!DataBase[[eq_num]:[eq_cat]],2,FALSE)</f>
        <v>Патч-корд оптический MM 62,5/125 ST-ST/PR 2,0мм Duplex LSZH 2м</v>
      </c>
      <c r="D830" s="6" t="str">
        <f>VLOOKUP(Таблица1[[#This Row],[н/н ↓]],[1]!DataBase[[eq_num]:[eq_unit]],3,FALSE)</f>
        <v>ШТ</v>
      </c>
      <c r="E830" s="6">
        <f t="shared" si="25"/>
        <v>6</v>
      </c>
      <c r="F830" s="13"/>
      <c r="G830" s="1">
        <v>32</v>
      </c>
      <c r="H830" s="14" t="s">
        <v>433</v>
      </c>
      <c r="I830" s="15">
        <v>44211</v>
      </c>
      <c r="J830" s="15"/>
      <c r="L830" s="1">
        <v>6</v>
      </c>
      <c r="M830" s="1"/>
    </row>
    <row r="831" spans="1:13" x14ac:dyDescent="0.25">
      <c r="A831" s="6">
        <f t="shared" si="24"/>
        <v>829</v>
      </c>
      <c r="B831" s="1">
        <v>774</v>
      </c>
      <c r="C831" s="12" t="str">
        <f>VLOOKUP(Таблица1[[#This Row],[н/н ↓]],[1]!DataBase[[eq_num]:[eq_cat]],2,FALSE)</f>
        <v>Патч-корд оптический SM 9/125 SC-LC Duplex 5м</v>
      </c>
      <c r="D831" s="6" t="str">
        <f>VLOOKUP(Таблица1[[#This Row],[н/н ↓]],[1]!DataBase[[eq_num]:[eq_unit]],3,FALSE)</f>
        <v>ШТ</v>
      </c>
      <c r="E831" s="6">
        <f t="shared" si="25"/>
        <v>2</v>
      </c>
      <c r="F831" s="13"/>
      <c r="G831" s="1">
        <v>32</v>
      </c>
      <c r="H831" s="14" t="s">
        <v>391</v>
      </c>
      <c r="I831" s="15">
        <v>44211</v>
      </c>
      <c r="J831" s="15"/>
      <c r="L831" s="1">
        <v>2</v>
      </c>
      <c r="M831" s="1"/>
    </row>
    <row r="832" spans="1:13" x14ac:dyDescent="0.25">
      <c r="A832" s="6">
        <f t="shared" si="24"/>
        <v>830</v>
      </c>
      <c r="B832" s="1">
        <v>775</v>
      </c>
      <c r="C832" s="12" t="str">
        <f>VLOOKUP(Таблица1[[#This Row],[н/н ↓]],[1]!DataBase[[eq_num]:[eq_cat]],2,FALSE)</f>
        <v>Патч-корд оптический SM 9/125 ST-ST/UPC 3,0мм Simplex 7м</v>
      </c>
      <c r="D832" s="6" t="str">
        <f>VLOOKUP(Таблица1[[#This Row],[н/н ↓]],[1]!DataBase[[eq_num]:[eq_unit]],3,FALSE)</f>
        <v>ШТ</v>
      </c>
      <c r="E832" s="6">
        <f t="shared" si="25"/>
        <v>1</v>
      </c>
      <c r="F832" s="13"/>
      <c r="G832" s="1">
        <v>32</v>
      </c>
      <c r="H832" s="14" t="s">
        <v>433</v>
      </c>
      <c r="I832" s="15">
        <v>44211</v>
      </c>
      <c r="J832" s="15"/>
      <c r="L832" s="1">
        <v>1</v>
      </c>
      <c r="M832" s="1"/>
    </row>
    <row r="833" spans="1:13" x14ac:dyDescent="0.25">
      <c r="A833" s="6">
        <f t="shared" si="24"/>
        <v>831</v>
      </c>
      <c r="B833" s="1">
        <v>776</v>
      </c>
      <c r="C833" s="12" t="str">
        <f>VLOOKUP(Таблица1[[#This Row],[н/н ↓]],[1]!DataBase[[eq_num]:[eq_cat]],2,FALSE)</f>
        <v>Патч-панель RJ-45 в стойку (б/у)</v>
      </c>
      <c r="D833" s="6" t="str">
        <f>VLOOKUP(Таблица1[[#This Row],[н/н ↓]],[1]!DataBase[[eq_num]:[eq_unit]],3,FALSE)</f>
        <v>ШТ</v>
      </c>
      <c r="E833" s="6">
        <f t="shared" si="25"/>
        <v>2</v>
      </c>
      <c r="F833" s="13"/>
      <c r="G833" s="1">
        <v>32</v>
      </c>
      <c r="H833" s="14" t="s">
        <v>389</v>
      </c>
      <c r="I833" s="15">
        <v>44211</v>
      </c>
      <c r="J833" s="15"/>
      <c r="L833" s="1">
        <v>2</v>
      </c>
      <c r="M833" s="1"/>
    </row>
    <row r="834" spans="1:13" x14ac:dyDescent="0.25">
      <c r="A834" s="6">
        <f t="shared" si="24"/>
        <v>832</v>
      </c>
      <c r="B834" s="1">
        <v>777</v>
      </c>
      <c r="C834" s="12" t="str">
        <f>VLOOKUP(Таблица1[[#This Row],[н/н ↓]],[1]!DataBase[[eq_num]:[eq_cat]],2,FALSE)</f>
        <v>Передатчик активный одноканальный AVT-TX746I</v>
      </c>
      <c r="D834" s="6" t="str">
        <f>VLOOKUP(Таблица1[[#This Row],[н/н ↓]],[1]!DataBase[[eq_num]:[eq_unit]],3,FALSE)</f>
        <v>ШТ</v>
      </c>
      <c r="E834" s="6">
        <f t="shared" si="25"/>
        <v>5</v>
      </c>
      <c r="F834" s="13"/>
      <c r="G834" s="1">
        <v>32</v>
      </c>
      <c r="H834" s="14" t="s">
        <v>389</v>
      </c>
      <c r="I834" s="15">
        <v>44211</v>
      </c>
      <c r="J834" s="15"/>
      <c r="L834" s="1">
        <v>5</v>
      </c>
      <c r="M834" s="1"/>
    </row>
    <row r="835" spans="1:13" x14ac:dyDescent="0.25">
      <c r="A835" s="6">
        <f t="shared" ref="A835:A898" si="26">ROW()-2</f>
        <v>833</v>
      </c>
      <c r="B835" s="1">
        <v>778</v>
      </c>
      <c r="C835" s="12" t="str">
        <f>VLOOKUP(Таблица1[[#This Row],[н/н ↓]],[1]!DataBase[[eq_num]:[eq_cat]],2,FALSE)</f>
        <v>Переключатель Legrand 1P 20A</v>
      </c>
      <c r="D835" s="6" t="str">
        <f>VLOOKUP(Таблица1[[#This Row],[н/н ↓]],[1]!DataBase[[eq_num]:[eq_unit]],3,FALSE)</f>
        <v>ШТ</v>
      </c>
      <c r="E835" s="6">
        <f t="shared" ref="E835:E898" si="27">M835*(-1)+L835</f>
        <v>2</v>
      </c>
      <c r="F835" s="13"/>
      <c r="G835" s="1">
        <v>32</v>
      </c>
      <c r="H835" s="14" t="s">
        <v>412</v>
      </c>
      <c r="I835" s="15">
        <v>44211</v>
      </c>
      <c r="J835" s="15"/>
      <c r="L835" s="1">
        <v>2</v>
      </c>
      <c r="M835" s="1"/>
    </row>
    <row r="836" spans="1:13" x14ac:dyDescent="0.25">
      <c r="A836" s="6">
        <f t="shared" si="26"/>
        <v>834</v>
      </c>
      <c r="B836" s="1">
        <v>779</v>
      </c>
      <c r="C836" s="12" t="str">
        <f>VLOOKUP(Таблица1[[#This Row],[н/н ↓]],[1]!DataBase[[eq_num]:[eq_cat]],2,FALSE)</f>
        <v>Переключатель Legrand 1P 20A (б/у)</v>
      </c>
      <c r="D836" s="6" t="str">
        <f>VLOOKUP(Таблица1[[#This Row],[н/н ↓]],[1]!DataBase[[eq_num]:[eq_unit]],3,FALSE)</f>
        <v>ШТ</v>
      </c>
      <c r="E836" s="6">
        <f t="shared" si="27"/>
        <v>7</v>
      </c>
      <c r="F836" s="13"/>
      <c r="G836" s="1">
        <v>32</v>
      </c>
      <c r="H836" s="14" t="s">
        <v>403</v>
      </c>
      <c r="I836" s="15">
        <v>44211</v>
      </c>
      <c r="J836" s="15"/>
      <c r="L836" s="1">
        <v>7</v>
      </c>
      <c r="M836" s="1"/>
    </row>
    <row r="837" spans="1:13" x14ac:dyDescent="0.25">
      <c r="A837" s="6">
        <f t="shared" si="26"/>
        <v>835</v>
      </c>
      <c r="B837" s="1">
        <v>780</v>
      </c>
      <c r="C837" s="12" t="str">
        <f>VLOOKUP(Таблица1[[#This Row],[н/н ↓]],[1]!DataBase[[eq_num]:[eq_cat]],2,FALSE)</f>
        <v>Переключатель Legrand 1P 20AX</v>
      </c>
      <c r="D837" s="6" t="str">
        <f>VLOOKUP(Таблица1[[#This Row],[н/н ↓]],[1]!DataBase[[eq_num]:[eq_unit]],3,FALSE)</f>
        <v>ШТ</v>
      </c>
      <c r="E837" s="6">
        <f t="shared" si="27"/>
        <v>8</v>
      </c>
      <c r="F837" s="13"/>
      <c r="G837" s="1">
        <v>32</v>
      </c>
      <c r="H837" s="14" t="s">
        <v>412</v>
      </c>
      <c r="I837" s="15">
        <v>44211</v>
      </c>
      <c r="J837" s="15"/>
      <c r="L837" s="1">
        <v>8</v>
      </c>
      <c r="M837" s="1"/>
    </row>
    <row r="838" spans="1:13" x14ac:dyDescent="0.25">
      <c r="A838" s="6">
        <f t="shared" si="26"/>
        <v>836</v>
      </c>
      <c r="B838" s="1">
        <v>781</v>
      </c>
      <c r="C838" s="12" t="str">
        <f>VLOOKUP(Таблица1[[#This Row],[н/н ↓]],[1]!DataBase[[eq_num]:[eq_cat]],2,FALSE)</f>
        <v>Переключатель Legrand 1P 20AX (б/у)</v>
      </c>
      <c r="D838" s="6" t="str">
        <f>VLOOKUP(Таблица1[[#This Row],[н/н ↓]],[1]!DataBase[[eq_num]:[eq_unit]],3,FALSE)</f>
        <v>ШТ</v>
      </c>
      <c r="E838" s="6">
        <f t="shared" si="27"/>
        <v>1</v>
      </c>
      <c r="F838" s="13"/>
      <c r="G838" s="1">
        <v>32</v>
      </c>
      <c r="H838" s="14" t="s">
        <v>403</v>
      </c>
      <c r="I838" s="15">
        <v>44211</v>
      </c>
      <c r="J838" s="15"/>
      <c r="L838" s="1">
        <v>1</v>
      </c>
      <c r="M838" s="1"/>
    </row>
    <row r="839" spans="1:13" x14ac:dyDescent="0.25">
      <c r="A839" s="6">
        <f t="shared" si="26"/>
        <v>837</v>
      </c>
      <c r="B839" s="1">
        <v>782</v>
      </c>
      <c r="C839" s="12" t="str">
        <f>VLOOKUP(Таблица1[[#This Row],[н/н ↓]],[1]!DataBase[[eq_num]:[eq_cat]],2,FALSE)</f>
        <v>Переходник DVI-I на VGA</v>
      </c>
      <c r="D839" s="6" t="str">
        <f>VLOOKUP(Таблица1[[#This Row],[н/н ↓]],[1]!DataBase[[eq_num]:[eq_unit]],3,FALSE)</f>
        <v>ШТ</v>
      </c>
      <c r="E839" s="6">
        <f t="shared" si="27"/>
        <v>1</v>
      </c>
      <c r="F839" s="13"/>
      <c r="G839" s="1">
        <v>32</v>
      </c>
      <c r="H839" s="14" t="s">
        <v>389</v>
      </c>
      <c r="I839" s="15">
        <v>44211</v>
      </c>
      <c r="J839" s="15"/>
      <c r="L839" s="1">
        <v>1</v>
      </c>
      <c r="M839" s="1"/>
    </row>
    <row r="840" spans="1:13" x14ac:dyDescent="0.25">
      <c r="A840" s="6">
        <f t="shared" si="26"/>
        <v>838</v>
      </c>
      <c r="B840" s="1">
        <v>783</v>
      </c>
      <c r="C840" s="12" t="str">
        <f>VLOOKUP(Таблица1[[#This Row],[н/н ↓]],[1]!DataBase[[eq_num]:[eq_cat]],2,FALSE)</f>
        <v>Плата Eaton CONTROL BOARD II SP 9x55</v>
      </c>
      <c r="D840" s="6" t="str">
        <f>VLOOKUP(Таблица1[[#This Row],[н/н ↓]],[1]!DataBase[[eq_num]:[eq_unit]],3,FALSE)</f>
        <v>ШТ</v>
      </c>
      <c r="E840" s="6">
        <f t="shared" si="27"/>
        <v>6</v>
      </c>
      <c r="F840" s="13"/>
      <c r="G840" s="1">
        <v>32</v>
      </c>
      <c r="H840" s="14" t="s">
        <v>418</v>
      </c>
      <c r="I840" s="15">
        <v>44211</v>
      </c>
      <c r="J840" s="15"/>
      <c r="L840" s="1">
        <v>6</v>
      </c>
      <c r="M840" s="1"/>
    </row>
    <row r="841" spans="1:13" x14ac:dyDescent="0.25">
      <c r="A841" s="6">
        <f t="shared" si="26"/>
        <v>839</v>
      </c>
      <c r="B841" s="1">
        <v>784</v>
      </c>
      <c r="C841" s="12" t="str">
        <f>VLOOKUP(Таблица1[[#This Row],[н/н ↓]],[1]!DataBase[[eq_num]:[eq_cat]],2,FALSE)</f>
        <v>Плата Eaton PCBAS 3K30 BYPASS BOARD</v>
      </c>
      <c r="D841" s="6" t="str">
        <f>VLOOKUP(Таблица1[[#This Row],[н/н ↓]],[1]!DataBase[[eq_num]:[eq_unit]],3,FALSE)</f>
        <v>ШТ</v>
      </c>
      <c r="E841" s="6">
        <f t="shared" si="27"/>
        <v>2</v>
      </c>
      <c r="F841" s="13"/>
      <c r="G841" s="1">
        <v>32</v>
      </c>
      <c r="H841" s="14" t="s">
        <v>434</v>
      </c>
      <c r="I841" s="15">
        <v>44211</v>
      </c>
      <c r="J841" s="15"/>
      <c r="L841" s="1">
        <v>2</v>
      </c>
      <c r="M841" s="1"/>
    </row>
    <row r="842" spans="1:13" x14ac:dyDescent="0.25">
      <c r="A842" s="6">
        <f t="shared" si="26"/>
        <v>840</v>
      </c>
      <c r="B842" s="1">
        <v>785</v>
      </c>
      <c r="C842" s="12" t="str">
        <f>VLOOKUP(Таблица1[[#This Row],[н/н ↓]],[1]!DataBase[[eq_num]:[eq_cat]],2,FALSE)</f>
        <v>Плата Eaton PCBAS 3K30 BYPASS BOARD  (б/у)</v>
      </c>
      <c r="D842" s="6" t="str">
        <f>VLOOKUP(Таблица1[[#This Row],[н/н ↓]],[1]!DataBase[[eq_num]:[eq_unit]],3,FALSE)</f>
        <v>ШТ</v>
      </c>
      <c r="E842" s="6">
        <f t="shared" si="27"/>
        <v>1</v>
      </c>
      <c r="F842" s="13"/>
      <c r="G842" s="1">
        <v>32</v>
      </c>
      <c r="H842" s="14" t="s">
        <v>435</v>
      </c>
      <c r="I842" s="15">
        <v>44211</v>
      </c>
      <c r="J842" s="15"/>
      <c r="L842" s="1">
        <v>1</v>
      </c>
      <c r="M842" s="1"/>
    </row>
    <row r="843" spans="1:13" x14ac:dyDescent="0.25">
      <c r="A843" s="6">
        <f t="shared" si="26"/>
        <v>841</v>
      </c>
      <c r="B843" s="1">
        <v>786</v>
      </c>
      <c r="C843" s="12" t="str">
        <f>VLOOKUP(Таблица1[[#This Row],[н/н ↓]],[1]!DataBase[[eq_num]:[eq_cat]],2,FALSE)</f>
        <v>Плата Eaton PCBAS 3K30 CAPACITOR BOARD</v>
      </c>
      <c r="D843" s="6" t="str">
        <f>VLOOKUP(Таблица1[[#This Row],[н/н ↓]],[1]!DataBase[[eq_num]:[eq_unit]],3,FALSE)</f>
        <v>ШТ</v>
      </c>
      <c r="E843" s="6">
        <f t="shared" si="27"/>
        <v>4</v>
      </c>
      <c r="F843" s="13"/>
      <c r="G843" s="1">
        <v>32</v>
      </c>
      <c r="H843" s="14" t="s">
        <v>436</v>
      </c>
      <c r="I843" s="15">
        <v>44211</v>
      </c>
      <c r="J843" s="15"/>
      <c r="L843" s="1">
        <v>4</v>
      </c>
      <c r="M843" s="1"/>
    </row>
    <row r="844" spans="1:13" x14ac:dyDescent="0.25">
      <c r="A844" s="6">
        <f t="shared" si="26"/>
        <v>842</v>
      </c>
      <c r="B844" s="1">
        <v>787</v>
      </c>
      <c r="C844" s="12" t="str">
        <f>VLOOKUP(Таблица1[[#This Row],[н/н ↓]],[1]!DataBase[[eq_num]:[eq_cat]],2,FALSE)</f>
        <v>Плата Eaton PCBAS 3K30 I/O BOARD</v>
      </c>
      <c r="D844" s="6" t="str">
        <f>VLOOKUP(Таблица1[[#This Row],[н/н ↓]],[1]!DataBase[[eq_num]:[eq_unit]],3,FALSE)</f>
        <v>ШТ</v>
      </c>
      <c r="E844" s="6">
        <f t="shared" si="27"/>
        <v>3</v>
      </c>
      <c r="F844" s="13"/>
      <c r="G844" s="1">
        <v>32</v>
      </c>
      <c r="H844" s="14" t="s">
        <v>437</v>
      </c>
      <c r="I844" s="15">
        <v>44211</v>
      </c>
      <c r="J844" s="15"/>
      <c r="L844" s="1">
        <v>3</v>
      </c>
      <c r="M844" s="1"/>
    </row>
    <row r="845" spans="1:13" x14ac:dyDescent="0.25">
      <c r="A845" s="6">
        <f t="shared" si="26"/>
        <v>843</v>
      </c>
      <c r="B845" s="1">
        <v>788</v>
      </c>
      <c r="C845" s="12" t="str">
        <f>VLOOKUP(Таблица1[[#This Row],[н/н ↓]],[1]!DataBase[[eq_num]:[eq_cat]],2,FALSE)</f>
        <v>Плата Eaton PCBAS 3K30 I/O BOARD (б/у)</v>
      </c>
      <c r="D845" s="6" t="str">
        <f>VLOOKUP(Таблица1[[#This Row],[н/н ↓]],[1]!DataBase[[eq_num]:[eq_unit]],3,FALSE)</f>
        <v>ШТ</v>
      </c>
      <c r="E845" s="6">
        <f t="shared" si="27"/>
        <v>1</v>
      </c>
      <c r="F845" s="13"/>
      <c r="G845" s="1">
        <v>32</v>
      </c>
      <c r="H845" s="14" t="s">
        <v>390</v>
      </c>
      <c r="I845" s="15">
        <v>44211</v>
      </c>
      <c r="J845" s="15"/>
      <c r="L845" s="1">
        <v>1</v>
      </c>
      <c r="M845" s="1"/>
    </row>
    <row r="846" spans="1:13" x14ac:dyDescent="0.25">
      <c r="A846" s="6">
        <f t="shared" si="26"/>
        <v>844</v>
      </c>
      <c r="B846" s="1">
        <v>789</v>
      </c>
      <c r="C846" s="12" t="str">
        <f>VLOOKUP(Таблица1[[#This Row],[н/н ↓]],[1]!DataBase[[eq_num]:[eq_cat]],2,FALSE)</f>
        <v>Плата Eaton PCBAS 3K30 POWER BOARD</v>
      </c>
      <c r="D846" s="6" t="str">
        <f>VLOOKUP(Таблица1[[#This Row],[н/н ↓]],[1]!DataBase[[eq_num]:[eq_unit]],3,FALSE)</f>
        <v>ШТ</v>
      </c>
      <c r="E846" s="6">
        <f t="shared" si="27"/>
        <v>2</v>
      </c>
      <c r="F846" s="13"/>
      <c r="G846" s="1">
        <v>32</v>
      </c>
      <c r="H846" s="14" t="s">
        <v>390</v>
      </c>
      <c r="I846" s="15">
        <v>44211</v>
      </c>
      <c r="J846" s="15"/>
      <c r="L846" s="1">
        <v>2</v>
      </c>
      <c r="M846" s="1"/>
    </row>
    <row r="847" spans="1:13" x14ac:dyDescent="0.25">
      <c r="A847" s="6">
        <f t="shared" si="26"/>
        <v>845</v>
      </c>
      <c r="B847" s="1">
        <v>790</v>
      </c>
      <c r="C847" s="12" t="str">
        <f>VLOOKUP(Таблица1[[#This Row],[н/н ↓]],[1]!DataBase[[eq_num]:[eq_cat]],2,FALSE)</f>
        <v>Плата SUBAS 3K30-40 DISPLAY (передняя панель)</v>
      </c>
      <c r="D847" s="6" t="str">
        <f>VLOOKUP(Таблица1[[#This Row],[н/н ↓]],[1]!DataBase[[eq_num]:[eq_unit]],3,FALSE)</f>
        <v>ШТ</v>
      </c>
      <c r="E847" s="6">
        <f t="shared" si="27"/>
        <v>13</v>
      </c>
      <c r="F847" s="13"/>
      <c r="G847" s="1">
        <v>32</v>
      </c>
      <c r="H847" s="14" t="s">
        <v>389</v>
      </c>
      <c r="I847" s="15">
        <v>44211</v>
      </c>
      <c r="J847" s="15"/>
      <c r="L847" s="1">
        <v>13</v>
      </c>
      <c r="M847" s="1"/>
    </row>
    <row r="848" spans="1:13" x14ac:dyDescent="0.25">
      <c r="A848" s="6">
        <f t="shared" si="26"/>
        <v>846</v>
      </c>
      <c r="B848" s="1">
        <v>791</v>
      </c>
      <c r="C848" s="12" t="str">
        <f>VLOOKUP(Таблица1[[#This Row],[н/н ↓]],[1]!DataBase[[eq_num]:[eq_cat]],2,FALSE)</f>
        <v>Плата матричного передатчика SVT Pro Compact</v>
      </c>
      <c r="D848" s="6" t="str">
        <f>VLOOKUP(Таблица1[[#This Row],[н/н ↓]],[1]!DataBase[[eq_num]:[eq_unit]],3,FALSE)</f>
        <v>ШТ</v>
      </c>
      <c r="E848" s="6">
        <f t="shared" si="27"/>
        <v>7</v>
      </c>
      <c r="F848" s="13"/>
      <c r="G848" s="1">
        <v>32</v>
      </c>
      <c r="H848" s="14" t="s">
        <v>438</v>
      </c>
      <c r="I848" s="15">
        <v>44211</v>
      </c>
      <c r="J848" s="15"/>
      <c r="L848" s="1">
        <v>7</v>
      </c>
      <c r="M848" s="1"/>
    </row>
    <row r="849" spans="1:13" x14ac:dyDescent="0.25">
      <c r="A849" s="6">
        <f t="shared" si="26"/>
        <v>847</v>
      </c>
      <c r="B849" s="1">
        <v>792</v>
      </c>
      <c r="C849" s="12" t="str">
        <f>VLOOKUP(Таблица1[[#This Row],[н/н ↓]],[1]!DataBase[[eq_num]:[eq_cat]],2,FALSE)</f>
        <v>Преобразователь RS-232/422/485 в многомодовое оптоволокно, с разъемом ST MOXA TCF-142-M-ST</v>
      </c>
      <c r="D849" s="6" t="str">
        <f>VLOOKUP(Таблица1[[#This Row],[н/н ↓]],[1]!DataBase[[eq_num]:[eq_unit]],3,FALSE)</f>
        <v>ШТ</v>
      </c>
      <c r="E849" s="6">
        <f t="shared" si="27"/>
        <v>1</v>
      </c>
      <c r="F849" s="13"/>
      <c r="G849" s="1">
        <v>32</v>
      </c>
      <c r="H849" s="14" t="s">
        <v>389</v>
      </c>
      <c r="I849" s="15">
        <v>44211</v>
      </c>
      <c r="J849" s="15"/>
      <c r="L849" s="1">
        <v>1</v>
      </c>
      <c r="M849" s="1"/>
    </row>
    <row r="850" spans="1:13" x14ac:dyDescent="0.25">
      <c r="A850" s="6">
        <f t="shared" si="26"/>
        <v>848</v>
      </c>
      <c r="B850" s="1">
        <v>793</v>
      </c>
      <c r="C850" s="12" t="str">
        <f>VLOOKUP(Таблица1[[#This Row],[н/н ↓]],[1]!DataBase[[eq_num]:[eq_cat]],2,FALSE)</f>
        <v>ПРЕОБРАЗОВАТЕЛЬ ИНТЕРФЕЙСА RS485"С2000ПИ</v>
      </c>
      <c r="D850" s="6" t="str">
        <f>VLOOKUP(Таблица1[[#This Row],[н/н ↓]],[1]!DataBase[[eq_num]:[eq_unit]],3,FALSE)</f>
        <v>ШТ</v>
      </c>
      <c r="E850" s="6">
        <f t="shared" si="27"/>
        <v>3</v>
      </c>
      <c r="F850" s="13"/>
      <c r="G850" s="1">
        <v>32</v>
      </c>
      <c r="H850" s="14" t="s">
        <v>389</v>
      </c>
      <c r="I850" s="15">
        <v>44211</v>
      </c>
      <c r="J850" s="15"/>
      <c r="L850" s="1">
        <v>3</v>
      </c>
      <c r="M850" s="1"/>
    </row>
    <row r="851" spans="1:13" x14ac:dyDescent="0.25">
      <c r="A851" s="6">
        <f t="shared" si="26"/>
        <v>849</v>
      </c>
      <c r="B851" s="1">
        <v>794</v>
      </c>
      <c r="C851" s="12" t="str">
        <f>VLOOKUP(Таблица1[[#This Row],[н/н ↓]],[1]!DataBase[[eq_num]:[eq_cat]],2,FALSE)</f>
        <v>Преобразователь интерфейсов  Ernitec system x</v>
      </c>
      <c r="D851" s="6" t="str">
        <f>VLOOKUP(Таблица1[[#This Row],[н/н ↓]],[1]!DataBase[[eq_num]:[eq_unit]],3,FALSE)</f>
        <v>ШТ</v>
      </c>
      <c r="E851" s="6">
        <f t="shared" si="27"/>
        <v>1</v>
      </c>
      <c r="F851" s="13"/>
      <c r="G851" s="1">
        <v>32</v>
      </c>
      <c r="H851" s="14" t="s">
        <v>389</v>
      </c>
      <c r="I851" s="15">
        <v>44211</v>
      </c>
      <c r="J851" s="15"/>
      <c r="L851" s="1">
        <v>1</v>
      </c>
      <c r="M851" s="1"/>
    </row>
    <row r="852" spans="1:13" x14ac:dyDescent="0.25">
      <c r="A852" s="6">
        <f t="shared" si="26"/>
        <v>850</v>
      </c>
      <c r="B852" s="1">
        <v>795</v>
      </c>
      <c r="C852" s="12" t="str">
        <f>VLOOKUP(Таблица1[[#This Row],[н/н ↓]],[1]!DataBase[[eq_num]:[eq_cat]],2,FALSE)</f>
        <v>Преобразователь интерфейсов С2000-ETHERNET</v>
      </c>
      <c r="D852" s="6" t="str">
        <f>VLOOKUP(Таблица1[[#This Row],[н/н ↓]],[1]!DataBase[[eq_num]:[eq_unit]],3,FALSE)</f>
        <v>ШТ</v>
      </c>
      <c r="E852" s="6">
        <f t="shared" si="27"/>
        <v>1</v>
      </c>
      <c r="F852" s="13"/>
      <c r="G852" s="1">
        <v>32</v>
      </c>
      <c r="H852" s="14" t="s">
        <v>389</v>
      </c>
      <c r="I852" s="15">
        <v>44211</v>
      </c>
      <c r="J852" s="15"/>
      <c r="L852" s="1">
        <v>1</v>
      </c>
      <c r="M852" s="1"/>
    </row>
    <row r="853" spans="1:13" x14ac:dyDescent="0.25">
      <c r="A853" s="6">
        <f t="shared" si="26"/>
        <v>851</v>
      </c>
      <c r="B853" s="1">
        <v>796</v>
      </c>
      <c r="C853" s="12" t="str">
        <f>VLOOKUP(Таблица1[[#This Row],[н/н ↓]],[1]!DataBase[[eq_num]:[eq_cat]],2,FALSE)</f>
        <v>ПРЕОБРАЗОВАТЕЛЬ ИНТЕРФЕЙСОВ С2000-USB</v>
      </c>
      <c r="D853" s="6" t="str">
        <f>VLOOKUP(Таблица1[[#This Row],[н/н ↓]],[1]!DataBase[[eq_num]:[eq_unit]],3,FALSE)</f>
        <v>ШТ</v>
      </c>
      <c r="E853" s="6">
        <f t="shared" si="27"/>
        <v>6</v>
      </c>
      <c r="F853" s="13"/>
      <c r="G853" s="1">
        <v>32</v>
      </c>
      <c r="H853" s="14" t="s">
        <v>389</v>
      </c>
      <c r="I853" s="15">
        <v>44211</v>
      </c>
      <c r="J853" s="15"/>
      <c r="L853" s="1">
        <v>6</v>
      </c>
      <c r="M853" s="1"/>
    </row>
    <row r="854" spans="1:13" x14ac:dyDescent="0.25">
      <c r="A854" s="6">
        <f t="shared" si="26"/>
        <v>852</v>
      </c>
      <c r="B854" s="1">
        <v>797</v>
      </c>
      <c r="C854" s="12" t="str">
        <f>VLOOKUP(Таблица1[[#This Row],[н/н ↓]],[1]!DataBase[[eq_num]:[eq_cat]],2,FALSE)</f>
        <v>Преобразователь последовательных интерфейсов MOXA NPort 5150</v>
      </c>
      <c r="D854" s="6" t="str">
        <f>VLOOKUP(Таблица1[[#This Row],[н/н ↓]],[1]!DataBase[[eq_num]:[eq_unit]],3,FALSE)</f>
        <v>ШТ</v>
      </c>
      <c r="E854" s="6">
        <f t="shared" si="27"/>
        <v>1</v>
      </c>
      <c r="F854" s="13"/>
      <c r="G854" s="1">
        <v>32</v>
      </c>
      <c r="H854" s="14" t="s">
        <v>389</v>
      </c>
      <c r="I854" s="15">
        <v>44211</v>
      </c>
      <c r="J854" s="15"/>
      <c r="L854" s="1">
        <v>1</v>
      </c>
      <c r="M854" s="1"/>
    </row>
    <row r="855" spans="1:13" x14ac:dyDescent="0.25">
      <c r="A855" s="6">
        <f t="shared" si="26"/>
        <v>853</v>
      </c>
      <c r="B855" s="1">
        <v>798</v>
      </c>
      <c r="C855" s="12" t="str">
        <f>VLOOKUP(Таблица1[[#This Row],[н/н ↓]],[1]!DataBase[[eq_num]:[eq_cat]],2,FALSE)</f>
        <v>прибор ППКОП  "С2000-4" v3.01</v>
      </c>
      <c r="D855" s="6" t="str">
        <f>VLOOKUP(Таблица1[[#This Row],[н/н ↓]],[1]!DataBase[[eq_num]:[eq_unit]],3,FALSE)</f>
        <v>ШТ</v>
      </c>
      <c r="E855" s="6">
        <f t="shared" si="27"/>
        <v>6</v>
      </c>
      <c r="F855" s="13"/>
      <c r="G855" s="1">
        <v>32</v>
      </c>
      <c r="H855" s="14" t="s">
        <v>389</v>
      </c>
      <c r="I855" s="15">
        <v>44211</v>
      </c>
      <c r="J855" s="15"/>
      <c r="L855" s="1">
        <v>6</v>
      </c>
      <c r="M855" s="1"/>
    </row>
    <row r="856" spans="1:13" x14ac:dyDescent="0.25">
      <c r="A856" s="6">
        <f t="shared" si="26"/>
        <v>854</v>
      </c>
      <c r="B856" s="1">
        <v>877</v>
      </c>
      <c r="C856" s="12" t="str">
        <f>VLOOKUP(Таблица1[[#This Row],[н/н ↓]],[1]!DataBase[[eq_num]:[eq_cat]],2,FALSE)</f>
        <v>прибор ППКОП  "С2000-4" v3.71</v>
      </c>
      <c r="D856" s="6" t="str">
        <f>VLOOKUP(Таблица1[[#This Row],[н/н ↓]],[1]!DataBase[[eq_num]:[eq_unit]],3,FALSE)</f>
        <v>ШТ</v>
      </c>
      <c r="E856" s="6">
        <f t="shared" si="27"/>
        <v>1</v>
      </c>
      <c r="F856" s="13"/>
      <c r="G856" s="1">
        <v>32</v>
      </c>
      <c r="H856" s="14" t="s">
        <v>389</v>
      </c>
      <c r="I856" s="15">
        <v>44211</v>
      </c>
      <c r="J856" s="15"/>
      <c r="L856" s="1">
        <v>1</v>
      </c>
      <c r="M856" s="1"/>
    </row>
    <row r="857" spans="1:13" x14ac:dyDescent="0.25">
      <c r="A857" s="6">
        <f t="shared" si="26"/>
        <v>855</v>
      </c>
      <c r="B857" s="1">
        <v>878</v>
      </c>
      <c r="C857" s="12" t="str">
        <f>VLOOKUP(Таблица1[[#This Row],[н/н ↓]],[1]!DataBase[[eq_num]:[eq_cat]],2,FALSE)</f>
        <v>прибор ППКОП  "С2000-4" v3.00</v>
      </c>
      <c r="D857" s="6" t="str">
        <f>VLOOKUP(Таблица1[[#This Row],[н/н ↓]],[1]!DataBase[[eq_num]:[eq_unit]],3,FALSE)</f>
        <v>ШТ</v>
      </c>
      <c r="E857" s="6">
        <f t="shared" si="27"/>
        <v>2</v>
      </c>
      <c r="F857" s="13"/>
      <c r="G857" s="1">
        <v>32</v>
      </c>
      <c r="H857" s="14" t="s">
        <v>389</v>
      </c>
      <c r="I857" s="15">
        <v>44211</v>
      </c>
      <c r="J857" s="15"/>
      <c r="L857" s="1">
        <v>2</v>
      </c>
      <c r="M857" s="1"/>
    </row>
    <row r="858" spans="1:13" x14ac:dyDescent="0.25">
      <c r="A858" s="6">
        <f t="shared" si="26"/>
        <v>856</v>
      </c>
      <c r="B858" s="1">
        <v>879</v>
      </c>
      <c r="C858" s="12" t="str">
        <f>VLOOKUP(Таблица1[[#This Row],[н/н ↓]],[1]!DataBase[[eq_num]:[eq_cat]],2,FALSE)</f>
        <v>прибор ППКОП  "С2000-4" v2.10</v>
      </c>
      <c r="D858" s="6" t="str">
        <f>VLOOKUP(Таблица1[[#This Row],[н/н ↓]],[1]!DataBase[[eq_num]:[eq_unit]],3,FALSE)</f>
        <v>ШТ</v>
      </c>
      <c r="E858" s="6">
        <f t="shared" si="27"/>
        <v>4</v>
      </c>
      <c r="F858" s="13"/>
      <c r="G858" s="1">
        <v>32</v>
      </c>
      <c r="H858" s="14" t="s">
        <v>389</v>
      </c>
      <c r="I858" s="15">
        <v>44211</v>
      </c>
      <c r="J858" s="15"/>
      <c r="L858" s="1">
        <v>4</v>
      </c>
      <c r="M858" s="1"/>
    </row>
    <row r="859" spans="1:13" x14ac:dyDescent="0.25">
      <c r="A859" s="6">
        <f t="shared" si="26"/>
        <v>857</v>
      </c>
      <c r="B859" s="1">
        <v>799</v>
      </c>
      <c r="C859" s="12" t="str">
        <f>VLOOKUP(Таблица1[[#This Row],[н/н ↓]],[1]!DataBase[[eq_num]:[eq_cat]],2,FALSE)</f>
        <v>Приёмо-передатчик видеосигнала по витой паре AVT-TRX101</v>
      </c>
      <c r="D859" s="6" t="str">
        <f>VLOOKUP(Таблица1[[#This Row],[н/н ↓]],[1]!DataBase[[eq_num]:[eq_unit]],3,FALSE)</f>
        <v>ШТ</v>
      </c>
      <c r="E859" s="6">
        <f t="shared" si="27"/>
        <v>25</v>
      </c>
      <c r="F859" s="13"/>
      <c r="G859" s="1">
        <v>32</v>
      </c>
      <c r="H859" s="14" t="s">
        <v>393</v>
      </c>
      <c r="I859" s="15">
        <v>44211</v>
      </c>
      <c r="J859" s="15"/>
      <c r="L859" s="1">
        <v>25</v>
      </c>
      <c r="M859" s="1"/>
    </row>
    <row r="860" spans="1:13" x14ac:dyDescent="0.25">
      <c r="A860" s="6">
        <f t="shared" si="26"/>
        <v>858</v>
      </c>
      <c r="B860" s="1">
        <v>801</v>
      </c>
      <c r="C860" s="12" t="str">
        <f>VLOOKUP(Таблица1[[#This Row],[н/н ↓]],[1]!DataBase[[eq_num]:[eq_cat]],2,FALSE)</f>
        <v>Провода соединительные для АКБ</v>
      </c>
      <c r="D860" s="6" t="str">
        <f>VLOOKUP(Таблица1[[#This Row],[н/н ↓]],[1]!DataBase[[eq_num]:[eq_unit]],3,FALSE)</f>
        <v>КМП</v>
      </c>
      <c r="E860" s="6">
        <f t="shared" si="27"/>
        <v>3</v>
      </c>
      <c r="F860" s="13"/>
      <c r="G860" s="1">
        <v>32</v>
      </c>
      <c r="H860" s="14" t="s">
        <v>389</v>
      </c>
      <c r="I860" s="15">
        <v>44211</v>
      </c>
      <c r="J860" s="15"/>
      <c r="L860" s="1">
        <v>3</v>
      </c>
      <c r="M860" s="1"/>
    </row>
    <row r="861" spans="1:13" x14ac:dyDescent="0.25">
      <c r="A861" s="6">
        <f t="shared" si="26"/>
        <v>859</v>
      </c>
      <c r="B861" s="1">
        <v>802</v>
      </c>
      <c r="C861" s="12" t="str">
        <f>VLOOKUP(Таблица1[[#This Row],[н/н ↓]],[1]!DataBase[[eq_num]:[eq_cat]],2,FALSE)</f>
        <v>Пульт управления Ernitec 1503M</v>
      </c>
      <c r="D861" s="6" t="str">
        <f>VLOOKUP(Таблица1[[#This Row],[н/н ↓]],[1]!DataBase[[eq_num]:[eq_unit]],3,FALSE)</f>
        <v>ШТ</v>
      </c>
      <c r="E861" s="6">
        <f t="shared" si="27"/>
        <v>3</v>
      </c>
      <c r="F861" s="13"/>
      <c r="G861" s="1">
        <v>32</v>
      </c>
      <c r="H861" s="14" t="s">
        <v>393</v>
      </c>
      <c r="I861" s="15">
        <v>44211</v>
      </c>
      <c r="J861" s="15"/>
      <c r="L861" s="1">
        <v>3</v>
      </c>
      <c r="M861" s="1"/>
    </row>
    <row r="862" spans="1:13" x14ac:dyDescent="0.25">
      <c r="A862" s="6">
        <f t="shared" si="26"/>
        <v>860</v>
      </c>
      <c r="B862" s="1">
        <v>803</v>
      </c>
      <c r="C862" s="12" t="str">
        <f>VLOOKUP(Таблица1[[#This Row],[н/н ↓]],[1]!DataBase[[eq_num]:[eq_cat]],2,FALSE)</f>
        <v>Пульт ДУ ERC-002</v>
      </c>
      <c r="D862" s="6" t="str">
        <f>VLOOKUP(Таблица1[[#This Row],[н/н ↓]],[1]!DataBase[[eq_num]:[eq_unit]],3,FALSE)</f>
        <v>ШТ</v>
      </c>
      <c r="E862" s="6">
        <f t="shared" si="27"/>
        <v>3</v>
      </c>
      <c r="F862" s="13"/>
      <c r="G862" s="1">
        <v>32</v>
      </c>
      <c r="H862" s="14" t="s">
        <v>389</v>
      </c>
      <c r="I862" s="15">
        <v>44211</v>
      </c>
      <c r="J862" s="15"/>
      <c r="L862" s="1">
        <v>3</v>
      </c>
      <c r="M862" s="1"/>
    </row>
    <row r="863" spans="1:13" x14ac:dyDescent="0.25">
      <c r="A863" s="6">
        <f t="shared" si="26"/>
        <v>861</v>
      </c>
      <c r="B863" s="1">
        <v>804</v>
      </c>
      <c r="C863" s="12" t="str">
        <f>VLOOKUP(Таблица1[[#This Row],[н/н ↓]],[1]!DataBase[[eq_num]:[eq_cat]],2,FALSE)</f>
        <v>Пульт ДУ SAMSUNG BN-59-00607A</v>
      </c>
      <c r="D863" s="6" t="str">
        <f>VLOOKUP(Таблица1[[#This Row],[н/н ↓]],[1]!DataBase[[eq_num]:[eq_unit]],3,FALSE)</f>
        <v>ШТ</v>
      </c>
      <c r="E863" s="6">
        <f t="shared" si="27"/>
        <v>7</v>
      </c>
      <c r="F863" s="13"/>
      <c r="G863" s="1">
        <v>32</v>
      </c>
      <c r="H863" s="14" t="s">
        <v>389</v>
      </c>
      <c r="I863" s="15">
        <v>44211</v>
      </c>
      <c r="J863" s="15"/>
      <c r="L863" s="1">
        <v>7</v>
      </c>
      <c r="M863" s="1"/>
    </row>
    <row r="864" spans="1:13" x14ac:dyDescent="0.25">
      <c r="A864" s="6">
        <f t="shared" si="26"/>
        <v>862</v>
      </c>
      <c r="B864" s="1">
        <v>805</v>
      </c>
      <c r="C864" s="12" t="str">
        <f>VLOOKUP(Таблица1[[#This Row],[н/н ↓]],[1]!DataBase[[eq_num]:[eq_cat]],2,FALSE)</f>
        <v>Пульт ДУ SISTORE AX</v>
      </c>
      <c r="D864" s="6" t="str">
        <f>VLOOKUP(Таблица1[[#This Row],[н/н ↓]],[1]!DataBase[[eq_num]:[eq_unit]],3,FALSE)</f>
        <v>ШТ</v>
      </c>
      <c r="E864" s="6">
        <f t="shared" si="27"/>
        <v>2</v>
      </c>
      <c r="F864" s="13"/>
      <c r="G864" s="1">
        <v>32</v>
      </c>
      <c r="H864" s="14" t="s">
        <v>389</v>
      </c>
      <c r="I864" s="15">
        <v>44211</v>
      </c>
      <c r="J864" s="15"/>
      <c r="L864" s="1">
        <v>2</v>
      </c>
      <c r="M864" s="1"/>
    </row>
    <row r="865" spans="1:13" x14ac:dyDescent="0.25">
      <c r="A865" s="6">
        <f t="shared" si="26"/>
        <v>863</v>
      </c>
      <c r="B865" s="1">
        <v>806</v>
      </c>
      <c r="C865" s="12" t="str">
        <f>VLOOKUP(Таблица1[[#This Row],[н/н ↓]],[1]!DataBase[[eq_num]:[eq_cat]],2,FALSE)</f>
        <v>Пульт ДУ Wisenet</v>
      </c>
      <c r="D865" s="6" t="str">
        <f>VLOOKUP(Таблица1[[#This Row],[н/н ↓]],[1]!DataBase[[eq_num]:[eq_unit]],3,FALSE)</f>
        <v>ШТ</v>
      </c>
      <c r="E865" s="6">
        <f t="shared" si="27"/>
        <v>5</v>
      </c>
      <c r="F865" s="13"/>
      <c r="G865" s="1">
        <v>32</v>
      </c>
      <c r="H865" s="14" t="s">
        <v>389</v>
      </c>
      <c r="I865" s="15">
        <v>44211</v>
      </c>
      <c r="J865" s="15"/>
      <c r="L865" s="1">
        <v>5</v>
      </c>
      <c r="M865" s="1"/>
    </row>
    <row r="866" spans="1:13" x14ac:dyDescent="0.25">
      <c r="A866" s="6">
        <f t="shared" si="26"/>
        <v>864</v>
      </c>
      <c r="B866" s="1">
        <v>807</v>
      </c>
      <c r="C866" s="12" t="str">
        <f>VLOOKUP(Таблица1[[#This Row],[н/н ↓]],[1]!DataBase[[eq_num]:[eq_cat]],2,FALSE)</f>
        <v>пульт контроля и управления "С2000М" v 4.11</v>
      </c>
      <c r="D866" s="6" t="str">
        <f>VLOOKUP(Таблица1[[#This Row],[н/н ↓]],[1]!DataBase[[eq_num]:[eq_unit]],3,FALSE)</f>
        <v>ШТ</v>
      </c>
      <c r="E866" s="6">
        <f t="shared" si="27"/>
        <v>1</v>
      </c>
      <c r="F866" s="13"/>
      <c r="G866" s="1">
        <v>32</v>
      </c>
      <c r="H866" s="14" t="s">
        <v>389</v>
      </c>
      <c r="I866" s="15">
        <v>44211</v>
      </c>
      <c r="J866" s="15"/>
      <c r="L866" s="1">
        <v>1</v>
      </c>
      <c r="M866" s="1"/>
    </row>
    <row r="867" spans="1:13" x14ac:dyDescent="0.25">
      <c r="A867" s="6">
        <f t="shared" si="26"/>
        <v>865</v>
      </c>
      <c r="B867" s="1">
        <v>808</v>
      </c>
      <c r="C867" s="12" t="str">
        <f>VLOOKUP(Таблица1[[#This Row],[н/н ↓]],[1]!DataBase[[eq_num]:[eq_cat]],2,FALSE)</f>
        <v>Пускатель магнитный ПМ12160-500</v>
      </c>
      <c r="D867" s="6" t="str">
        <f>VLOOKUP(Таблица1[[#This Row],[н/н ↓]],[1]!DataBase[[eq_num]:[eq_unit]],3,FALSE)</f>
        <v>ШТ</v>
      </c>
      <c r="E867" s="6">
        <f t="shared" si="27"/>
        <v>2</v>
      </c>
      <c r="F867" s="13"/>
      <c r="G867" s="1">
        <v>32</v>
      </c>
      <c r="H867" s="14" t="s">
        <v>389</v>
      </c>
      <c r="I867" s="15">
        <v>44211</v>
      </c>
      <c r="J867" s="15"/>
      <c r="L867" s="1">
        <v>2</v>
      </c>
      <c r="M867" s="1"/>
    </row>
    <row r="868" spans="1:13" x14ac:dyDescent="0.25">
      <c r="A868" s="6">
        <f t="shared" si="26"/>
        <v>866</v>
      </c>
      <c r="B868" s="1">
        <v>809</v>
      </c>
      <c r="C868" s="12" t="str">
        <f>VLOOKUP(Таблица1[[#This Row],[н/н ↓]],[1]!DataBase[[eq_num]:[eq_cat]],2,FALSE)</f>
        <v>Пускатель магнитный ПМУ9511</v>
      </c>
      <c r="D868" s="6" t="str">
        <f>VLOOKUP(Таблица1[[#This Row],[н/н ↓]],[1]!DataBase[[eq_num]:[eq_unit]],3,FALSE)</f>
        <v>ШТ</v>
      </c>
      <c r="E868" s="6">
        <f t="shared" si="27"/>
        <v>1</v>
      </c>
      <c r="F868" s="13"/>
      <c r="G868" s="1">
        <v>32</v>
      </c>
      <c r="H868" s="14" t="s">
        <v>389</v>
      </c>
      <c r="I868" s="15">
        <v>44211</v>
      </c>
      <c r="J868" s="15"/>
      <c r="L868" s="1">
        <v>1</v>
      </c>
      <c r="M868" s="1"/>
    </row>
    <row r="869" spans="1:13" x14ac:dyDescent="0.25">
      <c r="A869" s="6">
        <f t="shared" si="26"/>
        <v>867</v>
      </c>
      <c r="B869" s="1">
        <v>810</v>
      </c>
      <c r="C869" s="12" t="str">
        <f>VLOOKUP(Таблица1[[#This Row],[н/н ↓]],[1]!DataBase[[eq_num]:[eq_cat]],2,FALSE)</f>
        <v>радиатор охлаждения процессора</v>
      </c>
      <c r="D869" s="6" t="str">
        <f>VLOOKUP(Таблица1[[#This Row],[н/н ↓]],[1]!DataBase[[eq_num]:[eq_unit]],3,FALSE)</f>
        <v>ШТ</v>
      </c>
      <c r="E869" s="6">
        <f t="shared" si="27"/>
        <v>1</v>
      </c>
      <c r="F869" s="13"/>
      <c r="G869" s="1">
        <v>32</v>
      </c>
      <c r="H869" s="14" t="s">
        <v>389</v>
      </c>
      <c r="I869" s="15">
        <v>44211</v>
      </c>
      <c r="J869" s="15"/>
      <c r="L869" s="1">
        <v>1</v>
      </c>
      <c r="M869" s="1"/>
    </row>
    <row r="870" spans="1:13" x14ac:dyDescent="0.25">
      <c r="A870" s="6">
        <f t="shared" si="26"/>
        <v>868</v>
      </c>
      <c r="B870" s="1">
        <v>811</v>
      </c>
      <c r="C870" s="12" t="str">
        <f>VLOOKUP(Таблица1[[#This Row],[н/н ↓]],[1]!DataBase[[eq_num]:[eq_cat]],2,FALSE)</f>
        <v>Разрядчик перенапряжения V20 верхняя часть 280V V20-C 0-280</v>
      </c>
      <c r="D870" s="6" t="str">
        <f>VLOOKUP(Таблица1[[#This Row],[н/н ↓]],[1]!DataBase[[eq_num]:[eq_unit]],3,FALSE)</f>
        <v>ШТ</v>
      </c>
      <c r="E870" s="6">
        <f t="shared" si="27"/>
        <v>1</v>
      </c>
      <c r="F870" s="13"/>
      <c r="G870" s="1">
        <v>32</v>
      </c>
      <c r="H870" s="14" t="s">
        <v>389</v>
      </c>
      <c r="I870" s="15">
        <v>44211</v>
      </c>
      <c r="J870" s="15"/>
      <c r="L870" s="1">
        <v>1</v>
      </c>
      <c r="M870" s="1"/>
    </row>
    <row r="871" spans="1:13" x14ac:dyDescent="0.25">
      <c r="A871" s="6">
        <f t="shared" si="26"/>
        <v>869</v>
      </c>
      <c r="B871" s="1">
        <v>812</v>
      </c>
      <c r="C871" s="12" t="str">
        <f>VLOOKUP(Таблица1[[#This Row],[н/н ↓]],[1]!DataBase[[eq_num]:[eq_cat]],2,FALSE)</f>
        <v>РАСШИРИТЕЛЬ АДРЕСНЫЙ "С2000-АР2"</v>
      </c>
      <c r="D871" s="6" t="str">
        <f>VLOOKUP(Таблица1[[#This Row],[н/н ↓]],[1]!DataBase[[eq_num]:[eq_unit]],3,FALSE)</f>
        <v>ШТ</v>
      </c>
      <c r="E871" s="6">
        <f t="shared" si="27"/>
        <v>1</v>
      </c>
      <c r="F871" s="13"/>
      <c r="G871" s="1">
        <v>32</v>
      </c>
      <c r="H871" s="14" t="s">
        <v>389</v>
      </c>
      <c r="I871" s="15">
        <v>44211</v>
      </c>
      <c r="J871" s="15"/>
      <c r="L871" s="1">
        <v>1</v>
      </c>
      <c r="M871" s="1"/>
    </row>
    <row r="872" spans="1:13" x14ac:dyDescent="0.25">
      <c r="A872" s="6">
        <f t="shared" si="26"/>
        <v>870</v>
      </c>
      <c r="B872" s="1">
        <v>813</v>
      </c>
      <c r="C872" s="12" t="str">
        <f>VLOOKUP(Таблица1[[#This Row],[н/н ↓]],[1]!DataBase[[eq_num]:[eq_cat]],2,FALSE)</f>
        <v>Резисторы</v>
      </c>
      <c r="D872" s="6" t="str">
        <f>VLOOKUP(Таблица1[[#This Row],[н/н ↓]],[1]!DataBase[[eq_num]:[eq_unit]],3,FALSE)</f>
        <v>ШТ</v>
      </c>
      <c r="E872" s="6">
        <f t="shared" si="27"/>
        <v>1</v>
      </c>
      <c r="F872" s="13"/>
      <c r="G872" s="1">
        <v>32</v>
      </c>
      <c r="H872" s="14" t="s">
        <v>389</v>
      </c>
      <c r="I872" s="15">
        <v>44211</v>
      </c>
      <c r="J872" s="15"/>
      <c r="L872" s="1">
        <v>1</v>
      </c>
      <c r="M872" s="1"/>
    </row>
    <row r="873" spans="1:13" x14ac:dyDescent="0.25">
      <c r="A873" s="6">
        <f t="shared" si="26"/>
        <v>871</v>
      </c>
      <c r="B873" s="1">
        <v>814</v>
      </c>
      <c r="C873" s="12" t="str">
        <f>VLOOKUP(Таблица1[[#This Row],[н/н ↓]],[1]!DataBase[[eq_num]:[eq_cat]],2,FALSE)</f>
        <v>Рейки крепёжные Eaton</v>
      </c>
      <c r="D873" s="6" t="str">
        <f>VLOOKUP(Таблица1[[#This Row],[н/н ↓]],[1]!DataBase[[eq_num]:[eq_unit]],3,FALSE)</f>
        <v>КМП</v>
      </c>
      <c r="E873" s="6">
        <f t="shared" si="27"/>
        <v>2</v>
      </c>
      <c r="F873" s="13"/>
      <c r="G873" s="1">
        <v>32</v>
      </c>
      <c r="H873" s="14" t="s">
        <v>439</v>
      </c>
      <c r="I873" s="15">
        <v>44211</v>
      </c>
      <c r="J873" s="15"/>
      <c r="L873" s="1">
        <v>2</v>
      </c>
      <c r="M873" s="1"/>
    </row>
    <row r="874" spans="1:13" x14ac:dyDescent="0.25">
      <c r="A874" s="6">
        <f t="shared" si="26"/>
        <v>872</v>
      </c>
      <c r="B874" s="1">
        <v>815</v>
      </c>
      <c r="C874" s="12" t="str">
        <f>VLOOKUP(Таблица1[[#This Row],[н/н ↓]],[1]!DataBase[[eq_num]:[eq_cat]],2,FALSE)</f>
        <v>Реле 4 co светодиодом 230В переменного тока Schneider Electric RXM4AB2P7</v>
      </c>
      <c r="D874" s="6" t="str">
        <f>VLOOKUP(Таблица1[[#This Row],[н/н ↓]],[1]!DataBase[[eq_num]:[eq_unit]],3,FALSE)</f>
        <v>ШТ</v>
      </c>
      <c r="E874" s="6">
        <f t="shared" si="27"/>
        <v>2</v>
      </c>
      <c r="F874" s="13"/>
      <c r="G874" s="1">
        <v>32</v>
      </c>
      <c r="H874" s="14" t="s">
        <v>389</v>
      </c>
      <c r="I874" s="15">
        <v>44211</v>
      </c>
      <c r="J874" s="15"/>
      <c r="L874" s="1">
        <v>2</v>
      </c>
      <c r="M874" s="1"/>
    </row>
    <row r="875" spans="1:13" x14ac:dyDescent="0.25">
      <c r="A875" s="6">
        <f t="shared" si="26"/>
        <v>873</v>
      </c>
      <c r="B875" s="1">
        <v>816</v>
      </c>
      <c r="C875" s="12" t="str">
        <f>VLOOKUP(Таблица1[[#This Row],[н/н ↓]],[1]!DataBase[[eq_num]:[eq_cat]],2,FALSE)</f>
        <v>Реле Finder 55.34.8.230.0040 (б/у)</v>
      </c>
      <c r="D875" s="6" t="str">
        <f>VLOOKUP(Таблица1[[#This Row],[н/н ↓]],[1]!DataBase[[eq_num]:[eq_unit]],3,FALSE)</f>
        <v>ШТ</v>
      </c>
      <c r="E875" s="6">
        <f t="shared" si="27"/>
        <v>1</v>
      </c>
      <c r="F875" s="13"/>
      <c r="G875" s="1">
        <v>32</v>
      </c>
      <c r="H875" s="14" t="s">
        <v>401</v>
      </c>
      <c r="I875" s="15">
        <v>44211</v>
      </c>
      <c r="J875" s="15"/>
      <c r="L875" s="1">
        <v>1</v>
      </c>
      <c r="M875" s="1"/>
    </row>
    <row r="876" spans="1:13" x14ac:dyDescent="0.25">
      <c r="A876" s="6">
        <f t="shared" si="26"/>
        <v>874</v>
      </c>
      <c r="B876" s="1">
        <v>817</v>
      </c>
      <c r="C876" s="12" t="str">
        <f>VLOOKUP(Таблица1[[#This Row],[н/н ↓]],[1]!DataBase[[eq_num]:[eq_cat]],2,FALSE)</f>
        <v>Реле времени ABB CT-ERE</v>
      </c>
      <c r="D876" s="6" t="str">
        <f>VLOOKUP(Таблица1[[#This Row],[н/н ↓]],[1]!DataBase[[eq_num]:[eq_unit]],3,FALSE)</f>
        <v>ШТ</v>
      </c>
      <c r="E876" s="6">
        <f t="shared" si="27"/>
        <v>2</v>
      </c>
      <c r="F876" s="13"/>
      <c r="G876" s="1">
        <v>32</v>
      </c>
      <c r="H876" s="14" t="s">
        <v>389</v>
      </c>
      <c r="I876" s="15">
        <v>44211</v>
      </c>
      <c r="J876" s="15"/>
      <c r="L876" s="1">
        <v>2</v>
      </c>
      <c r="M876" s="1"/>
    </row>
    <row r="877" spans="1:13" x14ac:dyDescent="0.25">
      <c r="A877" s="6">
        <f t="shared" si="26"/>
        <v>875</v>
      </c>
      <c r="B877" s="1">
        <v>818</v>
      </c>
      <c r="C877" s="12" t="str">
        <f>VLOOKUP(Таблица1[[#This Row],[н/н ↓]],[1]!DataBase[[eq_num]:[eq_cat]],2,FALSE)</f>
        <v>Реле времени ABB CT-ERE (б/у)</v>
      </c>
      <c r="D877" s="6" t="str">
        <f>VLOOKUP(Таблица1[[#This Row],[н/н ↓]],[1]!DataBase[[eq_num]:[eq_unit]],3,FALSE)</f>
        <v>ШТ</v>
      </c>
      <c r="E877" s="6">
        <f t="shared" si="27"/>
        <v>13</v>
      </c>
      <c r="F877" s="13"/>
      <c r="G877" s="1">
        <v>32</v>
      </c>
      <c r="H877" s="14" t="s">
        <v>440</v>
      </c>
      <c r="I877" s="15">
        <v>44211</v>
      </c>
      <c r="J877" s="15"/>
      <c r="L877" s="1">
        <v>13</v>
      </c>
      <c r="M877" s="1"/>
    </row>
    <row r="878" spans="1:13" x14ac:dyDescent="0.25">
      <c r="A878" s="6">
        <f t="shared" si="26"/>
        <v>876</v>
      </c>
      <c r="B878" s="1">
        <v>819</v>
      </c>
      <c r="C878" s="12" t="str">
        <f>VLOOKUP(Таблица1[[#This Row],[н/н ↓]],[1]!DataBase[[eq_num]:[eq_cat]],2,FALSE)</f>
        <v>Реле времени ABB CT-ERE.22S</v>
      </c>
      <c r="D878" s="6" t="str">
        <f>VLOOKUP(Таблица1[[#This Row],[н/н ↓]],[1]!DataBase[[eq_num]:[eq_unit]],3,FALSE)</f>
        <v>ШТ</v>
      </c>
      <c r="E878" s="6">
        <f t="shared" si="27"/>
        <v>2</v>
      </c>
      <c r="F878" s="13"/>
      <c r="G878" s="1">
        <v>32</v>
      </c>
      <c r="H878" s="14" t="s">
        <v>389</v>
      </c>
      <c r="I878" s="15">
        <v>44211</v>
      </c>
      <c r="J878" s="15"/>
      <c r="L878" s="1">
        <v>2</v>
      </c>
      <c r="M878" s="1"/>
    </row>
    <row r="879" spans="1:13" x14ac:dyDescent="0.25">
      <c r="A879" s="6">
        <f t="shared" si="26"/>
        <v>877</v>
      </c>
      <c r="B879" s="1">
        <v>820</v>
      </c>
      <c r="C879" s="12" t="str">
        <f>VLOOKUP(Таблица1[[#This Row],[н/н ↓]],[1]!DataBase[[eq_num]:[eq_cat]],2,FALSE)</f>
        <v>Реле времени ABB CT-ERS.22</v>
      </c>
      <c r="D879" s="6" t="str">
        <f>VLOOKUP(Таблица1[[#This Row],[н/н ↓]],[1]!DataBase[[eq_num]:[eq_unit]],3,FALSE)</f>
        <v>ШТ</v>
      </c>
      <c r="E879" s="6">
        <f t="shared" si="27"/>
        <v>2</v>
      </c>
      <c r="F879" s="13"/>
      <c r="G879" s="1">
        <v>32</v>
      </c>
      <c r="H879" s="14" t="s">
        <v>389</v>
      </c>
      <c r="I879" s="15">
        <v>44211</v>
      </c>
      <c r="J879" s="15"/>
      <c r="L879" s="1">
        <v>2</v>
      </c>
      <c r="M879" s="1"/>
    </row>
    <row r="880" spans="1:13" x14ac:dyDescent="0.25">
      <c r="A880" s="6">
        <f t="shared" si="26"/>
        <v>878</v>
      </c>
      <c r="B880" s="1">
        <v>821</v>
      </c>
      <c r="C880" s="12" t="str">
        <f>VLOOKUP(Таблица1[[#This Row],[н/н ↓]],[1]!DataBase[[eq_num]:[eq_cat]],2,FALSE)</f>
        <v>Реле времени ABB CT-ERS.22S</v>
      </c>
      <c r="D880" s="6" t="str">
        <f>VLOOKUP(Таблица1[[#This Row],[н/н ↓]],[1]!DataBase[[eq_num]:[eq_unit]],3,FALSE)</f>
        <v>ШТ</v>
      </c>
      <c r="E880" s="6">
        <f t="shared" si="27"/>
        <v>2</v>
      </c>
      <c r="F880" s="13"/>
      <c r="G880" s="1">
        <v>32</v>
      </c>
      <c r="H880" s="14" t="s">
        <v>389</v>
      </c>
      <c r="I880" s="15">
        <v>44211</v>
      </c>
      <c r="J880" s="15"/>
      <c r="L880" s="1">
        <v>2</v>
      </c>
      <c r="M880" s="1"/>
    </row>
    <row r="881" spans="1:13" x14ac:dyDescent="0.25">
      <c r="A881" s="6">
        <f t="shared" si="26"/>
        <v>879</v>
      </c>
      <c r="B881" s="1">
        <v>822</v>
      </c>
      <c r="C881" s="12" t="str">
        <f>VLOOKUP(Таблица1[[#This Row],[н/н ↓]],[1]!DataBase[[eq_num]:[eq_cat]],2,FALSE)</f>
        <v>Реле времени Schiele ERS (б/у)</v>
      </c>
      <c r="D881" s="6" t="str">
        <f>VLOOKUP(Таблица1[[#This Row],[н/н ↓]],[1]!DataBase[[eq_num]:[eq_unit]],3,FALSE)</f>
        <v>ШТ</v>
      </c>
      <c r="E881" s="6">
        <f t="shared" si="27"/>
        <v>2</v>
      </c>
      <c r="F881" s="13"/>
      <c r="G881" s="1">
        <v>32</v>
      </c>
      <c r="H881" s="14" t="s">
        <v>407</v>
      </c>
      <c r="I881" s="15">
        <v>44211</v>
      </c>
      <c r="J881" s="15"/>
      <c r="L881" s="1">
        <v>2</v>
      </c>
      <c r="M881" s="1"/>
    </row>
    <row r="882" spans="1:13" x14ac:dyDescent="0.25">
      <c r="A882" s="6">
        <f t="shared" si="26"/>
        <v>880</v>
      </c>
      <c r="B882" s="1">
        <v>823</v>
      </c>
      <c r="C882" s="12" t="str">
        <f>VLOOKUP(Таблица1[[#This Row],[н/н ↓]],[1]!DataBase[[eq_num]:[eq_cat]],2,FALSE)</f>
        <v>Реле времени Schneider Electric RE8TA31BU</v>
      </c>
      <c r="D882" s="6" t="str">
        <f>VLOOKUP(Таблица1[[#This Row],[н/н ↓]],[1]!DataBase[[eq_num]:[eq_unit]],3,FALSE)</f>
        <v>ШТ</v>
      </c>
      <c r="E882" s="6">
        <f t="shared" si="27"/>
        <v>30</v>
      </c>
      <c r="F882" s="13"/>
      <c r="G882" s="1">
        <v>32</v>
      </c>
      <c r="H882" s="14" t="s">
        <v>389</v>
      </c>
      <c r="I882" s="15">
        <v>44211</v>
      </c>
      <c r="J882" s="15"/>
      <c r="L882" s="1">
        <v>30</v>
      </c>
      <c r="M882" s="1"/>
    </row>
    <row r="883" spans="1:13" x14ac:dyDescent="0.25">
      <c r="A883" s="6">
        <f t="shared" si="26"/>
        <v>881</v>
      </c>
      <c r="B883" s="1">
        <v>824</v>
      </c>
      <c r="C883" s="12" t="str">
        <f>VLOOKUP(Таблица1[[#This Row],[н/н ↓]],[1]!DataBase[[eq_num]:[eq_cat]],2,FALSE)</f>
        <v>Реле времени Schneider Electric RE8TA31BU (б/у)</v>
      </c>
      <c r="D883" s="6" t="str">
        <f>VLOOKUP(Таблица1[[#This Row],[н/н ↓]],[1]!DataBase[[eq_num]:[eq_unit]],3,FALSE)</f>
        <v>ШТ</v>
      </c>
      <c r="E883" s="6">
        <f t="shared" si="27"/>
        <v>1</v>
      </c>
      <c r="F883" s="13"/>
      <c r="G883" s="1">
        <v>32</v>
      </c>
      <c r="H883" s="14" t="s">
        <v>407</v>
      </c>
      <c r="I883" s="15">
        <v>44211</v>
      </c>
      <c r="J883" s="15"/>
      <c r="L883" s="1">
        <v>1</v>
      </c>
      <c r="M883" s="1"/>
    </row>
    <row r="884" spans="1:13" x14ac:dyDescent="0.25">
      <c r="A884" s="6">
        <f t="shared" si="26"/>
        <v>882</v>
      </c>
      <c r="B884" s="1">
        <v>825</v>
      </c>
      <c r="C884" s="12" t="str">
        <f>VLOOKUP(Таблица1[[#This Row],[н/н ↓]],[1]!DataBase[[eq_num]:[eq_cat]],2,FALSE)</f>
        <v>Реле времени Schneider RE11RAMU</v>
      </c>
      <c r="D884" s="6" t="str">
        <f>VLOOKUP(Таблица1[[#This Row],[н/н ↓]],[1]!DataBase[[eq_num]:[eq_unit]],3,FALSE)</f>
        <v>ШТ</v>
      </c>
      <c r="E884" s="6">
        <f t="shared" si="27"/>
        <v>1</v>
      </c>
      <c r="F884" s="13"/>
      <c r="G884" s="1">
        <v>32</v>
      </c>
      <c r="H884" s="14" t="s">
        <v>389</v>
      </c>
      <c r="I884" s="15">
        <v>44211</v>
      </c>
      <c r="J884" s="15"/>
      <c r="L884" s="1">
        <v>1</v>
      </c>
      <c r="M884" s="1"/>
    </row>
    <row r="885" spans="1:13" x14ac:dyDescent="0.25">
      <c r="A885" s="6">
        <f t="shared" si="26"/>
        <v>883</v>
      </c>
      <c r="B885" s="1">
        <v>826</v>
      </c>
      <c r="C885" s="12" t="str">
        <f>VLOOKUP(Таблица1[[#This Row],[н/н ↓]],[1]!DataBase[[eq_num]:[eq_cat]],2,FALSE)</f>
        <v>Реле времени Schneider RE17RAMU</v>
      </c>
      <c r="D885" s="6" t="str">
        <f>VLOOKUP(Таблица1[[#This Row],[н/н ↓]],[1]!DataBase[[eq_num]:[eq_unit]],3,FALSE)</f>
        <v>ШТ</v>
      </c>
      <c r="E885" s="6">
        <f t="shared" si="27"/>
        <v>1</v>
      </c>
      <c r="F885" s="13"/>
      <c r="G885" s="1">
        <v>32</v>
      </c>
      <c r="H885" s="14" t="s">
        <v>389</v>
      </c>
      <c r="I885" s="15">
        <v>44211</v>
      </c>
      <c r="J885" s="15"/>
      <c r="L885" s="1">
        <v>1</v>
      </c>
      <c r="M885" s="1"/>
    </row>
    <row r="886" spans="1:13" x14ac:dyDescent="0.25">
      <c r="A886" s="6">
        <f t="shared" si="26"/>
        <v>884</v>
      </c>
      <c r="B886" s="1">
        <v>827</v>
      </c>
      <c r="C886" s="12" t="str">
        <f>VLOOKUP(Таблица1[[#This Row],[н/н ↓]],[1]!DataBase[[eq_num]:[eq_cat]],2,FALSE)</f>
        <v>Реле времени мультифункциональное CT-MFD.12 ABB</v>
      </c>
      <c r="D886" s="6" t="str">
        <f>VLOOKUP(Таблица1[[#This Row],[н/н ↓]],[1]!DataBase[[eq_num]:[eq_unit]],3,FALSE)</f>
        <v>ШТ</v>
      </c>
      <c r="E886" s="6">
        <f t="shared" si="27"/>
        <v>2</v>
      </c>
      <c r="F886" s="13"/>
      <c r="G886" s="1">
        <v>32</v>
      </c>
      <c r="H886" s="14" t="s">
        <v>389</v>
      </c>
      <c r="I886" s="15">
        <v>44211</v>
      </c>
      <c r="J886" s="15"/>
      <c r="L886" s="1">
        <v>2</v>
      </c>
      <c r="M886" s="1"/>
    </row>
    <row r="887" spans="1:13" x14ac:dyDescent="0.25">
      <c r="A887" s="6">
        <f t="shared" si="26"/>
        <v>885</v>
      </c>
      <c r="B887" s="1">
        <v>828</v>
      </c>
      <c r="C887" s="12" t="str">
        <f>VLOOKUP(Таблица1[[#This Row],[н/н ↓]],[1]!DataBase[[eq_num]:[eq_cat]],2,FALSE)</f>
        <v>Реле контроля 3 фаз CM-MPS.31S</v>
      </c>
      <c r="D887" s="6" t="str">
        <f>VLOOKUP(Таблица1[[#This Row],[н/н ↓]],[1]!DataBase[[eq_num]:[eq_unit]],3,FALSE)</f>
        <v>ШТ</v>
      </c>
      <c r="E887" s="6">
        <f t="shared" si="27"/>
        <v>1</v>
      </c>
      <c r="F887" s="13"/>
      <c r="G887" s="1">
        <v>32</v>
      </c>
      <c r="H887" s="14" t="s">
        <v>389</v>
      </c>
      <c r="I887" s="15">
        <v>44211</v>
      </c>
      <c r="J887" s="15"/>
      <c r="L887" s="1">
        <v>1</v>
      </c>
      <c r="M887" s="1"/>
    </row>
    <row r="888" spans="1:13" x14ac:dyDescent="0.25">
      <c r="A888" s="6">
        <f t="shared" si="26"/>
        <v>886</v>
      </c>
      <c r="B888" s="1">
        <v>829</v>
      </c>
      <c r="C888" s="12" t="str">
        <f>VLOOKUP(Таблица1[[#This Row],[н/н ↓]],[1]!DataBase[[eq_num]:[eq_cat]],2,FALSE)</f>
        <v>Реле контроля фаз Schneider Electric RM4 TR34</v>
      </c>
      <c r="D888" s="6" t="str">
        <f>VLOOKUP(Таблица1[[#This Row],[н/н ↓]],[1]!DataBase[[eq_num]:[eq_unit]],3,FALSE)</f>
        <v>ШТ</v>
      </c>
      <c r="E888" s="6">
        <f t="shared" si="27"/>
        <v>22</v>
      </c>
      <c r="F888" s="13"/>
      <c r="G888" s="1">
        <v>32</v>
      </c>
      <c r="H888" s="14" t="s">
        <v>389</v>
      </c>
      <c r="I888" s="15">
        <v>44211</v>
      </c>
      <c r="J888" s="15"/>
      <c r="L888" s="1">
        <v>22</v>
      </c>
      <c r="M888" s="1"/>
    </row>
    <row r="889" spans="1:13" x14ac:dyDescent="0.25">
      <c r="A889" s="6">
        <f t="shared" si="26"/>
        <v>887</v>
      </c>
      <c r="B889" s="1">
        <v>830</v>
      </c>
      <c r="C889" s="12" t="str">
        <f>VLOOKUP(Таблица1[[#This Row],[н/н ↓]],[1]!DataBase[[eq_num]:[eq_cat]],2,FALSE)</f>
        <v>Реле контроля фаз ЕЛ-11Е</v>
      </c>
      <c r="D889" s="6" t="str">
        <f>VLOOKUP(Таблица1[[#This Row],[н/н ↓]],[1]!DataBase[[eq_num]:[eq_unit]],3,FALSE)</f>
        <v>ШТ</v>
      </c>
      <c r="E889" s="6">
        <f t="shared" si="27"/>
        <v>1</v>
      </c>
      <c r="F889" s="13"/>
      <c r="G889" s="1">
        <v>32</v>
      </c>
      <c r="H889" s="14" t="s">
        <v>389</v>
      </c>
      <c r="I889" s="15">
        <v>44211</v>
      </c>
      <c r="J889" s="15"/>
      <c r="L889" s="1">
        <v>1</v>
      </c>
      <c r="M889" s="1"/>
    </row>
    <row r="890" spans="1:13" x14ac:dyDescent="0.25">
      <c r="A890" s="6">
        <f t="shared" si="26"/>
        <v>888</v>
      </c>
      <c r="B890" s="1">
        <v>831</v>
      </c>
      <c r="C890" s="12" t="str">
        <f>VLOOKUP(Таблица1[[#This Row],[н/н ↓]],[1]!DataBase[[eq_num]:[eq_cat]],2,FALSE)</f>
        <v>Реле контроля фаз ЕЛ-11УЗ</v>
      </c>
      <c r="D890" s="6" t="str">
        <f>VLOOKUP(Таблица1[[#This Row],[н/н ↓]],[1]!DataBase[[eq_num]:[eq_unit]],3,FALSE)</f>
        <v>ШТ</v>
      </c>
      <c r="E890" s="6">
        <f t="shared" si="27"/>
        <v>1</v>
      </c>
      <c r="F890" s="13"/>
      <c r="G890" s="1">
        <v>32</v>
      </c>
      <c r="H890" s="14" t="s">
        <v>389</v>
      </c>
      <c r="I890" s="15">
        <v>44211</v>
      </c>
      <c r="J890" s="15"/>
      <c r="L890" s="1">
        <v>1</v>
      </c>
      <c r="M890" s="1"/>
    </row>
    <row r="891" spans="1:13" x14ac:dyDescent="0.25">
      <c r="A891" s="6">
        <f t="shared" si="26"/>
        <v>889</v>
      </c>
      <c r="B891" s="1">
        <v>832</v>
      </c>
      <c r="C891" s="12" t="str">
        <f>VLOOKUP(Таблица1[[#This Row],[н/н ↓]],[1]!DataBase[[eq_num]:[eq_cat]],2,FALSE)</f>
        <v>Реле контроля фаз Меандр ЕЛ-11М-15 AC230В УХЛ4</v>
      </c>
      <c r="D891" s="6" t="str">
        <f>VLOOKUP(Таблица1[[#This Row],[н/н ↓]],[1]!DataBase[[eq_num]:[eq_unit]],3,FALSE)</f>
        <v>ШТ</v>
      </c>
      <c r="E891" s="6">
        <f t="shared" si="27"/>
        <v>8</v>
      </c>
      <c r="F891" s="13"/>
      <c r="G891" s="1">
        <v>32</v>
      </c>
      <c r="H891" s="14" t="s">
        <v>389</v>
      </c>
      <c r="I891" s="15">
        <v>44211</v>
      </c>
      <c r="J891" s="15"/>
      <c r="L891" s="1">
        <v>8</v>
      </c>
      <c r="M891" s="1"/>
    </row>
    <row r="892" spans="1:13" x14ac:dyDescent="0.25">
      <c r="A892" s="6">
        <f t="shared" si="26"/>
        <v>890</v>
      </c>
      <c r="B892" s="1">
        <v>833</v>
      </c>
      <c r="C892" s="12" t="str">
        <f>VLOOKUP(Таблица1[[#This Row],[н/н ↓]],[1]!DataBase[[eq_num]:[eq_cat]],2,FALSE)</f>
        <v>Реле РП21М-УХЛ4-24V</v>
      </c>
      <c r="D892" s="6" t="str">
        <f>VLOOKUP(Таблица1[[#This Row],[н/н ↓]],[1]!DataBase[[eq_num]:[eq_unit]],3,FALSE)</f>
        <v>ШТ</v>
      </c>
      <c r="E892" s="6">
        <f t="shared" si="27"/>
        <v>10</v>
      </c>
      <c r="F892" s="13"/>
      <c r="G892" s="1">
        <v>32</v>
      </c>
      <c r="H892" s="14" t="s">
        <v>408</v>
      </c>
      <c r="I892" s="15">
        <v>44211</v>
      </c>
      <c r="J892" s="15"/>
      <c r="L892" s="1">
        <v>10</v>
      </c>
      <c r="M892" s="1"/>
    </row>
    <row r="893" spans="1:13" x14ac:dyDescent="0.25">
      <c r="A893" s="6">
        <f t="shared" si="26"/>
        <v>891</v>
      </c>
      <c r="B893" s="1">
        <v>834</v>
      </c>
      <c r="C893" s="12" t="str">
        <f>VLOOKUP(Таблица1[[#This Row],[н/н ↓]],[1]!DataBase[[eq_num]:[eq_cat]],2,FALSE)</f>
        <v>Розетка RJ-45</v>
      </c>
      <c r="D893" s="6" t="str">
        <f>VLOOKUP(Таблица1[[#This Row],[н/н ↓]],[1]!DataBase[[eq_num]:[eq_unit]],3,FALSE)</f>
        <v>ШТ</v>
      </c>
      <c r="E893" s="6">
        <f t="shared" si="27"/>
        <v>36</v>
      </c>
      <c r="F893" s="13"/>
      <c r="G893" s="1">
        <v>32</v>
      </c>
      <c r="H893" s="14" t="s">
        <v>389</v>
      </c>
      <c r="I893" s="15">
        <v>44211</v>
      </c>
      <c r="J893" s="15"/>
      <c r="L893" s="1">
        <v>36</v>
      </c>
      <c r="M893" s="1"/>
    </row>
    <row r="894" spans="1:13" x14ac:dyDescent="0.25">
      <c r="A894" s="6">
        <f t="shared" si="26"/>
        <v>892</v>
      </c>
      <c r="B894" s="1">
        <v>835</v>
      </c>
      <c r="C894" s="12" t="str">
        <f>VLOOKUP(Таблица1[[#This Row],[н/н ↓]],[1]!DataBase[[eq_num]:[eq_cat]],2,FALSE)</f>
        <v>Розетка двойная настенная с заземлением</v>
      </c>
      <c r="D894" s="6" t="str">
        <f>VLOOKUP(Таблица1[[#This Row],[н/н ↓]],[1]!DataBase[[eq_num]:[eq_unit]],3,FALSE)</f>
        <v>ШТ</v>
      </c>
      <c r="E894" s="6">
        <f t="shared" si="27"/>
        <v>1</v>
      </c>
      <c r="F894" s="13"/>
      <c r="G894" s="1">
        <v>32</v>
      </c>
      <c r="H894" s="14" t="s">
        <v>389</v>
      </c>
      <c r="I894" s="15">
        <v>44211</v>
      </c>
      <c r="J894" s="15"/>
      <c r="L894" s="1">
        <v>1</v>
      </c>
      <c r="M894" s="1"/>
    </row>
    <row r="895" spans="1:13" x14ac:dyDescent="0.25">
      <c r="A895" s="6">
        <f t="shared" si="26"/>
        <v>893</v>
      </c>
      <c r="B895" s="1">
        <v>836</v>
      </c>
      <c r="C895" s="12" t="str">
        <f>VLOOKUP(Таблица1[[#This Row],[н/н ↓]],[1]!DataBase[[eq_num]:[eq_cat]],2,FALSE)</f>
        <v>Розетка для реле FINDER 94.74</v>
      </c>
      <c r="D895" s="6" t="str">
        <f>VLOOKUP(Таблица1[[#This Row],[н/н ↓]],[1]!DataBase[[eq_num]:[eq_unit]],3,FALSE)</f>
        <v>ШТ</v>
      </c>
      <c r="E895" s="6">
        <f t="shared" si="27"/>
        <v>1</v>
      </c>
      <c r="F895" s="13"/>
      <c r="G895" s="1">
        <v>32</v>
      </c>
      <c r="H895" s="14" t="s">
        <v>401</v>
      </c>
      <c r="I895" s="15">
        <v>44211</v>
      </c>
      <c r="J895" s="15"/>
      <c r="L895" s="1">
        <v>1</v>
      </c>
      <c r="M895" s="1"/>
    </row>
    <row r="896" spans="1:13" x14ac:dyDescent="0.25">
      <c r="A896" s="6">
        <f t="shared" si="26"/>
        <v>894</v>
      </c>
      <c r="B896" s="1">
        <v>837</v>
      </c>
      <c r="C896" s="12" t="str">
        <f>VLOOKUP(Таблица1[[#This Row],[н/н ↓]],[1]!DataBase[[eq_num]:[eq_cat]],2,FALSE)</f>
        <v>Розетка для реле РП21М-УХЛ4-24V</v>
      </c>
      <c r="D896" s="6" t="str">
        <f>VLOOKUP(Таблица1[[#This Row],[н/н ↓]],[1]!DataBase[[eq_num]:[eq_unit]],3,FALSE)</f>
        <v>ШТ</v>
      </c>
      <c r="E896" s="6">
        <f t="shared" si="27"/>
        <v>8</v>
      </c>
      <c r="F896" s="13"/>
      <c r="G896" s="1">
        <v>32</v>
      </c>
      <c r="H896" s="14" t="s">
        <v>408</v>
      </c>
      <c r="I896" s="15">
        <v>44211</v>
      </c>
      <c r="J896" s="15"/>
      <c r="L896" s="1">
        <v>8</v>
      </c>
      <c r="M896" s="1"/>
    </row>
    <row r="897" spans="1:13" x14ac:dyDescent="0.25">
      <c r="A897" s="6">
        <f t="shared" si="26"/>
        <v>895</v>
      </c>
      <c r="B897" s="1">
        <v>838</v>
      </c>
      <c r="C897" s="12" t="str">
        <f>VLOOKUP(Таблица1[[#This Row],[н/н ↓]],[1]!DataBase[[eq_num]:[eq_cat]],2,FALSE)</f>
        <v>Розетка на дин-рейку ABB M1173</v>
      </c>
      <c r="D897" s="6" t="str">
        <f>VLOOKUP(Таблица1[[#This Row],[н/н ↓]],[1]!DataBase[[eq_num]:[eq_unit]],3,FALSE)</f>
        <v>ШТ</v>
      </c>
      <c r="E897" s="6">
        <f t="shared" si="27"/>
        <v>87</v>
      </c>
      <c r="F897" s="13"/>
      <c r="G897" s="1">
        <v>32</v>
      </c>
      <c r="H897" s="14" t="s">
        <v>389</v>
      </c>
      <c r="I897" s="15">
        <v>44211</v>
      </c>
      <c r="J897" s="15"/>
      <c r="L897" s="1">
        <v>87</v>
      </c>
      <c r="M897" s="1"/>
    </row>
    <row r="898" spans="1:13" x14ac:dyDescent="0.25">
      <c r="A898" s="6">
        <f t="shared" si="26"/>
        <v>896</v>
      </c>
      <c r="B898" s="1">
        <v>839</v>
      </c>
      <c r="C898" s="12" t="str">
        <f>VLOOKUP(Таблица1[[#This Row],[н/н ↓]],[1]!DataBase[[eq_num]:[eq_cat]],2,FALSE)</f>
        <v>Розетка настенная RJ-45</v>
      </c>
      <c r="D898" s="6" t="str">
        <f>VLOOKUP(Таблица1[[#This Row],[н/н ↓]],[1]!DataBase[[eq_num]:[eq_unit]],3,FALSE)</f>
        <v>ШТ</v>
      </c>
      <c r="E898" s="6">
        <f t="shared" si="27"/>
        <v>31</v>
      </c>
      <c r="F898" s="13"/>
      <c r="G898" s="1">
        <v>32</v>
      </c>
      <c r="H898" s="14" t="s">
        <v>389</v>
      </c>
      <c r="I898" s="15">
        <v>44211</v>
      </c>
      <c r="J898" s="15"/>
      <c r="L898" s="1">
        <v>31</v>
      </c>
      <c r="M898" s="1"/>
    </row>
    <row r="899" spans="1:13" x14ac:dyDescent="0.25">
      <c r="A899" s="6">
        <f t="shared" ref="A899:A962" si="28">ROW()-2</f>
        <v>897</v>
      </c>
      <c r="B899" s="1">
        <v>840</v>
      </c>
      <c r="C899" s="12" t="str">
        <f>VLOOKUP(Таблица1[[#This Row],[н/н ↓]],[1]!DataBase[[eq_num]:[eq_cat]],2,FALSE)</f>
        <v>Розетка одинарная настенная</v>
      </c>
      <c r="D899" s="6" t="str">
        <f>VLOOKUP(Таблица1[[#This Row],[н/н ↓]],[1]!DataBase[[eq_num]:[eq_unit]],3,FALSE)</f>
        <v>ШТ</v>
      </c>
      <c r="E899" s="6">
        <f t="shared" ref="E899:E962" si="29">M899*(-1)+L899</f>
        <v>4</v>
      </c>
      <c r="F899" s="13"/>
      <c r="G899" s="1">
        <v>32</v>
      </c>
      <c r="H899" s="14" t="s">
        <v>389</v>
      </c>
      <c r="I899" s="15">
        <v>44211</v>
      </c>
      <c r="J899" s="15"/>
      <c r="L899" s="1">
        <v>4</v>
      </c>
      <c r="M899" s="1"/>
    </row>
    <row r="900" spans="1:13" x14ac:dyDescent="0.25">
      <c r="A900" s="6">
        <f t="shared" si="28"/>
        <v>898</v>
      </c>
      <c r="B900" s="1">
        <v>841</v>
      </c>
      <c r="C900" s="12" t="str">
        <f>VLOOKUP(Таблица1[[#This Row],[н/н ↓]],[1]!DataBase[[eq_num]:[eq_cat]],2,FALSE)</f>
        <v>Рубильник ABB OT100E3C (б/у)</v>
      </c>
      <c r="D900" s="6" t="str">
        <f>VLOOKUP(Таблица1[[#This Row],[н/н ↓]],[1]!DataBase[[eq_num]:[eq_unit]],3,FALSE)</f>
        <v>ШТ</v>
      </c>
      <c r="E900" s="6">
        <f t="shared" si="29"/>
        <v>6</v>
      </c>
      <c r="F900" s="13"/>
      <c r="G900" s="1">
        <v>32</v>
      </c>
      <c r="H900" s="14" t="s">
        <v>422</v>
      </c>
      <c r="I900" s="15">
        <v>44211</v>
      </c>
      <c r="J900" s="15"/>
      <c r="L900" s="1">
        <v>6</v>
      </c>
      <c r="M900" s="1"/>
    </row>
    <row r="901" spans="1:13" x14ac:dyDescent="0.25">
      <c r="A901" s="6">
        <f t="shared" si="28"/>
        <v>899</v>
      </c>
      <c r="B901" s="1">
        <v>842</v>
      </c>
      <c r="C901" s="12" t="str">
        <f>VLOOKUP(Таблица1[[#This Row],[н/н ↓]],[1]!DataBase[[eq_num]:[eq_cat]],2,FALSE)</f>
        <v>Рубильник ABB OT100F3</v>
      </c>
      <c r="D901" s="6" t="str">
        <f>VLOOKUP(Таблица1[[#This Row],[н/н ↓]],[1]!DataBase[[eq_num]:[eq_unit]],3,FALSE)</f>
        <v>ШТ</v>
      </c>
      <c r="E901" s="6">
        <f t="shared" si="29"/>
        <v>3</v>
      </c>
      <c r="F901" s="13"/>
      <c r="G901" s="1">
        <v>32</v>
      </c>
      <c r="H901" s="14" t="s">
        <v>389</v>
      </c>
      <c r="I901" s="15">
        <v>44211</v>
      </c>
      <c r="J901" s="15"/>
      <c r="L901" s="1">
        <v>3</v>
      </c>
      <c r="M901" s="1"/>
    </row>
    <row r="902" spans="1:13" x14ac:dyDescent="0.25">
      <c r="A902" s="6">
        <f t="shared" si="28"/>
        <v>900</v>
      </c>
      <c r="B902" s="1">
        <v>843</v>
      </c>
      <c r="C902" s="12" t="str">
        <f>VLOOKUP(Таблица1[[#This Row],[н/н ↓]],[1]!DataBase[[eq_num]:[eq_cat]],2,FALSE)</f>
        <v>Рубильник ABB OT100F3C</v>
      </c>
      <c r="D902" s="6" t="str">
        <f>VLOOKUP(Таблица1[[#This Row],[н/н ↓]],[1]!DataBase[[eq_num]:[eq_unit]],3,FALSE)</f>
        <v>ШТ</v>
      </c>
      <c r="E902" s="6">
        <f t="shared" si="29"/>
        <v>15</v>
      </c>
      <c r="F902" s="13"/>
      <c r="G902" s="1">
        <v>32</v>
      </c>
      <c r="H902" s="14" t="s">
        <v>389</v>
      </c>
      <c r="I902" s="15">
        <v>44211</v>
      </c>
      <c r="J902" s="15"/>
      <c r="L902" s="1">
        <v>15</v>
      </c>
      <c r="M902" s="1"/>
    </row>
    <row r="903" spans="1:13" x14ac:dyDescent="0.25">
      <c r="A903" s="6">
        <f t="shared" si="28"/>
        <v>901</v>
      </c>
      <c r="B903" s="1">
        <v>844</v>
      </c>
      <c r="C903" s="12" t="str">
        <f>VLOOKUP(Таблица1[[#This Row],[н/н ↓]],[1]!DataBase[[eq_num]:[eq_cat]],2,FALSE)</f>
        <v>Рубильник ABB OT125F3C</v>
      </c>
      <c r="D903" s="6" t="str">
        <f>VLOOKUP(Таблица1[[#This Row],[н/н ↓]],[1]!DataBase[[eq_num]:[eq_unit]],3,FALSE)</f>
        <v>ШТ</v>
      </c>
      <c r="E903" s="6">
        <f t="shared" si="29"/>
        <v>16</v>
      </c>
      <c r="F903" s="13"/>
      <c r="G903" s="1">
        <v>32</v>
      </c>
      <c r="H903" s="14" t="s">
        <v>389</v>
      </c>
      <c r="I903" s="15">
        <v>44211</v>
      </c>
      <c r="J903" s="15"/>
      <c r="L903" s="1">
        <v>16</v>
      </c>
      <c r="M903" s="1"/>
    </row>
    <row r="904" spans="1:13" x14ac:dyDescent="0.25">
      <c r="A904" s="6">
        <f t="shared" si="28"/>
        <v>902</v>
      </c>
      <c r="B904" s="1">
        <v>845</v>
      </c>
      <c r="C904" s="12" t="str">
        <f>VLOOKUP(Таблица1[[#This Row],[н/н ↓]],[1]!DataBase[[eq_num]:[eq_cat]],2,FALSE)</f>
        <v>Рубильник ABB OT160E03C</v>
      </c>
      <c r="D904" s="6" t="str">
        <f>VLOOKUP(Таблица1[[#This Row],[н/н ↓]],[1]!DataBase[[eq_num]:[eq_unit]],3,FALSE)</f>
        <v>ШТ</v>
      </c>
      <c r="E904" s="6">
        <f t="shared" si="29"/>
        <v>1</v>
      </c>
      <c r="F904" s="13"/>
      <c r="G904" s="1">
        <v>32</v>
      </c>
      <c r="H904" s="14" t="s">
        <v>389</v>
      </c>
      <c r="I904" s="15">
        <v>44211</v>
      </c>
      <c r="J904" s="15"/>
      <c r="L904" s="1">
        <v>1</v>
      </c>
      <c r="M904" s="1"/>
    </row>
    <row r="905" spans="1:13" x14ac:dyDescent="0.25">
      <c r="A905" s="6">
        <f t="shared" si="28"/>
        <v>903</v>
      </c>
      <c r="B905" s="1">
        <v>846</v>
      </c>
      <c r="C905" s="12" t="str">
        <f>VLOOKUP(Таблица1[[#This Row],[н/н ↓]],[1]!DataBase[[eq_num]:[eq_cat]],2,FALSE)</f>
        <v>Рубильник ABB OT160E3</v>
      </c>
      <c r="D905" s="6" t="str">
        <f>VLOOKUP(Таблица1[[#This Row],[н/н ↓]],[1]!DataBase[[eq_num]:[eq_unit]],3,FALSE)</f>
        <v>ШТ</v>
      </c>
      <c r="E905" s="6">
        <f t="shared" si="29"/>
        <v>2</v>
      </c>
      <c r="F905" s="13"/>
      <c r="G905" s="1">
        <v>32</v>
      </c>
      <c r="H905" s="14" t="s">
        <v>389</v>
      </c>
      <c r="I905" s="15">
        <v>44211</v>
      </c>
      <c r="J905" s="15"/>
      <c r="L905" s="1">
        <v>2</v>
      </c>
      <c r="M905" s="1"/>
    </row>
    <row r="906" spans="1:13" x14ac:dyDescent="0.25">
      <c r="A906" s="6">
        <f t="shared" si="28"/>
        <v>904</v>
      </c>
      <c r="B906" s="1">
        <v>847</v>
      </c>
      <c r="C906" s="12" t="str">
        <f>VLOOKUP(Таблица1[[#This Row],[н/н ↓]],[1]!DataBase[[eq_num]:[eq_cat]],2,FALSE)</f>
        <v>Рубильник ABB OT63E3</v>
      </c>
      <c r="D906" s="6" t="str">
        <f>VLOOKUP(Таблица1[[#This Row],[н/н ↓]],[1]!DataBase[[eq_num]:[eq_unit]],3,FALSE)</f>
        <v>ШТ</v>
      </c>
      <c r="E906" s="6">
        <f t="shared" si="29"/>
        <v>1</v>
      </c>
      <c r="F906" s="13"/>
      <c r="G906" s="1">
        <v>32</v>
      </c>
      <c r="H906" s="14" t="s">
        <v>389</v>
      </c>
      <c r="I906" s="15">
        <v>44211</v>
      </c>
      <c r="J906" s="15"/>
      <c r="L906" s="1">
        <v>1</v>
      </c>
      <c r="M906" s="1"/>
    </row>
    <row r="907" spans="1:13" x14ac:dyDescent="0.25">
      <c r="A907" s="6">
        <f t="shared" si="28"/>
        <v>905</v>
      </c>
      <c r="B907" s="1">
        <v>848</v>
      </c>
      <c r="C907" s="12" t="str">
        <f>VLOOKUP(Таблица1[[#This Row],[н/н ↓]],[1]!DataBase[[eq_num]:[eq_cat]],2,FALSE)</f>
        <v>Рубильник ABB OT63F3C</v>
      </c>
      <c r="D907" s="6" t="str">
        <f>VLOOKUP(Таблица1[[#This Row],[н/н ↓]],[1]!DataBase[[eq_num]:[eq_unit]],3,FALSE)</f>
        <v>ШТ</v>
      </c>
      <c r="E907" s="6">
        <f t="shared" si="29"/>
        <v>15</v>
      </c>
      <c r="F907" s="13"/>
      <c r="G907" s="1">
        <v>32</v>
      </c>
      <c r="H907" s="14" t="s">
        <v>389</v>
      </c>
      <c r="I907" s="15">
        <v>44211</v>
      </c>
      <c r="J907" s="15"/>
      <c r="L907" s="1">
        <v>15</v>
      </c>
      <c r="M907" s="1"/>
    </row>
    <row r="908" spans="1:13" x14ac:dyDescent="0.25">
      <c r="A908" s="6">
        <f t="shared" si="28"/>
        <v>906</v>
      </c>
      <c r="B908" s="1">
        <v>849</v>
      </c>
      <c r="C908" s="12" t="str">
        <f>VLOOKUP(Таблица1[[#This Row],[н/н ↓]],[1]!DataBase[[eq_num]:[eq_cat]],2,FALSE)</f>
        <v>Рубильник ABB OT80F3</v>
      </c>
      <c r="D908" s="6" t="str">
        <f>VLOOKUP(Таблица1[[#This Row],[н/н ↓]],[1]!DataBase[[eq_num]:[eq_unit]],3,FALSE)</f>
        <v>ШТ</v>
      </c>
      <c r="E908" s="6">
        <f t="shared" si="29"/>
        <v>2</v>
      </c>
      <c r="F908" s="13"/>
      <c r="G908" s="1">
        <v>32</v>
      </c>
      <c r="H908" s="14" t="s">
        <v>389</v>
      </c>
      <c r="I908" s="15">
        <v>44211</v>
      </c>
      <c r="J908" s="15"/>
      <c r="L908" s="1">
        <v>2</v>
      </c>
      <c r="M908" s="1"/>
    </row>
    <row r="909" spans="1:13" x14ac:dyDescent="0.25">
      <c r="A909" s="6">
        <f t="shared" si="28"/>
        <v>907</v>
      </c>
      <c r="B909" s="1">
        <v>850</v>
      </c>
      <c r="C909" s="12" t="str">
        <f>VLOOKUP(Таблица1[[#This Row],[н/н ↓]],[1]!DataBase[[eq_num]:[eq_cat]],2,FALSE)</f>
        <v>Рубильник ABB OT80F3C</v>
      </c>
      <c r="D909" s="6" t="str">
        <f>VLOOKUP(Таблица1[[#This Row],[н/н ↓]],[1]!DataBase[[eq_num]:[eq_unit]],3,FALSE)</f>
        <v>ШТ</v>
      </c>
      <c r="E909" s="6">
        <f t="shared" si="29"/>
        <v>11</v>
      </c>
      <c r="F909" s="13"/>
      <c r="G909" s="1">
        <v>32</v>
      </c>
      <c r="H909" s="14" t="s">
        <v>389</v>
      </c>
      <c r="I909" s="15">
        <v>44211</v>
      </c>
      <c r="J909" s="15"/>
      <c r="L909" s="1">
        <v>11</v>
      </c>
      <c r="M909" s="1"/>
    </row>
    <row r="910" spans="1:13" x14ac:dyDescent="0.25">
      <c r="A910" s="6">
        <f t="shared" si="28"/>
        <v>908</v>
      </c>
      <c r="B910" s="1">
        <v>851</v>
      </c>
      <c r="C910" s="12" t="str">
        <f>VLOOKUP(Таблица1[[#This Row],[н/н ↓]],[1]!DataBase[[eq_num]:[eq_cat]],2,FALSE)</f>
        <v>Рубильник реверсивный ABB OT40F3C</v>
      </c>
      <c r="D910" s="6" t="str">
        <f>VLOOKUP(Таблица1[[#This Row],[н/н ↓]],[1]!DataBase[[eq_num]:[eq_unit]],3,FALSE)</f>
        <v>ШТ</v>
      </c>
      <c r="E910" s="6">
        <f t="shared" si="29"/>
        <v>17</v>
      </c>
      <c r="F910" s="13"/>
      <c r="G910" s="1">
        <v>32</v>
      </c>
      <c r="H910" s="14" t="s">
        <v>389</v>
      </c>
      <c r="I910" s="15">
        <v>44211</v>
      </c>
      <c r="J910" s="15"/>
      <c r="L910" s="1">
        <v>17</v>
      </c>
      <c r="M910" s="1"/>
    </row>
    <row r="911" spans="1:13" x14ac:dyDescent="0.25">
      <c r="A911" s="6">
        <f t="shared" si="28"/>
        <v>909</v>
      </c>
      <c r="B911" s="1">
        <v>852</v>
      </c>
      <c r="C911" s="12" t="str">
        <f>VLOOKUP(Таблица1[[#This Row],[н/н ↓]],[1]!DataBase[[eq_num]:[eq_cat]],2,FALSE)</f>
        <v>Ручка Abloy FORUM 4/007 (б/у)</v>
      </c>
      <c r="D911" s="6" t="str">
        <f>VLOOKUP(Таблица1[[#This Row],[н/н ↓]],[1]!DataBase[[eq_num]:[eq_unit]],3,FALSE)</f>
        <v>ШТ</v>
      </c>
      <c r="E911" s="6">
        <f t="shared" si="29"/>
        <v>0</v>
      </c>
      <c r="F911" s="13"/>
      <c r="G911" s="1">
        <v>32</v>
      </c>
      <c r="H911" s="14" t="s">
        <v>389</v>
      </c>
      <c r="I911" s="15">
        <v>44211</v>
      </c>
      <c r="J911" s="15"/>
      <c r="L911" s="1">
        <v>0</v>
      </c>
      <c r="M911" s="1"/>
    </row>
    <row r="912" spans="1:13" x14ac:dyDescent="0.25">
      <c r="A912" s="6">
        <f t="shared" si="28"/>
        <v>910</v>
      </c>
      <c r="B912" s="1">
        <v>853</v>
      </c>
      <c r="C912" s="12" t="str">
        <f>VLOOKUP(Таблица1[[#This Row],[н/н ↓]],[1]!DataBase[[eq_num]:[eq_cat]],2,FALSE)</f>
        <v>Сетевая плата ConnectUPS-X Web/SNMP/xHub/Card</v>
      </c>
      <c r="D912" s="6" t="str">
        <f>VLOOKUP(Таблица1[[#This Row],[н/н ↓]],[1]!DataBase[[eq_num]:[eq_unit]],3,FALSE)</f>
        <v>ШТ</v>
      </c>
      <c r="E912" s="6">
        <f t="shared" si="29"/>
        <v>2</v>
      </c>
      <c r="F912" s="13"/>
      <c r="G912" s="1">
        <v>32</v>
      </c>
      <c r="H912" s="14" t="s">
        <v>396</v>
      </c>
      <c r="I912" s="15">
        <v>44211</v>
      </c>
      <c r="J912" s="15"/>
      <c r="L912" s="1">
        <v>2</v>
      </c>
      <c r="M912" s="1"/>
    </row>
    <row r="913" spans="1:13" x14ac:dyDescent="0.25">
      <c r="A913" s="6">
        <f t="shared" si="28"/>
        <v>911</v>
      </c>
      <c r="B913" s="1">
        <v>854</v>
      </c>
      <c r="C913" s="12" t="str">
        <f>VLOOKUP(Таблица1[[#This Row],[н/н ↓]],[1]!DataBase[[eq_num]:[eq_cat]],2,FALSE)</f>
        <v>Сетевая плата ConnectUPS-X Web/SNMP/xHub/Card (б/у)</v>
      </c>
      <c r="D913" s="6" t="str">
        <f>VLOOKUP(Таблица1[[#This Row],[н/н ↓]],[1]!DataBase[[eq_num]:[eq_unit]],3,FALSE)</f>
        <v>ШТ</v>
      </c>
      <c r="E913" s="6">
        <f t="shared" si="29"/>
        <v>5</v>
      </c>
      <c r="F913" s="13"/>
      <c r="G913" s="1">
        <v>32</v>
      </c>
      <c r="H913" s="14" t="s">
        <v>396</v>
      </c>
      <c r="I913" s="15">
        <v>44211</v>
      </c>
      <c r="J913" s="15"/>
      <c r="L913" s="1">
        <v>5</v>
      </c>
      <c r="M913" s="1"/>
    </row>
    <row r="914" spans="1:13" x14ac:dyDescent="0.25">
      <c r="A914" s="6">
        <f t="shared" si="28"/>
        <v>912</v>
      </c>
      <c r="B914" s="1">
        <v>855</v>
      </c>
      <c r="C914" s="12" t="str">
        <f>VLOOKUP(Таблица1[[#This Row],[н/н ↓]],[1]!DataBase[[eq_num]:[eq_cat]],2,FALSE)</f>
        <v>Силовой модуль Eaton 1024787SP SUBAS 3K30 POWER MODULE SP</v>
      </c>
      <c r="D914" s="6" t="str">
        <f>VLOOKUP(Таблица1[[#This Row],[н/н ↓]],[1]!DataBase[[eq_num]:[eq_unit]],3,FALSE)</f>
        <v>ШТ</v>
      </c>
      <c r="E914" s="6">
        <f t="shared" si="29"/>
        <v>3</v>
      </c>
      <c r="F914" s="13"/>
      <c r="G914" s="1">
        <v>32</v>
      </c>
      <c r="H914" s="14" t="s">
        <v>441</v>
      </c>
      <c r="I914" s="15">
        <v>44211</v>
      </c>
      <c r="J914" s="15"/>
      <c r="L914" s="1">
        <v>3</v>
      </c>
      <c r="M914" s="1"/>
    </row>
    <row r="915" spans="1:13" x14ac:dyDescent="0.25">
      <c r="A915" s="6">
        <f t="shared" si="28"/>
        <v>913</v>
      </c>
      <c r="B915" s="1">
        <v>856</v>
      </c>
      <c r="C915" s="12" t="str">
        <f>VLOOKUP(Таблица1[[#This Row],[н/н ↓]],[1]!DataBase[[eq_num]:[eq_cat]],2,FALSE)</f>
        <v>Симулятор разбития стекла FG-701</v>
      </c>
      <c r="D915" s="6" t="str">
        <f>VLOOKUP(Таблица1[[#This Row],[н/н ↓]],[1]!DataBase[[eq_num]:[eq_unit]],3,FALSE)</f>
        <v>ШТ</v>
      </c>
      <c r="E915" s="6">
        <f t="shared" si="29"/>
        <v>1</v>
      </c>
      <c r="F915" s="13"/>
      <c r="G915" s="1">
        <v>32</v>
      </c>
      <c r="H915" s="14" t="s">
        <v>389</v>
      </c>
      <c r="I915" s="15">
        <v>44211</v>
      </c>
      <c r="J915" s="15"/>
      <c r="L915" s="1">
        <v>1</v>
      </c>
      <c r="M915" s="1"/>
    </row>
    <row r="916" spans="1:13" x14ac:dyDescent="0.25">
      <c r="A916" s="6">
        <f t="shared" si="28"/>
        <v>914</v>
      </c>
      <c r="B916" s="1">
        <v>857</v>
      </c>
      <c r="C916" s="12" t="str">
        <f>VLOOKUP(Таблица1[[#This Row],[н/н ↓]],[1]!DataBase[[eq_num]:[eq_cat]],2,FALSE)</f>
        <v>Соединитель RJ-45 (бочка)</v>
      </c>
      <c r="D916" s="6" t="str">
        <f>VLOOKUP(Таблица1[[#This Row],[н/н ↓]],[1]!DataBase[[eq_num]:[eq_unit]],3,FALSE)</f>
        <v>ШТ</v>
      </c>
      <c r="E916" s="6">
        <f t="shared" si="29"/>
        <v>15</v>
      </c>
      <c r="F916" s="13"/>
      <c r="G916" s="1">
        <v>32</v>
      </c>
      <c r="H916" s="14" t="s">
        <v>389</v>
      </c>
      <c r="I916" s="15">
        <v>44211</v>
      </c>
      <c r="J916" s="15"/>
      <c r="L916" s="1">
        <v>15</v>
      </c>
      <c r="M916" s="1"/>
    </row>
    <row r="917" spans="1:13" x14ac:dyDescent="0.25">
      <c r="A917" s="6">
        <f t="shared" si="28"/>
        <v>915</v>
      </c>
      <c r="B917" s="1">
        <v>858</v>
      </c>
      <c r="C917" s="12" t="str">
        <f>VLOOKUP(Таблица1[[#This Row],[н/н ↓]],[1]!DataBase[[eq_num]:[eq_cat]],2,FALSE)</f>
        <v>Температурное реле ТР-35Е</v>
      </c>
      <c r="D917" s="6" t="str">
        <f>VLOOKUP(Таблица1[[#This Row],[н/н ↓]],[1]!DataBase[[eq_num]:[eq_unit]],3,FALSE)</f>
        <v>ШТ</v>
      </c>
      <c r="E917" s="6">
        <f t="shared" si="29"/>
        <v>2</v>
      </c>
      <c r="F917" s="13"/>
      <c r="G917" s="1">
        <v>32</v>
      </c>
      <c r="H917" s="14" t="s">
        <v>389</v>
      </c>
      <c r="I917" s="15">
        <v>44211</v>
      </c>
      <c r="J917" s="15"/>
      <c r="L917" s="1">
        <v>2</v>
      </c>
      <c r="M917" s="1"/>
    </row>
    <row r="918" spans="1:13" x14ac:dyDescent="0.25">
      <c r="A918" s="6">
        <f t="shared" si="28"/>
        <v>916</v>
      </c>
      <c r="B918" s="1">
        <v>859</v>
      </c>
      <c r="C918" s="12" t="str">
        <f>VLOOKUP(Таблица1[[#This Row],[н/н ↓]],[1]!DataBase[[eq_num]:[eq_cat]],2,FALSE)</f>
        <v>Термокожух Samsung SHB-4200H (б/у)</v>
      </c>
      <c r="D918" s="6" t="str">
        <f>VLOOKUP(Таблица1[[#This Row],[н/н ↓]],[1]!DataBase[[eq_num]:[eq_unit]],3,FALSE)</f>
        <v>ШТ</v>
      </c>
      <c r="E918" s="6">
        <f t="shared" si="29"/>
        <v>1</v>
      </c>
      <c r="F918" s="13"/>
      <c r="G918" s="1">
        <v>32</v>
      </c>
      <c r="H918" s="14" t="s">
        <v>389</v>
      </c>
      <c r="I918" s="15">
        <v>44211</v>
      </c>
      <c r="J918" s="15"/>
      <c r="L918" s="1">
        <v>1</v>
      </c>
      <c r="M918" s="1"/>
    </row>
    <row r="919" spans="1:13" x14ac:dyDescent="0.25">
      <c r="A919" s="6">
        <f t="shared" si="28"/>
        <v>917</v>
      </c>
      <c r="B919" s="1">
        <v>860</v>
      </c>
      <c r="C919" s="12" t="str">
        <f>VLOOKUP(Таблица1[[#This Row],[н/н ↓]],[1]!DataBase[[eq_num]:[eq_cat]],2,FALSE)</f>
        <v>Тиристор Eaton THYRI MOD 120А 1600V</v>
      </c>
      <c r="D919" s="6" t="str">
        <f>VLOOKUP(Таблица1[[#This Row],[н/н ↓]],[1]!DataBase[[eq_num]:[eq_unit]],3,FALSE)</f>
        <v>ШТ</v>
      </c>
      <c r="E919" s="6">
        <f t="shared" si="29"/>
        <v>4</v>
      </c>
      <c r="F919" s="13"/>
      <c r="G919" s="1">
        <v>32</v>
      </c>
      <c r="H919" s="14" t="s">
        <v>436</v>
      </c>
      <c r="I919" s="15">
        <v>44211</v>
      </c>
      <c r="J919" s="15"/>
      <c r="L919" s="1">
        <v>4</v>
      </c>
      <c r="M919" s="1"/>
    </row>
    <row r="920" spans="1:13" x14ac:dyDescent="0.25">
      <c r="A920" s="6">
        <f t="shared" si="28"/>
        <v>918</v>
      </c>
      <c r="B920" s="1">
        <v>861</v>
      </c>
      <c r="C920" s="12" t="str">
        <f>VLOOKUP(Таблица1[[#This Row],[н/н ↓]],[1]!DataBase[[eq_num]:[eq_cat]],2,FALSE)</f>
        <v>Транзистор силовой IGBT HALF BRIDGE 3x50A 1200V SKiiP2</v>
      </c>
      <c r="D920" s="6" t="str">
        <f>VLOOKUP(Таблица1[[#This Row],[н/н ↓]],[1]!DataBase[[eq_num]:[eq_unit]],3,FALSE)</f>
        <v>ШТ</v>
      </c>
      <c r="E920" s="6">
        <f t="shared" si="29"/>
        <v>3</v>
      </c>
      <c r="F920" s="13"/>
      <c r="G920" s="1">
        <v>32</v>
      </c>
      <c r="H920" s="14" t="s">
        <v>390</v>
      </c>
      <c r="I920" s="15">
        <v>44211</v>
      </c>
      <c r="J920" s="15"/>
      <c r="L920" s="1">
        <v>3</v>
      </c>
      <c r="M920" s="1"/>
    </row>
    <row r="921" spans="1:13" x14ac:dyDescent="0.25">
      <c r="A921" s="6">
        <f t="shared" si="28"/>
        <v>919</v>
      </c>
      <c r="B921" s="1">
        <v>862</v>
      </c>
      <c r="C921" s="12" t="str">
        <f>VLOOKUP(Таблица1[[#This Row],[н/н ↓]],[1]!DataBase[[eq_num]:[eq_cat]],2,FALSE)</f>
        <v>Трансформатор согласующий ТАХИОН ТС-75</v>
      </c>
      <c r="D921" s="6" t="str">
        <f>VLOOKUP(Таблица1[[#This Row],[н/н ↓]],[1]!DataBase[[eq_num]:[eq_unit]],3,FALSE)</f>
        <v>ШТ</v>
      </c>
      <c r="E921" s="6">
        <f t="shared" si="29"/>
        <v>86</v>
      </c>
      <c r="F921" s="13"/>
      <c r="G921" s="1">
        <v>32</v>
      </c>
      <c r="H921" s="14" t="s">
        <v>393</v>
      </c>
      <c r="I921" s="15">
        <v>44211</v>
      </c>
      <c r="J921" s="15"/>
      <c r="L921" s="1">
        <v>86</v>
      </c>
      <c r="M921" s="1"/>
    </row>
    <row r="922" spans="1:13" x14ac:dyDescent="0.25">
      <c r="A922" s="6">
        <f t="shared" si="28"/>
        <v>920</v>
      </c>
      <c r="B922" s="1">
        <v>863</v>
      </c>
      <c r="C922" s="12" t="str">
        <f>VLOOKUP(Таблица1[[#This Row],[н/н ↓]],[1]!DataBase[[eq_num]:[eq_cat]],2,FALSE)</f>
        <v>Трёхфазное реле напряжения Schiele PVN Mecotron (б/у)</v>
      </c>
      <c r="D922" s="6" t="str">
        <f>VLOOKUP(Таблица1[[#This Row],[н/н ↓]],[1]!DataBase[[eq_num]:[eq_unit]],3,FALSE)</f>
        <v>ШТ</v>
      </c>
      <c r="E922" s="6">
        <f t="shared" si="29"/>
        <v>4</v>
      </c>
      <c r="F922" s="13"/>
      <c r="G922" s="1">
        <v>32</v>
      </c>
      <c r="H922" s="14" t="s">
        <v>407</v>
      </c>
      <c r="I922" s="15">
        <v>44211</v>
      </c>
      <c r="J922" s="15"/>
      <c r="L922" s="1">
        <v>4</v>
      </c>
      <c r="M922" s="1"/>
    </row>
    <row r="923" spans="1:13" x14ac:dyDescent="0.25">
      <c r="A923" s="6">
        <f t="shared" si="28"/>
        <v>921</v>
      </c>
      <c r="B923" s="1">
        <v>864</v>
      </c>
      <c r="C923" s="12" t="str">
        <f>VLOOKUP(Таблица1[[#This Row],[н/н ↓]],[1]!DataBase[[eq_num]:[eq_cat]],2,FALSE)</f>
        <v>Усилитель линейный Kramer 104LN</v>
      </c>
      <c r="D923" s="6" t="str">
        <f>VLOOKUP(Таблица1[[#This Row],[н/н ↓]],[1]!DataBase[[eq_num]:[eq_unit]],3,FALSE)</f>
        <v>ШТ</v>
      </c>
      <c r="E923" s="6">
        <f t="shared" si="29"/>
        <v>22</v>
      </c>
      <c r="F923" s="13"/>
      <c r="G923" s="1">
        <v>32</v>
      </c>
      <c r="H923" s="14" t="s">
        <v>393</v>
      </c>
      <c r="I923" s="15">
        <v>44211</v>
      </c>
      <c r="J923" s="15"/>
      <c r="L923" s="1">
        <v>22</v>
      </c>
      <c r="M923" s="1"/>
    </row>
    <row r="924" spans="1:13" x14ac:dyDescent="0.25">
      <c r="A924" s="6">
        <f t="shared" si="28"/>
        <v>922</v>
      </c>
      <c r="B924" s="1">
        <v>865</v>
      </c>
      <c r="C924" s="12" t="str">
        <f>VLOOKUP(Таблица1[[#This Row],[н/н ↓]],[1]!DataBase[[eq_num]:[eq_cat]],2,FALSE)</f>
        <v>Фильтр помехоподавляющий Hakel PI-k8</v>
      </c>
      <c r="D924" s="6" t="str">
        <f>VLOOKUP(Таблица1[[#This Row],[н/н ↓]],[1]!DataBase[[eq_num]:[eq_unit]],3,FALSE)</f>
        <v>ШТ</v>
      </c>
      <c r="E924" s="6">
        <f t="shared" si="29"/>
        <v>1</v>
      </c>
      <c r="F924" s="13"/>
      <c r="G924" s="1">
        <v>32</v>
      </c>
      <c r="H924" s="14" t="s">
        <v>389</v>
      </c>
      <c r="I924" s="15">
        <v>44211</v>
      </c>
      <c r="J924" s="15"/>
      <c r="L924" s="1">
        <v>1</v>
      </c>
      <c r="M924" s="1"/>
    </row>
    <row r="925" spans="1:13" x14ac:dyDescent="0.25">
      <c r="A925" s="6">
        <f t="shared" si="28"/>
        <v>923</v>
      </c>
      <c r="B925" s="1">
        <v>866</v>
      </c>
      <c r="C925" s="12" t="str">
        <f>VLOOKUP(Таблица1[[#This Row],[н/н ↓]],[1]!DataBase[[eq_num]:[eq_cat]],2,FALSE)</f>
        <v>Фильтр помехоподавляющий Hakel PI-k8 (б/у)</v>
      </c>
      <c r="D925" s="6" t="str">
        <f>VLOOKUP(Таблица1[[#This Row],[н/н ↓]],[1]!DataBase[[eq_num]:[eq_unit]],3,FALSE)</f>
        <v>ШТ</v>
      </c>
      <c r="E925" s="6">
        <f t="shared" si="29"/>
        <v>2</v>
      </c>
      <c r="F925" s="13"/>
      <c r="G925" s="1">
        <v>32</v>
      </c>
      <c r="H925" s="14" t="s">
        <v>389</v>
      </c>
      <c r="I925" s="15">
        <v>44211</v>
      </c>
      <c r="J925" s="15"/>
      <c r="L925" s="1">
        <v>2</v>
      </c>
      <c r="M925" s="1"/>
    </row>
    <row r="926" spans="1:13" x14ac:dyDescent="0.25">
      <c r="A926" s="6">
        <f t="shared" si="28"/>
        <v>924</v>
      </c>
      <c r="B926" s="1">
        <v>867</v>
      </c>
      <c r="C926" s="12" t="str">
        <f>VLOOKUP(Таблица1[[#This Row],[н/н ↓]],[1]!DataBase[[eq_num]:[eq_cat]],2,FALSE)</f>
        <v>Цветной видеоквадратор Eneo VCQ-6057</v>
      </c>
      <c r="D926" s="6" t="str">
        <f>VLOOKUP(Таблица1[[#This Row],[н/н ↓]],[1]!DataBase[[eq_num]:[eq_unit]],3,FALSE)</f>
        <v>ШТ</v>
      </c>
      <c r="E926" s="6">
        <f t="shared" si="29"/>
        <v>2</v>
      </c>
      <c r="F926" s="13"/>
      <c r="G926" s="1">
        <v>32</v>
      </c>
      <c r="H926" s="14" t="s">
        <v>393</v>
      </c>
      <c r="I926" s="15">
        <v>44211</v>
      </c>
      <c r="J926" s="15"/>
      <c r="L926" s="1">
        <v>2</v>
      </c>
      <c r="M926" s="1"/>
    </row>
    <row r="927" spans="1:13" x14ac:dyDescent="0.25">
      <c r="A927" s="6">
        <f t="shared" si="28"/>
        <v>925</v>
      </c>
      <c r="B927" s="1">
        <v>868</v>
      </c>
      <c r="C927" s="12" t="str">
        <f>VLOOKUP(Таблица1[[#This Row],[н/н ↓]],[1]!DataBase[[eq_num]:[eq_cat]],2,FALSE)</f>
        <v>Шина силовая Merlin Gerin (б/у)</v>
      </c>
      <c r="D927" s="6" t="str">
        <f>VLOOKUP(Таблица1[[#This Row],[н/н ↓]],[1]!DataBase[[eq_num]:[eq_unit]],3,FALSE)</f>
        <v>ШТ</v>
      </c>
      <c r="E927" s="6">
        <f t="shared" si="29"/>
        <v>1</v>
      </c>
      <c r="F927" s="13"/>
      <c r="G927" s="1">
        <v>32</v>
      </c>
      <c r="H927" s="14" t="s">
        <v>442</v>
      </c>
      <c r="I927" s="15">
        <v>44211</v>
      </c>
      <c r="J927" s="15"/>
      <c r="L927" s="1">
        <v>1</v>
      </c>
      <c r="M927" s="1"/>
    </row>
    <row r="928" spans="1:13" x14ac:dyDescent="0.25">
      <c r="A928" s="6">
        <f t="shared" si="28"/>
        <v>926</v>
      </c>
      <c r="B928" s="1">
        <v>869</v>
      </c>
      <c r="C928" s="12" t="str">
        <f>VLOOKUP(Таблица1[[#This Row],[н/н ↓]],[1]!DataBase[[eq_num]:[eq_cat]],2,FALSE)</f>
        <v>Щит ОЩН 321 IP65</v>
      </c>
      <c r="D928" s="6" t="str">
        <f>VLOOKUP(Таблица1[[#This Row],[н/н ↓]],[1]!DataBase[[eq_num]:[eq_unit]],3,FALSE)</f>
        <v>ШТ</v>
      </c>
      <c r="E928" s="6">
        <f t="shared" si="29"/>
        <v>2</v>
      </c>
      <c r="F928" s="13"/>
      <c r="G928" s="1">
        <v>32</v>
      </c>
      <c r="H928" s="14" t="s">
        <v>389</v>
      </c>
      <c r="I928" s="15">
        <v>44211</v>
      </c>
      <c r="J928" s="15"/>
      <c r="L928" s="1">
        <v>2</v>
      </c>
      <c r="M928" s="1"/>
    </row>
    <row r="929" spans="1:15" x14ac:dyDescent="0.25">
      <c r="A929" s="6">
        <f t="shared" si="28"/>
        <v>927</v>
      </c>
      <c r="B929" s="1">
        <v>870</v>
      </c>
      <c r="C929" s="12" t="str">
        <f>VLOOKUP(Таблица1[[#This Row],[н/н ↓]],[1]!DataBase[[eq_num]:[eq_cat]],2,FALSE)</f>
        <v>Щит распределительный ABB 2CPX030121R9999</v>
      </c>
      <c r="D929" s="6" t="str">
        <f>VLOOKUP(Таблица1[[#This Row],[н/н ↓]],[1]!DataBase[[eq_num]:[eq_unit]],3,FALSE)</f>
        <v>ШТ</v>
      </c>
      <c r="E929" s="6">
        <f t="shared" si="29"/>
        <v>3</v>
      </c>
      <c r="F929" s="13"/>
      <c r="G929" s="1">
        <v>32</v>
      </c>
      <c r="H929" s="14" t="s">
        <v>443</v>
      </c>
      <c r="I929" s="15">
        <v>44211</v>
      </c>
      <c r="J929" s="15"/>
      <c r="L929" s="1">
        <v>3</v>
      </c>
      <c r="M929" s="1"/>
    </row>
    <row r="930" spans="1:15" x14ac:dyDescent="0.25">
      <c r="A930" s="6">
        <f t="shared" si="28"/>
        <v>928</v>
      </c>
      <c r="B930" s="1">
        <v>871</v>
      </c>
      <c r="C930" s="12" t="str">
        <f>VLOOKUP(Таблица1[[#This Row],[н/н ↓]],[1]!DataBase[[eq_num]:[eq_cat]],2,FALSE)</f>
        <v>Щит ЩРН 8 IP 31 с шинами</v>
      </c>
      <c r="D930" s="6" t="str">
        <f>VLOOKUP(Таблица1[[#This Row],[н/н ↓]],[1]!DataBase[[eq_num]:[eq_unit]],3,FALSE)</f>
        <v>ШТ</v>
      </c>
      <c r="E930" s="6">
        <f t="shared" si="29"/>
        <v>1</v>
      </c>
      <c r="F930" s="13"/>
      <c r="G930" s="1">
        <v>32</v>
      </c>
      <c r="H930" s="14" t="s">
        <v>389</v>
      </c>
      <c r="I930" s="15">
        <v>44211</v>
      </c>
      <c r="J930" s="15"/>
      <c r="L930" s="1">
        <v>1</v>
      </c>
      <c r="M930" s="1"/>
    </row>
    <row r="931" spans="1:15" x14ac:dyDescent="0.25">
      <c r="A931" s="6">
        <f t="shared" si="28"/>
        <v>929</v>
      </c>
      <c r="B931" s="1">
        <v>872</v>
      </c>
      <c r="C931" s="12" t="str">
        <f>VLOOKUP(Таблица1[[#This Row],[н/н ↓]],[1]!DataBase[[eq_num]:[eq_cat]],2,FALSE)</f>
        <v>Щит ЩРН 9 с шинами</v>
      </c>
      <c r="D931" s="6" t="str">
        <f>VLOOKUP(Таблица1[[#This Row],[н/н ↓]],[1]!DataBase[[eq_num]:[eq_unit]],3,FALSE)</f>
        <v>ШТ</v>
      </c>
      <c r="E931" s="6">
        <f t="shared" si="29"/>
        <v>4</v>
      </c>
      <c r="F931" s="13"/>
      <c r="G931" s="1">
        <v>32</v>
      </c>
      <c r="H931" s="14" t="s">
        <v>389</v>
      </c>
      <c r="I931" s="15">
        <v>44211</v>
      </c>
      <c r="J931" s="15"/>
      <c r="L931" s="1">
        <v>4</v>
      </c>
      <c r="M931" s="1"/>
    </row>
    <row r="932" spans="1:15" x14ac:dyDescent="0.25">
      <c r="A932" s="6">
        <f t="shared" si="28"/>
        <v>930</v>
      </c>
      <c r="B932" s="1">
        <v>873</v>
      </c>
      <c r="C932" s="12" t="str">
        <f>VLOOKUP(Таблица1[[#This Row],[н/н ↓]],[1]!DataBase[[eq_num]:[eq_cat]],2,FALSE)</f>
        <v>Якорь для электромагнитного замка ML-194 (б/у)</v>
      </c>
      <c r="D932" s="6" t="str">
        <f>VLOOKUP(Таблица1[[#This Row],[н/н ↓]],[1]!DataBase[[eq_num]:[eq_unit]],3,FALSE)</f>
        <v>ШТ</v>
      </c>
      <c r="E932" s="6">
        <f t="shared" si="29"/>
        <v>3</v>
      </c>
      <c r="F932" s="13"/>
      <c r="G932" s="1">
        <v>32</v>
      </c>
      <c r="H932" s="14" t="s">
        <v>420</v>
      </c>
      <c r="I932" s="15">
        <v>44211</v>
      </c>
      <c r="J932" s="15"/>
      <c r="L932" s="1">
        <v>3</v>
      </c>
      <c r="M932" s="1"/>
    </row>
    <row r="933" spans="1:15" x14ac:dyDescent="0.25">
      <c r="A933" s="6">
        <f t="shared" si="28"/>
        <v>931</v>
      </c>
      <c r="B933" s="1">
        <v>874</v>
      </c>
      <c r="C933" s="12" t="str">
        <f>VLOOKUP(Таблица1[[#This Row],[н/н ↓]],[1]!DataBase[[eq_num]:[eq_cat]],2,FALSE)</f>
        <v>Якорь для электромагнитного замка ML-300 (б/у)</v>
      </c>
      <c r="D933" s="6" t="str">
        <f>VLOOKUP(Таблица1[[#This Row],[н/н ↓]],[1]!DataBase[[eq_num]:[eq_unit]],3,FALSE)</f>
        <v>ШТ</v>
      </c>
      <c r="E933" s="6">
        <f t="shared" si="29"/>
        <v>1</v>
      </c>
      <c r="F933" s="13"/>
      <c r="G933" s="1">
        <v>32</v>
      </c>
      <c r="H933" s="14" t="s">
        <v>420</v>
      </c>
      <c r="I933" s="15">
        <v>44211</v>
      </c>
      <c r="J933" s="15"/>
      <c r="L933" s="1">
        <v>1</v>
      </c>
      <c r="M933" s="1"/>
    </row>
    <row r="934" spans="1:15" x14ac:dyDescent="0.25">
      <c r="A934" s="6">
        <f t="shared" si="28"/>
        <v>932</v>
      </c>
      <c r="B934" s="1">
        <v>875</v>
      </c>
      <c r="C934" s="12" t="str">
        <f>VLOOKUP(Таблица1[[#This Row],[н/н ↓]],[1]!DataBase[[eq_num]:[eq_cat]],2,FALSE)</f>
        <v>Плата параллельной работы ИБП HOT SYNC CAN BRIDGE CARD</v>
      </c>
      <c r="D934" s="6" t="str">
        <f>VLOOKUP(Таблица1[[#This Row],[н/н ↓]],[1]!DataBase[[eq_num]:[eq_unit]],3,FALSE)</f>
        <v>ШТ</v>
      </c>
      <c r="E934" s="6">
        <f t="shared" si="29"/>
        <v>1</v>
      </c>
      <c r="F934" s="13"/>
      <c r="G934" s="1">
        <v>32</v>
      </c>
      <c r="H934" s="14" t="s">
        <v>389</v>
      </c>
      <c r="I934" s="15">
        <v>44211</v>
      </c>
      <c r="J934" s="15"/>
      <c r="L934" s="1">
        <v>1</v>
      </c>
      <c r="M934" s="1"/>
    </row>
    <row r="935" spans="1:15" x14ac:dyDescent="0.25">
      <c r="A935" s="6">
        <f t="shared" si="28"/>
        <v>933</v>
      </c>
      <c r="B935" s="1">
        <v>876</v>
      </c>
      <c r="C935" s="12" t="str">
        <f>VLOOKUP(Таблица1[[#This Row],[н/н ↓]],[1]!DataBase[[eq_num]:[eq_cat]],2,FALSE)</f>
        <v>пульт контроля и управления "С2000М" v 2.04</v>
      </c>
      <c r="D935" s="6" t="str">
        <f>VLOOKUP(Таблица1[[#This Row],[н/н ↓]],[1]!DataBase[[eq_num]:[eq_unit]],3,FALSE)</f>
        <v>ШТ</v>
      </c>
      <c r="E935" s="6">
        <f t="shared" si="29"/>
        <v>2</v>
      </c>
      <c r="F935" s="13"/>
      <c r="G935" s="1">
        <v>32</v>
      </c>
      <c r="H935" s="14" t="s">
        <v>389</v>
      </c>
      <c r="I935" s="15">
        <v>44211</v>
      </c>
      <c r="J935" s="15"/>
      <c r="L935" s="1">
        <v>2</v>
      </c>
      <c r="M935" s="1"/>
    </row>
    <row r="936" spans="1:15" x14ac:dyDescent="0.25">
      <c r="A936" s="6">
        <f t="shared" si="28"/>
        <v>934</v>
      </c>
      <c r="B936" s="1">
        <v>108</v>
      </c>
      <c r="C936" s="12" t="str">
        <f>VLOOKUP(Таблица1[[#This Row],[н/н ↓]],[1]!DataBase[[eq_num]:[eq_cat]],2,FALSE)</f>
        <v>Видеокамера AXIS P1365</v>
      </c>
      <c r="D936" s="6" t="str">
        <f>VLOOKUP(Таблица1[[#This Row],[н/н ↓]],[1]!DataBase[[eq_num]:[eq_unit]],3,FALSE)</f>
        <v>ШТ</v>
      </c>
      <c r="E936" s="6">
        <f t="shared" si="29"/>
        <v>-1</v>
      </c>
      <c r="F936" s="13"/>
      <c r="G936" s="1">
        <v>212</v>
      </c>
      <c r="I936" s="15">
        <v>44215</v>
      </c>
      <c r="J936" s="15" t="s">
        <v>130</v>
      </c>
      <c r="K936" s="6">
        <v>2</v>
      </c>
      <c r="M936" s="1">
        <v>1</v>
      </c>
      <c r="O936" s="11" t="s">
        <v>176</v>
      </c>
    </row>
    <row r="937" spans="1:15" x14ac:dyDescent="0.25">
      <c r="A937" s="6">
        <f t="shared" si="28"/>
        <v>935</v>
      </c>
      <c r="B937" s="1">
        <v>108</v>
      </c>
      <c r="C937" s="12" t="str">
        <f>VLOOKUP(Таблица1[[#This Row],[н/н ↓]],[1]!DataBase[[eq_num]:[eq_cat]],2,FALSE)</f>
        <v>Видеокамера AXIS P1365</v>
      </c>
      <c r="D937" s="6" t="str">
        <f>VLOOKUP(Таблица1[[#This Row],[н/н ↓]],[1]!DataBase[[eq_num]:[eq_unit]],3,FALSE)</f>
        <v>ШТ</v>
      </c>
      <c r="E937" s="6">
        <f t="shared" si="29"/>
        <v>1</v>
      </c>
      <c r="F937" s="13"/>
      <c r="G937" s="1">
        <v>212</v>
      </c>
      <c r="H937" s="1" t="s">
        <v>100</v>
      </c>
      <c r="I937" s="15">
        <v>44216</v>
      </c>
      <c r="J937" s="15"/>
      <c r="L937" s="1">
        <v>1</v>
      </c>
      <c r="M937" s="1"/>
      <c r="O937" s="11" t="s">
        <v>177</v>
      </c>
    </row>
    <row r="938" spans="1:15" x14ac:dyDescent="0.25">
      <c r="A938" s="6">
        <f t="shared" si="28"/>
        <v>936</v>
      </c>
      <c r="B938" s="1">
        <v>225</v>
      </c>
      <c r="C938" s="12" t="str">
        <f>VLOOKUP(Таблица1[[#This Row],[н/н ↓]],[1]!DataBase[[eq_num]:[eq_cat]],2,FALSE)</f>
        <v>Ручка Abloy FORUM 4/007</v>
      </c>
      <c r="D938" s="6" t="str">
        <f>VLOOKUP(Таблица1[[#This Row],[н/н ↓]],[1]!DataBase[[eq_num]:[eq_unit]],3,FALSE)</f>
        <v>ШТ</v>
      </c>
      <c r="E938" s="6">
        <f t="shared" si="29"/>
        <v>-1</v>
      </c>
      <c r="F938" s="13"/>
      <c r="G938" s="1">
        <v>212</v>
      </c>
      <c r="I938" s="15">
        <v>44216</v>
      </c>
      <c r="J938" s="15" t="s">
        <v>34</v>
      </c>
      <c r="K938" s="6">
        <v>4</v>
      </c>
      <c r="M938" s="1">
        <v>1</v>
      </c>
      <c r="N938" s="1">
        <v>187</v>
      </c>
      <c r="O938" s="11" t="s">
        <v>178</v>
      </c>
    </row>
    <row r="939" spans="1:15" x14ac:dyDescent="0.25">
      <c r="A939" s="6">
        <f t="shared" si="28"/>
        <v>937</v>
      </c>
      <c r="B939" s="1">
        <v>263</v>
      </c>
      <c r="C939" s="12" t="str">
        <f>VLOOKUP(Таблица1[[#This Row],[н/н ↓]],[1]!DataBase[[eq_num]:[eq_cat]],2,FALSE)</f>
        <v>Бокс ЩРН-П - 4 модуля навесной пластик IP41</v>
      </c>
      <c r="D939" s="6" t="str">
        <f>VLOOKUP(Таблица1[[#This Row],[н/н ↓]],[1]!DataBase[[eq_num]:[eq_unit]],3,FALSE)</f>
        <v>ШТ</v>
      </c>
      <c r="E939" s="6">
        <f t="shared" si="29"/>
        <v>-1</v>
      </c>
      <c r="F939" s="13"/>
      <c r="G939" s="1">
        <v>56</v>
      </c>
      <c r="H939" s="14"/>
      <c r="I939" s="15">
        <v>44223</v>
      </c>
      <c r="J939" s="15" t="s">
        <v>305</v>
      </c>
      <c r="K939" s="6" t="s">
        <v>38</v>
      </c>
      <c r="M939" s="1">
        <v>1</v>
      </c>
    </row>
    <row r="940" spans="1:15" x14ac:dyDescent="0.25">
      <c r="A940" s="6">
        <f t="shared" si="28"/>
        <v>938</v>
      </c>
      <c r="B940" s="1">
        <v>255</v>
      </c>
      <c r="C940" s="12" t="str">
        <f>VLOOKUP(Таблица1[[#This Row],[н/н ↓]],[1]!DataBase[[eq_num]:[eq_cat]],2,FALSE)</f>
        <v xml:space="preserve">Кабель витая пара UTP Cat.5e </v>
      </c>
      <c r="D940" s="6" t="str">
        <f>VLOOKUP(Таблица1[[#This Row],[н/н ↓]],[1]!DataBase[[eq_num]:[eq_unit]],3,FALSE)</f>
        <v>М</v>
      </c>
      <c r="E940" s="6">
        <f t="shared" si="29"/>
        <v>-70</v>
      </c>
      <c r="F940" s="13"/>
      <c r="G940" s="1">
        <v>56</v>
      </c>
      <c r="H940" s="14"/>
      <c r="I940" s="15">
        <v>44223</v>
      </c>
      <c r="J940" s="15" t="s">
        <v>306</v>
      </c>
      <c r="K940" s="6" t="s">
        <v>38</v>
      </c>
      <c r="M940" s="1">
        <v>70</v>
      </c>
    </row>
    <row r="941" spans="1:15" x14ac:dyDescent="0.25">
      <c r="A941" s="6">
        <f t="shared" si="28"/>
        <v>939</v>
      </c>
      <c r="B941" s="1">
        <v>225</v>
      </c>
      <c r="C941" s="12" t="str">
        <f>VLOOKUP(Таблица1[[#This Row],[н/н ↓]],[1]!DataBase[[eq_num]:[eq_cat]],2,FALSE)</f>
        <v>Ручка Abloy FORUM 4/007</v>
      </c>
      <c r="D941" s="6" t="str">
        <f>VLOOKUP(Таблица1[[#This Row],[н/н ↓]],[1]!DataBase[[eq_num]:[eq_unit]],3,FALSE)</f>
        <v>ШТ</v>
      </c>
      <c r="E941" s="6">
        <f t="shared" si="29"/>
        <v>-1</v>
      </c>
      <c r="F941" s="13"/>
      <c r="G941" s="1">
        <v>212</v>
      </c>
      <c r="I941" s="15">
        <v>44224</v>
      </c>
      <c r="J941" s="15" t="s">
        <v>131</v>
      </c>
      <c r="K941" s="6">
        <v>3</v>
      </c>
      <c r="M941" s="1">
        <v>1</v>
      </c>
      <c r="N941" s="1">
        <v>245</v>
      </c>
      <c r="O941" s="11" t="s">
        <v>179</v>
      </c>
    </row>
    <row r="942" spans="1:15" x14ac:dyDescent="0.25">
      <c r="A942" s="6">
        <f t="shared" si="28"/>
        <v>940</v>
      </c>
      <c r="B942" s="1">
        <v>231</v>
      </c>
      <c r="C942" s="12" t="str">
        <f>VLOOKUP(Таблица1[[#This Row],[н/н ↓]],[1]!DataBase[[eq_num]:[eq_cat]],2,FALSE)</f>
        <v>Табло "Проход в тоннель разрешен"</v>
      </c>
      <c r="D942" s="6" t="str">
        <f>VLOOKUP(Таблица1[[#This Row],[н/н ↓]],[1]!DataBase[[eq_num]:[eq_unit]],3,FALSE)</f>
        <v>ШТ</v>
      </c>
      <c r="E942" s="6">
        <f t="shared" si="29"/>
        <v>-1</v>
      </c>
      <c r="F942" s="13"/>
      <c r="G942" s="1">
        <v>212</v>
      </c>
      <c r="I942" s="15">
        <v>44228</v>
      </c>
      <c r="J942" s="15" t="s">
        <v>132</v>
      </c>
      <c r="K942" s="6">
        <v>5</v>
      </c>
      <c r="M942" s="1">
        <v>1</v>
      </c>
      <c r="N942" s="1">
        <v>293</v>
      </c>
      <c r="O942" s="11" t="s">
        <v>180</v>
      </c>
    </row>
    <row r="943" spans="1:15" x14ac:dyDescent="0.25">
      <c r="A943" s="6">
        <f t="shared" si="28"/>
        <v>941</v>
      </c>
      <c r="B943" s="1">
        <v>231</v>
      </c>
      <c r="C943" s="12" t="str">
        <f>VLOOKUP(Таблица1[[#This Row],[н/н ↓]],[1]!DataBase[[eq_num]:[eq_cat]],2,FALSE)</f>
        <v>Табло "Проход в тоннель разрешен"</v>
      </c>
      <c r="D943" s="6" t="str">
        <f>VLOOKUP(Таблица1[[#This Row],[н/н ↓]],[1]!DataBase[[eq_num]:[eq_unit]],3,FALSE)</f>
        <v>ШТ</v>
      </c>
      <c r="E943" s="6">
        <f t="shared" si="29"/>
        <v>-1</v>
      </c>
      <c r="F943" s="13"/>
      <c r="G943" s="1">
        <v>212</v>
      </c>
      <c r="I943" s="15">
        <v>44228</v>
      </c>
      <c r="J943" s="15" t="s">
        <v>133</v>
      </c>
      <c r="K943" s="6">
        <v>1</v>
      </c>
      <c r="M943" s="1">
        <v>1</v>
      </c>
      <c r="O943" s="11" t="s">
        <v>181</v>
      </c>
    </row>
    <row r="944" spans="1:15" x14ac:dyDescent="0.25">
      <c r="A944" s="6">
        <f t="shared" si="28"/>
        <v>942</v>
      </c>
      <c r="B944" s="1">
        <v>382</v>
      </c>
      <c r="C944" s="12" t="str">
        <f>VLOOKUP(Таблица1[[#This Row],[н/н ↓]],[1]!DataBase[[eq_num]:[eq_cat]],2,FALSE)</f>
        <v>БП D-Link 5В; 2,5А (б/у)</v>
      </c>
      <c r="D944" s="6" t="str">
        <f>VLOOKUP(Таблица1[[#This Row],[н/н ↓]],[1]!DataBase[[eq_num]:[eq_unit]],3,FALSE)</f>
        <v>ШТ</v>
      </c>
      <c r="E944" s="6">
        <f t="shared" si="29"/>
        <v>-1</v>
      </c>
      <c r="F944" s="13"/>
      <c r="G944" s="1">
        <v>32</v>
      </c>
      <c r="H944" s="14"/>
      <c r="I944" s="15">
        <v>44229</v>
      </c>
      <c r="J944" s="15" t="s">
        <v>446</v>
      </c>
      <c r="K944" s="6">
        <v>4</v>
      </c>
      <c r="M944" s="1">
        <v>1</v>
      </c>
    </row>
    <row r="945" spans="1:15" x14ac:dyDescent="0.25">
      <c r="A945" s="6">
        <f t="shared" si="28"/>
        <v>943</v>
      </c>
      <c r="B945" s="1">
        <v>170</v>
      </c>
      <c r="C945" s="12" t="str">
        <f>VLOOKUP(Таблица1[[#This Row],[н/н ↓]],[1]!DataBase[[eq_num]:[eq_cat]],2,FALSE)</f>
        <v>кнопка антивандальная без фиксации КОДсП-2</v>
      </c>
      <c r="D945" s="6" t="str">
        <f>VLOOKUP(Таблица1[[#This Row],[н/н ↓]],[1]!DataBase[[eq_num]:[eq_unit]],3,FALSE)</f>
        <v>ШТ</v>
      </c>
      <c r="E945" s="6">
        <f t="shared" si="29"/>
        <v>-1</v>
      </c>
      <c r="F945" s="13"/>
      <c r="G945" s="1">
        <v>212</v>
      </c>
      <c r="I945" s="15">
        <v>44230</v>
      </c>
      <c r="J945" s="15" t="s">
        <v>131</v>
      </c>
      <c r="K945" s="6">
        <v>3</v>
      </c>
      <c r="M945" s="1">
        <v>1</v>
      </c>
      <c r="N945" s="1">
        <v>48</v>
      </c>
      <c r="O945" s="11" t="s">
        <v>182</v>
      </c>
    </row>
    <row r="946" spans="1:15" x14ac:dyDescent="0.25">
      <c r="A946" s="6">
        <f t="shared" si="28"/>
        <v>944</v>
      </c>
      <c r="B946" s="1">
        <v>127</v>
      </c>
      <c r="C946" s="12" t="str">
        <f>VLOOKUP(Таблица1[[#This Row],[н/н ↓]],[1]!DataBase[[eq_num]:[eq_cat]],2,FALSE)</f>
        <v>Видеокамера Infinity VPE-TDN700AL 2.8-12</v>
      </c>
      <c r="D946" s="6" t="str">
        <f>VLOOKUP(Таблица1[[#This Row],[н/н ↓]],[1]!DataBase[[eq_num]:[eq_unit]],3,FALSE)</f>
        <v>ШТ</v>
      </c>
      <c r="E946" s="6">
        <f t="shared" si="29"/>
        <v>-2</v>
      </c>
      <c r="F946" s="13"/>
      <c r="G946" s="1">
        <v>212</v>
      </c>
      <c r="I946" s="15">
        <v>44232</v>
      </c>
      <c r="J946" s="15" t="s">
        <v>134</v>
      </c>
      <c r="K946" s="6">
        <v>1</v>
      </c>
      <c r="M946" s="1">
        <v>2</v>
      </c>
    </row>
    <row r="947" spans="1:15" x14ac:dyDescent="0.25">
      <c r="A947" s="6">
        <f t="shared" si="28"/>
        <v>945</v>
      </c>
      <c r="B947" s="1">
        <v>78</v>
      </c>
      <c r="C947" t="str">
        <f>VLOOKUP(Таблица1[[#This Row],[н/н ↓]],[1]!DataBase[[eq_num]:[eq_cat]],2,FALSE)</f>
        <v>Видеокамера поворотная DEDICATED MICROS DM/2060-241</v>
      </c>
      <c r="D947" s="1" t="str">
        <f>VLOOKUP(Таблица1[[#This Row],[н/н ↓]],[1]!DataBase[[eq_num]:[eq_unit]],3,FALSE)</f>
        <v>ШТ</v>
      </c>
      <c r="E947" s="1">
        <f t="shared" si="29"/>
        <v>1</v>
      </c>
      <c r="F947" s="13"/>
      <c r="G947" s="1">
        <v>12</v>
      </c>
      <c r="H947" s="1">
        <v>0</v>
      </c>
      <c r="I947" s="15">
        <v>44236</v>
      </c>
      <c r="J947" s="15"/>
      <c r="L947" s="1">
        <v>1</v>
      </c>
      <c r="M947" s="1"/>
      <c r="O947" s="11" t="s">
        <v>49</v>
      </c>
    </row>
    <row r="948" spans="1:15" x14ac:dyDescent="0.25">
      <c r="A948" s="6">
        <f t="shared" si="28"/>
        <v>946</v>
      </c>
      <c r="B948" s="1">
        <v>127</v>
      </c>
      <c r="C948" s="12" t="str">
        <f>VLOOKUP(Таблица1[[#This Row],[н/н ↓]],[1]!DataBase[[eq_num]:[eq_cat]],2,FALSE)</f>
        <v>Видеокамера Infinity VPE-TDN700AL 2.8-12</v>
      </c>
      <c r="D948" s="6" t="str">
        <f>VLOOKUP(Таблица1[[#This Row],[н/н ↓]],[1]!DataBase[[eq_num]:[eq_unit]],3,FALSE)</f>
        <v>ШТ</v>
      </c>
      <c r="E948" s="6">
        <f t="shared" si="29"/>
        <v>-2</v>
      </c>
      <c r="F948" s="13"/>
      <c r="G948" s="1">
        <v>212</v>
      </c>
      <c r="I948" s="15">
        <v>44236</v>
      </c>
      <c r="J948" s="15" t="s">
        <v>34</v>
      </c>
      <c r="K948" s="6">
        <v>4</v>
      </c>
      <c r="M948" s="1">
        <v>2</v>
      </c>
      <c r="N948" s="1">
        <v>17</v>
      </c>
      <c r="O948" s="11" t="s">
        <v>183</v>
      </c>
    </row>
    <row r="949" spans="1:15" x14ac:dyDescent="0.25">
      <c r="A949" s="6">
        <f t="shared" si="28"/>
        <v>947</v>
      </c>
      <c r="B949" s="1">
        <v>111</v>
      </c>
      <c r="C949" s="12" t="str">
        <f>VLOOKUP(Таблица1[[#This Row],[н/н ↓]],[1]!DataBase[[eq_num]:[eq_cat]],2,FALSE)</f>
        <v>Видеокамера AXIS P1365 MkII</v>
      </c>
      <c r="D949" s="6" t="str">
        <f>VLOOKUP(Таблица1[[#This Row],[н/н ↓]],[1]!DataBase[[eq_num]:[eq_unit]],3,FALSE)</f>
        <v>ШТ</v>
      </c>
      <c r="E949" s="6">
        <f t="shared" si="29"/>
        <v>-1</v>
      </c>
      <c r="F949" s="13"/>
      <c r="G949" s="1">
        <v>212</v>
      </c>
      <c r="I949" s="15">
        <v>44236</v>
      </c>
      <c r="J949" s="15" t="s">
        <v>135</v>
      </c>
      <c r="K949" s="6">
        <v>1</v>
      </c>
      <c r="M949" s="1">
        <v>1</v>
      </c>
      <c r="N949" s="1">
        <v>126</v>
      </c>
      <c r="O949" s="11" t="s">
        <v>184</v>
      </c>
    </row>
    <row r="950" spans="1:15" x14ac:dyDescent="0.25">
      <c r="A950" s="6">
        <f t="shared" si="28"/>
        <v>948</v>
      </c>
      <c r="B950" s="1">
        <v>74</v>
      </c>
      <c r="C950" t="str">
        <f>VLOOKUP(Таблица1[[#This Row],[н/н ↓]],[1]!DataBase[[eq_num]:[eq_cat]],2,FALSE)</f>
        <v>Термокожух Wizebox L320</v>
      </c>
      <c r="D950" s="1" t="str">
        <f>VLOOKUP(Таблица1[[#This Row],[н/н ↓]],[1]!DataBase[[eq_num]:[eq_unit]],3,FALSE)</f>
        <v>ШТ</v>
      </c>
      <c r="E950" s="1">
        <f t="shared" si="29"/>
        <v>-2</v>
      </c>
      <c r="F950" s="13"/>
      <c r="G950" s="1">
        <v>12</v>
      </c>
      <c r="I950" s="15">
        <v>44242</v>
      </c>
      <c r="J950" s="15" t="s">
        <v>17</v>
      </c>
      <c r="K950" s="6">
        <v>1</v>
      </c>
      <c r="M950" s="1">
        <v>2</v>
      </c>
      <c r="O950" s="11" t="s">
        <v>39</v>
      </c>
    </row>
    <row r="951" spans="1:15" x14ac:dyDescent="0.25">
      <c r="A951" s="6">
        <f t="shared" si="28"/>
        <v>949</v>
      </c>
      <c r="B951" s="1">
        <v>17</v>
      </c>
      <c r="C951" t="str">
        <f>VLOOKUP(Таблица1[[#This Row],[н/н ↓]],[1]!DataBase[[eq_num]:[eq_cat]],2,FALSE)</f>
        <v>Кронштеин Wizebox MB 29</v>
      </c>
      <c r="D951" s="1" t="str">
        <f>VLOOKUP(Таблица1[[#This Row],[н/н ↓]],[1]!DataBase[[eq_num]:[eq_unit]],3,FALSE)</f>
        <v>ШТ</v>
      </c>
      <c r="E951" s="1">
        <f t="shared" si="29"/>
        <v>-2</v>
      </c>
      <c r="F951" s="13"/>
      <c r="G951" s="1">
        <v>12</v>
      </c>
      <c r="I951" s="15">
        <v>44242</v>
      </c>
      <c r="J951" s="15" t="s">
        <v>17</v>
      </c>
      <c r="K951" s="6">
        <v>1</v>
      </c>
      <c r="M951" s="1">
        <v>2</v>
      </c>
      <c r="O951" s="11" t="s">
        <v>39</v>
      </c>
    </row>
    <row r="952" spans="1:15" x14ac:dyDescent="0.25">
      <c r="A952" s="6">
        <f t="shared" si="28"/>
        <v>950</v>
      </c>
      <c r="B952" s="1">
        <v>226080229</v>
      </c>
      <c r="C952" s="12" t="str">
        <f>VLOOKUP(Таблица1[[#This Row],[н/н ↓]],[1]!DataBase[[eq_num]:[eq_cat]],2,FALSE)</f>
        <v>клавиатура  "С2000-К"</v>
      </c>
      <c r="D952" s="6" t="str">
        <f>VLOOKUP(Таблица1[[#This Row],[н/н ↓]],[1]!DataBase[[eq_num]:[eq_unit]],3,FALSE)</f>
        <v>ШТ</v>
      </c>
      <c r="E952" s="6">
        <f t="shared" si="29"/>
        <v>-1</v>
      </c>
      <c r="F952" s="13"/>
      <c r="G952" s="1">
        <v>56</v>
      </c>
      <c r="H952" s="14"/>
      <c r="I952" s="15">
        <v>44242</v>
      </c>
      <c r="J952" s="15" t="s">
        <v>306</v>
      </c>
      <c r="K952" s="6" t="s">
        <v>38</v>
      </c>
      <c r="M952" s="1">
        <v>1</v>
      </c>
    </row>
    <row r="953" spans="1:15" x14ac:dyDescent="0.25">
      <c r="A953" s="6">
        <f t="shared" si="28"/>
        <v>951</v>
      </c>
      <c r="B953" s="1">
        <v>226030441</v>
      </c>
      <c r="C953" s="12" t="str">
        <f>VLOOKUP(Таблица1[[#This Row],[н/н ↓]],[1]!DataBase[[eq_num]:[eq_cat]],2,FALSE)</f>
        <v>ПРИБОР ППКОП  СИГНАЛ-20П SMD</v>
      </c>
      <c r="D953" s="6" t="str">
        <f>VLOOKUP(Таблица1[[#This Row],[н/н ↓]],[1]!DataBase[[eq_num]:[eq_unit]],3,FALSE)</f>
        <v>ШТ</v>
      </c>
      <c r="E953" s="6">
        <f t="shared" si="29"/>
        <v>-1</v>
      </c>
      <c r="F953" s="13"/>
      <c r="G953" s="1">
        <v>56</v>
      </c>
      <c r="H953" s="14"/>
      <c r="I953" s="15">
        <v>44242</v>
      </c>
      <c r="J953" s="15" t="s">
        <v>306</v>
      </c>
      <c r="K953" s="6" t="s">
        <v>38</v>
      </c>
      <c r="M953" s="1">
        <v>1</v>
      </c>
    </row>
    <row r="954" spans="1:15" x14ac:dyDescent="0.25">
      <c r="A954" s="6">
        <f t="shared" si="28"/>
        <v>952</v>
      </c>
      <c r="B954" s="1">
        <v>226080225</v>
      </c>
      <c r="C954" s="12" t="str">
        <f>VLOOKUP(Таблица1[[#This Row],[н/н ↓]],[1]!DataBase[[eq_num]:[eq_cat]],2,FALSE)</f>
        <v>пульт контроля и управления "С2000М" v 2.05</v>
      </c>
      <c r="D954" s="6" t="str">
        <f>VLOOKUP(Таблица1[[#This Row],[н/н ↓]],[1]!DataBase[[eq_num]:[eq_unit]],3,FALSE)</f>
        <v>ШТ</v>
      </c>
      <c r="E954" s="6">
        <f t="shared" si="29"/>
        <v>-1</v>
      </c>
      <c r="F954" s="13"/>
      <c r="G954" s="1">
        <v>56</v>
      </c>
      <c r="H954" s="14"/>
      <c r="I954" s="15">
        <v>44242</v>
      </c>
      <c r="J954" s="15" t="s">
        <v>306</v>
      </c>
      <c r="K954" s="6" t="s">
        <v>38</v>
      </c>
      <c r="M954" s="1">
        <v>1</v>
      </c>
    </row>
    <row r="955" spans="1:15" x14ac:dyDescent="0.25">
      <c r="A955" s="6">
        <f t="shared" si="28"/>
        <v>953</v>
      </c>
      <c r="B955" s="1">
        <v>226080219</v>
      </c>
      <c r="C955" s="12" t="str">
        <f>VLOOKUP(Таблица1[[#This Row],[н/н ↓]],[1]!DataBase[[eq_num]:[eq_cat]],2,FALSE)</f>
        <v>блок индикации с клавиатурой С-2000 БКИ</v>
      </c>
      <c r="D955" s="6" t="str">
        <f>VLOOKUP(Таблица1[[#This Row],[н/н ↓]],[1]!DataBase[[eq_num]:[eq_unit]],3,FALSE)</f>
        <v>ШТ</v>
      </c>
      <c r="E955" s="6">
        <f t="shared" si="29"/>
        <v>-1</v>
      </c>
      <c r="F955" s="13"/>
      <c r="G955" s="1">
        <v>56</v>
      </c>
      <c r="H955" s="14"/>
      <c r="I955" s="15">
        <v>44242</v>
      </c>
      <c r="J955" s="15" t="s">
        <v>306</v>
      </c>
      <c r="K955" s="6" t="s">
        <v>38</v>
      </c>
      <c r="M955" s="1">
        <v>1</v>
      </c>
    </row>
    <row r="956" spans="1:15" x14ac:dyDescent="0.25">
      <c r="A956" s="6">
        <f t="shared" si="28"/>
        <v>954</v>
      </c>
      <c r="B956" s="1">
        <v>226080165</v>
      </c>
      <c r="C956" s="12" t="str">
        <f>VLOOKUP(Таблица1[[#This Row],[н/н ↓]],[1]!DataBase[[eq_num]:[eq_cat]],2,FALSE)</f>
        <v>контроллер адрес.2-х пров.сист"С2000КДЛ"</v>
      </c>
      <c r="D956" s="6" t="str">
        <f>VLOOKUP(Таблица1[[#This Row],[н/н ↓]],[1]!DataBase[[eq_num]:[eq_unit]],3,FALSE)</f>
        <v>ШТ</v>
      </c>
      <c r="E956" s="6">
        <f t="shared" si="29"/>
        <v>-1</v>
      </c>
      <c r="F956" s="13"/>
      <c r="G956" s="1">
        <v>56</v>
      </c>
      <c r="H956" s="14"/>
      <c r="I956" s="15">
        <v>44242</v>
      </c>
      <c r="J956" s="15" t="s">
        <v>306</v>
      </c>
      <c r="K956" s="6" t="s">
        <v>38</v>
      </c>
      <c r="M956" s="1">
        <v>1</v>
      </c>
    </row>
    <row r="957" spans="1:15" x14ac:dyDescent="0.25">
      <c r="A957" s="6">
        <f t="shared" si="28"/>
        <v>955</v>
      </c>
      <c r="B957" s="1">
        <v>134</v>
      </c>
      <c r="C957" s="12" t="str">
        <f>VLOOKUP(Таблица1[[#This Row],[н/н ↓]],[1]!DataBase[[eq_num]:[eq_cat]],2,FALSE)</f>
        <v>Видеокамера Panasonic WV-CP630/G</v>
      </c>
      <c r="D957" s="6" t="str">
        <f>VLOOKUP(Таблица1[[#This Row],[н/н ↓]],[1]!DataBase[[eq_num]:[eq_unit]],3,FALSE)</f>
        <v>ШТ</v>
      </c>
      <c r="E957" s="6">
        <f t="shared" si="29"/>
        <v>-2</v>
      </c>
      <c r="F957" s="13"/>
      <c r="G957" s="1">
        <v>212</v>
      </c>
      <c r="I957" s="15">
        <v>44242</v>
      </c>
      <c r="J957" s="15" t="s">
        <v>17</v>
      </c>
      <c r="K957" s="6">
        <v>1</v>
      </c>
      <c r="M957" s="1">
        <v>2</v>
      </c>
      <c r="O957" s="11" t="s">
        <v>185</v>
      </c>
    </row>
    <row r="958" spans="1:15" x14ac:dyDescent="0.25">
      <c r="A958" s="6">
        <f t="shared" si="28"/>
        <v>956</v>
      </c>
      <c r="B958" s="1">
        <v>111</v>
      </c>
      <c r="C958" s="12" t="str">
        <f>VLOOKUP(Таблица1[[#This Row],[н/н ↓]],[1]!DataBase[[eq_num]:[eq_cat]],2,FALSE)</f>
        <v>Видеокамера AXIS P1365 MkII</v>
      </c>
      <c r="D958" s="6" t="str">
        <f>VLOOKUP(Таблица1[[#This Row],[н/н ↓]],[1]!DataBase[[eq_num]:[eq_unit]],3,FALSE)</f>
        <v>ШТ</v>
      </c>
      <c r="E958" s="6">
        <f t="shared" si="29"/>
        <v>-1</v>
      </c>
      <c r="F958" s="13" t="s">
        <v>316</v>
      </c>
      <c r="G958" s="1">
        <v>212</v>
      </c>
      <c r="I958" s="15">
        <v>44242</v>
      </c>
      <c r="J958" s="15" t="s">
        <v>136</v>
      </c>
      <c r="K958" s="6" t="s">
        <v>174</v>
      </c>
      <c r="M958" s="1">
        <v>1</v>
      </c>
      <c r="O958" s="11" t="s">
        <v>186</v>
      </c>
    </row>
    <row r="959" spans="1:15" x14ac:dyDescent="0.25">
      <c r="A959" s="6">
        <f t="shared" si="28"/>
        <v>957</v>
      </c>
      <c r="B959" s="1">
        <v>230</v>
      </c>
      <c r="C959" s="12" t="str">
        <f>VLOOKUP(Таблица1[[#This Row],[н/н ↓]],[1]!DataBase[[eq_num]:[eq_cat]],2,FALSE)</f>
        <v>Считыватель УЧЗ БСК СКД 7 (б/у)</v>
      </c>
      <c r="D959" s="6" t="str">
        <f>VLOOKUP(Таблица1[[#This Row],[н/н ↓]],[1]!DataBase[[eq_num]:[eq_unit]],3,FALSE)</f>
        <v>ШТ</v>
      </c>
      <c r="E959" s="6">
        <f t="shared" si="29"/>
        <v>-1</v>
      </c>
      <c r="F959" s="13"/>
      <c r="G959" s="1">
        <v>212</v>
      </c>
      <c r="I959" s="15">
        <v>44247</v>
      </c>
      <c r="J959" s="15" t="s">
        <v>26</v>
      </c>
      <c r="K959" s="6">
        <v>1</v>
      </c>
      <c r="M959" s="1">
        <v>1</v>
      </c>
      <c r="O959" s="11" t="s">
        <v>187</v>
      </c>
    </row>
    <row r="960" spans="1:15" x14ac:dyDescent="0.25">
      <c r="A960" s="6">
        <f t="shared" si="28"/>
        <v>958</v>
      </c>
      <c r="B960" s="1">
        <v>17</v>
      </c>
      <c r="C960" t="str">
        <f>VLOOKUP(Таблица1[[#This Row],[н/н ↓]],[1]!DataBase[[eq_num]:[eq_cat]],2,FALSE)</f>
        <v>Кронштеин Wizebox MB 29</v>
      </c>
      <c r="D960" s="1" t="str">
        <f>VLOOKUP(Таблица1[[#This Row],[н/н ↓]],[1]!DataBase[[eq_num]:[eq_unit]],3,FALSE)</f>
        <v>ШТ</v>
      </c>
      <c r="E960" s="1">
        <f t="shared" si="29"/>
        <v>-3</v>
      </c>
      <c r="F960" s="13"/>
      <c r="G960" s="1">
        <v>12</v>
      </c>
      <c r="I960" s="15">
        <v>44251</v>
      </c>
      <c r="J960" s="15" t="s">
        <v>17</v>
      </c>
      <c r="K960" s="6">
        <v>1</v>
      </c>
      <c r="M960" s="1">
        <v>3</v>
      </c>
      <c r="O960" s="11" t="s">
        <v>40</v>
      </c>
    </row>
    <row r="961" spans="1:15" x14ac:dyDescent="0.25">
      <c r="A961" s="6">
        <f t="shared" si="28"/>
        <v>959</v>
      </c>
      <c r="B961" s="1">
        <v>74</v>
      </c>
      <c r="C961" t="str">
        <f>VLOOKUP(Таблица1[[#This Row],[н/н ↓]],[1]!DataBase[[eq_num]:[eq_cat]],2,FALSE)</f>
        <v>Термокожух Wizebox L320</v>
      </c>
      <c r="D961" s="1" t="str">
        <f>VLOOKUP(Таблица1[[#This Row],[н/н ↓]],[1]!DataBase[[eq_num]:[eq_unit]],3,FALSE)</f>
        <v>ШТ</v>
      </c>
      <c r="E961" s="1">
        <f t="shared" si="29"/>
        <v>-3</v>
      </c>
      <c r="F961" s="13"/>
      <c r="G961" s="1">
        <v>12</v>
      </c>
      <c r="I961" s="15">
        <v>44251</v>
      </c>
      <c r="J961" s="15" t="s">
        <v>17</v>
      </c>
      <c r="K961" s="6">
        <v>1</v>
      </c>
      <c r="M961" s="1">
        <v>3</v>
      </c>
      <c r="O961" s="11" t="s">
        <v>40</v>
      </c>
    </row>
    <row r="962" spans="1:15" x14ac:dyDescent="0.25">
      <c r="A962" s="6">
        <f t="shared" si="28"/>
        <v>960</v>
      </c>
      <c r="B962" s="1">
        <v>134</v>
      </c>
      <c r="C962" s="12" t="str">
        <f>VLOOKUP(Таблица1[[#This Row],[н/н ↓]],[1]!DataBase[[eq_num]:[eq_cat]],2,FALSE)</f>
        <v>Видеокамера Panasonic WV-CP630/G</v>
      </c>
      <c r="D962" s="6" t="str">
        <f>VLOOKUP(Таблица1[[#This Row],[н/н ↓]],[1]!DataBase[[eq_num]:[eq_unit]],3,FALSE)</f>
        <v>ШТ</v>
      </c>
      <c r="E962" s="6">
        <f t="shared" si="29"/>
        <v>-3</v>
      </c>
      <c r="F962" s="13"/>
      <c r="G962" s="1">
        <v>212</v>
      </c>
      <c r="I962" s="15">
        <v>44251</v>
      </c>
      <c r="J962" s="15" t="s">
        <v>17</v>
      </c>
      <c r="K962" s="6">
        <v>1</v>
      </c>
      <c r="M962" s="1">
        <v>3</v>
      </c>
      <c r="O962" s="11" t="s">
        <v>188</v>
      </c>
    </row>
    <row r="963" spans="1:15" x14ac:dyDescent="0.25">
      <c r="A963" s="6">
        <f t="shared" ref="A963:A1026" si="30">ROW()-2</f>
        <v>961</v>
      </c>
      <c r="B963" s="1">
        <v>127</v>
      </c>
      <c r="C963" s="12" t="str">
        <f>VLOOKUP(Таблица1[[#This Row],[н/н ↓]],[1]!DataBase[[eq_num]:[eq_cat]],2,FALSE)</f>
        <v>Видеокамера Infinity VPE-TDN700AL 2.8-12</v>
      </c>
      <c r="D963" s="6" t="str">
        <f>VLOOKUP(Таблица1[[#This Row],[н/н ↓]],[1]!DataBase[[eq_num]:[eq_unit]],3,FALSE)</f>
        <v>ШТ</v>
      </c>
      <c r="E963" s="6">
        <f t="shared" ref="E963:E1026" si="31">M963*(-1)+L963</f>
        <v>-1</v>
      </c>
      <c r="F963" s="13"/>
      <c r="G963" s="1">
        <v>212</v>
      </c>
      <c r="I963" s="15">
        <v>44252</v>
      </c>
      <c r="J963" s="15" t="s">
        <v>17</v>
      </c>
      <c r="K963" s="6">
        <v>1</v>
      </c>
      <c r="M963" s="1">
        <v>1</v>
      </c>
      <c r="O963" s="11" t="s">
        <v>188</v>
      </c>
    </row>
    <row r="964" spans="1:15" x14ac:dyDescent="0.25">
      <c r="A964" s="6">
        <f t="shared" si="30"/>
        <v>962</v>
      </c>
      <c r="B964" s="1">
        <v>236</v>
      </c>
      <c r="C964" s="12" t="str">
        <f>VLOOKUP(Таблица1[[#This Row],[н/н ↓]],[1]!DataBase[[eq_num]:[eq_cat]],2,FALSE)</f>
        <v>Удлинитель PoE AXIS T8129</v>
      </c>
      <c r="D964" s="6" t="str">
        <f>VLOOKUP(Таблица1[[#This Row],[н/н ↓]],[1]!DataBase[[eq_num]:[eq_unit]],3,FALSE)</f>
        <v>ШТ</v>
      </c>
      <c r="E964" s="6">
        <f t="shared" si="31"/>
        <v>-1</v>
      </c>
      <c r="F964" s="13"/>
      <c r="G964" s="1">
        <v>212</v>
      </c>
      <c r="I964" s="15">
        <v>44252</v>
      </c>
      <c r="J964" s="15" t="s">
        <v>137</v>
      </c>
      <c r="K964" s="6">
        <v>5</v>
      </c>
      <c r="M964" s="1">
        <v>1</v>
      </c>
      <c r="N964" s="1">
        <v>328</v>
      </c>
      <c r="O964" s="11" t="s">
        <v>175</v>
      </c>
    </row>
    <row r="965" spans="1:15" x14ac:dyDescent="0.25">
      <c r="A965" s="6">
        <f t="shared" si="30"/>
        <v>963</v>
      </c>
      <c r="B965" s="1">
        <v>127040230</v>
      </c>
      <c r="C965" s="12" t="str">
        <f>VLOOKUP(Таблица1[[#This Row],[н/н ↓]],[1]!DataBase[[eq_num]:[eq_cat]],2,FALSE)</f>
        <v>кабель слаботочный д/сист.сигн. 4х0,22 (CQR 4x0,22)</v>
      </c>
      <c r="D965" s="6" t="str">
        <f>VLOOKUP(Таблица1[[#This Row],[н/н ↓]],[1]!DataBase[[eq_num]:[eq_unit]],3,FALSE)</f>
        <v>М</v>
      </c>
      <c r="E965" s="6">
        <f t="shared" si="31"/>
        <v>100</v>
      </c>
      <c r="F965" s="13"/>
      <c r="G965" s="1">
        <v>56</v>
      </c>
      <c r="H965" s="14" t="s">
        <v>259</v>
      </c>
      <c r="I965" s="15">
        <v>44253</v>
      </c>
      <c r="J965" s="15"/>
      <c r="L965" s="1">
        <v>100</v>
      </c>
      <c r="M965" s="1"/>
    </row>
    <row r="966" spans="1:15" x14ac:dyDescent="0.25">
      <c r="A966" s="6">
        <f t="shared" si="30"/>
        <v>964</v>
      </c>
      <c r="B966" s="1">
        <v>16</v>
      </c>
      <c r="C966" t="str">
        <f>VLOOKUP(Таблица1[[#This Row],[н/н ↓]],[1]!DataBase[[eq_num]:[eq_cat]],2,FALSE)</f>
        <v>Кронштеин Ernitec WBA/2</v>
      </c>
      <c r="D966" s="1" t="str">
        <f>VLOOKUP(Таблица1[[#This Row],[н/н ↓]],[1]!DataBase[[eq_num]:[eq_unit]],3,FALSE)</f>
        <v>ШТ</v>
      </c>
      <c r="E966" s="1">
        <f t="shared" si="31"/>
        <v>-4</v>
      </c>
      <c r="F966" s="13"/>
      <c r="G966" s="1">
        <v>12</v>
      </c>
      <c r="I966" s="15">
        <v>44256</v>
      </c>
      <c r="J966" s="15" t="s">
        <v>18</v>
      </c>
      <c r="K966" s="6" t="s">
        <v>38</v>
      </c>
      <c r="M966" s="1">
        <v>4</v>
      </c>
      <c r="O966" s="11" t="s">
        <v>41</v>
      </c>
    </row>
    <row r="967" spans="1:15" x14ac:dyDescent="0.25">
      <c r="A967" s="6">
        <f t="shared" si="30"/>
        <v>965</v>
      </c>
      <c r="B967" s="1">
        <v>12</v>
      </c>
      <c r="C967" t="str">
        <f>VLOOKUP(Таблица1[[#This Row],[н/н ↓]],[1]!DataBase[[eq_num]:[eq_cat]],2,FALSE)</f>
        <v>Термокожух Ernitec CHM-300M</v>
      </c>
      <c r="D967" s="1" t="str">
        <f>VLOOKUP(Таблица1[[#This Row],[н/н ↓]],[1]!DataBase[[eq_num]:[eq_unit]],3,FALSE)</f>
        <v>ШТ</v>
      </c>
      <c r="E967" s="1">
        <f t="shared" si="31"/>
        <v>-4</v>
      </c>
      <c r="F967" s="13"/>
      <c r="G967" s="1">
        <v>12</v>
      </c>
      <c r="I967" s="15">
        <v>44256</v>
      </c>
      <c r="J967" s="15" t="s">
        <v>18</v>
      </c>
      <c r="K967" s="6" t="s">
        <v>38</v>
      </c>
      <c r="M967" s="1">
        <v>4</v>
      </c>
      <c r="O967" s="11" t="s">
        <v>41</v>
      </c>
    </row>
    <row r="968" spans="1:15" x14ac:dyDescent="0.25">
      <c r="A968" s="6">
        <f t="shared" si="30"/>
        <v>966</v>
      </c>
      <c r="B968" s="1">
        <v>260</v>
      </c>
      <c r="C968" s="12" t="str">
        <f>VLOOKUP(Таблица1[[#This Row],[н/н ↓]],[1]!DataBase[[eq_num]:[eq_cat]],2,FALSE)</f>
        <v>БЛОК ПИТАНИЯ SKAT-V.12DC-24 ИСП.5000</v>
      </c>
      <c r="D968" s="6" t="str">
        <f>VLOOKUP(Таблица1[[#This Row],[н/н ↓]],[1]!DataBase[[eq_num]:[eq_unit]],3,FALSE)</f>
        <v>ШТ</v>
      </c>
      <c r="E968" s="6">
        <f t="shared" si="31"/>
        <v>-1</v>
      </c>
      <c r="F968" s="13"/>
      <c r="G968" s="1">
        <v>56</v>
      </c>
      <c r="H968" s="14"/>
      <c r="I968" s="15">
        <v>44256</v>
      </c>
      <c r="J968" s="15" t="s">
        <v>307</v>
      </c>
      <c r="K968" s="6">
        <v>7</v>
      </c>
      <c r="M968" s="1">
        <v>1</v>
      </c>
    </row>
    <row r="969" spans="1:15" x14ac:dyDescent="0.25">
      <c r="A969" s="6">
        <f t="shared" si="30"/>
        <v>967</v>
      </c>
      <c r="B969" s="1">
        <v>236010361</v>
      </c>
      <c r="C969" s="12" t="str">
        <f>VLOOKUP(Таблица1[[#This Row],[н/н ↓]],[1]!DataBase[[eq_num]:[eq_cat]],2,FALSE)</f>
        <v>БЛОК ПИТАНИЯ SKAT-V.24DC-18 ИСП.5000</v>
      </c>
      <c r="D969" s="6" t="str">
        <f>VLOOKUP(Таблица1[[#This Row],[н/н ↓]],[1]!DataBase[[eq_num]:[eq_unit]],3,FALSE)</f>
        <v>ШТ</v>
      </c>
      <c r="E969" s="6">
        <f t="shared" si="31"/>
        <v>-1</v>
      </c>
      <c r="F969" s="13"/>
      <c r="G969" s="1">
        <v>56</v>
      </c>
      <c r="H969" s="14"/>
      <c r="I969" s="15">
        <v>44256</v>
      </c>
      <c r="J969" s="15" t="s">
        <v>307</v>
      </c>
      <c r="K969" s="6">
        <v>7</v>
      </c>
      <c r="M969" s="1">
        <v>1</v>
      </c>
    </row>
    <row r="970" spans="1:15" x14ac:dyDescent="0.25">
      <c r="A970" s="6">
        <f t="shared" si="30"/>
        <v>968</v>
      </c>
      <c r="B970" s="1">
        <v>225</v>
      </c>
      <c r="C970" s="12" t="str">
        <f>VLOOKUP(Таблица1[[#This Row],[н/н ↓]],[1]!DataBase[[eq_num]:[eq_cat]],2,FALSE)</f>
        <v>Ручка Abloy FORUM 4/007</v>
      </c>
      <c r="D970" s="6" t="str">
        <f>VLOOKUP(Таблица1[[#This Row],[н/н ↓]],[1]!DataBase[[eq_num]:[eq_unit]],3,FALSE)</f>
        <v>ШТ</v>
      </c>
      <c r="E970" s="6">
        <f t="shared" si="31"/>
        <v>-1</v>
      </c>
      <c r="F970" s="13"/>
      <c r="G970" s="1">
        <v>212</v>
      </c>
      <c r="I970" s="15">
        <v>44257</v>
      </c>
      <c r="J970" s="15" t="s">
        <v>138</v>
      </c>
      <c r="K970" s="6">
        <v>5</v>
      </c>
      <c r="M970" s="1">
        <v>1</v>
      </c>
      <c r="N970" s="1">
        <v>1</v>
      </c>
      <c r="O970" s="11" t="s">
        <v>189</v>
      </c>
    </row>
    <row r="971" spans="1:15" x14ac:dyDescent="0.25">
      <c r="A971" s="6">
        <f t="shared" si="30"/>
        <v>969</v>
      </c>
      <c r="B971" s="1">
        <v>225</v>
      </c>
      <c r="C971" s="12" t="str">
        <f>VLOOKUP(Таблица1[[#This Row],[н/н ↓]],[1]!DataBase[[eq_num]:[eq_cat]],2,FALSE)</f>
        <v>Ручка Abloy FORUM 4/007</v>
      </c>
      <c r="D971" s="6" t="str">
        <f>VLOOKUP(Таблица1[[#This Row],[н/н ↓]],[1]!DataBase[[eq_num]:[eq_unit]],3,FALSE)</f>
        <v>ШТ</v>
      </c>
      <c r="E971" s="6">
        <f t="shared" si="31"/>
        <v>-1</v>
      </c>
      <c r="F971" s="13"/>
      <c r="G971" s="1">
        <v>212</v>
      </c>
      <c r="I971" s="15">
        <v>44257</v>
      </c>
      <c r="J971" s="15" t="s">
        <v>138</v>
      </c>
      <c r="K971" s="6">
        <v>5</v>
      </c>
      <c r="M971" s="1">
        <v>1</v>
      </c>
      <c r="N971" s="1">
        <v>370</v>
      </c>
      <c r="O971" s="11" t="s">
        <v>178</v>
      </c>
    </row>
    <row r="972" spans="1:15" x14ac:dyDescent="0.25">
      <c r="A972" s="6">
        <f t="shared" si="30"/>
        <v>970</v>
      </c>
      <c r="B972" s="1">
        <v>225</v>
      </c>
      <c r="C972" s="12" t="str">
        <f>VLOOKUP(Таблица1[[#This Row],[н/н ↓]],[1]!DataBase[[eq_num]:[eq_cat]],2,FALSE)</f>
        <v>Ручка Abloy FORUM 4/007</v>
      </c>
      <c r="D972" s="6" t="str">
        <f>VLOOKUP(Таблица1[[#This Row],[н/н ↓]],[1]!DataBase[[eq_num]:[eq_unit]],3,FALSE)</f>
        <v>ШТ</v>
      </c>
      <c r="E972" s="6">
        <f t="shared" si="31"/>
        <v>-1</v>
      </c>
      <c r="F972" s="13"/>
      <c r="G972" s="1">
        <v>212</v>
      </c>
      <c r="I972" s="15">
        <v>44265</v>
      </c>
      <c r="J972" s="15" t="s">
        <v>19</v>
      </c>
      <c r="K972" s="6">
        <v>3</v>
      </c>
      <c r="M972" s="1">
        <v>1</v>
      </c>
      <c r="N972" s="1">
        <v>116</v>
      </c>
      <c r="O972" s="11" t="s">
        <v>190</v>
      </c>
    </row>
    <row r="973" spans="1:15" x14ac:dyDescent="0.25">
      <c r="A973" s="6">
        <f t="shared" si="30"/>
        <v>971</v>
      </c>
      <c r="B973" s="1">
        <v>115</v>
      </c>
      <c r="C973" s="12" t="str">
        <f>VLOOKUP(Таблица1[[#This Row],[н/н ↓]],[1]!DataBase[[eq_num]:[eq_cat]],2,FALSE)</f>
        <v>Видеокамера AXIS P3367-VE</v>
      </c>
      <c r="D973" s="6" t="str">
        <f>VLOOKUP(Таблица1[[#This Row],[н/н ↓]],[1]!DataBase[[eq_num]:[eq_unit]],3,FALSE)</f>
        <v>ШТ</v>
      </c>
      <c r="E973" s="6">
        <f t="shared" si="31"/>
        <v>-1</v>
      </c>
      <c r="F973" s="13" t="s">
        <v>317</v>
      </c>
      <c r="G973" s="1">
        <v>212</v>
      </c>
      <c r="I973" s="15">
        <v>44265</v>
      </c>
      <c r="J973" s="15" t="s">
        <v>74</v>
      </c>
      <c r="K973" s="6">
        <v>2</v>
      </c>
      <c r="M973" s="1">
        <v>1</v>
      </c>
      <c r="N973" s="1">
        <v>85</v>
      </c>
      <c r="O973" s="11" t="s">
        <v>191</v>
      </c>
    </row>
    <row r="974" spans="1:15" x14ac:dyDescent="0.25">
      <c r="A974" s="6">
        <f t="shared" si="30"/>
        <v>972</v>
      </c>
      <c r="B974" s="1">
        <v>175</v>
      </c>
      <c r="C974" s="12" t="str">
        <f>VLOOKUP(Таблица1[[#This Row],[н/н ↓]],[1]!DataBase[[eq_num]:[eq_cat]],2,FALSE)</f>
        <v>Кожух от видеокамеры AXIS P3367-VE</v>
      </c>
      <c r="D974" s="6" t="str">
        <f>VLOOKUP(Таблица1[[#This Row],[н/н ↓]],[1]!DataBase[[eq_num]:[eq_unit]],3,FALSE)</f>
        <v>ШТ</v>
      </c>
      <c r="E974" s="6">
        <f t="shared" si="31"/>
        <v>1</v>
      </c>
      <c r="F974" s="13"/>
      <c r="G974" s="1">
        <v>212</v>
      </c>
      <c r="H974" s="1" t="s">
        <v>7</v>
      </c>
      <c r="I974" s="15">
        <v>44266</v>
      </c>
      <c r="J974" s="15"/>
      <c r="L974" s="1">
        <v>1</v>
      </c>
      <c r="M974" s="1"/>
      <c r="O974" s="11" t="s">
        <v>192</v>
      </c>
    </row>
    <row r="975" spans="1:15" x14ac:dyDescent="0.25">
      <c r="A975" s="6">
        <f t="shared" si="30"/>
        <v>973</v>
      </c>
      <c r="B975" s="1">
        <v>225</v>
      </c>
      <c r="C975" s="12" t="str">
        <f>VLOOKUP(Таблица1[[#This Row],[н/н ↓]],[1]!DataBase[[eq_num]:[eq_cat]],2,FALSE)</f>
        <v>Ручка Abloy FORUM 4/007</v>
      </c>
      <c r="D975" s="6" t="str">
        <f>VLOOKUP(Таблица1[[#This Row],[н/н ↓]],[1]!DataBase[[eq_num]:[eq_unit]],3,FALSE)</f>
        <v>ШТ</v>
      </c>
      <c r="E975" s="6">
        <f t="shared" si="31"/>
        <v>-1</v>
      </c>
      <c r="F975" s="13"/>
      <c r="G975" s="1">
        <v>212</v>
      </c>
      <c r="I975" s="15">
        <v>44267</v>
      </c>
      <c r="J975" s="15" t="s">
        <v>139</v>
      </c>
      <c r="K975" s="6">
        <v>9</v>
      </c>
      <c r="M975" s="1">
        <v>1</v>
      </c>
    </row>
    <row r="976" spans="1:15" x14ac:dyDescent="0.25">
      <c r="A976" s="6">
        <f t="shared" si="30"/>
        <v>974</v>
      </c>
      <c r="B976" s="1">
        <v>241</v>
      </c>
      <c r="C976" s="12" t="str">
        <f>VLOOKUP(Таблица1[[#This Row],[н/н ↓]],[1]!DataBase[[eq_num]:[eq_cat]],2,FALSE)</f>
        <v>Ящик RIM  в сборе (б/у)</v>
      </c>
      <c r="D976" s="6" t="str">
        <f>VLOOKUP(Таблица1[[#This Row],[н/н ↓]],[1]!DataBase[[eq_num]:[eq_unit]],3,FALSE)</f>
        <v>ШТ</v>
      </c>
      <c r="E976" s="6">
        <f t="shared" si="31"/>
        <v>-1</v>
      </c>
      <c r="F976" s="13"/>
      <c r="G976" s="1">
        <v>212</v>
      </c>
      <c r="I976" s="15">
        <v>44270</v>
      </c>
      <c r="J976" s="15" t="s">
        <v>140</v>
      </c>
      <c r="K976" s="6" t="s">
        <v>38</v>
      </c>
      <c r="M976" s="1">
        <v>1</v>
      </c>
      <c r="O976" s="11" t="s">
        <v>193</v>
      </c>
    </row>
    <row r="977" spans="1:15" x14ac:dyDescent="0.25">
      <c r="A977" s="6">
        <f t="shared" si="30"/>
        <v>975</v>
      </c>
      <c r="B977" s="1">
        <v>218</v>
      </c>
      <c r="C977" s="12" t="str">
        <f>VLOOKUP(Таблица1[[#This Row],[н/н ↓]],[1]!DataBase[[eq_num]:[eq_cat]],2,FALSE)</f>
        <v>Реле FINDER 40.52 24V DC</v>
      </c>
      <c r="D977" s="6" t="str">
        <f>VLOOKUP(Таблица1[[#This Row],[н/н ↓]],[1]!DataBase[[eq_num]:[eq_unit]],3,FALSE)</f>
        <v>ШТ</v>
      </c>
      <c r="E977" s="6">
        <f t="shared" si="31"/>
        <v>-1</v>
      </c>
      <c r="F977" s="13"/>
      <c r="G977" s="1">
        <v>212</v>
      </c>
      <c r="I977" s="15">
        <v>44270</v>
      </c>
      <c r="J977" s="15" t="s">
        <v>141</v>
      </c>
      <c r="K977" s="6">
        <v>4</v>
      </c>
      <c r="M977" s="1">
        <v>1</v>
      </c>
      <c r="N977" s="1">
        <v>182</v>
      </c>
    </row>
    <row r="978" spans="1:15" x14ac:dyDescent="0.25">
      <c r="A978" s="6">
        <f t="shared" si="30"/>
        <v>976</v>
      </c>
      <c r="B978" s="1">
        <v>175</v>
      </c>
      <c r="C978" s="12" t="str">
        <f>VLOOKUP(Таблица1[[#This Row],[н/н ↓]],[1]!DataBase[[eq_num]:[eq_cat]],2,FALSE)</f>
        <v>Кожух от видеокамеры AXIS P3367-VE</v>
      </c>
      <c r="D978" s="6" t="str">
        <f>VLOOKUP(Таблица1[[#This Row],[н/н ↓]],[1]!DataBase[[eq_num]:[eq_unit]],3,FALSE)</f>
        <v>ШТ</v>
      </c>
      <c r="E978" s="6">
        <f t="shared" si="31"/>
        <v>-1</v>
      </c>
      <c r="F978" s="13"/>
      <c r="G978" s="1">
        <v>212</v>
      </c>
      <c r="I978" s="15">
        <v>44271</v>
      </c>
      <c r="J978" s="15" t="s">
        <v>142</v>
      </c>
      <c r="K978" s="6">
        <v>4</v>
      </c>
      <c r="M978" s="1">
        <v>1</v>
      </c>
      <c r="N978" s="1">
        <v>120</v>
      </c>
    </row>
    <row r="979" spans="1:15" x14ac:dyDescent="0.25">
      <c r="A979" s="6">
        <f t="shared" si="30"/>
        <v>977</v>
      </c>
      <c r="B979" s="1">
        <v>108</v>
      </c>
      <c r="C979" s="12" t="str">
        <f>VLOOKUP(Таблица1[[#This Row],[н/н ↓]],[1]!DataBase[[eq_num]:[eq_cat]],2,FALSE)</f>
        <v>Видеокамера AXIS P1365</v>
      </c>
      <c r="D979" s="6" t="str">
        <f>VLOOKUP(Таблица1[[#This Row],[н/н ↓]],[1]!DataBase[[eq_num]:[eq_unit]],3,FALSE)</f>
        <v>ШТ</v>
      </c>
      <c r="E979" s="6">
        <f t="shared" si="31"/>
        <v>-1</v>
      </c>
      <c r="F979" s="13"/>
      <c r="G979" s="1">
        <v>212</v>
      </c>
      <c r="I979" s="15">
        <v>44271</v>
      </c>
      <c r="J979" s="15" t="s">
        <v>29</v>
      </c>
      <c r="K979" s="6">
        <v>1</v>
      </c>
      <c r="M979" s="1">
        <v>1</v>
      </c>
      <c r="N979" s="1">
        <v>192</v>
      </c>
    </row>
    <row r="980" spans="1:15" x14ac:dyDescent="0.25">
      <c r="A980" s="6">
        <f t="shared" si="30"/>
        <v>978</v>
      </c>
      <c r="B980" s="1">
        <v>230</v>
      </c>
      <c r="C980" s="12" t="str">
        <f>VLOOKUP(Таблица1[[#This Row],[н/н ↓]],[1]!DataBase[[eq_num]:[eq_cat]],2,FALSE)</f>
        <v>Считыватель УЧЗ БСК СКД 7 (б/у)</v>
      </c>
      <c r="D980" s="6" t="str">
        <f>VLOOKUP(Таблица1[[#This Row],[н/н ↓]],[1]!DataBase[[eq_num]:[eq_unit]],3,FALSE)</f>
        <v>ШТ</v>
      </c>
      <c r="E980" s="6">
        <f t="shared" si="31"/>
        <v>-4</v>
      </c>
      <c r="F980" s="13"/>
      <c r="G980" s="1">
        <v>212</v>
      </c>
      <c r="I980" s="15">
        <v>44272</v>
      </c>
      <c r="J980" s="15" t="s">
        <v>140</v>
      </c>
      <c r="K980" s="6" t="s">
        <v>38</v>
      </c>
      <c r="M980" s="1">
        <v>4</v>
      </c>
    </row>
    <row r="981" spans="1:15" x14ac:dyDescent="0.25">
      <c r="A981" s="6">
        <f t="shared" si="30"/>
        <v>979</v>
      </c>
      <c r="B981" s="1">
        <v>181</v>
      </c>
      <c r="C981" s="12" t="str">
        <f>VLOOKUP(Таблица1[[#This Row],[н/н ↓]],[1]!DataBase[[eq_num]:[eq_cat]],2,FALSE)</f>
        <v>Корпус считывателя УЧЗ БСК СКД 7. Верхняя и нижняя часть</v>
      </c>
      <c r="D981" s="6" t="str">
        <f>VLOOKUP(Таблица1[[#This Row],[н/н ↓]],[1]!DataBase[[eq_num]:[eq_unit]],3,FALSE)</f>
        <v>ШТ</v>
      </c>
      <c r="E981" s="6">
        <f t="shared" si="31"/>
        <v>-4</v>
      </c>
      <c r="F981" s="13"/>
      <c r="G981" s="1">
        <v>212</v>
      </c>
      <c r="I981" s="15">
        <v>44272</v>
      </c>
      <c r="J981" s="15" t="s">
        <v>140</v>
      </c>
      <c r="K981" s="6" t="s">
        <v>38</v>
      </c>
      <c r="M981" s="1">
        <v>4</v>
      </c>
    </row>
    <row r="982" spans="1:15" x14ac:dyDescent="0.25">
      <c r="A982" s="6">
        <f t="shared" si="30"/>
        <v>980</v>
      </c>
      <c r="B982" s="1">
        <v>182</v>
      </c>
      <c r="C982" s="12" t="str">
        <f>VLOOKUP(Таблица1[[#This Row],[н/н ↓]],[1]!DataBase[[eq_num]:[eq_cat]],2,FALSE)</f>
        <v>Корпус считывателя УЧЗ БСК СКД 7. Верхняя и нижняя часть (б/у)</v>
      </c>
      <c r="D982" s="6" t="str">
        <f>VLOOKUP(Таблица1[[#This Row],[н/н ↓]],[1]!DataBase[[eq_num]:[eq_unit]],3,FALSE)</f>
        <v>ШТ</v>
      </c>
      <c r="E982" s="6">
        <f t="shared" si="31"/>
        <v>4</v>
      </c>
      <c r="F982" s="13"/>
      <c r="G982" s="1">
        <v>212</v>
      </c>
      <c r="H982" s="1" t="s">
        <v>115</v>
      </c>
      <c r="I982" s="15">
        <v>44272</v>
      </c>
      <c r="J982" s="15"/>
      <c r="L982" s="1">
        <v>4</v>
      </c>
      <c r="M982" s="1"/>
      <c r="O982" s="11" t="s">
        <v>194</v>
      </c>
    </row>
    <row r="983" spans="1:15" x14ac:dyDescent="0.25">
      <c r="A983" s="6">
        <f t="shared" si="30"/>
        <v>981</v>
      </c>
      <c r="B983" s="1">
        <v>732</v>
      </c>
      <c r="C983" s="12" t="str">
        <f>VLOOKUP(Таблица1[[#This Row],[н/н ↓]],[1]!DataBase[[eq_num]:[eq_cat]],2,FALSE)</f>
        <v>Оптический приёмник FVR4014 S (б/у)</v>
      </c>
      <c r="D983" s="6" t="str">
        <f>VLOOKUP(Таблица1[[#This Row],[н/н ↓]],[1]!DataBase[[eq_num]:[eq_unit]],3,FALSE)</f>
        <v>ШТ</v>
      </c>
      <c r="E983" s="6">
        <f t="shared" si="31"/>
        <v>-1</v>
      </c>
      <c r="F983" s="13"/>
      <c r="G983" s="1">
        <v>32</v>
      </c>
      <c r="H983" s="14"/>
      <c r="I983" s="15">
        <v>44273</v>
      </c>
      <c r="J983" s="15" t="s">
        <v>161</v>
      </c>
      <c r="K983" s="6">
        <v>3</v>
      </c>
      <c r="M983" s="1">
        <v>1</v>
      </c>
    </row>
    <row r="984" spans="1:15" x14ac:dyDescent="0.25">
      <c r="A984" s="6">
        <f t="shared" si="30"/>
        <v>982</v>
      </c>
      <c r="B984" s="1">
        <v>680</v>
      </c>
      <c r="C984" s="12" t="str">
        <f>VLOOKUP(Таблица1[[#This Row],[н/н ↓]],[1]!DataBase[[eq_num]:[eq_cat]],2,FALSE)</f>
        <v>Оптический передатчик FVT4014 S (б/у)</v>
      </c>
      <c r="D984" s="6" t="str">
        <f>VLOOKUP(Таблица1[[#This Row],[н/н ↓]],[1]!DataBase[[eq_num]:[eq_unit]],3,FALSE)</f>
        <v>ШТ</v>
      </c>
      <c r="E984" s="6">
        <f t="shared" si="31"/>
        <v>-1</v>
      </c>
      <c r="F984" s="13"/>
      <c r="G984" s="1">
        <v>32</v>
      </c>
      <c r="H984" s="14"/>
      <c r="I984" s="15">
        <v>44273</v>
      </c>
      <c r="J984" s="15" t="s">
        <v>161</v>
      </c>
      <c r="K984" s="6">
        <v>3</v>
      </c>
      <c r="M984" s="1">
        <v>1</v>
      </c>
    </row>
    <row r="985" spans="1:15" x14ac:dyDescent="0.25">
      <c r="A985" s="6">
        <f t="shared" si="30"/>
        <v>983</v>
      </c>
      <c r="B985" s="1">
        <v>170</v>
      </c>
      <c r="C985" s="12" t="str">
        <f>VLOOKUP(Таблица1[[#This Row],[н/н ↓]],[1]!DataBase[[eq_num]:[eq_cat]],2,FALSE)</f>
        <v>кнопка антивандальная без фиксации КОДсП-2</v>
      </c>
      <c r="D985" s="6" t="str">
        <f>VLOOKUP(Таблица1[[#This Row],[н/н ↓]],[1]!DataBase[[eq_num]:[eq_unit]],3,FALSE)</f>
        <v>ШТ</v>
      </c>
      <c r="E985" s="6">
        <f t="shared" si="31"/>
        <v>-3</v>
      </c>
      <c r="F985" s="13"/>
      <c r="G985" s="1">
        <v>212</v>
      </c>
      <c r="I985" s="15">
        <v>44273</v>
      </c>
      <c r="J985" s="15" t="s">
        <v>143</v>
      </c>
      <c r="K985" s="6">
        <v>9</v>
      </c>
      <c r="M985" s="1">
        <v>3</v>
      </c>
    </row>
    <row r="986" spans="1:15" x14ac:dyDescent="0.25">
      <c r="A986" s="6">
        <f t="shared" si="30"/>
        <v>984</v>
      </c>
      <c r="B986" s="1">
        <v>158</v>
      </c>
      <c r="C986" s="12" t="str">
        <f>VLOOKUP(Таблица1[[#This Row],[н/н ↓]],[1]!DataBase[[eq_num]:[eq_cat]],2,FALSE)</f>
        <v>Извещатель пожарный ручной ИПР-3СУ (ИП513-3СУ-А)</v>
      </c>
      <c r="D986" s="6" t="str">
        <f>VLOOKUP(Таблица1[[#This Row],[н/н ↓]],[1]!DataBase[[eq_num]:[eq_unit]],3,FALSE)</f>
        <v>ШТ</v>
      </c>
      <c r="E986" s="6">
        <f t="shared" si="31"/>
        <v>-3</v>
      </c>
      <c r="F986" s="13"/>
      <c r="G986" s="1">
        <v>212</v>
      </c>
      <c r="I986" s="15">
        <v>44273</v>
      </c>
      <c r="J986" s="15" t="s">
        <v>143</v>
      </c>
      <c r="K986" s="6">
        <v>9</v>
      </c>
      <c r="M986" s="1">
        <v>3</v>
      </c>
      <c r="O986" s="11" t="s">
        <v>195</v>
      </c>
    </row>
    <row r="987" spans="1:15" x14ac:dyDescent="0.25">
      <c r="A987" s="6">
        <f t="shared" si="30"/>
        <v>985</v>
      </c>
      <c r="B987" s="1">
        <v>108</v>
      </c>
      <c r="C987" s="12" t="str">
        <f>VLOOKUP(Таблица1[[#This Row],[н/н ↓]],[1]!DataBase[[eq_num]:[eq_cat]],2,FALSE)</f>
        <v>Видеокамера AXIS P1365</v>
      </c>
      <c r="D987" s="6" t="str">
        <f>VLOOKUP(Таблица1[[#This Row],[н/н ↓]],[1]!DataBase[[eq_num]:[eq_unit]],3,FALSE)</f>
        <v>ШТ</v>
      </c>
      <c r="E987" s="6">
        <f t="shared" si="31"/>
        <v>1</v>
      </c>
      <c r="F987" s="13"/>
      <c r="G987" s="1">
        <v>212</v>
      </c>
      <c r="H987" s="1" t="s">
        <v>100</v>
      </c>
      <c r="I987" s="15">
        <v>44273</v>
      </c>
      <c r="J987" s="15"/>
      <c r="L987" s="1">
        <v>1</v>
      </c>
      <c r="M987" s="1"/>
      <c r="O987" s="11" t="s">
        <v>196</v>
      </c>
    </row>
    <row r="988" spans="1:15" x14ac:dyDescent="0.25">
      <c r="A988" s="6">
        <f t="shared" si="30"/>
        <v>986</v>
      </c>
      <c r="B988" s="1">
        <v>171</v>
      </c>
      <c r="C988" s="12" t="str">
        <f>VLOOKUP(Таблица1[[#This Row],[н/н ↓]],[1]!DataBase[[eq_num]:[eq_cat]],2,FALSE)</f>
        <v>Кнопка в корпусе поста IEK КП101 IP54</v>
      </c>
      <c r="D988" s="6" t="str">
        <f>VLOOKUP(Таблица1[[#This Row],[н/н ↓]],[1]!DataBase[[eq_num]:[eq_unit]],3,FALSE)</f>
        <v>ШТ</v>
      </c>
      <c r="E988" s="6">
        <f t="shared" si="31"/>
        <v>-1</v>
      </c>
      <c r="F988" s="13"/>
      <c r="G988" s="1">
        <v>212</v>
      </c>
      <c r="I988" s="15">
        <v>44274</v>
      </c>
      <c r="J988" s="15" t="s">
        <v>144</v>
      </c>
      <c r="K988" s="6">
        <v>2</v>
      </c>
      <c r="M988" s="1">
        <v>1</v>
      </c>
      <c r="N988" s="1">
        <v>222</v>
      </c>
      <c r="O988" s="11" t="s">
        <v>197</v>
      </c>
    </row>
    <row r="989" spans="1:15" x14ac:dyDescent="0.25">
      <c r="A989" s="6">
        <f t="shared" si="30"/>
        <v>987</v>
      </c>
      <c r="B989" s="1">
        <v>165</v>
      </c>
      <c r="C989" s="12" t="str">
        <f>VLOOKUP(Таблица1[[#This Row],[н/н ↓]],[1]!DataBase[[eq_num]:[eq_cat]],2,FALSE)</f>
        <v>КВМ консоль Sliderway LCD KVM Switch CL1208</v>
      </c>
      <c r="D989" s="6" t="str">
        <f>VLOOKUP(Таблица1[[#This Row],[н/н ↓]],[1]!DataBase[[eq_num]:[eq_unit]],3,FALSE)</f>
        <v>ШТ</v>
      </c>
      <c r="E989" s="6">
        <f t="shared" si="31"/>
        <v>-1</v>
      </c>
      <c r="F989" s="13"/>
      <c r="G989" s="1">
        <v>212</v>
      </c>
      <c r="I989" s="15">
        <v>44277</v>
      </c>
      <c r="J989" s="15" t="s">
        <v>145</v>
      </c>
      <c r="K989" s="6">
        <v>1</v>
      </c>
      <c r="M989" s="1">
        <v>1</v>
      </c>
    </row>
    <row r="990" spans="1:15" x14ac:dyDescent="0.25">
      <c r="A990" s="6">
        <f t="shared" si="30"/>
        <v>988</v>
      </c>
      <c r="B990" s="1">
        <v>155</v>
      </c>
      <c r="C990" s="12" t="str">
        <f>VLOOKUP(Таблица1[[#This Row],[н/н ↓]],[1]!DataBase[[eq_num]:[eq_cat]],2,FALSE)</f>
        <v>Извещатель ИО-102-20 металлический</v>
      </c>
      <c r="D990" s="6" t="str">
        <f>VLOOKUP(Таблица1[[#This Row],[н/н ↓]],[1]!DataBase[[eq_num]:[eq_unit]],3,FALSE)</f>
        <v>КМП</v>
      </c>
      <c r="E990" s="6">
        <f t="shared" si="31"/>
        <v>-1</v>
      </c>
      <c r="F990" s="13"/>
      <c r="G990" s="1">
        <v>212</v>
      </c>
      <c r="I990" s="15">
        <v>44277</v>
      </c>
      <c r="J990" s="15" t="s">
        <v>146</v>
      </c>
      <c r="K990" s="6" t="s">
        <v>38</v>
      </c>
      <c r="M990" s="1">
        <v>1</v>
      </c>
      <c r="O990" s="11" t="s">
        <v>198</v>
      </c>
    </row>
    <row r="991" spans="1:15" x14ac:dyDescent="0.25">
      <c r="A991" s="6">
        <f t="shared" si="30"/>
        <v>989</v>
      </c>
      <c r="B991" s="1">
        <v>152</v>
      </c>
      <c r="C991" s="12" t="str">
        <f>VLOOKUP(Таблица1[[#This Row],[н/н ↓]],[1]!DataBase[[eq_num]:[eq_cat]],2,FALSE)</f>
        <v>Защитное стекло колпак для видеокамеры AXIS P3367-VE</v>
      </c>
      <c r="D991" s="6" t="str">
        <f>VLOOKUP(Таблица1[[#This Row],[н/н ↓]],[1]!DataBase[[eq_num]:[eq_unit]],3,FALSE)</f>
        <v>ШТ</v>
      </c>
      <c r="E991" s="6">
        <f t="shared" si="31"/>
        <v>1</v>
      </c>
      <c r="F991" s="13"/>
      <c r="G991" s="1">
        <v>212</v>
      </c>
      <c r="H991" s="1" t="s">
        <v>7</v>
      </c>
      <c r="I991" s="15">
        <v>44278</v>
      </c>
      <c r="J991" s="15"/>
      <c r="L991" s="1">
        <v>1</v>
      </c>
      <c r="M991" s="1"/>
      <c r="O991" s="11" t="s">
        <v>199</v>
      </c>
    </row>
    <row r="992" spans="1:15" x14ac:dyDescent="0.25">
      <c r="A992" s="6">
        <f t="shared" si="30"/>
        <v>990</v>
      </c>
      <c r="B992" s="1">
        <v>237</v>
      </c>
      <c r="C992" s="12" t="str">
        <f>VLOOKUP(Таблица1[[#This Row],[н/н ↓]],[1]!DataBase[[eq_num]:[eq_cat]],2,FALSE)</f>
        <v>Центральный контроллер доступа Siemens AC5102</v>
      </c>
      <c r="D992" s="6" t="str">
        <f>VLOOKUP(Таблица1[[#This Row],[н/н ↓]],[1]!DataBase[[eq_num]:[eq_unit]],3,FALSE)</f>
        <v>ШТ</v>
      </c>
      <c r="E992" s="6">
        <f t="shared" si="31"/>
        <v>-1</v>
      </c>
      <c r="F992" s="13"/>
      <c r="G992" s="1">
        <v>212</v>
      </c>
      <c r="I992" s="15">
        <v>44281</v>
      </c>
      <c r="J992" s="15" t="s">
        <v>140</v>
      </c>
      <c r="K992" s="6" t="s">
        <v>38</v>
      </c>
      <c r="M992" s="1">
        <v>1</v>
      </c>
    </row>
    <row r="993" spans="1:15" x14ac:dyDescent="0.25">
      <c r="A993" s="6">
        <f t="shared" si="30"/>
        <v>991</v>
      </c>
      <c r="B993" s="1">
        <v>241</v>
      </c>
      <c r="C993" s="12" t="str">
        <f>VLOOKUP(Таблица1[[#This Row],[н/н ↓]],[1]!DataBase[[eq_num]:[eq_cat]],2,FALSE)</f>
        <v>Ящик RIM  в сборе (б/у)</v>
      </c>
      <c r="D993" s="6" t="str">
        <f>VLOOKUP(Таблица1[[#This Row],[н/н ↓]],[1]!DataBase[[eq_num]:[eq_unit]],3,FALSE)</f>
        <v>ШТ</v>
      </c>
      <c r="E993" s="6">
        <f t="shared" si="31"/>
        <v>-1</v>
      </c>
      <c r="F993" s="13"/>
      <c r="G993" s="1">
        <v>212</v>
      </c>
      <c r="I993" s="15">
        <v>44283</v>
      </c>
      <c r="J993" s="15" t="s">
        <v>140</v>
      </c>
      <c r="K993" s="6" t="s">
        <v>38</v>
      </c>
      <c r="M993" s="1">
        <v>1</v>
      </c>
    </row>
    <row r="994" spans="1:15" x14ac:dyDescent="0.25">
      <c r="A994" s="6">
        <f t="shared" si="30"/>
        <v>992</v>
      </c>
      <c r="B994" s="1">
        <v>225</v>
      </c>
      <c r="C994" s="12" t="str">
        <f>VLOOKUP(Таблица1[[#This Row],[н/н ↓]],[1]!DataBase[[eq_num]:[eq_cat]],2,FALSE)</f>
        <v>Ручка Abloy FORUM 4/007</v>
      </c>
      <c r="D994" s="6" t="str">
        <f>VLOOKUP(Таблица1[[#This Row],[н/н ↓]],[1]!DataBase[[eq_num]:[eq_unit]],3,FALSE)</f>
        <v>ШТ</v>
      </c>
      <c r="E994" s="6">
        <f t="shared" si="31"/>
        <v>-1</v>
      </c>
      <c r="F994" s="13"/>
      <c r="G994" s="1">
        <v>212</v>
      </c>
      <c r="I994" s="15">
        <v>44284</v>
      </c>
      <c r="J994" s="15" t="s">
        <v>145</v>
      </c>
      <c r="K994" s="6">
        <v>1</v>
      </c>
      <c r="M994" s="1">
        <v>1</v>
      </c>
    </row>
    <row r="995" spans="1:15" x14ac:dyDescent="0.25">
      <c r="A995" s="6">
        <f t="shared" si="30"/>
        <v>993</v>
      </c>
      <c r="B995" s="1">
        <v>170</v>
      </c>
      <c r="C995" s="12" t="str">
        <f>VLOOKUP(Таблица1[[#This Row],[н/н ↓]],[1]!DataBase[[eq_num]:[eq_cat]],2,FALSE)</f>
        <v>кнопка антивандальная без фиксации КОДсП-2</v>
      </c>
      <c r="D995" s="6" t="str">
        <f>VLOOKUP(Таблица1[[#This Row],[н/н ↓]],[1]!DataBase[[eq_num]:[eq_unit]],3,FALSE)</f>
        <v>ШТ</v>
      </c>
      <c r="E995" s="6">
        <f t="shared" si="31"/>
        <v>-1</v>
      </c>
      <c r="F995" s="13"/>
      <c r="G995" s="1">
        <v>212</v>
      </c>
      <c r="I995" s="15">
        <v>44284</v>
      </c>
      <c r="J995" s="15" t="s">
        <v>147</v>
      </c>
      <c r="K995" s="6">
        <v>3</v>
      </c>
      <c r="M995" s="1">
        <v>1</v>
      </c>
      <c r="N995" s="1">
        <v>339</v>
      </c>
    </row>
    <row r="996" spans="1:15" x14ac:dyDescent="0.25">
      <c r="A996" s="6">
        <f t="shared" si="30"/>
        <v>994</v>
      </c>
      <c r="B996" s="1">
        <v>231</v>
      </c>
      <c r="C996" s="12" t="str">
        <f>VLOOKUP(Таблица1[[#This Row],[н/н ↓]],[1]!DataBase[[eq_num]:[eq_cat]],2,FALSE)</f>
        <v>Табло "Проход в тоннель разрешен"</v>
      </c>
      <c r="D996" s="6" t="str">
        <f>VLOOKUP(Таблица1[[#This Row],[н/н ↓]],[1]!DataBase[[eq_num]:[eq_unit]],3,FALSE)</f>
        <v>ШТ</v>
      </c>
      <c r="E996" s="6">
        <f t="shared" si="31"/>
        <v>-2</v>
      </c>
      <c r="F996" s="13"/>
      <c r="G996" s="1">
        <v>212</v>
      </c>
      <c r="I996" s="15">
        <v>44284</v>
      </c>
      <c r="J996" s="15" t="s">
        <v>140</v>
      </c>
      <c r="K996" s="6" t="s">
        <v>38</v>
      </c>
      <c r="M996" s="1">
        <v>2</v>
      </c>
    </row>
    <row r="997" spans="1:15" x14ac:dyDescent="0.25">
      <c r="A997" s="6">
        <f t="shared" si="30"/>
        <v>995</v>
      </c>
      <c r="B997" s="1">
        <v>178</v>
      </c>
      <c r="C997" s="12" t="str">
        <f>VLOOKUP(Таблица1[[#This Row],[н/н ↓]],[1]!DataBase[[eq_num]:[eq_cat]],2,FALSE)</f>
        <v>Корпус поста TDM КП101</v>
      </c>
      <c r="D997" s="6" t="str">
        <f>VLOOKUP(Таблица1[[#This Row],[н/н ↓]],[1]!DataBase[[eq_num]:[eq_unit]],3,FALSE)</f>
        <v>ШТ</v>
      </c>
      <c r="E997" s="6">
        <f t="shared" si="31"/>
        <v>-1</v>
      </c>
      <c r="F997" s="13"/>
      <c r="G997" s="1">
        <v>212</v>
      </c>
      <c r="I997" s="15">
        <v>44285</v>
      </c>
      <c r="J997" s="15" t="s">
        <v>140</v>
      </c>
      <c r="K997" s="6" t="s">
        <v>38</v>
      </c>
      <c r="M997" s="1">
        <v>1</v>
      </c>
    </row>
    <row r="998" spans="1:15" x14ac:dyDescent="0.25">
      <c r="A998" s="6">
        <f t="shared" si="30"/>
        <v>996</v>
      </c>
      <c r="B998" s="1">
        <v>230</v>
      </c>
      <c r="C998" s="12" t="str">
        <f>VLOOKUP(Таблица1[[#This Row],[н/н ↓]],[1]!DataBase[[eq_num]:[eq_cat]],2,FALSE)</f>
        <v>Считыватель УЧЗ БСК СКД 7 (б/у)</v>
      </c>
      <c r="D998" s="6" t="str">
        <f>VLOOKUP(Таблица1[[#This Row],[н/н ↓]],[1]!DataBase[[eq_num]:[eq_unit]],3,FALSE)</f>
        <v>ШТ</v>
      </c>
      <c r="E998" s="6">
        <f t="shared" si="31"/>
        <v>-2</v>
      </c>
      <c r="F998" s="13"/>
      <c r="G998" s="1">
        <v>212</v>
      </c>
      <c r="I998" s="15">
        <v>44286</v>
      </c>
      <c r="J998" s="15" t="s">
        <v>140</v>
      </c>
      <c r="K998" s="6" t="s">
        <v>38</v>
      </c>
      <c r="M998" s="1">
        <v>2</v>
      </c>
    </row>
    <row r="999" spans="1:15" x14ac:dyDescent="0.25">
      <c r="A999" s="6">
        <f t="shared" si="30"/>
        <v>997</v>
      </c>
      <c r="B999" s="1">
        <v>10</v>
      </c>
      <c r="C999" t="str">
        <f>VLOOKUP(Таблица1[[#This Row],[н/н ↓]],[1]!DataBase[[eq_num]:[eq_cat]],2,FALSE)</f>
        <v>Кабель Superlan Light F/UTP cat. 5e</v>
      </c>
      <c r="D999" s="1" t="str">
        <f>VLOOKUP(Таблица1[[#This Row],[н/н ↓]],[1]!DataBase[[eq_num]:[eq_unit]],3,FALSE)</f>
        <v>М</v>
      </c>
      <c r="E999" s="1">
        <f t="shared" si="31"/>
        <v>-80</v>
      </c>
      <c r="F999" s="13"/>
      <c r="G999" s="1">
        <v>12</v>
      </c>
      <c r="I999" s="15">
        <v>44287</v>
      </c>
      <c r="J999" s="15" t="s">
        <v>19</v>
      </c>
      <c r="K999" s="6">
        <v>3</v>
      </c>
      <c r="M999" s="1">
        <v>80</v>
      </c>
    </row>
    <row r="1000" spans="1:15" x14ac:dyDescent="0.25">
      <c r="A1000" s="6">
        <f t="shared" si="30"/>
        <v>998</v>
      </c>
      <c r="B1000" s="1">
        <v>16</v>
      </c>
      <c r="C1000" t="str">
        <f>VLOOKUP(Таблица1[[#This Row],[н/н ↓]],[1]!DataBase[[eq_num]:[eq_cat]],2,FALSE)</f>
        <v>Кронштеин Ernitec WBA/2</v>
      </c>
      <c r="D1000" s="1" t="str">
        <f>VLOOKUP(Таблица1[[#This Row],[н/н ↓]],[1]!DataBase[[eq_num]:[eq_unit]],3,FALSE)</f>
        <v>ШТ</v>
      </c>
      <c r="E1000" s="1">
        <f t="shared" si="31"/>
        <v>-10</v>
      </c>
      <c r="F1000" s="13"/>
      <c r="G1000" s="1">
        <v>12</v>
      </c>
      <c r="I1000" s="15">
        <v>44287</v>
      </c>
      <c r="J1000" s="15" t="s">
        <v>20</v>
      </c>
      <c r="K1000" s="6" t="s">
        <v>38</v>
      </c>
      <c r="M1000" s="1">
        <v>10</v>
      </c>
      <c r="O1000" s="11" t="s">
        <v>42</v>
      </c>
    </row>
    <row r="1001" spans="1:15" x14ac:dyDescent="0.25">
      <c r="A1001" s="6">
        <f t="shared" si="30"/>
        <v>999</v>
      </c>
      <c r="B1001" s="1">
        <v>12</v>
      </c>
      <c r="C1001" t="str">
        <f>VLOOKUP(Таблица1[[#This Row],[н/н ↓]],[1]!DataBase[[eq_num]:[eq_cat]],2,FALSE)</f>
        <v>Термокожух Ernitec CHM-300M</v>
      </c>
      <c r="D1001" s="1" t="str">
        <f>VLOOKUP(Таблица1[[#This Row],[н/н ↓]],[1]!DataBase[[eq_num]:[eq_unit]],3,FALSE)</f>
        <v>ШТ</v>
      </c>
      <c r="E1001" s="1">
        <f t="shared" si="31"/>
        <v>-10</v>
      </c>
      <c r="F1001" s="13"/>
      <c r="G1001" s="1">
        <v>12</v>
      </c>
      <c r="I1001" s="15">
        <v>44287</v>
      </c>
      <c r="J1001" s="15" t="s">
        <v>20</v>
      </c>
      <c r="K1001" s="6" t="s">
        <v>38</v>
      </c>
      <c r="M1001" s="1">
        <v>10</v>
      </c>
      <c r="O1001" s="11" t="s">
        <v>42</v>
      </c>
    </row>
    <row r="1002" spans="1:15" x14ac:dyDescent="0.25">
      <c r="A1002" s="6">
        <f t="shared" si="30"/>
        <v>1000</v>
      </c>
      <c r="B1002" s="1">
        <v>156</v>
      </c>
      <c r="C1002" s="12" t="str">
        <f>VLOOKUP(Таблица1[[#This Row],[н/н ↓]],[1]!DataBase[[eq_num]:[eq_cat]],2,FALSE)</f>
        <v>Извещатель ИО-102-20 пластиковый</v>
      </c>
      <c r="D1002" s="6" t="str">
        <f>VLOOKUP(Таблица1[[#This Row],[н/н ↓]],[1]!DataBase[[eq_num]:[eq_unit]],3,FALSE)</f>
        <v>КМП</v>
      </c>
      <c r="E1002" s="6">
        <f t="shared" si="31"/>
        <v>-6</v>
      </c>
      <c r="F1002" s="13"/>
      <c r="G1002" s="1">
        <v>212</v>
      </c>
      <c r="I1002" s="15">
        <v>44287</v>
      </c>
      <c r="J1002" s="15" t="s">
        <v>140</v>
      </c>
      <c r="K1002" s="6" t="s">
        <v>38</v>
      </c>
      <c r="M1002" s="1">
        <v>6</v>
      </c>
    </row>
    <row r="1003" spans="1:15" x14ac:dyDescent="0.25">
      <c r="A1003" s="6">
        <f t="shared" si="30"/>
        <v>1001</v>
      </c>
      <c r="B1003" s="1">
        <v>225</v>
      </c>
      <c r="C1003" s="12" t="str">
        <f>VLOOKUP(Таблица1[[#This Row],[н/н ↓]],[1]!DataBase[[eq_num]:[eq_cat]],2,FALSE)</f>
        <v>Ручка Abloy FORUM 4/007</v>
      </c>
      <c r="D1003" s="6" t="str">
        <f>VLOOKUP(Таблица1[[#This Row],[н/н ↓]],[1]!DataBase[[eq_num]:[eq_unit]],3,FALSE)</f>
        <v>ШТ</v>
      </c>
      <c r="E1003" s="6">
        <f t="shared" si="31"/>
        <v>-1</v>
      </c>
      <c r="F1003" s="13"/>
      <c r="G1003" s="1">
        <v>212</v>
      </c>
      <c r="I1003" s="15">
        <v>44287</v>
      </c>
      <c r="J1003" s="15" t="s">
        <v>149</v>
      </c>
      <c r="K1003" s="6">
        <v>2</v>
      </c>
      <c r="M1003" s="1">
        <v>1</v>
      </c>
      <c r="N1003" s="1">
        <v>8</v>
      </c>
      <c r="O1003" s="11" t="s">
        <v>201</v>
      </c>
    </row>
    <row r="1004" spans="1:15" x14ac:dyDescent="0.25">
      <c r="A1004" s="6">
        <f t="shared" si="30"/>
        <v>1002</v>
      </c>
      <c r="B1004" s="1">
        <v>69</v>
      </c>
      <c r="C1004" t="str">
        <f>VLOOKUP(Таблица1[[#This Row],[н/н ↓]],[1]!DataBase[[eq_num]:[eq_cat]],2,FALSE)</f>
        <v>Термокожух EL260</v>
      </c>
      <c r="D1004" s="1" t="str">
        <f>VLOOKUP(Таблица1[[#This Row],[н/н ↓]],[1]!DataBase[[eq_num]:[eq_unit]],3,FALSE)</f>
        <v>ШТ</v>
      </c>
      <c r="E1004" s="1">
        <f t="shared" si="31"/>
        <v>-3</v>
      </c>
      <c r="F1004" s="13"/>
      <c r="G1004" s="1">
        <v>12</v>
      </c>
      <c r="I1004" s="15">
        <v>44288</v>
      </c>
      <c r="J1004" s="15" t="s">
        <v>21</v>
      </c>
      <c r="K1004" s="6">
        <v>5</v>
      </c>
      <c r="M1004" s="1">
        <v>3</v>
      </c>
      <c r="O1004" s="11" t="s">
        <v>43</v>
      </c>
    </row>
    <row r="1005" spans="1:15" x14ac:dyDescent="0.25">
      <c r="A1005" s="6">
        <f t="shared" si="30"/>
        <v>1003</v>
      </c>
      <c r="B1005" s="1">
        <v>230</v>
      </c>
      <c r="C1005" s="12" t="str">
        <f>VLOOKUP(Таблица1[[#This Row],[н/н ↓]],[1]!DataBase[[eq_num]:[eq_cat]],2,FALSE)</f>
        <v>Считыватель УЧЗ БСК СКД 7 (б/у)</v>
      </c>
      <c r="D1005" s="6" t="str">
        <f>VLOOKUP(Таблица1[[#This Row],[н/н ↓]],[1]!DataBase[[eq_num]:[eq_unit]],3,FALSE)</f>
        <v>ШТ</v>
      </c>
      <c r="E1005" s="6">
        <f t="shared" si="31"/>
        <v>-1</v>
      </c>
      <c r="F1005" s="13"/>
      <c r="G1005" s="1">
        <v>212</v>
      </c>
      <c r="I1005" s="15">
        <v>44288</v>
      </c>
      <c r="J1005" s="15" t="s">
        <v>148</v>
      </c>
      <c r="K1005" s="6">
        <v>1</v>
      </c>
      <c r="M1005" s="1">
        <v>1</v>
      </c>
      <c r="O1005" s="11" t="s">
        <v>200</v>
      </c>
    </row>
    <row r="1006" spans="1:15" x14ac:dyDescent="0.25">
      <c r="A1006" s="6">
        <f t="shared" si="30"/>
        <v>1004</v>
      </c>
      <c r="B1006" s="1">
        <v>115</v>
      </c>
      <c r="C1006" s="12" t="str">
        <f>VLOOKUP(Таблица1[[#This Row],[н/н ↓]],[1]!DataBase[[eq_num]:[eq_cat]],2,FALSE)</f>
        <v>Видеокамера AXIS P3367-VE</v>
      </c>
      <c r="D1006" s="6" t="str">
        <f>VLOOKUP(Таблица1[[#This Row],[н/н ↓]],[1]!DataBase[[eq_num]:[eq_unit]],3,FALSE)</f>
        <v>ШТ</v>
      </c>
      <c r="E1006" s="6">
        <f t="shared" si="31"/>
        <v>-2</v>
      </c>
      <c r="F1006" s="13"/>
      <c r="G1006" s="1">
        <v>212</v>
      </c>
      <c r="I1006" s="15">
        <v>44288</v>
      </c>
      <c r="J1006" s="15" t="s">
        <v>150</v>
      </c>
      <c r="K1006" s="6">
        <v>5</v>
      </c>
      <c r="M1006" s="1">
        <v>2</v>
      </c>
      <c r="O1006" s="11" t="s">
        <v>202</v>
      </c>
    </row>
    <row r="1007" spans="1:15" x14ac:dyDescent="0.25">
      <c r="A1007" s="6">
        <f t="shared" si="30"/>
        <v>1005</v>
      </c>
      <c r="B1007" s="1">
        <v>58</v>
      </c>
      <c r="C1007" t="str">
        <f>VLOOKUP(Таблица1[[#This Row],[н/н ↓]],[1]!DataBase[[eq_num]:[eq_cat]],2,FALSE)</f>
        <v>Монитор Smartec STM-223 22" (б/у)</v>
      </c>
      <c r="D1007" s="1" t="str">
        <f>VLOOKUP(Таблица1[[#This Row],[н/н ↓]],[1]!DataBase[[eq_num]:[eq_unit]],3,FALSE)</f>
        <v>ШТ</v>
      </c>
      <c r="E1007" s="1">
        <f t="shared" si="31"/>
        <v>-1</v>
      </c>
      <c r="F1007" s="13"/>
      <c r="G1007" s="1">
        <v>12</v>
      </c>
      <c r="I1007" s="15">
        <v>44291</v>
      </c>
      <c r="J1007" s="15" t="s">
        <v>22</v>
      </c>
      <c r="K1007" s="6">
        <v>4</v>
      </c>
      <c r="M1007" s="1">
        <v>1</v>
      </c>
      <c r="O1007" s="11" t="s">
        <v>44</v>
      </c>
    </row>
    <row r="1008" spans="1:15" x14ac:dyDescent="0.25">
      <c r="A1008" s="6">
        <f t="shared" si="30"/>
        <v>1006</v>
      </c>
      <c r="B1008" s="1">
        <v>108</v>
      </c>
      <c r="C1008" s="12" t="str">
        <f>VLOOKUP(Таблица1[[#This Row],[н/н ↓]],[1]!DataBase[[eq_num]:[eq_cat]],2,FALSE)</f>
        <v>Видеокамера AXIS P1365</v>
      </c>
      <c r="D1008" s="6" t="str">
        <f>VLOOKUP(Таблица1[[#This Row],[н/н ↓]],[1]!DataBase[[eq_num]:[eq_unit]],3,FALSE)</f>
        <v>ШТ</v>
      </c>
      <c r="E1008" s="6">
        <f t="shared" si="31"/>
        <v>-1</v>
      </c>
      <c r="F1008" s="13" t="s">
        <v>318</v>
      </c>
      <c r="G1008" s="1">
        <v>212</v>
      </c>
      <c r="I1008" s="15">
        <v>44291</v>
      </c>
      <c r="J1008" s="15" t="s">
        <v>151</v>
      </c>
      <c r="K1008" s="6">
        <v>3</v>
      </c>
      <c r="M1008" s="1">
        <v>1</v>
      </c>
      <c r="O1008" s="11" t="s">
        <v>203</v>
      </c>
    </row>
    <row r="1009" spans="1:15" x14ac:dyDescent="0.25">
      <c r="A1009" s="6">
        <f t="shared" si="30"/>
        <v>1007</v>
      </c>
      <c r="B1009" s="1">
        <v>52</v>
      </c>
      <c r="C1009" t="str">
        <f>VLOOKUP(Таблица1[[#This Row],[н/н ↓]],[1]!DataBase[[eq_num]:[eq_cat]],2,FALSE)</f>
        <v>Монитор Samsung SMT-1935 19"</v>
      </c>
      <c r="D1009" s="1" t="str">
        <f>VLOOKUP(Таблица1[[#This Row],[н/н ↓]],[1]!DataBase[[eq_num]:[eq_unit]],3,FALSE)</f>
        <v>ШТ</v>
      </c>
      <c r="E1009" s="1">
        <f t="shared" si="31"/>
        <v>1</v>
      </c>
      <c r="F1009" s="13"/>
      <c r="G1009" s="1">
        <v>12</v>
      </c>
      <c r="H1009" s="1" t="s">
        <v>7</v>
      </c>
      <c r="I1009" s="15">
        <v>44292</v>
      </c>
      <c r="J1009" s="15"/>
      <c r="L1009" s="1">
        <v>1</v>
      </c>
      <c r="M1009" s="1"/>
      <c r="O1009" s="11" t="s">
        <v>45</v>
      </c>
    </row>
    <row r="1010" spans="1:15" x14ac:dyDescent="0.25">
      <c r="A1010" s="6">
        <f t="shared" si="30"/>
        <v>1008</v>
      </c>
      <c r="B1010" s="1">
        <v>58</v>
      </c>
      <c r="C1010" t="str">
        <f>VLOOKUP(Таблица1[[#This Row],[н/н ↓]],[1]!DataBase[[eq_num]:[eq_cat]],2,FALSE)</f>
        <v>Монитор Smartec STM-223 22" (б/у)</v>
      </c>
      <c r="D1010" s="1" t="str">
        <f>VLOOKUP(Таблица1[[#This Row],[н/н ↓]],[1]!DataBase[[eq_num]:[eq_unit]],3,FALSE)</f>
        <v>ШТ</v>
      </c>
      <c r="E1010" s="1">
        <f t="shared" si="31"/>
        <v>4</v>
      </c>
      <c r="F1010" s="13"/>
      <c r="G1010" s="1">
        <v>12</v>
      </c>
      <c r="H1010" s="1" t="s">
        <v>16</v>
      </c>
      <c r="I1010" s="15">
        <v>44294</v>
      </c>
      <c r="J1010" s="15"/>
      <c r="L1010" s="1">
        <v>4</v>
      </c>
      <c r="M1010" s="1"/>
      <c r="O1010" s="11" t="s">
        <v>46</v>
      </c>
    </row>
    <row r="1011" spans="1:15" x14ac:dyDescent="0.25">
      <c r="A1011" s="6">
        <f t="shared" si="30"/>
        <v>1009</v>
      </c>
      <c r="B1011" s="1">
        <v>225</v>
      </c>
      <c r="C1011" s="12" t="str">
        <f>VLOOKUP(Таблица1[[#This Row],[н/н ↓]],[1]!DataBase[[eq_num]:[eq_cat]],2,FALSE)</f>
        <v>Ручка Abloy FORUM 4/007</v>
      </c>
      <c r="D1011" s="6" t="str">
        <f>VLOOKUP(Таблица1[[#This Row],[н/н ↓]],[1]!DataBase[[eq_num]:[eq_unit]],3,FALSE)</f>
        <v>ШТ</v>
      </c>
      <c r="E1011" s="6">
        <f t="shared" si="31"/>
        <v>-1</v>
      </c>
      <c r="F1011" s="13"/>
      <c r="G1011" s="1">
        <v>212</v>
      </c>
      <c r="I1011" s="15">
        <v>44294</v>
      </c>
      <c r="J1011" s="15" t="s">
        <v>152</v>
      </c>
      <c r="K1011" s="6">
        <v>2</v>
      </c>
      <c r="M1011" s="1">
        <v>1</v>
      </c>
      <c r="N1011" s="1">
        <v>87</v>
      </c>
      <c r="O1011" s="11" t="s">
        <v>204</v>
      </c>
    </row>
    <row r="1012" spans="1:15" x14ac:dyDescent="0.25">
      <c r="A1012" s="6">
        <f t="shared" si="30"/>
        <v>1010</v>
      </c>
      <c r="B1012" s="1">
        <v>141</v>
      </c>
      <c r="C1012" s="12" t="str">
        <f>VLOOKUP(Таблица1[[#This Row],[н/н ↓]],[1]!DataBase[[eq_num]:[eq_cat]],2,FALSE)</f>
        <v>Диск жёсткий HDD 2Tb TOSHIBA PC P300</v>
      </c>
      <c r="D1012" s="6" t="str">
        <f>VLOOKUP(Таблица1[[#This Row],[н/н ↓]],[1]!DataBase[[eq_num]:[eq_unit]],3,FALSE)</f>
        <v>ШТ</v>
      </c>
      <c r="E1012" s="6">
        <f t="shared" si="31"/>
        <v>-1</v>
      </c>
      <c r="F1012" s="13" t="s">
        <v>319</v>
      </c>
      <c r="G1012" s="1">
        <v>212</v>
      </c>
      <c r="I1012" s="15">
        <v>44295</v>
      </c>
      <c r="J1012" s="15" t="s">
        <v>153</v>
      </c>
      <c r="K1012" s="6">
        <v>8</v>
      </c>
      <c r="M1012" s="1">
        <v>1</v>
      </c>
      <c r="O1012" s="11" t="s">
        <v>205</v>
      </c>
    </row>
    <row r="1013" spans="1:15" x14ac:dyDescent="0.25">
      <c r="A1013" s="6">
        <f t="shared" si="30"/>
        <v>1011</v>
      </c>
      <c r="B1013" s="1">
        <v>833</v>
      </c>
      <c r="C1013" s="12" t="str">
        <f>VLOOKUP(Таблица1[[#This Row],[н/н ↓]],[1]!DataBase[[eq_num]:[eq_cat]],2,FALSE)</f>
        <v>Реле РП21М-УХЛ4-24V</v>
      </c>
      <c r="D1013" s="6" t="str">
        <f>VLOOKUP(Таблица1[[#This Row],[н/н ↓]],[1]!DataBase[[eq_num]:[eq_unit]],3,FALSE)</f>
        <v>ШТ</v>
      </c>
      <c r="E1013" s="6">
        <f t="shared" si="31"/>
        <v>-4</v>
      </c>
      <c r="F1013" s="13"/>
      <c r="G1013" s="1">
        <v>32</v>
      </c>
      <c r="H1013" s="14"/>
      <c r="I1013" s="15">
        <v>44298</v>
      </c>
      <c r="J1013" s="15" t="s">
        <v>136</v>
      </c>
      <c r="K1013" s="6">
        <v>11</v>
      </c>
      <c r="M1013" s="1">
        <v>4</v>
      </c>
    </row>
    <row r="1014" spans="1:15" x14ac:dyDescent="0.25">
      <c r="A1014" s="6">
        <f t="shared" si="30"/>
        <v>1012</v>
      </c>
      <c r="B1014" s="1">
        <v>837</v>
      </c>
      <c r="C1014" s="12" t="str">
        <f>VLOOKUP(Таблица1[[#This Row],[н/н ↓]],[1]!DataBase[[eq_num]:[eq_cat]],2,FALSE)</f>
        <v>Розетка для реле РП21М-УХЛ4-24V</v>
      </c>
      <c r="D1014" s="6" t="str">
        <f>VLOOKUP(Таблица1[[#This Row],[н/н ↓]],[1]!DataBase[[eq_num]:[eq_unit]],3,FALSE)</f>
        <v>ШТ</v>
      </c>
      <c r="E1014" s="6">
        <f t="shared" si="31"/>
        <v>-4</v>
      </c>
      <c r="F1014" s="13"/>
      <c r="G1014" s="1">
        <v>32</v>
      </c>
      <c r="H1014" s="14"/>
      <c r="I1014" s="15">
        <v>44298</v>
      </c>
      <c r="J1014" s="15" t="s">
        <v>136</v>
      </c>
      <c r="K1014" s="6">
        <v>11</v>
      </c>
      <c r="M1014" s="1">
        <v>4</v>
      </c>
    </row>
    <row r="1015" spans="1:15" x14ac:dyDescent="0.25">
      <c r="A1015" s="6">
        <f t="shared" si="30"/>
        <v>1013</v>
      </c>
      <c r="B1015" s="1">
        <v>839</v>
      </c>
      <c r="C1015" s="12" t="str">
        <f>VLOOKUP(Таблица1[[#This Row],[н/н ↓]],[1]!DataBase[[eq_num]:[eq_cat]],2,FALSE)</f>
        <v>Розетка настенная RJ-45</v>
      </c>
      <c r="D1015" s="6" t="str">
        <f>VLOOKUP(Таблица1[[#This Row],[н/н ↓]],[1]!DataBase[[eq_num]:[eq_unit]],3,FALSE)</f>
        <v>ШТ</v>
      </c>
      <c r="E1015" s="6">
        <f t="shared" si="31"/>
        <v>-1</v>
      </c>
      <c r="F1015" s="13"/>
      <c r="G1015" s="1">
        <v>32</v>
      </c>
      <c r="H1015" s="14"/>
      <c r="I1015" s="15">
        <v>44298</v>
      </c>
      <c r="J1015" s="15" t="s">
        <v>136</v>
      </c>
      <c r="K1015" s="6">
        <v>11</v>
      </c>
      <c r="M1015" s="1">
        <v>1</v>
      </c>
    </row>
    <row r="1016" spans="1:15" x14ac:dyDescent="0.25">
      <c r="A1016" s="6">
        <f t="shared" si="30"/>
        <v>1014</v>
      </c>
      <c r="B1016" s="1">
        <v>629</v>
      </c>
      <c r="C1016" s="12" t="str">
        <f>VLOOKUP(Таблица1[[#This Row],[н/н ↓]],[1]!DataBase[[eq_num]:[eq_cat]],2,FALSE)</f>
        <v>контроллер адрес.2-х пров.сист"С2000КДЛ"</v>
      </c>
      <c r="D1016" s="6" t="str">
        <f>VLOOKUP(Таблица1[[#This Row],[н/н ↓]],[1]!DataBase[[eq_num]:[eq_unit]],3,FALSE)</f>
        <v>ШТ</v>
      </c>
      <c r="E1016" s="6">
        <f t="shared" si="31"/>
        <v>-1</v>
      </c>
      <c r="F1016" s="13"/>
      <c r="G1016" s="1">
        <v>32</v>
      </c>
      <c r="H1016" s="14"/>
      <c r="I1016" s="15">
        <v>44298</v>
      </c>
      <c r="J1016" s="15" t="s">
        <v>136</v>
      </c>
      <c r="K1016" s="6">
        <v>11</v>
      </c>
      <c r="M1016" s="1">
        <v>1</v>
      </c>
    </row>
    <row r="1017" spans="1:15" x14ac:dyDescent="0.25">
      <c r="A1017" s="6">
        <f t="shared" si="30"/>
        <v>1015</v>
      </c>
      <c r="B1017" s="1">
        <v>796</v>
      </c>
      <c r="C1017" s="12" t="str">
        <f>VLOOKUP(Таблица1[[#This Row],[н/н ↓]],[1]!DataBase[[eq_num]:[eq_cat]],2,FALSE)</f>
        <v>ПРЕОБРАЗОВАТЕЛЬ ИНТЕРФЕЙСОВ С2000-USB</v>
      </c>
      <c r="D1017" s="6" t="str">
        <f>VLOOKUP(Таблица1[[#This Row],[н/н ↓]],[1]!DataBase[[eq_num]:[eq_unit]],3,FALSE)</f>
        <v>ШТ</v>
      </c>
      <c r="E1017" s="6">
        <f t="shared" si="31"/>
        <v>-1</v>
      </c>
      <c r="F1017" s="13"/>
      <c r="G1017" s="1">
        <v>32</v>
      </c>
      <c r="H1017" s="14"/>
      <c r="I1017" s="15">
        <v>44298</v>
      </c>
      <c r="J1017" s="15" t="s">
        <v>136</v>
      </c>
      <c r="K1017" s="6">
        <v>11</v>
      </c>
      <c r="M1017" s="1">
        <v>1</v>
      </c>
    </row>
    <row r="1018" spans="1:15" x14ac:dyDescent="0.25">
      <c r="A1018" s="6">
        <f t="shared" si="30"/>
        <v>1016</v>
      </c>
      <c r="B1018" s="1">
        <v>226080225</v>
      </c>
      <c r="C1018" s="12" t="str">
        <f>VLOOKUP(Таблица1[[#This Row],[н/н ↓]],[1]!DataBase[[eq_num]:[eq_cat]],2,FALSE)</f>
        <v>пульт контроля и управления "С2000М" v 2.05</v>
      </c>
      <c r="D1018" s="6" t="str">
        <f>VLOOKUP(Таблица1[[#This Row],[н/н ↓]],[1]!DataBase[[eq_num]:[eq_unit]],3,FALSE)</f>
        <v>ШТ</v>
      </c>
      <c r="E1018" s="6">
        <f t="shared" si="31"/>
        <v>-1</v>
      </c>
      <c r="F1018" s="13"/>
      <c r="G1018" s="1">
        <v>56</v>
      </c>
      <c r="H1018" s="14"/>
      <c r="I1018" s="15">
        <v>44298</v>
      </c>
      <c r="J1018" s="15"/>
      <c r="K1018" s="6">
        <v>11</v>
      </c>
      <c r="M1018" s="1">
        <v>1</v>
      </c>
    </row>
    <row r="1019" spans="1:15" x14ac:dyDescent="0.25">
      <c r="A1019" s="6">
        <f t="shared" si="30"/>
        <v>1017</v>
      </c>
      <c r="B1019" s="1">
        <v>226080219</v>
      </c>
      <c r="C1019" s="12" t="str">
        <f>VLOOKUP(Таблица1[[#This Row],[н/н ↓]],[1]!DataBase[[eq_num]:[eq_cat]],2,FALSE)</f>
        <v>блок индикации с клавиатурой С-2000 БКИ</v>
      </c>
      <c r="D1019" s="6" t="str">
        <f>VLOOKUP(Таблица1[[#This Row],[н/н ↓]],[1]!DataBase[[eq_num]:[eq_unit]],3,FALSE)</f>
        <v>ШТ</v>
      </c>
      <c r="E1019" s="6">
        <f t="shared" si="31"/>
        <v>-1</v>
      </c>
      <c r="F1019" s="13"/>
      <c r="G1019" s="1">
        <v>56</v>
      </c>
      <c r="H1019" s="14"/>
      <c r="I1019" s="15">
        <v>44298</v>
      </c>
      <c r="J1019" s="15"/>
      <c r="K1019" s="6">
        <v>11</v>
      </c>
      <c r="M1019" s="1">
        <v>1</v>
      </c>
    </row>
    <row r="1020" spans="1:15" x14ac:dyDescent="0.25">
      <c r="A1020" s="6">
        <f t="shared" si="30"/>
        <v>1018</v>
      </c>
      <c r="B1020" s="1">
        <v>226080222</v>
      </c>
      <c r="C1020" s="12" t="str">
        <f>VLOOKUP(Таблица1[[#This Row],[н/н ↓]],[1]!DataBase[[eq_num]:[eq_cat]],2,FALSE)</f>
        <v>БЛОК КОНТРОЛЬНО-ПУСКОВОЙ С2000-КПБ</v>
      </c>
      <c r="D1020" s="6" t="str">
        <f>VLOOKUP(Таблица1[[#This Row],[н/н ↓]],[1]!DataBase[[eq_num]:[eq_unit]],3,FALSE)</f>
        <v>ШТ</v>
      </c>
      <c r="E1020" s="6">
        <f t="shared" si="31"/>
        <v>-1</v>
      </c>
      <c r="F1020" s="13"/>
      <c r="G1020" s="1">
        <v>56</v>
      </c>
      <c r="H1020" s="14"/>
      <c r="I1020" s="15">
        <v>44298</v>
      </c>
      <c r="J1020" s="15"/>
      <c r="K1020" s="6">
        <v>11</v>
      </c>
      <c r="M1020" s="1">
        <v>1</v>
      </c>
    </row>
    <row r="1021" spans="1:15" x14ac:dyDescent="0.25">
      <c r="A1021" s="6">
        <f t="shared" si="30"/>
        <v>1019</v>
      </c>
      <c r="B1021" s="1">
        <v>226030441</v>
      </c>
      <c r="C1021" s="12" t="str">
        <f>VLOOKUP(Таблица1[[#This Row],[н/н ↓]],[1]!DataBase[[eq_num]:[eq_cat]],2,FALSE)</f>
        <v>ПРИБОР ППКОП  СИГНАЛ-20П SMD</v>
      </c>
      <c r="D1021" s="6" t="str">
        <f>VLOOKUP(Таблица1[[#This Row],[н/н ↓]],[1]!DataBase[[eq_num]:[eq_unit]],3,FALSE)</f>
        <v>ШТ</v>
      </c>
      <c r="E1021" s="6">
        <f t="shared" si="31"/>
        <v>-1</v>
      </c>
      <c r="F1021" s="13"/>
      <c r="G1021" s="1">
        <v>56</v>
      </c>
      <c r="H1021" s="14"/>
      <c r="I1021" s="15">
        <v>44298</v>
      </c>
      <c r="J1021" s="15"/>
      <c r="K1021" s="6">
        <v>11</v>
      </c>
      <c r="M1021" s="1">
        <v>1</v>
      </c>
    </row>
    <row r="1022" spans="1:15" x14ac:dyDescent="0.25">
      <c r="A1022" s="6">
        <f t="shared" si="30"/>
        <v>1020</v>
      </c>
      <c r="B1022" s="1">
        <v>226080227</v>
      </c>
      <c r="C1022" s="12" t="str">
        <f>VLOOKUP(Таблица1[[#This Row],[н/н ↓]],[1]!DataBase[[eq_num]:[eq_cat]],2,FALSE)</f>
        <v>блок сигнально-пусковой "С2000-СП1"</v>
      </c>
      <c r="D1022" s="6" t="str">
        <f>VLOOKUP(Таблица1[[#This Row],[н/н ↓]],[1]!DataBase[[eq_num]:[eq_unit]],3,FALSE)</f>
        <v>ШТ</v>
      </c>
      <c r="E1022" s="6">
        <f t="shared" si="31"/>
        <v>-1</v>
      </c>
      <c r="F1022" s="13"/>
      <c r="G1022" s="1">
        <v>56</v>
      </c>
      <c r="H1022" s="14"/>
      <c r="I1022" s="15">
        <v>44298</v>
      </c>
      <c r="J1022" s="15"/>
      <c r="K1022" s="6">
        <v>11</v>
      </c>
      <c r="M1022" s="1">
        <v>1</v>
      </c>
    </row>
    <row r="1023" spans="1:15" x14ac:dyDescent="0.25">
      <c r="A1023" s="6">
        <f t="shared" si="30"/>
        <v>1021</v>
      </c>
      <c r="B1023" s="1">
        <v>226080226</v>
      </c>
      <c r="C1023" s="12" t="str">
        <f>VLOOKUP(Таблица1[[#This Row],[н/н ↓]],[1]!DataBase[[eq_num]:[eq_cat]],2,FALSE)</f>
        <v>прибор ППКОП  "С2000-4" v3.50</v>
      </c>
      <c r="D1023" s="6" t="str">
        <f>VLOOKUP(Таблица1[[#This Row],[н/н ↓]],[1]!DataBase[[eq_num]:[eq_unit]],3,FALSE)</f>
        <v>ШТ</v>
      </c>
      <c r="E1023" s="6">
        <f t="shared" si="31"/>
        <v>-1</v>
      </c>
      <c r="F1023" s="13"/>
      <c r="G1023" s="1">
        <v>56</v>
      </c>
      <c r="H1023" s="14"/>
      <c r="I1023" s="15">
        <v>44298</v>
      </c>
      <c r="J1023" s="15"/>
      <c r="K1023" s="6">
        <v>11</v>
      </c>
      <c r="M1023" s="1">
        <v>1</v>
      </c>
    </row>
    <row r="1024" spans="1:15" x14ac:dyDescent="0.25">
      <c r="A1024" s="6">
        <f t="shared" si="30"/>
        <v>1022</v>
      </c>
      <c r="B1024" s="1">
        <v>226080972</v>
      </c>
      <c r="C1024" s="12" t="str">
        <f>VLOOKUP(Таблица1[[#This Row],[н/н ↓]],[1]!DataBase[[eq_num]:[eq_cat]],2,FALSE)</f>
        <v>устройство коммутационное УК-ВК исп. 14</v>
      </c>
      <c r="D1024" s="6" t="str">
        <f>VLOOKUP(Таблица1[[#This Row],[н/н ↓]],[1]!DataBase[[eq_num]:[eq_unit]],3,FALSE)</f>
        <v>ШТ</v>
      </c>
      <c r="E1024" s="6">
        <f t="shared" si="31"/>
        <v>-2</v>
      </c>
      <c r="F1024" s="13"/>
      <c r="G1024" s="1">
        <v>56</v>
      </c>
      <c r="H1024" s="14"/>
      <c r="I1024" s="15">
        <v>44298</v>
      </c>
      <c r="J1024" s="15"/>
      <c r="K1024" s="6">
        <v>11</v>
      </c>
      <c r="M1024" s="1">
        <v>2</v>
      </c>
    </row>
    <row r="1025" spans="1:15" x14ac:dyDescent="0.25">
      <c r="A1025" s="6">
        <f t="shared" si="30"/>
        <v>1023</v>
      </c>
      <c r="B1025" s="1">
        <v>226030080</v>
      </c>
      <c r="C1025" s="12" t="str">
        <f>VLOOKUP(Таблица1[[#This Row],[н/н ↓]],[1]!DataBase[[eq_num]:[eq_cat]],2,FALSE)</f>
        <v>оповещатель акустический АС-2-3-12В</v>
      </c>
      <c r="D1025" s="6" t="str">
        <f>VLOOKUP(Таблица1[[#This Row],[н/н ↓]],[1]!DataBase[[eq_num]:[eq_unit]],3,FALSE)</f>
        <v>ШТ</v>
      </c>
      <c r="E1025" s="6">
        <f t="shared" si="31"/>
        <v>-2</v>
      </c>
      <c r="F1025" s="13"/>
      <c r="G1025" s="1">
        <v>56</v>
      </c>
      <c r="H1025" s="14"/>
      <c r="I1025" s="15">
        <v>44298</v>
      </c>
      <c r="J1025" s="15"/>
      <c r="K1025" s="6">
        <v>11</v>
      </c>
      <c r="M1025" s="1">
        <v>2</v>
      </c>
    </row>
    <row r="1026" spans="1:15" x14ac:dyDescent="0.25">
      <c r="A1026" s="6">
        <f t="shared" si="30"/>
        <v>1024</v>
      </c>
      <c r="B1026" s="1">
        <v>145010136</v>
      </c>
      <c r="C1026" s="12" t="str">
        <f>VLOOKUP(Таблица1[[#This Row],[н/н ↓]],[1]!DataBase[[eq_num]:[eq_cat]],2,FALSE)</f>
        <v>розетка двойная наружная</v>
      </c>
      <c r="D1026" s="6" t="str">
        <f>VLOOKUP(Таблица1[[#This Row],[н/н ↓]],[1]!DataBase[[eq_num]:[eq_unit]],3,FALSE)</f>
        <v>ШТ</v>
      </c>
      <c r="E1026" s="6">
        <f t="shared" si="31"/>
        <v>-2</v>
      </c>
      <c r="F1026" s="13"/>
      <c r="G1026" s="1">
        <v>56</v>
      </c>
      <c r="H1026" s="14"/>
      <c r="I1026" s="15">
        <v>44298</v>
      </c>
      <c r="J1026" s="15"/>
      <c r="K1026" s="6">
        <v>11</v>
      </c>
      <c r="M1026" s="1">
        <v>2</v>
      </c>
    </row>
    <row r="1027" spans="1:15" x14ac:dyDescent="0.25">
      <c r="A1027" s="6">
        <f t="shared" ref="A1027:A1090" si="32">ROW()-2</f>
        <v>1025</v>
      </c>
      <c r="B1027" s="1">
        <v>236010362</v>
      </c>
      <c r="C1027" s="12" t="str">
        <f>VLOOKUP(Таблица1[[#This Row],[н/н ↓]],[1]!DataBase[[eq_num]:[eq_cat]],2,FALSE)</f>
        <v>блок питания бесп. SKAT-V.24DC-18 исп.5</v>
      </c>
      <c r="D1027" s="6" t="str">
        <f>VLOOKUP(Таблица1[[#This Row],[н/н ↓]],[1]!DataBase[[eq_num]:[eq_unit]],3,FALSE)</f>
        <v>ШТ</v>
      </c>
      <c r="E1027" s="6">
        <f t="shared" ref="E1027:E1090" si="33">M1027*(-1)+L1027</f>
        <v>-1</v>
      </c>
      <c r="F1027" s="13"/>
      <c r="G1027" s="1">
        <v>56</v>
      </c>
      <c r="H1027" s="14"/>
      <c r="I1027" s="15">
        <v>44298</v>
      </c>
      <c r="J1027" s="15"/>
      <c r="K1027" s="6">
        <v>11</v>
      </c>
      <c r="M1027" s="1">
        <v>1</v>
      </c>
    </row>
    <row r="1028" spans="1:15" x14ac:dyDescent="0.25">
      <c r="A1028" s="6">
        <f t="shared" si="32"/>
        <v>1026</v>
      </c>
      <c r="B1028" s="1">
        <v>226080214</v>
      </c>
      <c r="C1028" s="12" t="str">
        <f>VLOOKUP(Таблица1[[#This Row],[н/н ↓]],[1]!DataBase[[eq_num]:[eq_cat]],2,FALSE)</f>
        <v>СЧИТЫВАТЕЛЬ PROXY-3МА</v>
      </c>
      <c r="D1028" s="6" t="str">
        <f>VLOOKUP(Таблица1[[#This Row],[н/н ↓]],[1]!DataBase[[eq_num]:[eq_unit]],3,FALSE)</f>
        <v>ШТ</v>
      </c>
      <c r="E1028" s="6">
        <f t="shared" si="33"/>
        <v>-1</v>
      </c>
      <c r="F1028" s="13"/>
      <c r="G1028" s="1">
        <v>56</v>
      </c>
      <c r="H1028" s="14"/>
      <c r="I1028" s="15">
        <v>44298</v>
      </c>
      <c r="J1028" s="15"/>
      <c r="K1028" s="6">
        <v>11</v>
      </c>
      <c r="M1028" s="1">
        <v>1</v>
      </c>
    </row>
    <row r="1029" spans="1:15" x14ac:dyDescent="0.25">
      <c r="A1029" s="6">
        <f t="shared" si="32"/>
        <v>1027</v>
      </c>
      <c r="B1029" s="1">
        <v>226080233</v>
      </c>
      <c r="C1029" s="12" t="str">
        <f>VLOOKUP(Таблица1[[#This Row],[н/н ↓]],[1]!DataBase[[eq_num]:[eq_cat]],2,FALSE)</f>
        <v>клавиатура выносн.матричн."ЛАДОГА КВ-А"</v>
      </c>
      <c r="D1029" s="6" t="str">
        <f>VLOOKUP(Таблица1[[#This Row],[н/н ↓]],[1]!DataBase[[eq_num]:[eq_unit]],3,FALSE)</f>
        <v>ШТ</v>
      </c>
      <c r="E1029" s="6">
        <f t="shared" si="33"/>
        <v>-1</v>
      </c>
      <c r="F1029" s="13"/>
      <c r="G1029" s="1">
        <v>56</v>
      </c>
      <c r="H1029" s="14"/>
      <c r="I1029" s="15">
        <v>44298</v>
      </c>
      <c r="J1029" s="15"/>
      <c r="K1029" s="6">
        <v>11</v>
      </c>
      <c r="M1029" s="1">
        <v>1</v>
      </c>
    </row>
    <row r="1030" spans="1:15" x14ac:dyDescent="0.25">
      <c r="A1030" s="6">
        <f t="shared" si="32"/>
        <v>1028</v>
      </c>
      <c r="B1030" s="1">
        <v>257</v>
      </c>
      <c r="C1030" s="12" t="str">
        <f>VLOOKUP(Таблица1[[#This Row],[н/н ↓]],[1]!DataBase[[eq_num]:[eq_cat]],2,FALSE)</f>
        <v>блок расшир.шлейф.сигнал. "ЛАДОГА БРШС-А"</v>
      </c>
      <c r="D1030" s="6" t="str">
        <f>VLOOKUP(Таблица1[[#This Row],[н/н ↓]],[1]!DataBase[[eq_num]:[eq_unit]],3,FALSE)</f>
        <v>ШТ</v>
      </c>
      <c r="E1030" s="6">
        <f t="shared" si="33"/>
        <v>-1</v>
      </c>
      <c r="F1030" s="13"/>
      <c r="G1030" s="1">
        <v>56</v>
      </c>
      <c r="H1030" s="14"/>
      <c r="I1030" s="15">
        <v>44298</v>
      </c>
      <c r="J1030" s="15"/>
      <c r="K1030" s="6">
        <v>11</v>
      </c>
      <c r="M1030" s="1">
        <v>1</v>
      </c>
    </row>
    <row r="1031" spans="1:15" x14ac:dyDescent="0.25">
      <c r="A1031" s="6">
        <f t="shared" si="32"/>
        <v>1029</v>
      </c>
      <c r="B1031" s="1">
        <v>226080080</v>
      </c>
      <c r="C1031" s="12" t="str">
        <f>VLOOKUP(Таблица1[[#This Row],[н/н ↓]],[1]!DataBase[[eq_num]:[eq_cat]],2,FALSE)</f>
        <v>блок "ЛАДОГА БРВ-А" исп.2</v>
      </c>
      <c r="D1031" s="6" t="str">
        <f>VLOOKUP(Таблица1[[#This Row],[н/н ↓]],[1]!DataBase[[eq_num]:[eq_unit]],3,FALSE)</f>
        <v>ШТ</v>
      </c>
      <c r="E1031" s="6">
        <f t="shared" si="33"/>
        <v>-1</v>
      </c>
      <c r="F1031" s="13"/>
      <c r="G1031" s="1">
        <v>56</v>
      </c>
      <c r="H1031" s="14"/>
      <c r="I1031" s="15">
        <v>44298</v>
      </c>
      <c r="J1031" s="15"/>
      <c r="K1031" s="6">
        <v>11</v>
      </c>
      <c r="M1031" s="1">
        <v>1</v>
      </c>
    </row>
    <row r="1032" spans="1:15" x14ac:dyDescent="0.25">
      <c r="A1032" s="6">
        <f t="shared" si="32"/>
        <v>1030</v>
      </c>
      <c r="B1032" s="1">
        <v>226080082</v>
      </c>
      <c r="C1032" s="12" t="str">
        <f>VLOOKUP(Таблица1[[#This Row],[н/н ↓]],[1]!DataBase[[eq_num]:[eq_cat]],2,FALSE)</f>
        <v>блок "ЛАДОГА БВИ-А"</v>
      </c>
      <c r="D1032" s="6" t="str">
        <f>VLOOKUP(Таблица1[[#This Row],[н/н ↓]],[1]!DataBase[[eq_num]:[eq_unit]],3,FALSE)</f>
        <v>ШТ</v>
      </c>
      <c r="E1032" s="6">
        <f t="shared" si="33"/>
        <v>-1</v>
      </c>
      <c r="F1032" s="13"/>
      <c r="G1032" s="1">
        <v>56</v>
      </c>
      <c r="H1032" s="14"/>
      <c r="I1032" s="15">
        <v>44298</v>
      </c>
      <c r="J1032" s="15"/>
      <c r="K1032" s="6">
        <v>11</v>
      </c>
      <c r="M1032" s="1">
        <v>1</v>
      </c>
    </row>
    <row r="1033" spans="1:15" x14ac:dyDescent="0.25">
      <c r="A1033" s="6">
        <f t="shared" si="32"/>
        <v>1031</v>
      </c>
      <c r="B1033" s="1">
        <v>226080085</v>
      </c>
      <c r="C1033" s="12" t="str">
        <f>VLOOKUP(Таблица1[[#This Row],[н/н ↓]],[1]!DataBase[[eq_num]:[eq_cat]],2,FALSE)</f>
        <v>источник вторичн.эл.пит."ЛАДОГА БП-А"</v>
      </c>
      <c r="D1033" s="6" t="str">
        <f>VLOOKUP(Таблица1[[#This Row],[н/н ↓]],[1]!DataBase[[eq_num]:[eq_unit]],3,FALSE)</f>
        <v>ШТ</v>
      </c>
      <c r="E1033" s="6">
        <f t="shared" si="33"/>
        <v>-1</v>
      </c>
      <c r="F1033" s="13"/>
      <c r="G1033" s="1">
        <v>56</v>
      </c>
      <c r="H1033" s="14"/>
      <c r="I1033" s="15">
        <v>44298</v>
      </c>
      <c r="J1033" s="15"/>
      <c r="K1033" s="6">
        <v>11</v>
      </c>
      <c r="M1033" s="1">
        <v>1</v>
      </c>
    </row>
    <row r="1034" spans="1:15" x14ac:dyDescent="0.25">
      <c r="A1034" s="6">
        <f t="shared" si="32"/>
        <v>1032</v>
      </c>
      <c r="B1034" s="1">
        <v>225</v>
      </c>
      <c r="C1034" s="12" t="str">
        <f>VLOOKUP(Таблица1[[#This Row],[н/н ↓]],[1]!DataBase[[eq_num]:[eq_cat]],2,FALSE)</f>
        <v>Ручка Abloy FORUM 4/007</v>
      </c>
      <c r="D1034" s="6" t="str">
        <f>VLOOKUP(Таблица1[[#This Row],[н/н ↓]],[1]!DataBase[[eq_num]:[eq_unit]],3,FALSE)</f>
        <v>ШТ</v>
      </c>
      <c r="E1034" s="6">
        <f t="shared" si="33"/>
        <v>-1</v>
      </c>
      <c r="F1034" s="13"/>
      <c r="G1034" s="1">
        <v>212</v>
      </c>
      <c r="I1034" s="15">
        <v>44298</v>
      </c>
      <c r="J1034" s="15" t="s">
        <v>154</v>
      </c>
      <c r="K1034" s="6">
        <v>3</v>
      </c>
      <c r="M1034" s="1">
        <v>1</v>
      </c>
    </row>
    <row r="1035" spans="1:15" x14ac:dyDescent="0.25">
      <c r="A1035" s="6">
        <f t="shared" si="32"/>
        <v>1033</v>
      </c>
      <c r="B1035" s="1">
        <v>58</v>
      </c>
      <c r="C1035" t="str">
        <f>VLOOKUP(Таблица1[[#This Row],[н/н ↓]],[1]!DataBase[[eq_num]:[eq_cat]],2,FALSE)</f>
        <v>Монитор Smartec STM-223 22" (б/у)</v>
      </c>
      <c r="D1035" s="1" t="str">
        <f>VLOOKUP(Таблица1[[#This Row],[н/н ↓]],[1]!DataBase[[eq_num]:[eq_unit]],3,FALSE)</f>
        <v>ШТ</v>
      </c>
      <c r="E1035" s="1">
        <f t="shared" si="33"/>
        <v>4</v>
      </c>
      <c r="F1035" s="13"/>
      <c r="G1035" s="1">
        <v>12</v>
      </c>
      <c r="H1035" s="1" t="s">
        <v>16</v>
      </c>
      <c r="I1035" s="15">
        <v>44299</v>
      </c>
      <c r="J1035" s="15"/>
      <c r="L1035" s="1">
        <v>4</v>
      </c>
      <c r="M1035" s="1"/>
      <c r="O1035" s="11" t="s">
        <v>47</v>
      </c>
    </row>
    <row r="1036" spans="1:15" x14ac:dyDescent="0.25">
      <c r="A1036" s="6">
        <f t="shared" si="32"/>
        <v>1034</v>
      </c>
      <c r="B1036" s="1">
        <v>787</v>
      </c>
      <c r="C1036" s="12" t="str">
        <f>VLOOKUP(Таблица1[[#This Row],[н/н ↓]],[1]!DataBase[[eq_num]:[eq_cat]],2,FALSE)</f>
        <v>Плата Eaton PCBAS 3K30 I/O BOARD</v>
      </c>
      <c r="D1036" s="6" t="str">
        <f>VLOOKUP(Таблица1[[#This Row],[н/н ↓]],[1]!DataBase[[eq_num]:[eq_unit]],3,FALSE)</f>
        <v>ШТ</v>
      </c>
      <c r="E1036" s="6">
        <f t="shared" si="33"/>
        <v>-1</v>
      </c>
      <c r="F1036" s="13"/>
      <c r="G1036" s="1">
        <v>32</v>
      </c>
      <c r="H1036" s="14"/>
      <c r="I1036" s="15">
        <v>44299</v>
      </c>
      <c r="J1036" s="15" t="s">
        <v>447</v>
      </c>
      <c r="K1036" s="6">
        <v>4</v>
      </c>
      <c r="M1036" s="1">
        <v>1</v>
      </c>
      <c r="O1036" s="11" t="s">
        <v>467</v>
      </c>
    </row>
    <row r="1037" spans="1:15" x14ac:dyDescent="0.25">
      <c r="A1037" s="6">
        <f t="shared" si="32"/>
        <v>1035</v>
      </c>
      <c r="B1037" s="1">
        <v>115</v>
      </c>
      <c r="C1037" s="12" t="str">
        <f>VLOOKUP(Таблица1[[#This Row],[н/н ↓]],[1]!DataBase[[eq_num]:[eq_cat]],2,FALSE)</f>
        <v>Видеокамера AXIS P3367-VE</v>
      </c>
      <c r="D1037" s="6" t="str">
        <f>VLOOKUP(Таблица1[[#This Row],[н/н ↓]],[1]!DataBase[[eq_num]:[eq_unit]],3,FALSE)</f>
        <v>ШТ</v>
      </c>
      <c r="E1037" s="6">
        <f t="shared" si="33"/>
        <v>-1</v>
      </c>
      <c r="F1037" s="13"/>
      <c r="G1037" s="1">
        <v>212</v>
      </c>
      <c r="I1037" s="15">
        <v>44300</v>
      </c>
      <c r="J1037" s="15" t="s">
        <v>74</v>
      </c>
      <c r="K1037" s="6">
        <v>2</v>
      </c>
      <c r="M1037" s="1">
        <v>1</v>
      </c>
      <c r="N1037" s="1">
        <v>160</v>
      </c>
      <c r="O1037" s="11" t="s">
        <v>206</v>
      </c>
    </row>
    <row r="1038" spans="1:15" x14ac:dyDescent="0.25">
      <c r="A1038" s="6">
        <f t="shared" si="32"/>
        <v>1036</v>
      </c>
      <c r="B1038" s="1">
        <v>142</v>
      </c>
      <c r="C1038" s="12" t="str">
        <f>VLOOKUP(Таблица1[[#This Row],[н/н ↓]],[1]!DataBase[[eq_num]:[eq_cat]],2,FALSE)</f>
        <v>Диск жёсткий HDD 4Tb TOSHIBA X300</v>
      </c>
      <c r="D1038" s="6" t="str">
        <f>VLOOKUP(Таблица1[[#This Row],[н/н ↓]],[1]!DataBase[[eq_num]:[eq_unit]],3,FALSE)</f>
        <v>ШТ</v>
      </c>
      <c r="E1038" s="6">
        <f t="shared" si="33"/>
        <v>-1</v>
      </c>
      <c r="F1038" s="13" t="s">
        <v>320</v>
      </c>
      <c r="G1038" s="1">
        <v>212</v>
      </c>
      <c r="I1038" s="15">
        <v>44302</v>
      </c>
      <c r="J1038" s="15" t="s">
        <v>155</v>
      </c>
      <c r="M1038" s="1">
        <v>1</v>
      </c>
    </row>
    <row r="1039" spans="1:15" x14ac:dyDescent="0.25">
      <c r="A1039" s="6">
        <f t="shared" si="32"/>
        <v>1037</v>
      </c>
      <c r="B1039" s="1">
        <v>142</v>
      </c>
      <c r="C1039" s="12" t="str">
        <f>VLOOKUP(Таблица1[[#This Row],[н/н ↓]],[1]!DataBase[[eq_num]:[eq_cat]],2,FALSE)</f>
        <v>Диск жёсткий HDD 4Tb TOSHIBA X300</v>
      </c>
      <c r="D1039" s="6" t="str">
        <f>VLOOKUP(Таблица1[[#This Row],[н/н ↓]],[1]!DataBase[[eq_num]:[eq_unit]],3,FALSE)</f>
        <v>ШТ</v>
      </c>
      <c r="E1039" s="6">
        <f t="shared" si="33"/>
        <v>-1</v>
      </c>
      <c r="F1039" s="13" t="s">
        <v>321</v>
      </c>
      <c r="G1039" s="1">
        <v>212</v>
      </c>
      <c r="I1039" s="15">
        <v>44302</v>
      </c>
      <c r="J1039" s="15" t="s">
        <v>155</v>
      </c>
      <c r="M1039" s="1">
        <v>1</v>
      </c>
    </row>
    <row r="1040" spans="1:15" x14ac:dyDescent="0.25">
      <c r="A1040" s="6">
        <f t="shared" si="32"/>
        <v>1038</v>
      </c>
      <c r="B1040" s="1">
        <v>142</v>
      </c>
      <c r="C1040" s="12" t="str">
        <f>VLOOKUP(Таблица1[[#This Row],[н/н ↓]],[1]!DataBase[[eq_num]:[eq_cat]],2,FALSE)</f>
        <v>Диск жёсткий HDD 4Tb TOSHIBA X300</v>
      </c>
      <c r="D1040" s="6" t="str">
        <f>VLOOKUP(Таблица1[[#This Row],[н/н ↓]],[1]!DataBase[[eq_num]:[eq_unit]],3,FALSE)</f>
        <v>ШТ</v>
      </c>
      <c r="E1040" s="6">
        <f t="shared" si="33"/>
        <v>-1</v>
      </c>
      <c r="F1040" s="13" t="s">
        <v>322</v>
      </c>
      <c r="G1040" s="1">
        <v>212</v>
      </c>
      <c r="I1040" s="15">
        <v>44302</v>
      </c>
      <c r="J1040" s="15" t="s">
        <v>155</v>
      </c>
      <c r="M1040" s="1">
        <v>1</v>
      </c>
    </row>
    <row r="1041" spans="1:15" x14ac:dyDescent="0.25">
      <c r="A1041" s="6">
        <f t="shared" si="32"/>
        <v>1039</v>
      </c>
      <c r="B1041" s="1">
        <v>142</v>
      </c>
      <c r="C1041" s="12" t="str">
        <f>VLOOKUP(Таблица1[[#This Row],[н/н ↓]],[1]!DataBase[[eq_num]:[eq_cat]],2,FALSE)</f>
        <v>Диск жёсткий HDD 4Tb TOSHIBA X300</v>
      </c>
      <c r="D1041" s="6" t="str">
        <f>VLOOKUP(Таблица1[[#This Row],[н/н ↓]],[1]!DataBase[[eq_num]:[eq_unit]],3,FALSE)</f>
        <v>ШТ</v>
      </c>
      <c r="E1041" s="6">
        <f t="shared" si="33"/>
        <v>-1</v>
      </c>
      <c r="F1041" s="13" t="s">
        <v>323</v>
      </c>
      <c r="G1041" s="1">
        <v>212</v>
      </c>
      <c r="I1041" s="15">
        <v>44302</v>
      </c>
      <c r="J1041" s="15" t="s">
        <v>155</v>
      </c>
      <c r="M1041" s="1">
        <v>1</v>
      </c>
    </row>
    <row r="1042" spans="1:15" x14ac:dyDescent="0.25">
      <c r="A1042" s="6">
        <f t="shared" si="32"/>
        <v>1040</v>
      </c>
      <c r="B1042" s="1">
        <v>875</v>
      </c>
      <c r="C1042" s="12" t="str">
        <f>VLOOKUP(Таблица1[[#This Row],[н/н ↓]],[1]!DataBase[[eq_num]:[eq_cat]],2,FALSE)</f>
        <v>Плата параллельной работы ИБП HOT SYNC CAN BRIDGE CARD</v>
      </c>
      <c r="D1042" s="6" t="str">
        <f>VLOOKUP(Таблица1[[#This Row],[н/н ↓]],[1]!DataBase[[eq_num]:[eq_unit]],3,FALSE)</f>
        <v>ШТ</v>
      </c>
      <c r="E1042" s="6">
        <f t="shared" si="33"/>
        <v>-1</v>
      </c>
      <c r="F1042" s="13"/>
      <c r="G1042" s="1">
        <v>32</v>
      </c>
      <c r="H1042" s="14"/>
      <c r="I1042" s="15">
        <v>44305</v>
      </c>
      <c r="J1042" s="15" t="s">
        <v>165</v>
      </c>
      <c r="K1042" s="6">
        <v>3</v>
      </c>
      <c r="M1042" s="1">
        <v>1</v>
      </c>
      <c r="O1042" s="11" t="s">
        <v>203</v>
      </c>
    </row>
    <row r="1043" spans="1:15" x14ac:dyDescent="0.25">
      <c r="A1043" s="6">
        <f t="shared" si="32"/>
        <v>1041</v>
      </c>
      <c r="B1043" s="1">
        <v>226080082</v>
      </c>
      <c r="C1043" s="12" t="str">
        <f>VLOOKUP(Таблица1[[#This Row],[н/н ↓]],[1]!DataBase[[eq_num]:[eq_cat]],2,FALSE)</f>
        <v>блок "ЛАДОГА БВИ-А"</v>
      </c>
      <c r="D1043" s="6" t="str">
        <f>VLOOKUP(Таблица1[[#This Row],[н/н ↓]],[1]!DataBase[[eq_num]:[eq_unit]],3,FALSE)</f>
        <v>ШТ</v>
      </c>
      <c r="E1043" s="6">
        <f t="shared" si="33"/>
        <v>-3</v>
      </c>
      <c r="F1043" s="13"/>
      <c r="G1043" s="1">
        <v>56</v>
      </c>
      <c r="H1043" s="14"/>
      <c r="I1043" s="15">
        <v>44305</v>
      </c>
      <c r="J1043" s="15" t="s">
        <v>308</v>
      </c>
      <c r="K1043" s="6">
        <v>10</v>
      </c>
      <c r="M1043" s="1">
        <v>3</v>
      </c>
    </row>
    <row r="1044" spans="1:15" x14ac:dyDescent="0.25">
      <c r="A1044" s="6">
        <f t="shared" si="32"/>
        <v>1042</v>
      </c>
      <c r="B1044" s="1">
        <v>226080233</v>
      </c>
      <c r="C1044" s="12" t="str">
        <f>VLOOKUP(Таблица1[[#This Row],[н/н ↓]],[1]!DataBase[[eq_num]:[eq_cat]],2,FALSE)</f>
        <v>клавиатура выносн.матричн."ЛАДОГА КВ-А"</v>
      </c>
      <c r="D1044" s="6" t="str">
        <f>VLOOKUP(Таблица1[[#This Row],[н/н ↓]],[1]!DataBase[[eq_num]:[eq_unit]],3,FALSE)</f>
        <v>ШТ</v>
      </c>
      <c r="E1044" s="6">
        <f t="shared" si="33"/>
        <v>-2</v>
      </c>
      <c r="F1044" s="13"/>
      <c r="G1044" s="1">
        <v>56</v>
      </c>
      <c r="H1044" s="14"/>
      <c r="I1044" s="15">
        <v>44305</v>
      </c>
      <c r="J1044" s="15" t="s">
        <v>308</v>
      </c>
      <c r="K1044" s="6">
        <v>10</v>
      </c>
      <c r="M1044" s="1">
        <v>2</v>
      </c>
    </row>
    <row r="1045" spans="1:15" x14ac:dyDescent="0.25">
      <c r="A1045" s="6">
        <f t="shared" si="32"/>
        <v>1043</v>
      </c>
      <c r="B1045" s="1">
        <v>787</v>
      </c>
      <c r="C1045" s="12" t="str">
        <f>VLOOKUP(Таблица1[[#This Row],[н/н ↓]],[1]!DataBase[[eq_num]:[eq_cat]],2,FALSE)</f>
        <v>Плата Eaton PCBAS 3K30 I/O BOARD</v>
      </c>
      <c r="D1045" s="6" t="str">
        <f>VLOOKUP(Таблица1[[#This Row],[н/н ↓]],[1]!DataBase[[eq_num]:[eq_unit]],3,FALSE)</f>
        <v>ШТ</v>
      </c>
      <c r="E1045" s="6">
        <f t="shared" si="33"/>
        <v>-1</v>
      </c>
      <c r="F1045" s="13"/>
      <c r="G1045" s="1">
        <v>32</v>
      </c>
      <c r="H1045" s="14"/>
      <c r="I1045" s="15">
        <v>44306</v>
      </c>
      <c r="J1045" s="15" t="s">
        <v>20</v>
      </c>
      <c r="K1045" s="6" t="s">
        <v>38</v>
      </c>
      <c r="M1045" s="1">
        <v>1</v>
      </c>
      <c r="O1045" s="11" t="s">
        <v>468</v>
      </c>
    </row>
    <row r="1046" spans="1:15" x14ac:dyDescent="0.25">
      <c r="A1046" s="6">
        <f t="shared" si="32"/>
        <v>1044</v>
      </c>
      <c r="B1046" s="1">
        <v>74</v>
      </c>
      <c r="C1046" t="str">
        <f>VLOOKUP(Таблица1[[#This Row],[н/н ↓]],[1]!DataBase[[eq_num]:[eq_cat]],2,FALSE)</f>
        <v>Термокожух Wizebox L320</v>
      </c>
      <c r="D1046" s="1" t="str">
        <f>VLOOKUP(Таблица1[[#This Row],[н/н ↓]],[1]!DataBase[[eq_num]:[eq_unit]],3,FALSE)</f>
        <v>ШТ</v>
      </c>
      <c r="E1046" s="1">
        <f t="shared" si="33"/>
        <v>-1</v>
      </c>
      <c r="F1046" s="13"/>
      <c r="G1046" s="1">
        <v>12</v>
      </c>
      <c r="I1046" s="15">
        <v>44307</v>
      </c>
      <c r="J1046" s="15" t="s">
        <v>23</v>
      </c>
      <c r="K1046" s="6">
        <v>4</v>
      </c>
      <c r="M1046" s="1">
        <v>1</v>
      </c>
      <c r="O1046" s="11" t="s">
        <v>48</v>
      </c>
    </row>
    <row r="1047" spans="1:15" x14ac:dyDescent="0.25">
      <c r="A1047" s="6">
        <f t="shared" si="32"/>
        <v>1045</v>
      </c>
      <c r="B1047" s="1">
        <v>17</v>
      </c>
      <c r="C1047" t="str">
        <f>VLOOKUP(Таблица1[[#This Row],[н/н ↓]],[1]!DataBase[[eq_num]:[eq_cat]],2,FALSE)</f>
        <v>Кронштеин Wizebox MB 29</v>
      </c>
      <c r="D1047" s="1" t="str">
        <f>VLOOKUP(Таблица1[[#This Row],[н/н ↓]],[1]!DataBase[[eq_num]:[eq_unit]],3,FALSE)</f>
        <v>ШТ</v>
      </c>
      <c r="E1047" s="1">
        <f t="shared" si="33"/>
        <v>-1</v>
      </c>
      <c r="F1047" s="13"/>
      <c r="G1047" s="1">
        <v>12</v>
      </c>
      <c r="I1047" s="15">
        <v>44307</v>
      </c>
      <c r="J1047" s="15" t="s">
        <v>23</v>
      </c>
      <c r="K1047" s="6">
        <v>4</v>
      </c>
      <c r="M1047" s="1">
        <v>1</v>
      </c>
      <c r="O1047" s="11" t="s">
        <v>48</v>
      </c>
    </row>
    <row r="1048" spans="1:15" x14ac:dyDescent="0.25">
      <c r="A1048" s="6">
        <f t="shared" si="32"/>
        <v>1046</v>
      </c>
      <c r="B1048" s="1">
        <v>855</v>
      </c>
      <c r="C1048" s="12" t="str">
        <f>VLOOKUP(Таблица1[[#This Row],[н/н ↓]],[1]!DataBase[[eq_num]:[eq_cat]],2,FALSE)</f>
        <v>Силовой модуль Eaton 1024787SP SUBAS 3K30 POWER MODULE SP</v>
      </c>
      <c r="D1048" s="6" t="str">
        <f>VLOOKUP(Таблица1[[#This Row],[н/н ↓]],[1]!DataBase[[eq_num]:[eq_unit]],3,FALSE)</f>
        <v>ШТ</v>
      </c>
      <c r="E1048" s="6">
        <f t="shared" si="33"/>
        <v>-1</v>
      </c>
      <c r="F1048" s="13"/>
      <c r="G1048" s="1">
        <v>32</v>
      </c>
      <c r="H1048" s="14"/>
      <c r="I1048" s="15">
        <v>44307</v>
      </c>
      <c r="J1048" s="15" t="s">
        <v>20</v>
      </c>
      <c r="K1048" s="6" t="s">
        <v>38</v>
      </c>
      <c r="M1048" s="1">
        <v>1</v>
      </c>
      <c r="O1048" s="11" t="s">
        <v>469</v>
      </c>
    </row>
    <row r="1049" spans="1:15" x14ac:dyDescent="0.25">
      <c r="A1049" s="6">
        <f t="shared" si="32"/>
        <v>1047</v>
      </c>
      <c r="B1049" s="1">
        <v>225</v>
      </c>
      <c r="C1049" s="12" t="str">
        <f>VLOOKUP(Таблица1[[#This Row],[н/н ↓]],[1]!DataBase[[eq_num]:[eq_cat]],2,FALSE)</f>
        <v>Ручка Abloy FORUM 4/007</v>
      </c>
      <c r="D1049" s="6" t="str">
        <f>VLOOKUP(Таблица1[[#This Row],[н/н ↓]],[1]!DataBase[[eq_num]:[eq_unit]],3,FALSE)</f>
        <v>ШТ</v>
      </c>
      <c r="E1049" s="6">
        <f t="shared" si="33"/>
        <v>-1</v>
      </c>
      <c r="F1049" s="13"/>
      <c r="G1049" s="1">
        <v>212</v>
      </c>
      <c r="I1049" s="15">
        <v>44307</v>
      </c>
      <c r="J1049" s="15" t="s">
        <v>23</v>
      </c>
      <c r="K1049" s="6">
        <v>1</v>
      </c>
      <c r="M1049" s="1">
        <v>1</v>
      </c>
      <c r="O1049" s="11" t="s">
        <v>39</v>
      </c>
    </row>
    <row r="1050" spans="1:15" x14ac:dyDescent="0.25">
      <c r="A1050" s="6">
        <f t="shared" si="32"/>
        <v>1048</v>
      </c>
      <c r="B1050" s="1">
        <v>784</v>
      </c>
      <c r="C1050" s="12" t="str">
        <f>VLOOKUP(Таблица1[[#This Row],[н/н ↓]],[1]!DataBase[[eq_num]:[eq_cat]],2,FALSE)</f>
        <v>Плата Eaton PCBAS 3K30 BYPASS BOARD</v>
      </c>
      <c r="D1050" s="6" t="str">
        <f>VLOOKUP(Таблица1[[#This Row],[н/н ↓]],[1]!DataBase[[eq_num]:[eq_unit]],3,FALSE)</f>
        <v>ШТ</v>
      </c>
      <c r="E1050" s="6">
        <f t="shared" si="33"/>
        <v>-1</v>
      </c>
      <c r="F1050" s="13"/>
      <c r="G1050" s="1">
        <v>32</v>
      </c>
      <c r="H1050" s="14"/>
      <c r="I1050" s="15">
        <v>44308</v>
      </c>
      <c r="J1050" s="15" t="s">
        <v>20</v>
      </c>
      <c r="K1050" s="6" t="s">
        <v>38</v>
      </c>
      <c r="M1050" s="1">
        <v>1</v>
      </c>
      <c r="O1050" s="11" t="s">
        <v>470</v>
      </c>
    </row>
    <row r="1051" spans="1:15" x14ac:dyDescent="0.25">
      <c r="A1051" s="6">
        <f t="shared" si="32"/>
        <v>1049</v>
      </c>
      <c r="B1051" s="1">
        <v>226080230</v>
      </c>
      <c r="C1051" s="12" t="str">
        <f>VLOOKUP(Таблица1[[#This Row],[н/н ↓]],[1]!DataBase[[eq_num]:[eq_cat]],2,FALSE)</f>
        <v>клавиатура матричная ЛАДОГА КВ-М</v>
      </c>
      <c r="D1051" s="6" t="str">
        <f>VLOOKUP(Таблица1[[#This Row],[н/н ↓]],[1]!DataBase[[eq_num]:[eq_unit]],3,FALSE)</f>
        <v>ШТ</v>
      </c>
      <c r="E1051" s="6">
        <f t="shared" si="33"/>
        <v>4</v>
      </c>
      <c r="F1051" s="13"/>
      <c r="G1051" s="1">
        <v>56</v>
      </c>
      <c r="H1051" s="14" t="s">
        <v>273</v>
      </c>
      <c r="I1051" s="15">
        <v>44309</v>
      </c>
      <c r="J1051" s="15"/>
      <c r="L1051" s="1">
        <v>4</v>
      </c>
      <c r="M1051" s="1"/>
    </row>
    <row r="1052" spans="1:15" x14ac:dyDescent="0.25">
      <c r="A1052" s="6">
        <f t="shared" si="32"/>
        <v>1050</v>
      </c>
      <c r="B1052" s="1">
        <v>226080090</v>
      </c>
      <c r="C1052" s="12" t="str">
        <f>VLOOKUP(Таблица1[[#This Row],[н/н ↓]],[1]!DataBase[[eq_num]:[eq_cat]],2,FALSE)</f>
        <v>блок расшир.памяти событий Ладога БРРПС</v>
      </c>
      <c r="D1052" s="6" t="str">
        <f>VLOOKUP(Таблица1[[#This Row],[н/н ↓]],[1]!DataBase[[eq_num]:[eq_unit]],3,FALSE)</f>
        <v>ШТ</v>
      </c>
      <c r="E1052" s="6">
        <f t="shared" si="33"/>
        <v>6</v>
      </c>
      <c r="F1052" s="13"/>
      <c r="G1052" s="1">
        <v>56</v>
      </c>
      <c r="H1052" s="14" t="s">
        <v>279</v>
      </c>
      <c r="I1052" s="15">
        <v>44309</v>
      </c>
      <c r="J1052" s="15"/>
      <c r="L1052" s="1">
        <v>6</v>
      </c>
      <c r="M1052" s="1"/>
    </row>
    <row r="1053" spans="1:15" x14ac:dyDescent="0.25">
      <c r="A1053" s="6">
        <f t="shared" si="32"/>
        <v>1051</v>
      </c>
      <c r="B1053" s="1">
        <v>226080112</v>
      </c>
      <c r="C1053" s="12" t="str">
        <f>VLOOKUP(Таблица1[[#This Row],[н/н ↓]],[1]!DataBase[[eq_num]:[eq_cat]],2,FALSE)</f>
        <v>блок расшир.шлейф.сигнал."ЛадогаБРШС-ВВ"</v>
      </c>
      <c r="D1053" s="6" t="str">
        <f>VLOOKUP(Таблица1[[#This Row],[н/н ↓]],[1]!DataBase[[eq_num]:[eq_unit]],3,FALSE)</f>
        <v>ШТ</v>
      </c>
      <c r="E1053" s="6">
        <f t="shared" si="33"/>
        <v>3</v>
      </c>
      <c r="F1053" s="13"/>
      <c r="G1053" s="1">
        <v>56</v>
      </c>
      <c r="H1053" s="14" t="s">
        <v>276</v>
      </c>
      <c r="I1053" s="15">
        <v>44309</v>
      </c>
      <c r="J1053" s="15"/>
      <c r="L1053" s="1">
        <v>3</v>
      </c>
      <c r="M1053" s="1"/>
    </row>
    <row r="1054" spans="1:15" x14ac:dyDescent="0.25">
      <c r="A1054" s="6">
        <f t="shared" si="32"/>
        <v>1052</v>
      </c>
      <c r="B1054" s="1">
        <v>226010250</v>
      </c>
      <c r="C1054" s="12" t="str">
        <f>VLOOKUP(Таблица1[[#This Row],[н/н ↓]],[1]!DataBase[[eq_num]:[eq_cat]],2,FALSE)</f>
        <v>блок выносных индикаторов "ЛАДОГА-БВИ"</v>
      </c>
      <c r="D1054" s="6" t="str">
        <f>VLOOKUP(Таблица1[[#This Row],[н/н ↓]],[1]!DataBase[[eq_num]:[eq_unit]],3,FALSE)</f>
        <v>ШТ</v>
      </c>
      <c r="E1054" s="6">
        <f t="shared" si="33"/>
        <v>2</v>
      </c>
      <c r="F1054" s="13"/>
      <c r="G1054" s="1">
        <v>56</v>
      </c>
      <c r="H1054" s="14" t="s">
        <v>273</v>
      </c>
      <c r="I1054" s="15">
        <v>44309</v>
      </c>
      <c r="J1054" s="15"/>
      <c r="L1054" s="1">
        <v>2</v>
      </c>
      <c r="M1054" s="1"/>
    </row>
    <row r="1055" spans="1:15" x14ac:dyDescent="0.25">
      <c r="A1055" s="6">
        <f t="shared" si="32"/>
        <v>1053</v>
      </c>
      <c r="B1055" s="1">
        <v>83</v>
      </c>
      <c r="C1055" t="str">
        <f>VLOOKUP(Таблица1[[#This Row],[н/н ↓]],[1]!DataBase[[eq_num]:[eq_cat]],2,FALSE)</f>
        <v>Кожух для видеокамеры AXIS. SPR P3367-VE CASING KIT</v>
      </c>
      <c r="D1055" s="1" t="str">
        <f>VLOOKUP(Таблица1[[#This Row],[н/н ↓]],[1]!DataBase[[eq_num]:[eq_unit]],3,FALSE)</f>
        <v>ШТ</v>
      </c>
      <c r="E1055" s="1">
        <f t="shared" si="33"/>
        <v>19</v>
      </c>
      <c r="F1055" s="13"/>
      <c r="G1055" s="1">
        <v>12</v>
      </c>
      <c r="H1055" s="1" t="s">
        <v>7</v>
      </c>
      <c r="I1055" s="15">
        <v>44310</v>
      </c>
      <c r="J1055" s="15"/>
      <c r="L1055" s="1">
        <v>19</v>
      </c>
      <c r="M1055" s="1"/>
    </row>
    <row r="1056" spans="1:15" x14ac:dyDescent="0.25">
      <c r="A1056" s="6">
        <f t="shared" si="32"/>
        <v>1054</v>
      </c>
      <c r="B1056" s="1">
        <v>334</v>
      </c>
      <c r="C1056" s="12" t="str">
        <f>VLOOKUP(Таблица1[[#This Row],[н/н ↓]],[1]!DataBase[[eq_num]:[eq_cat]],2,FALSE)</f>
        <v>Шкаф 19" настенный серый 15U 600x520 NT WALLBOX LIGHT 15-65G</v>
      </c>
      <c r="D1056" s="6" t="str">
        <f>VLOOKUP(Таблица1[[#This Row],[н/н ↓]],[1]!DataBase[[eq_num]:[eq_unit]],3,FALSE)</f>
        <v>ШТ</v>
      </c>
      <c r="E1056" s="6">
        <f t="shared" si="33"/>
        <v>1</v>
      </c>
      <c r="F1056" s="13"/>
      <c r="G1056" s="1">
        <v>56</v>
      </c>
      <c r="H1056" s="14" t="s">
        <v>251</v>
      </c>
      <c r="I1056" s="15">
        <v>44310</v>
      </c>
      <c r="J1056" s="15"/>
      <c r="L1056" s="1">
        <v>1</v>
      </c>
      <c r="M1056" s="1"/>
    </row>
    <row r="1057" spans="1:15" x14ac:dyDescent="0.25">
      <c r="A1057" s="6">
        <f t="shared" si="32"/>
        <v>1055</v>
      </c>
      <c r="B1057" s="1">
        <v>217011098</v>
      </c>
      <c r="C1057" s="12" t="str">
        <f>VLOOKUP(Таблица1[[#This Row],[н/н ↓]],[1]!DataBase[[eq_num]:[eq_cat]],2,FALSE)</f>
        <v>диск жесткий 2.5" 500Гб</v>
      </c>
      <c r="D1057" s="6" t="str">
        <f>VLOOKUP(Таблица1[[#This Row],[н/н ↓]],[1]!DataBase[[eq_num]:[eq_unit]],3,FALSE)</f>
        <v>ШТ</v>
      </c>
      <c r="E1057" s="6">
        <f t="shared" si="33"/>
        <v>1</v>
      </c>
      <c r="F1057" s="13"/>
      <c r="G1057" s="1">
        <v>56</v>
      </c>
      <c r="H1057" s="14" t="s">
        <v>288</v>
      </c>
      <c r="I1057" s="15">
        <v>44310</v>
      </c>
      <c r="J1057" s="15"/>
      <c r="L1057" s="1">
        <v>1</v>
      </c>
      <c r="M1057" s="1"/>
    </row>
    <row r="1058" spans="1:15" x14ac:dyDescent="0.25">
      <c r="A1058" s="6">
        <f t="shared" si="32"/>
        <v>1056</v>
      </c>
      <c r="B1058" s="1">
        <v>226080250</v>
      </c>
      <c r="C1058" s="12" t="str">
        <f>VLOOKUP(Таблица1[[#This Row],[н/н ↓]],[1]!DataBase[[eq_num]:[eq_cat]],2,FALSE)</f>
        <v>узел поворотный к СПЭК-7-2-К15-6М1</v>
      </c>
      <c r="D1058" s="6" t="str">
        <f>VLOOKUP(Таблица1[[#This Row],[н/н ↓]],[1]!DataBase[[eq_num]:[eq_unit]],3,FALSE)</f>
        <v>ШТ</v>
      </c>
      <c r="E1058" s="6">
        <f t="shared" si="33"/>
        <v>12</v>
      </c>
      <c r="F1058" s="13"/>
      <c r="G1058" s="1">
        <v>56</v>
      </c>
      <c r="H1058" s="14" t="s">
        <v>289</v>
      </c>
      <c r="I1058" s="15">
        <v>44310</v>
      </c>
      <c r="J1058" s="15"/>
      <c r="L1058" s="1">
        <v>12</v>
      </c>
      <c r="M1058" s="1"/>
    </row>
    <row r="1059" spans="1:15" x14ac:dyDescent="0.25">
      <c r="A1059" s="6">
        <f t="shared" si="32"/>
        <v>1057</v>
      </c>
      <c r="B1059" s="1">
        <v>854</v>
      </c>
      <c r="C1059" s="12" t="str">
        <f>VLOOKUP(Таблица1[[#This Row],[н/н ↓]],[1]!DataBase[[eq_num]:[eq_cat]],2,FALSE)</f>
        <v>Сетевая плата ConnectUPS-X Web/SNMP/xHub/Card (б/у)</v>
      </c>
      <c r="D1059" s="6" t="str">
        <f>VLOOKUP(Таблица1[[#This Row],[н/н ↓]],[1]!DataBase[[eq_num]:[eq_unit]],3,FALSE)</f>
        <v>ШТ</v>
      </c>
      <c r="E1059" s="6">
        <f t="shared" si="33"/>
        <v>4</v>
      </c>
      <c r="F1059" s="13"/>
      <c r="G1059" s="1">
        <v>32</v>
      </c>
      <c r="H1059" s="14" t="s">
        <v>396</v>
      </c>
      <c r="I1059" s="15">
        <v>44312</v>
      </c>
      <c r="J1059" s="15"/>
      <c r="L1059" s="1">
        <v>4</v>
      </c>
      <c r="M1059" s="1"/>
    </row>
    <row r="1060" spans="1:15" x14ac:dyDescent="0.25">
      <c r="A1060" s="6">
        <f t="shared" si="32"/>
        <v>1058</v>
      </c>
      <c r="B1060" s="1">
        <v>226080430</v>
      </c>
      <c r="C1060" s="12" t="str">
        <f>VLOOKUP(Таблица1[[#This Row],[н/н ↓]],[1]!DataBase[[eq_num]:[eq_cat]],2,FALSE)</f>
        <v>БЛОК РЕЗЕРВН.ПИТ.БРП12-3/40(12В,3А,40 АЧ)</v>
      </c>
      <c r="D1060" s="6" t="str">
        <f>VLOOKUP(Таблица1[[#This Row],[н/н ↓]],[1]!DataBase[[eq_num]:[eq_unit]],3,FALSE)</f>
        <v>ШТ</v>
      </c>
      <c r="E1060" s="6">
        <f t="shared" si="33"/>
        <v>1</v>
      </c>
      <c r="F1060" s="13"/>
      <c r="G1060" s="1">
        <v>56</v>
      </c>
      <c r="H1060" s="14" t="s">
        <v>257</v>
      </c>
      <c r="I1060" s="15">
        <v>44313</v>
      </c>
      <c r="J1060" s="15"/>
      <c r="L1060" s="1">
        <v>1</v>
      </c>
      <c r="M1060" s="1"/>
    </row>
    <row r="1061" spans="1:15" x14ac:dyDescent="0.25">
      <c r="A1061" s="6">
        <f t="shared" si="32"/>
        <v>1059</v>
      </c>
      <c r="B1061" s="1">
        <v>249</v>
      </c>
      <c r="C1061" s="12" t="str">
        <f>VLOOKUP(Таблица1[[#This Row],[н/н ↓]],[1]!DataBase[[eq_num]:[eq_cat]],2,FALSE)</f>
        <v>блок резер.питания БРП24 24В 3А 40Ач</v>
      </c>
      <c r="D1061" s="6" t="str">
        <f>VLOOKUP(Таблица1[[#This Row],[н/н ↓]],[1]!DataBase[[eq_num]:[eq_unit]],3,FALSE)</f>
        <v>ШТ</v>
      </c>
      <c r="E1061" s="6">
        <f t="shared" si="33"/>
        <v>1</v>
      </c>
      <c r="F1061" s="13"/>
      <c r="G1061" s="1">
        <v>56</v>
      </c>
      <c r="H1061" s="14" t="s">
        <v>254</v>
      </c>
      <c r="I1061" s="15">
        <v>44313</v>
      </c>
      <c r="J1061" s="15"/>
      <c r="L1061" s="1">
        <v>1</v>
      </c>
      <c r="M1061" s="1"/>
    </row>
    <row r="1062" spans="1:15" x14ac:dyDescent="0.25">
      <c r="A1062" s="6">
        <f t="shared" si="32"/>
        <v>1060</v>
      </c>
      <c r="B1062" s="1">
        <v>226080440</v>
      </c>
      <c r="C1062" s="12" t="str">
        <f>VLOOKUP(Таблица1[[#This Row],[н/н ↓]],[1]!DataBase[[eq_num]:[eq_cat]],2,FALSE)</f>
        <v>блок резер.питания БРП24 24В 5А 40Ач</v>
      </c>
      <c r="D1062" s="6" t="str">
        <f>VLOOKUP(Таблица1[[#This Row],[н/н ↓]],[1]!DataBase[[eq_num]:[eq_unit]],3,FALSE)</f>
        <v>ШТ</v>
      </c>
      <c r="E1062" s="6">
        <f t="shared" si="33"/>
        <v>1</v>
      </c>
      <c r="F1062" s="13"/>
      <c r="G1062" s="1">
        <v>56</v>
      </c>
      <c r="H1062" s="14" t="s">
        <v>253</v>
      </c>
      <c r="I1062" s="15">
        <v>44313</v>
      </c>
      <c r="J1062" s="15"/>
      <c r="L1062" s="1">
        <v>1</v>
      </c>
      <c r="M1062" s="1"/>
    </row>
    <row r="1063" spans="1:15" x14ac:dyDescent="0.25">
      <c r="A1063" s="6">
        <f t="shared" si="32"/>
        <v>1061</v>
      </c>
      <c r="B1063" s="1">
        <v>170</v>
      </c>
      <c r="C1063" s="12" t="str">
        <f>VLOOKUP(Таблица1[[#This Row],[н/н ↓]],[1]!DataBase[[eq_num]:[eq_cat]],2,FALSE)</f>
        <v>кнопка антивандальная без фиксации КОДсП-2</v>
      </c>
      <c r="D1063" s="6" t="str">
        <f>VLOOKUP(Таблица1[[#This Row],[н/н ↓]],[1]!DataBase[[eq_num]:[eq_unit]],3,FALSE)</f>
        <v>ШТ</v>
      </c>
      <c r="E1063" s="6">
        <f t="shared" si="33"/>
        <v>-1</v>
      </c>
      <c r="F1063" s="13"/>
      <c r="G1063" s="1">
        <v>212</v>
      </c>
      <c r="I1063" s="15">
        <v>44313</v>
      </c>
      <c r="J1063" s="15" t="s">
        <v>156</v>
      </c>
      <c r="K1063" s="6">
        <v>2</v>
      </c>
      <c r="M1063" s="1">
        <v>1</v>
      </c>
    </row>
    <row r="1064" spans="1:15" x14ac:dyDescent="0.25">
      <c r="A1064" s="6">
        <f t="shared" si="32"/>
        <v>1062</v>
      </c>
      <c r="B1064" s="1">
        <v>155</v>
      </c>
      <c r="C1064" s="12" t="str">
        <f>VLOOKUP(Таблица1[[#This Row],[н/н ↓]],[1]!DataBase[[eq_num]:[eq_cat]],2,FALSE)</f>
        <v>Извещатель ИО-102-20 металлический</v>
      </c>
      <c r="D1064" s="6" t="str">
        <f>VLOOKUP(Таблица1[[#This Row],[н/н ↓]],[1]!DataBase[[eq_num]:[eq_unit]],3,FALSE)</f>
        <v>КМП</v>
      </c>
      <c r="E1064" s="6">
        <f t="shared" si="33"/>
        <v>-20</v>
      </c>
      <c r="F1064" s="13"/>
      <c r="G1064" s="1">
        <v>212</v>
      </c>
      <c r="I1064" s="15">
        <v>44316</v>
      </c>
      <c r="J1064" s="15" t="s">
        <v>143</v>
      </c>
      <c r="K1064" s="6">
        <v>9</v>
      </c>
      <c r="M1064" s="1">
        <v>20</v>
      </c>
    </row>
    <row r="1065" spans="1:15" x14ac:dyDescent="0.25">
      <c r="A1065" s="6">
        <f t="shared" si="32"/>
        <v>1063</v>
      </c>
      <c r="B1065" s="1">
        <v>230</v>
      </c>
      <c r="C1065" s="12" t="str">
        <f>VLOOKUP(Таблица1[[#This Row],[н/н ↓]],[1]!DataBase[[eq_num]:[eq_cat]],2,FALSE)</f>
        <v>Считыватель УЧЗ БСК СКД 7 (б/у)</v>
      </c>
      <c r="D1065" s="6" t="str">
        <f>VLOOKUP(Таблица1[[#This Row],[н/н ↓]],[1]!DataBase[[eq_num]:[eq_unit]],3,FALSE)</f>
        <v>ШТ</v>
      </c>
      <c r="E1065" s="6">
        <f t="shared" si="33"/>
        <v>-4</v>
      </c>
      <c r="F1065" s="13"/>
      <c r="G1065" s="1">
        <v>212</v>
      </c>
      <c r="I1065" s="15">
        <v>44326</v>
      </c>
      <c r="J1065" s="15" t="s">
        <v>140</v>
      </c>
      <c r="K1065" s="6" t="s">
        <v>38</v>
      </c>
      <c r="M1065" s="1">
        <v>4</v>
      </c>
    </row>
    <row r="1066" spans="1:15" x14ac:dyDescent="0.25">
      <c r="A1066" s="6">
        <f t="shared" si="32"/>
        <v>1064</v>
      </c>
      <c r="B1066" s="1">
        <v>44</v>
      </c>
      <c r="C1066" t="str">
        <f>VLOOKUP(Таблица1[[#This Row],[н/н ↓]],[1]!DataBase[[eq_num]:[eq_cat]],2,FALSE)</f>
        <v>Монитор Samsung 1722p (б/у)</v>
      </c>
      <c r="D1066" s="1" t="str">
        <f>VLOOKUP(Таблица1[[#This Row],[н/н ↓]],[1]!DataBase[[eq_num]:[eq_unit]],3,FALSE)</f>
        <v>ШТ</v>
      </c>
      <c r="E1066" s="1">
        <f t="shared" si="33"/>
        <v>-1</v>
      </c>
      <c r="F1066" s="13"/>
      <c r="G1066" s="1">
        <v>12</v>
      </c>
      <c r="I1066" s="15">
        <v>44327</v>
      </c>
      <c r="J1066" s="15" t="s">
        <v>24</v>
      </c>
      <c r="K1066" s="6">
        <v>10</v>
      </c>
      <c r="M1066" s="1">
        <v>1</v>
      </c>
      <c r="N1066" s="1">
        <v>41</v>
      </c>
      <c r="O1066" s="11" t="s">
        <v>50</v>
      </c>
    </row>
    <row r="1067" spans="1:15" x14ac:dyDescent="0.25">
      <c r="A1067" s="6">
        <f t="shared" si="32"/>
        <v>1065</v>
      </c>
      <c r="B1067" s="1">
        <v>707</v>
      </c>
      <c r="C1067" s="12" t="str">
        <f>VLOOKUP(Таблица1[[#This Row],[н/н ↓]],[1]!DataBase[[eq_num]:[eq_cat]],2,FALSE)</f>
        <v>Оптический преобразователь GE S734 DVR-RST1 (б/у)</v>
      </c>
      <c r="D1067" s="6" t="str">
        <f>VLOOKUP(Таблица1[[#This Row],[н/н ↓]],[1]!DataBase[[eq_num]:[eq_unit]],3,FALSE)</f>
        <v>ШТ</v>
      </c>
      <c r="E1067" s="6">
        <f t="shared" si="33"/>
        <v>-1</v>
      </c>
      <c r="F1067" s="13"/>
      <c r="G1067" s="1">
        <v>32</v>
      </c>
      <c r="H1067" s="14"/>
      <c r="I1067" s="15">
        <v>44327</v>
      </c>
      <c r="J1067" s="15" t="s">
        <v>448</v>
      </c>
      <c r="K1067" s="6">
        <v>5</v>
      </c>
      <c r="M1067" s="1">
        <v>1</v>
      </c>
      <c r="O1067" s="11" t="s">
        <v>471</v>
      </c>
    </row>
    <row r="1068" spans="1:15" x14ac:dyDescent="0.25">
      <c r="A1068" s="6">
        <f t="shared" si="32"/>
        <v>1066</v>
      </c>
      <c r="B1068" s="1">
        <v>708</v>
      </c>
      <c r="C1068" s="12" t="str">
        <f>VLOOKUP(Таблица1[[#This Row],[н/н ↓]],[1]!DataBase[[eq_num]:[eq_cat]],2,FALSE)</f>
        <v>Оптический преобразователь GE S734 DVT-RST1</v>
      </c>
      <c r="D1068" s="6" t="str">
        <f>VLOOKUP(Таблица1[[#This Row],[н/н ↓]],[1]!DataBase[[eq_num]:[eq_unit]],3,FALSE)</f>
        <v>ШТ</v>
      </c>
      <c r="E1068" s="6">
        <f t="shared" si="33"/>
        <v>-1</v>
      </c>
      <c r="F1068" s="13"/>
      <c r="G1068" s="1">
        <v>32</v>
      </c>
      <c r="H1068" s="14"/>
      <c r="I1068" s="15">
        <v>44327</v>
      </c>
      <c r="J1068" s="15" t="s">
        <v>448</v>
      </c>
      <c r="K1068" s="6">
        <v>5</v>
      </c>
      <c r="M1068" s="1">
        <v>1</v>
      </c>
      <c r="O1068" s="11" t="s">
        <v>471</v>
      </c>
    </row>
    <row r="1069" spans="1:15" x14ac:dyDescent="0.25">
      <c r="A1069" s="6">
        <f t="shared" si="32"/>
        <v>1067</v>
      </c>
      <c r="B1069" s="1">
        <v>580</v>
      </c>
      <c r="C1069" s="12" t="str">
        <f>VLOOKUP(Таблица1[[#This Row],[н/н ↓]],[1]!DataBase[[eq_num]:[eq_cat]],2,FALSE)</f>
        <v>Источник переменного тока SKAT-V.24/220AC</v>
      </c>
      <c r="D1069" s="6" t="str">
        <f>VLOOKUP(Таблица1[[#This Row],[н/н ↓]],[1]!DataBase[[eq_num]:[eq_unit]],3,FALSE)</f>
        <v>ШТ</v>
      </c>
      <c r="E1069" s="6">
        <f t="shared" si="33"/>
        <v>-1</v>
      </c>
      <c r="F1069" s="13"/>
      <c r="G1069" s="1">
        <v>32</v>
      </c>
      <c r="H1069" s="14"/>
      <c r="I1069" s="15">
        <v>44327</v>
      </c>
      <c r="J1069" s="15" t="s">
        <v>448</v>
      </c>
      <c r="K1069" s="6">
        <v>5</v>
      </c>
      <c r="M1069" s="1">
        <v>1</v>
      </c>
      <c r="O1069" s="11" t="s">
        <v>472</v>
      </c>
    </row>
    <row r="1070" spans="1:15" x14ac:dyDescent="0.25">
      <c r="A1070" s="6">
        <f t="shared" si="32"/>
        <v>1068</v>
      </c>
      <c r="B1070" s="1">
        <v>398</v>
      </c>
      <c r="C1070" s="12" t="str">
        <f>VLOOKUP(Таблица1[[#This Row],[н/н ↓]],[1]!DataBase[[eq_num]:[eq_cat]],2,FALSE)</f>
        <v>БП Qualities STD-1233P</v>
      </c>
      <c r="D1070" s="6" t="str">
        <f>VLOOKUP(Таблица1[[#This Row],[н/н ↓]],[1]!DataBase[[eq_num]:[eq_unit]],3,FALSE)</f>
        <v>ШТ</v>
      </c>
      <c r="E1070" s="6">
        <f t="shared" si="33"/>
        <v>-1</v>
      </c>
      <c r="F1070" s="13"/>
      <c r="G1070" s="1">
        <v>32</v>
      </c>
      <c r="H1070" s="14"/>
      <c r="I1070" s="15">
        <v>44327</v>
      </c>
      <c r="J1070" s="15" t="s">
        <v>309</v>
      </c>
      <c r="K1070" s="6">
        <v>10</v>
      </c>
      <c r="M1070" s="1">
        <v>1</v>
      </c>
      <c r="N1070" s="1">
        <v>48</v>
      </c>
      <c r="O1070" s="11" t="s">
        <v>224</v>
      </c>
    </row>
    <row r="1071" spans="1:15" x14ac:dyDescent="0.25">
      <c r="A1071" s="6">
        <f t="shared" si="32"/>
        <v>1069</v>
      </c>
      <c r="B1071" s="1">
        <v>800</v>
      </c>
      <c r="C1071" s="12" t="str">
        <f>VLOOKUP(Таблица1[[#This Row],[н/н ↓]],[1]!DataBase[[eq_num]:[eq_cat]],2,FALSE)</f>
        <v>Провода от платы Eaton PCBAS 3K30 I/O BOARD</v>
      </c>
      <c r="D1071" s="6" t="str">
        <f>VLOOKUP(Таблица1[[#This Row],[н/н ↓]],[1]!DataBase[[eq_num]:[eq_unit]],3,FALSE)</f>
        <v>КМП</v>
      </c>
      <c r="E1071" s="6">
        <f t="shared" si="33"/>
        <v>1</v>
      </c>
      <c r="F1071" s="13"/>
      <c r="G1071" s="1">
        <v>32</v>
      </c>
      <c r="H1071" s="14" t="s">
        <v>407</v>
      </c>
      <c r="I1071" s="15">
        <v>44328</v>
      </c>
      <c r="J1071" s="15"/>
      <c r="L1071" s="1">
        <v>1</v>
      </c>
      <c r="M1071" s="1"/>
      <c r="O1071" s="11" t="s">
        <v>473</v>
      </c>
    </row>
    <row r="1072" spans="1:15" x14ac:dyDescent="0.25">
      <c r="A1072" s="6">
        <f t="shared" si="32"/>
        <v>1070</v>
      </c>
      <c r="B1072" s="1">
        <v>252</v>
      </c>
      <c r="C1072" s="12" t="str">
        <f>VLOOKUP(Таблица1[[#This Row],[н/н ↓]],[1]!DataBase[[eq_num]:[eq_cat]],2,FALSE)</f>
        <v>ППКОП Гранит-8</v>
      </c>
      <c r="D1072" s="6" t="str">
        <f>VLOOKUP(Таблица1[[#This Row],[н/н ↓]],[1]!DataBase[[eq_num]:[eq_unit]],3,FALSE)</f>
        <v>ШТ</v>
      </c>
      <c r="E1072" s="6">
        <f t="shared" si="33"/>
        <v>-1</v>
      </c>
      <c r="F1072" s="13"/>
      <c r="G1072" s="1">
        <v>56</v>
      </c>
      <c r="H1072" s="14"/>
      <c r="I1072" s="15">
        <v>44328</v>
      </c>
      <c r="J1072" s="15" t="s">
        <v>309</v>
      </c>
      <c r="K1072" s="6">
        <v>10</v>
      </c>
      <c r="M1072" s="1">
        <v>1</v>
      </c>
    </row>
    <row r="1073" spans="1:15" x14ac:dyDescent="0.25">
      <c r="A1073" s="6">
        <f t="shared" si="32"/>
        <v>1071</v>
      </c>
      <c r="B1073" s="1">
        <v>170</v>
      </c>
      <c r="C1073" s="12" t="str">
        <f>VLOOKUP(Таблица1[[#This Row],[н/н ↓]],[1]!DataBase[[eq_num]:[eq_cat]],2,FALSE)</f>
        <v>кнопка антивандальная без фиксации КОДсП-2</v>
      </c>
      <c r="D1073" s="6" t="str">
        <f>VLOOKUP(Таблица1[[#This Row],[н/н ↓]],[1]!DataBase[[eq_num]:[eq_unit]],3,FALSE)</f>
        <v>ШТ</v>
      </c>
      <c r="E1073" s="6">
        <f t="shared" si="33"/>
        <v>-1</v>
      </c>
      <c r="F1073" s="13"/>
      <c r="G1073" s="1">
        <v>212</v>
      </c>
      <c r="I1073" s="15">
        <v>44328</v>
      </c>
      <c r="J1073" s="15" t="s">
        <v>140</v>
      </c>
      <c r="K1073" s="6" t="s">
        <v>38</v>
      </c>
      <c r="M1073" s="1">
        <v>1</v>
      </c>
    </row>
    <row r="1074" spans="1:15" x14ac:dyDescent="0.25">
      <c r="A1074" s="6">
        <f t="shared" si="32"/>
        <v>1072</v>
      </c>
      <c r="B1074" s="1">
        <v>167</v>
      </c>
      <c r="C1074" s="12" t="str">
        <f>VLOOKUP(Таблица1[[#This Row],[н/н ↓]],[1]!DataBase[[eq_num]:[eq_cat]],2,FALSE)</f>
        <v>Кнопка IEK AEA-22</v>
      </c>
      <c r="D1074" s="6" t="str">
        <f>VLOOKUP(Таблица1[[#This Row],[н/н ↓]],[1]!DataBase[[eq_num]:[eq_unit]],3,FALSE)</f>
        <v>ШТ</v>
      </c>
      <c r="E1074" s="6">
        <f t="shared" si="33"/>
        <v>-1</v>
      </c>
      <c r="F1074" s="13"/>
      <c r="G1074" s="1">
        <v>212</v>
      </c>
      <c r="I1074" s="15">
        <v>44328</v>
      </c>
      <c r="J1074" s="15" t="s">
        <v>140</v>
      </c>
      <c r="K1074" s="6" t="s">
        <v>38</v>
      </c>
      <c r="M1074" s="1">
        <v>1</v>
      </c>
    </row>
    <row r="1075" spans="1:15" x14ac:dyDescent="0.25">
      <c r="A1075" s="6">
        <f t="shared" si="32"/>
        <v>1073</v>
      </c>
      <c r="B1075" s="1">
        <v>114</v>
      </c>
      <c r="C1075" s="12" t="str">
        <f>VLOOKUP(Таблица1[[#This Row],[н/н ↓]],[1]!DataBase[[eq_num]:[eq_cat]],2,FALSE)</f>
        <v>Видеокамера AXIS P3367 без кожуха (б/у)</v>
      </c>
      <c r="D1075" s="6" t="str">
        <f>VLOOKUP(Таблица1[[#This Row],[н/н ↓]],[1]!DataBase[[eq_num]:[eq_unit]],3,FALSE)</f>
        <v>ШТ</v>
      </c>
      <c r="E1075" s="6">
        <f t="shared" si="33"/>
        <v>1</v>
      </c>
      <c r="F1075" s="13" t="s">
        <v>324</v>
      </c>
      <c r="G1075" s="1">
        <v>212</v>
      </c>
      <c r="H1075" s="1" t="s">
        <v>100</v>
      </c>
      <c r="I1075" s="15">
        <v>44329</v>
      </c>
      <c r="J1075" s="15"/>
      <c r="L1075" s="1">
        <v>1</v>
      </c>
      <c r="M1075" s="1"/>
    </row>
    <row r="1076" spans="1:15" x14ac:dyDescent="0.25">
      <c r="A1076" s="6">
        <f t="shared" si="32"/>
        <v>1074</v>
      </c>
      <c r="B1076" s="1">
        <v>114</v>
      </c>
      <c r="C1076" s="12" t="str">
        <f>VLOOKUP(Таблица1[[#This Row],[н/н ↓]],[1]!DataBase[[eq_num]:[eq_cat]],2,FALSE)</f>
        <v>Видеокамера AXIS P3367 без кожуха (б/у)</v>
      </c>
      <c r="D1076" s="6" t="str">
        <f>VLOOKUP(Таблица1[[#This Row],[н/н ↓]],[1]!DataBase[[eq_num]:[eq_unit]],3,FALSE)</f>
        <v>ШТ</v>
      </c>
      <c r="E1076" s="6">
        <f t="shared" si="33"/>
        <v>1</v>
      </c>
      <c r="F1076" s="13" t="s">
        <v>325</v>
      </c>
      <c r="G1076" s="1">
        <v>212</v>
      </c>
      <c r="H1076" s="1" t="s">
        <v>100</v>
      </c>
      <c r="I1076" s="15">
        <v>44329</v>
      </c>
      <c r="J1076" s="15"/>
      <c r="L1076" s="1">
        <v>1</v>
      </c>
      <c r="M1076" s="1"/>
    </row>
    <row r="1077" spans="1:15" x14ac:dyDescent="0.25">
      <c r="A1077" s="6">
        <f t="shared" si="32"/>
        <v>1075</v>
      </c>
      <c r="B1077" s="1">
        <v>114</v>
      </c>
      <c r="C1077" s="12" t="str">
        <f>VLOOKUP(Таблица1[[#This Row],[н/н ↓]],[1]!DataBase[[eq_num]:[eq_cat]],2,FALSE)</f>
        <v>Видеокамера AXIS P3367 без кожуха (б/у)</v>
      </c>
      <c r="D1077" s="6" t="str">
        <f>VLOOKUP(Таблица1[[#This Row],[н/н ↓]],[1]!DataBase[[eq_num]:[eq_unit]],3,FALSE)</f>
        <v>ШТ</v>
      </c>
      <c r="E1077" s="6">
        <f t="shared" si="33"/>
        <v>1</v>
      </c>
      <c r="F1077" s="13" t="s">
        <v>326</v>
      </c>
      <c r="G1077" s="1">
        <v>212</v>
      </c>
      <c r="H1077" s="1" t="s">
        <v>100</v>
      </c>
      <c r="I1077" s="15">
        <v>44329</v>
      </c>
      <c r="J1077" s="15"/>
      <c r="L1077" s="1">
        <v>1</v>
      </c>
      <c r="M1077" s="1"/>
    </row>
    <row r="1078" spans="1:15" x14ac:dyDescent="0.25">
      <c r="A1078" s="6">
        <f t="shared" si="32"/>
        <v>1076</v>
      </c>
      <c r="B1078" s="1">
        <v>114</v>
      </c>
      <c r="C1078" s="12" t="str">
        <f>VLOOKUP(Таблица1[[#This Row],[н/н ↓]],[1]!DataBase[[eq_num]:[eq_cat]],2,FALSE)</f>
        <v>Видеокамера AXIS P3367 без кожуха (б/у)</v>
      </c>
      <c r="D1078" s="6" t="str">
        <f>VLOOKUP(Таблица1[[#This Row],[н/н ↓]],[1]!DataBase[[eq_num]:[eq_unit]],3,FALSE)</f>
        <v>ШТ</v>
      </c>
      <c r="E1078" s="6">
        <f t="shared" si="33"/>
        <v>1</v>
      </c>
      <c r="F1078" s="13" t="s">
        <v>327</v>
      </c>
      <c r="G1078" s="1">
        <v>212</v>
      </c>
      <c r="H1078" s="1" t="s">
        <v>100</v>
      </c>
      <c r="I1078" s="15">
        <v>44329</v>
      </c>
      <c r="J1078" s="15"/>
      <c r="L1078" s="1">
        <v>1</v>
      </c>
      <c r="M1078" s="1"/>
    </row>
    <row r="1079" spans="1:15" x14ac:dyDescent="0.25">
      <c r="A1079" s="6">
        <f t="shared" si="32"/>
        <v>1077</v>
      </c>
      <c r="B1079" s="1">
        <v>110</v>
      </c>
      <c r="C1079" s="12" t="str">
        <f>VLOOKUP(Таблица1[[#This Row],[н/н ↓]],[1]!DataBase[[eq_num]:[eq_cat]],2,FALSE)</f>
        <v>Видеокамера AXIS P1365 BAREB без объектива (б/у)</v>
      </c>
      <c r="D1079" s="6" t="str">
        <f>VLOOKUP(Таблица1[[#This Row],[н/н ↓]],[1]!DataBase[[eq_num]:[eq_unit]],3,FALSE)</f>
        <v>ШТ</v>
      </c>
      <c r="E1079" s="6">
        <f t="shared" si="33"/>
        <v>1</v>
      </c>
      <c r="F1079" s="13" t="s">
        <v>328</v>
      </c>
      <c r="G1079" s="1">
        <v>212</v>
      </c>
      <c r="H1079" s="1" t="s">
        <v>100</v>
      </c>
      <c r="I1079" s="15">
        <v>44329</v>
      </c>
      <c r="J1079" s="15"/>
      <c r="L1079" s="1">
        <v>1</v>
      </c>
      <c r="M1079" s="1"/>
    </row>
    <row r="1080" spans="1:15" x14ac:dyDescent="0.25">
      <c r="A1080" s="6">
        <f t="shared" si="32"/>
        <v>1078</v>
      </c>
      <c r="B1080" s="1">
        <v>107</v>
      </c>
      <c r="C1080" s="12" t="str">
        <f>VLOOKUP(Таблица1[[#This Row],[н/н ↓]],[1]!DataBase[[eq_num]:[eq_cat]],2,FALSE)</f>
        <v>Видеокамера AXIS P1355 без объектива (б/у)</v>
      </c>
      <c r="D1080" s="6" t="str">
        <f>VLOOKUP(Таблица1[[#This Row],[н/н ↓]],[1]!DataBase[[eq_num]:[eq_unit]],3,FALSE)</f>
        <v>ШТ</v>
      </c>
      <c r="E1080" s="6">
        <f t="shared" si="33"/>
        <v>1</v>
      </c>
      <c r="F1080" s="13" t="s">
        <v>329</v>
      </c>
      <c r="G1080" s="1">
        <v>212</v>
      </c>
      <c r="H1080" s="1" t="s">
        <v>100</v>
      </c>
      <c r="I1080" s="15">
        <v>44329</v>
      </c>
      <c r="J1080" s="15"/>
      <c r="L1080" s="1">
        <v>1</v>
      </c>
      <c r="M1080" s="1"/>
    </row>
    <row r="1081" spans="1:15" x14ac:dyDescent="0.25">
      <c r="A1081" s="6">
        <f t="shared" si="32"/>
        <v>1079</v>
      </c>
      <c r="B1081" s="1">
        <v>112</v>
      </c>
      <c r="C1081" s="12" t="str">
        <f>VLOOKUP(Таблица1[[#This Row],[н/н ↓]],[1]!DataBase[[eq_num]:[eq_cat]],2,FALSE)</f>
        <v>Видеокамера AXIS P1365 MkII без объектива (б/у)</v>
      </c>
      <c r="D1081" s="6" t="str">
        <f>VLOOKUP(Таблица1[[#This Row],[н/н ↓]],[1]!DataBase[[eq_num]:[eq_unit]],3,FALSE)</f>
        <v>ШТ</v>
      </c>
      <c r="E1081" s="6">
        <f t="shared" si="33"/>
        <v>1</v>
      </c>
      <c r="F1081" s="13" t="s">
        <v>330</v>
      </c>
      <c r="G1081" s="1">
        <v>212</v>
      </c>
      <c r="H1081" s="1" t="s">
        <v>100</v>
      </c>
      <c r="I1081" s="15">
        <v>44329</v>
      </c>
      <c r="J1081" s="15"/>
      <c r="L1081" s="1">
        <v>1</v>
      </c>
      <c r="M1081" s="1"/>
    </row>
    <row r="1082" spans="1:15" x14ac:dyDescent="0.25">
      <c r="A1082" s="6">
        <f t="shared" si="32"/>
        <v>1080</v>
      </c>
      <c r="B1082" s="1">
        <v>112</v>
      </c>
      <c r="C1082" s="12" t="str">
        <f>VLOOKUP(Таблица1[[#This Row],[н/н ↓]],[1]!DataBase[[eq_num]:[eq_cat]],2,FALSE)</f>
        <v>Видеокамера AXIS P1365 MkII без объектива (б/у)</v>
      </c>
      <c r="D1082" s="6" t="str">
        <f>VLOOKUP(Таблица1[[#This Row],[н/н ↓]],[1]!DataBase[[eq_num]:[eq_unit]],3,FALSE)</f>
        <v>ШТ</v>
      </c>
      <c r="E1082" s="6">
        <f t="shared" si="33"/>
        <v>1</v>
      </c>
      <c r="F1082" s="13" t="s">
        <v>331</v>
      </c>
      <c r="G1082" s="1">
        <v>212</v>
      </c>
      <c r="H1082" s="1" t="s">
        <v>100</v>
      </c>
      <c r="I1082" s="15">
        <v>44329</v>
      </c>
      <c r="J1082" s="15"/>
      <c r="L1082" s="1">
        <v>1</v>
      </c>
      <c r="M1082" s="1"/>
    </row>
    <row r="1083" spans="1:15" x14ac:dyDescent="0.25">
      <c r="A1083" s="6">
        <f t="shared" si="32"/>
        <v>1081</v>
      </c>
      <c r="B1083" s="1">
        <v>112</v>
      </c>
      <c r="C1083" s="12" t="str">
        <f>VLOOKUP(Таблица1[[#This Row],[н/н ↓]],[1]!DataBase[[eq_num]:[eq_cat]],2,FALSE)</f>
        <v>Видеокамера AXIS P1365 MkII без объектива (б/у)</v>
      </c>
      <c r="D1083" s="6" t="str">
        <f>VLOOKUP(Таблица1[[#This Row],[н/н ↓]],[1]!DataBase[[eq_num]:[eq_unit]],3,FALSE)</f>
        <v>ШТ</v>
      </c>
      <c r="E1083" s="6">
        <f t="shared" si="33"/>
        <v>1</v>
      </c>
      <c r="F1083" s="13" t="s">
        <v>332</v>
      </c>
      <c r="G1083" s="1">
        <v>212</v>
      </c>
      <c r="H1083" s="1" t="s">
        <v>100</v>
      </c>
      <c r="I1083" s="15">
        <v>44329</v>
      </c>
      <c r="J1083" s="15"/>
      <c r="L1083" s="1">
        <v>1</v>
      </c>
      <c r="M1083" s="1"/>
    </row>
    <row r="1084" spans="1:15" x14ac:dyDescent="0.25">
      <c r="A1084" s="6">
        <f t="shared" si="32"/>
        <v>1082</v>
      </c>
      <c r="B1084" s="1">
        <v>112</v>
      </c>
      <c r="C1084" s="12" t="str">
        <f>VLOOKUP(Таблица1[[#This Row],[н/н ↓]],[1]!DataBase[[eq_num]:[eq_cat]],2,FALSE)</f>
        <v>Видеокамера AXIS P1365 MkII без объектива (б/у)</v>
      </c>
      <c r="D1084" s="6" t="str">
        <f>VLOOKUP(Таблица1[[#This Row],[н/н ↓]],[1]!DataBase[[eq_num]:[eq_unit]],3,FALSE)</f>
        <v>ШТ</v>
      </c>
      <c r="E1084" s="6">
        <f t="shared" si="33"/>
        <v>1</v>
      </c>
      <c r="F1084" s="13" t="s">
        <v>333</v>
      </c>
      <c r="G1084" s="1">
        <v>212</v>
      </c>
      <c r="H1084" s="1" t="s">
        <v>100</v>
      </c>
      <c r="I1084" s="15">
        <v>44329</v>
      </c>
      <c r="J1084" s="15"/>
      <c r="L1084" s="1">
        <v>1</v>
      </c>
      <c r="M1084" s="1"/>
    </row>
    <row r="1085" spans="1:15" x14ac:dyDescent="0.25">
      <c r="A1085" s="6">
        <f t="shared" si="32"/>
        <v>1083</v>
      </c>
      <c r="B1085" s="1">
        <v>114</v>
      </c>
      <c r="C1085" s="12" t="str">
        <f>VLOOKUP(Таблица1[[#This Row],[н/н ↓]],[1]!DataBase[[eq_num]:[eq_cat]],2,FALSE)</f>
        <v>Видеокамера AXIS P3367 без кожуха (б/у)</v>
      </c>
      <c r="D1085" s="6" t="str">
        <f>VLOOKUP(Таблица1[[#This Row],[н/н ↓]],[1]!DataBase[[eq_num]:[eq_unit]],3,FALSE)</f>
        <v>ШТ</v>
      </c>
      <c r="E1085" s="6">
        <f t="shared" si="33"/>
        <v>-1</v>
      </c>
      <c r="F1085" s="13" t="s">
        <v>324</v>
      </c>
      <c r="G1085" s="1">
        <v>212</v>
      </c>
      <c r="I1085" s="15">
        <v>44329</v>
      </c>
      <c r="J1085" s="15" t="s">
        <v>157</v>
      </c>
      <c r="K1085" s="6">
        <v>2</v>
      </c>
      <c r="M1085" s="1">
        <v>1</v>
      </c>
      <c r="N1085" s="1">
        <v>137</v>
      </c>
      <c r="O1085" s="11" t="s">
        <v>201</v>
      </c>
    </row>
    <row r="1086" spans="1:15" x14ac:dyDescent="0.25">
      <c r="A1086" s="6">
        <f t="shared" si="32"/>
        <v>1084</v>
      </c>
      <c r="B1086" s="1">
        <v>114</v>
      </c>
      <c r="C1086" s="12" t="str">
        <f>VLOOKUP(Таблица1[[#This Row],[н/н ↓]],[1]!DataBase[[eq_num]:[eq_cat]],2,FALSE)</f>
        <v>Видеокамера AXIS P3367 без кожуха (б/у)</v>
      </c>
      <c r="D1086" s="6" t="str">
        <f>VLOOKUP(Таблица1[[#This Row],[н/н ↓]],[1]!DataBase[[eq_num]:[eq_unit]],3,FALSE)</f>
        <v>ШТ</v>
      </c>
      <c r="E1086" s="6">
        <f t="shared" si="33"/>
        <v>-1</v>
      </c>
      <c r="F1086" s="13"/>
      <c r="G1086" s="1">
        <v>212</v>
      </c>
      <c r="I1086" s="15">
        <v>44333</v>
      </c>
      <c r="J1086" s="15" t="s">
        <v>158</v>
      </c>
      <c r="K1086" s="6">
        <v>2</v>
      </c>
      <c r="M1086" s="1">
        <v>1</v>
      </c>
      <c r="N1086" s="1">
        <v>178</v>
      </c>
      <c r="O1086" s="11" t="s">
        <v>206</v>
      </c>
    </row>
    <row r="1087" spans="1:15" x14ac:dyDescent="0.25">
      <c r="A1087" s="6">
        <f t="shared" si="32"/>
        <v>1085</v>
      </c>
      <c r="B1087" s="1">
        <v>114</v>
      </c>
      <c r="C1087" s="12" t="str">
        <f>VLOOKUP(Таблица1[[#This Row],[н/н ↓]],[1]!DataBase[[eq_num]:[eq_cat]],2,FALSE)</f>
        <v>Видеокамера AXIS P3367 без кожуха (б/у)</v>
      </c>
      <c r="D1087" s="6" t="str">
        <f>VLOOKUP(Таблица1[[#This Row],[н/н ↓]],[1]!DataBase[[eq_num]:[eq_unit]],3,FALSE)</f>
        <v>ШТ</v>
      </c>
      <c r="E1087" s="6">
        <f t="shared" si="33"/>
        <v>-1</v>
      </c>
      <c r="F1087" s="13" t="s">
        <v>326</v>
      </c>
      <c r="G1087" s="1">
        <v>212</v>
      </c>
      <c r="I1087" s="15">
        <v>44333</v>
      </c>
      <c r="J1087" s="15" t="s">
        <v>25</v>
      </c>
      <c r="K1087" s="6">
        <v>5</v>
      </c>
      <c r="M1087" s="1">
        <v>1</v>
      </c>
      <c r="N1087" s="1">
        <v>20</v>
      </c>
      <c r="O1087" s="11" t="s">
        <v>50</v>
      </c>
    </row>
    <row r="1088" spans="1:15" x14ac:dyDescent="0.25">
      <c r="A1088" s="6">
        <f t="shared" si="32"/>
        <v>1086</v>
      </c>
      <c r="B1088" s="1">
        <v>16</v>
      </c>
      <c r="C1088" t="str">
        <f>VLOOKUP(Таблица1[[#This Row],[н/н ↓]],[1]!DataBase[[eq_num]:[eq_cat]],2,FALSE)</f>
        <v>Кронштеин Ernitec WBA/2</v>
      </c>
      <c r="D1088" s="1" t="str">
        <f>VLOOKUP(Таблица1[[#This Row],[н/н ↓]],[1]!DataBase[[eq_num]:[eq_unit]],3,FALSE)</f>
        <v>ШТ</v>
      </c>
      <c r="E1088" s="1">
        <f t="shared" si="33"/>
        <v>1</v>
      </c>
      <c r="F1088" s="13"/>
      <c r="G1088" s="1">
        <v>12</v>
      </c>
      <c r="H1088" s="1">
        <v>0</v>
      </c>
      <c r="I1088" s="15">
        <v>44334</v>
      </c>
      <c r="J1088" s="15"/>
      <c r="L1088" s="1">
        <v>1</v>
      </c>
      <c r="M1088" s="1"/>
      <c r="O1088" s="11" t="s">
        <v>51</v>
      </c>
    </row>
    <row r="1089" spans="1:15" x14ac:dyDescent="0.25">
      <c r="A1089" s="6">
        <f t="shared" si="32"/>
        <v>1087</v>
      </c>
      <c r="B1089" s="1">
        <v>78</v>
      </c>
      <c r="C1089" t="str">
        <f>VLOOKUP(Таблица1[[#This Row],[н/н ↓]],[1]!DataBase[[eq_num]:[eq_cat]],2,FALSE)</f>
        <v>Видеокамера поворотная DEDICATED MICROS DM/2060-241</v>
      </c>
      <c r="D1089" s="1" t="str">
        <f>VLOOKUP(Таблица1[[#This Row],[н/н ↓]],[1]!DataBase[[eq_num]:[eq_unit]],3,FALSE)</f>
        <v>ШТ</v>
      </c>
      <c r="E1089" s="1">
        <f t="shared" si="33"/>
        <v>1</v>
      </c>
      <c r="F1089" s="13"/>
      <c r="G1089" s="1">
        <v>12</v>
      </c>
      <c r="H1089" s="1">
        <v>0</v>
      </c>
      <c r="I1089" s="15">
        <v>44334</v>
      </c>
      <c r="J1089" s="15"/>
      <c r="L1089" s="1">
        <v>1</v>
      </c>
      <c r="M1089" s="1"/>
      <c r="O1089" s="11" t="s">
        <v>51</v>
      </c>
    </row>
    <row r="1090" spans="1:15" x14ac:dyDescent="0.25">
      <c r="A1090" s="6">
        <f t="shared" si="32"/>
        <v>1088</v>
      </c>
      <c r="B1090" s="1">
        <v>79</v>
      </c>
      <c r="C1090" t="str">
        <f>VLOOKUP(Таблица1[[#This Row],[н/н ↓]],[1]!DataBase[[eq_num]:[eq_cat]],2,FALSE)</f>
        <v>Видеокамера поворотная DEDICATED MICROS DM/2060-248</v>
      </c>
      <c r="D1090" s="1" t="str">
        <f>VLOOKUP(Таблица1[[#This Row],[н/н ↓]],[1]!DataBase[[eq_num]:[eq_unit]],3,FALSE)</f>
        <v>ШТ</v>
      </c>
      <c r="E1090" s="1">
        <f t="shared" si="33"/>
        <v>3</v>
      </c>
      <c r="F1090" s="13"/>
      <c r="G1090" s="1">
        <v>12</v>
      </c>
      <c r="H1090" s="1">
        <v>0</v>
      </c>
      <c r="I1090" s="15">
        <v>44334</v>
      </c>
      <c r="J1090" s="15"/>
      <c r="L1090" s="1">
        <v>3</v>
      </c>
      <c r="M1090" s="1"/>
      <c r="O1090" s="11" t="s">
        <v>51</v>
      </c>
    </row>
    <row r="1091" spans="1:15" x14ac:dyDescent="0.25">
      <c r="A1091" s="6">
        <f t="shared" ref="A1091:A1154" si="34">ROW()-2</f>
        <v>1089</v>
      </c>
      <c r="B1091" s="1">
        <v>526</v>
      </c>
      <c r="C1091" s="12" t="str">
        <f>VLOOKUP(Таблица1[[#This Row],[н/н ↓]],[1]!DataBase[[eq_num]:[eq_cat]],2,FALSE)</f>
        <v>Выключатель автоматический Legrand 3P C16</v>
      </c>
      <c r="D1091" s="6" t="str">
        <f>VLOOKUP(Таблица1[[#This Row],[н/н ↓]],[1]!DataBase[[eq_num]:[eq_unit]],3,FALSE)</f>
        <v>ШТ</v>
      </c>
      <c r="E1091" s="6">
        <f t="shared" ref="E1091:E1154" si="35">M1091*(-1)+L1091</f>
        <v>-1</v>
      </c>
      <c r="F1091" s="13"/>
      <c r="G1091" s="1">
        <v>32</v>
      </c>
      <c r="H1091" s="14"/>
      <c r="I1091" s="15">
        <v>44335</v>
      </c>
      <c r="J1091" s="15" t="s">
        <v>143</v>
      </c>
      <c r="K1091" s="6">
        <v>9</v>
      </c>
      <c r="M1091" s="1">
        <v>1</v>
      </c>
      <c r="N1091" s="1">
        <v>197</v>
      </c>
      <c r="O1091" s="11" t="s">
        <v>474</v>
      </c>
    </row>
    <row r="1092" spans="1:15" x14ac:dyDescent="0.25">
      <c r="A1092" s="6">
        <f t="shared" si="34"/>
        <v>1090</v>
      </c>
      <c r="B1092" s="1">
        <v>493</v>
      </c>
      <c r="C1092" s="12" t="str">
        <f>VLOOKUP(Таблица1[[#This Row],[н/н ↓]],[1]!DataBase[[eq_num]:[eq_cat]],2,FALSE)</f>
        <v>Выключатель автоматический ABB 3P C20 (б/у)</v>
      </c>
      <c r="D1092" s="6" t="str">
        <f>VLOOKUP(Таблица1[[#This Row],[н/н ↓]],[1]!DataBase[[eq_num]:[eq_unit]],3,FALSE)</f>
        <v>ШТ</v>
      </c>
      <c r="E1092" s="6">
        <f t="shared" si="35"/>
        <v>-1</v>
      </c>
      <c r="F1092" s="13"/>
      <c r="G1092" s="1">
        <v>32</v>
      </c>
      <c r="H1092" s="14"/>
      <c r="I1092" s="15">
        <v>44335</v>
      </c>
      <c r="J1092" s="15" t="s">
        <v>143</v>
      </c>
      <c r="K1092" s="6">
        <v>9</v>
      </c>
      <c r="M1092" s="1">
        <v>1</v>
      </c>
    </row>
    <row r="1093" spans="1:15" x14ac:dyDescent="0.25">
      <c r="A1093" s="6">
        <f t="shared" si="34"/>
        <v>1091</v>
      </c>
      <c r="B1093" s="1">
        <v>115</v>
      </c>
      <c r="C1093" s="12" t="str">
        <f>VLOOKUP(Таблица1[[#This Row],[н/н ↓]],[1]!DataBase[[eq_num]:[eq_cat]],2,FALSE)</f>
        <v>Видеокамера AXIS P3367-VE</v>
      </c>
      <c r="D1093" s="6" t="str">
        <f>VLOOKUP(Таблица1[[#This Row],[н/н ↓]],[1]!DataBase[[eq_num]:[eq_unit]],3,FALSE)</f>
        <v>ШТ</v>
      </c>
      <c r="E1093" s="6">
        <f t="shared" si="35"/>
        <v>-1</v>
      </c>
      <c r="F1093" s="13" t="s">
        <v>334</v>
      </c>
      <c r="G1093" s="1">
        <v>212</v>
      </c>
      <c r="I1093" s="15">
        <v>44335</v>
      </c>
      <c r="J1093" s="15" t="s">
        <v>154</v>
      </c>
      <c r="K1093" s="6">
        <v>3</v>
      </c>
      <c r="M1093" s="1">
        <v>1</v>
      </c>
    </row>
    <row r="1094" spans="1:15" x14ac:dyDescent="0.25">
      <c r="A1094" s="6">
        <f t="shared" si="34"/>
        <v>1092</v>
      </c>
      <c r="B1094" s="1">
        <v>112</v>
      </c>
      <c r="C1094" s="12" t="str">
        <f>VLOOKUP(Таблица1[[#This Row],[н/н ↓]],[1]!DataBase[[eq_num]:[eq_cat]],2,FALSE)</f>
        <v>Видеокамера AXIS P1365 MkII без объектива (б/у)</v>
      </c>
      <c r="D1094" s="6" t="str">
        <f>VLOOKUP(Таблица1[[#This Row],[н/н ↓]],[1]!DataBase[[eq_num]:[eq_unit]],3,FALSE)</f>
        <v>ШТ</v>
      </c>
      <c r="E1094" s="6">
        <f t="shared" si="35"/>
        <v>-1</v>
      </c>
      <c r="F1094" s="13" t="s">
        <v>330</v>
      </c>
      <c r="G1094" s="1">
        <v>212</v>
      </c>
      <c r="I1094" s="15">
        <v>44335</v>
      </c>
      <c r="J1094" s="15" t="s">
        <v>29</v>
      </c>
      <c r="K1094" s="6">
        <v>1</v>
      </c>
      <c r="M1094" s="1">
        <v>1</v>
      </c>
      <c r="N1094" s="1">
        <v>231</v>
      </c>
      <c r="O1094" s="11" t="s">
        <v>207</v>
      </c>
    </row>
    <row r="1095" spans="1:15" x14ac:dyDescent="0.25">
      <c r="A1095" s="6">
        <f t="shared" si="34"/>
        <v>1093</v>
      </c>
      <c r="B1095" s="1">
        <v>200</v>
      </c>
      <c r="C1095" s="12" t="str">
        <f>VLOOKUP(Таблица1[[#This Row],[н/н ↓]],[1]!DataBase[[eq_num]:[eq_cat]],2,FALSE)</f>
        <v>Одноканальный IP-кодер Verint Nextiva S1970e-T-PoE (б/у)</v>
      </c>
      <c r="D1095" s="6" t="str">
        <f>VLOOKUP(Таблица1[[#This Row],[н/н ↓]],[1]!DataBase[[eq_num]:[eq_unit]],3,FALSE)</f>
        <v>ШТ</v>
      </c>
      <c r="E1095" s="6">
        <f t="shared" si="35"/>
        <v>-1</v>
      </c>
      <c r="F1095" s="13"/>
      <c r="G1095" s="1">
        <v>212</v>
      </c>
      <c r="I1095" s="15">
        <v>44335</v>
      </c>
      <c r="J1095" s="15" t="s">
        <v>154</v>
      </c>
      <c r="K1095" s="6">
        <v>3</v>
      </c>
      <c r="M1095" s="1">
        <v>1</v>
      </c>
    </row>
    <row r="1096" spans="1:15" x14ac:dyDescent="0.25">
      <c r="A1096" s="6">
        <f t="shared" si="34"/>
        <v>1094</v>
      </c>
      <c r="B1096" s="1">
        <v>385</v>
      </c>
      <c r="C1096" s="12" t="str">
        <f>VLOOKUP(Таблица1[[#This Row],[н/н ↓]],[1]!DataBase[[eq_num]:[eq_cat]],2,FALSE)</f>
        <v>БП DVE DSA-60W-121 (б/у)</v>
      </c>
      <c r="D1096" s="6" t="str">
        <f>VLOOKUP(Таблица1[[#This Row],[н/н ↓]],[1]!DataBase[[eq_num]:[eq_unit]],3,FALSE)</f>
        <v>ШТ</v>
      </c>
      <c r="E1096" s="6">
        <f t="shared" si="35"/>
        <v>-1</v>
      </c>
      <c r="F1096" s="13"/>
      <c r="G1096" s="1">
        <v>32</v>
      </c>
      <c r="H1096" s="14"/>
      <c r="I1096" s="15">
        <v>44336</v>
      </c>
      <c r="J1096" s="15" t="s">
        <v>449</v>
      </c>
      <c r="K1096" s="6">
        <v>4</v>
      </c>
      <c r="M1096" s="1">
        <v>1</v>
      </c>
      <c r="N1096" s="1">
        <v>254</v>
      </c>
    </row>
    <row r="1097" spans="1:15" x14ac:dyDescent="0.25">
      <c r="A1097" s="6">
        <f t="shared" si="34"/>
        <v>1095</v>
      </c>
      <c r="B1097" s="1">
        <v>386</v>
      </c>
      <c r="C1097" s="12" t="str">
        <f>VLOOKUP(Таблица1[[#This Row],[н/н ↓]],[1]!DataBase[[eq_num]:[eq_cat]],2,FALSE)</f>
        <v>БП EA 10521C-120 (б/у)</v>
      </c>
      <c r="D1097" s="6" t="str">
        <f>VLOOKUP(Таблица1[[#This Row],[н/н ↓]],[1]!DataBase[[eq_num]:[eq_unit]],3,FALSE)</f>
        <v>ШТ</v>
      </c>
      <c r="E1097" s="6">
        <f t="shared" si="35"/>
        <v>-1</v>
      </c>
      <c r="F1097" s="13"/>
      <c r="G1097" s="1">
        <v>32</v>
      </c>
      <c r="H1097" s="14"/>
      <c r="I1097" s="15">
        <v>44336</v>
      </c>
      <c r="J1097" s="15" t="s">
        <v>449</v>
      </c>
      <c r="K1097" s="6">
        <v>4</v>
      </c>
      <c r="M1097" s="1">
        <v>1</v>
      </c>
      <c r="N1097" s="1">
        <v>254</v>
      </c>
      <c r="O1097" s="11" t="s">
        <v>475</v>
      </c>
    </row>
    <row r="1098" spans="1:15" x14ac:dyDescent="0.25">
      <c r="A1098" s="6">
        <f t="shared" si="34"/>
        <v>1096</v>
      </c>
      <c r="B1098" s="1">
        <v>17</v>
      </c>
      <c r="C1098" t="str">
        <f>VLOOKUP(Таблица1[[#This Row],[н/н ↓]],[1]!DataBase[[eq_num]:[eq_cat]],2,FALSE)</f>
        <v>Кронштеин Wizebox MB 29</v>
      </c>
      <c r="D1098" s="1" t="str">
        <f>VLOOKUP(Таблица1[[#This Row],[н/н ↓]],[1]!DataBase[[eq_num]:[eq_unit]],3,FALSE)</f>
        <v>ШТ</v>
      </c>
      <c r="E1098" s="1">
        <f t="shared" si="35"/>
        <v>-1</v>
      </c>
      <c r="F1098" s="13"/>
      <c r="G1098" s="1">
        <v>12</v>
      </c>
      <c r="I1098" s="15">
        <v>44337</v>
      </c>
      <c r="J1098" s="15" t="s">
        <v>17</v>
      </c>
      <c r="K1098" s="6">
        <v>1</v>
      </c>
      <c r="M1098" s="1">
        <v>1</v>
      </c>
      <c r="N1098" s="1">
        <v>205</v>
      </c>
      <c r="O1098" s="11" t="s">
        <v>40</v>
      </c>
    </row>
    <row r="1099" spans="1:15" x14ac:dyDescent="0.25">
      <c r="A1099" s="6">
        <f t="shared" si="34"/>
        <v>1097</v>
      </c>
      <c r="B1099" s="1">
        <v>74</v>
      </c>
      <c r="C1099" t="str">
        <f>VLOOKUP(Таблица1[[#This Row],[н/н ↓]],[1]!DataBase[[eq_num]:[eq_cat]],2,FALSE)</f>
        <v>Термокожух Wizebox L320</v>
      </c>
      <c r="D1099" s="1" t="str">
        <f>VLOOKUP(Таблица1[[#This Row],[н/н ↓]],[1]!DataBase[[eq_num]:[eq_unit]],3,FALSE)</f>
        <v>ШТ</v>
      </c>
      <c r="E1099" s="1">
        <f t="shared" si="35"/>
        <v>-1</v>
      </c>
      <c r="F1099" s="13"/>
      <c r="G1099" s="1">
        <v>12</v>
      </c>
      <c r="I1099" s="15">
        <v>44337</v>
      </c>
      <c r="J1099" s="15" t="s">
        <v>17</v>
      </c>
      <c r="K1099" s="6">
        <v>1</v>
      </c>
      <c r="M1099" s="1">
        <v>1</v>
      </c>
      <c r="N1099" s="1">
        <v>205</v>
      </c>
      <c r="O1099" s="11" t="s">
        <v>40</v>
      </c>
    </row>
    <row r="1100" spans="1:15" x14ac:dyDescent="0.25">
      <c r="A1100" s="6">
        <f t="shared" si="34"/>
        <v>1098</v>
      </c>
      <c r="B1100" s="1">
        <v>589</v>
      </c>
      <c r="C1100" s="12" t="str">
        <f>VLOOKUP(Таблица1[[#This Row],[н/н ↓]],[1]!DataBase[[eq_num]:[eq_cat]],2,FALSE)</f>
        <v>Клавиатура Logitech K-200</v>
      </c>
      <c r="D1100" s="6" t="str">
        <f>VLOOKUP(Таблица1[[#This Row],[н/н ↓]],[1]!DataBase[[eq_num]:[eq_unit]],3,FALSE)</f>
        <v>ШТ</v>
      </c>
      <c r="E1100" s="6">
        <f t="shared" si="35"/>
        <v>4</v>
      </c>
      <c r="F1100" s="13"/>
      <c r="G1100" s="1">
        <v>32</v>
      </c>
      <c r="H1100" s="14" t="s">
        <v>389</v>
      </c>
      <c r="I1100" s="15">
        <v>44337</v>
      </c>
      <c r="J1100" s="15"/>
      <c r="L1100" s="1">
        <v>4</v>
      </c>
      <c r="M1100" s="1"/>
      <c r="O1100" s="11" t="s">
        <v>476</v>
      </c>
    </row>
    <row r="1101" spans="1:15" x14ac:dyDescent="0.25">
      <c r="A1101" s="6">
        <f t="shared" si="34"/>
        <v>1099</v>
      </c>
      <c r="B1101" s="1">
        <v>236010362</v>
      </c>
      <c r="C1101" s="12" t="str">
        <f>VLOOKUP(Таблица1[[#This Row],[н/н ↓]],[1]!DataBase[[eq_num]:[eq_cat]],2,FALSE)</f>
        <v>блок питания бесп. SKAT-V.24DC-18 исп.5</v>
      </c>
      <c r="D1101" s="6" t="str">
        <f>VLOOKUP(Таблица1[[#This Row],[н/н ↓]],[1]!DataBase[[eq_num]:[eq_unit]],3,FALSE)</f>
        <v>ШТ</v>
      </c>
      <c r="E1101" s="6">
        <f t="shared" si="35"/>
        <v>-2</v>
      </c>
      <c r="F1101" s="13"/>
      <c r="G1101" s="1">
        <v>56</v>
      </c>
      <c r="H1101" s="14"/>
      <c r="I1101" s="15">
        <v>44337</v>
      </c>
      <c r="J1101" s="15" t="s">
        <v>32</v>
      </c>
      <c r="M1101" s="1">
        <v>2</v>
      </c>
    </row>
    <row r="1102" spans="1:15" x14ac:dyDescent="0.25">
      <c r="A1102" s="6">
        <f t="shared" si="34"/>
        <v>1100</v>
      </c>
      <c r="B1102" s="1">
        <v>217011098</v>
      </c>
      <c r="C1102" s="12" t="str">
        <f>VLOOKUP(Таблица1[[#This Row],[н/н ↓]],[1]!DataBase[[eq_num]:[eq_cat]],2,FALSE)</f>
        <v>диск жесткий 2.5" 500Гб</v>
      </c>
      <c r="D1102" s="6" t="str">
        <f>VLOOKUP(Таблица1[[#This Row],[н/н ↓]],[1]!DataBase[[eq_num]:[eq_unit]],3,FALSE)</f>
        <v>ШТ</v>
      </c>
      <c r="E1102" s="6">
        <f t="shared" si="35"/>
        <v>-1</v>
      </c>
      <c r="F1102" s="13"/>
      <c r="G1102" s="1">
        <v>56</v>
      </c>
      <c r="H1102" s="14"/>
      <c r="I1102" s="15">
        <v>44337</v>
      </c>
      <c r="J1102" s="15" t="s">
        <v>310</v>
      </c>
      <c r="M1102" s="1">
        <v>1</v>
      </c>
    </row>
    <row r="1103" spans="1:15" x14ac:dyDescent="0.25">
      <c r="A1103" s="6">
        <f t="shared" si="34"/>
        <v>1101</v>
      </c>
      <c r="B1103" s="1">
        <v>112</v>
      </c>
      <c r="C1103" s="12" t="str">
        <f>VLOOKUP(Таблица1[[#This Row],[н/н ↓]],[1]!DataBase[[eq_num]:[eq_cat]],2,FALSE)</f>
        <v>Видеокамера AXIS P1365 MkII без объектива (б/у)</v>
      </c>
      <c r="D1103" s="6" t="str">
        <f>VLOOKUP(Таблица1[[#This Row],[н/н ↓]],[1]!DataBase[[eq_num]:[eq_unit]],3,FALSE)</f>
        <v>ШТ</v>
      </c>
      <c r="E1103" s="6">
        <f t="shared" si="35"/>
        <v>1</v>
      </c>
      <c r="F1103" s="13" t="s">
        <v>330</v>
      </c>
      <c r="G1103" s="1">
        <v>212</v>
      </c>
      <c r="H1103" s="1" t="s">
        <v>100</v>
      </c>
      <c r="I1103" s="15">
        <v>44337</v>
      </c>
      <c r="J1103" s="15"/>
      <c r="L1103" s="1">
        <v>1</v>
      </c>
      <c r="M1103" s="1"/>
      <c r="O1103" s="11" t="s">
        <v>208</v>
      </c>
    </row>
    <row r="1104" spans="1:15" x14ac:dyDescent="0.25">
      <c r="A1104" s="6">
        <f t="shared" si="34"/>
        <v>1102</v>
      </c>
      <c r="B1104" s="1">
        <v>131</v>
      </c>
      <c r="C1104" s="12" t="str">
        <f>VLOOKUP(Таблица1[[#This Row],[н/н ↓]],[1]!DataBase[[eq_num]:[eq_cat]],2,FALSE)</f>
        <v>Видеокамера Panasonic WV-CP484E</v>
      </c>
      <c r="D1104" s="6" t="str">
        <f>VLOOKUP(Таблица1[[#This Row],[н/н ↓]],[1]!DataBase[[eq_num]:[eq_unit]],3,FALSE)</f>
        <v>ШТ</v>
      </c>
      <c r="E1104" s="6">
        <f t="shared" si="35"/>
        <v>-1</v>
      </c>
      <c r="F1104" s="13" t="s">
        <v>335</v>
      </c>
      <c r="G1104" s="1">
        <v>212</v>
      </c>
      <c r="I1104" s="15">
        <v>44337</v>
      </c>
      <c r="J1104" s="15" t="s">
        <v>17</v>
      </c>
      <c r="K1104" s="6">
        <v>1</v>
      </c>
      <c r="M1104" s="1">
        <v>1</v>
      </c>
      <c r="N1104" s="1">
        <v>205</v>
      </c>
      <c r="O1104" s="11" t="s">
        <v>40</v>
      </c>
    </row>
    <row r="1105" spans="1:15" x14ac:dyDescent="0.25">
      <c r="A1105" s="6">
        <f t="shared" si="34"/>
        <v>1103</v>
      </c>
      <c r="B1105" s="1">
        <v>107</v>
      </c>
      <c r="C1105" s="12" t="str">
        <f>VLOOKUP(Таблица1[[#This Row],[н/н ↓]],[1]!DataBase[[eq_num]:[eq_cat]],2,FALSE)</f>
        <v>Видеокамера AXIS P1355 без объектива (б/у)</v>
      </c>
      <c r="D1105" s="6" t="str">
        <f>VLOOKUP(Таблица1[[#This Row],[н/н ↓]],[1]!DataBase[[eq_num]:[eq_unit]],3,FALSE)</f>
        <v>ШТ</v>
      </c>
      <c r="E1105" s="6">
        <f t="shared" si="35"/>
        <v>-1</v>
      </c>
      <c r="F1105" s="13" t="s">
        <v>329</v>
      </c>
      <c r="G1105" s="1">
        <v>212</v>
      </c>
      <c r="I1105" s="15">
        <v>44337</v>
      </c>
      <c r="J1105" s="15" t="s">
        <v>131</v>
      </c>
      <c r="K1105" s="6">
        <v>3</v>
      </c>
      <c r="M1105" s="1">
        <v>1</v>
      </c>
      <c r="N1105" s="1">
        <v>236</v>
      </c>
      <c r="O1105" s="11" t="s">
        <v>209</v>
      </c>
    </row>
    <row r="1106" spans="1:15" x14ac:dyDescent="0.25">
      <c r="A1106" s="6">
        <f t="shared" si="34"/>
        <v>1104</v>
      </c>
      <c r="B1106" s="1">
        <v>58</v>
      </c>
      <c r="C1106" t="str">
        <f>VLOOKUP(Таблица1[[#This Row],[н/н ↓]],[1]!DataBase[[eq_num]:[eq_cat]],2,FALSE)</f>
        <v>Монитор Smartec STM-223 22" (б/у)</v>
      </c>
      <c r="D1106" s="1" t="str">
        <f>VLOOKUP(Таблица1[[#This Row],[н/н ↓]],[1]!DataBase[[eq_num]:[eq_unit]],3,FALSE)</f>
        <v>ШТ</v>
      </c>
      <c r="E1106" s="1">
        <f t="shared" si="35"/>
        <v>3</v>
      </c>
      <c r="F1106" s="13"/>
      <c r="G1106" s="1">
        <v>12</v>
      </c>
      <c r="H1106" s="1" t="s">
        <v>16</v>
      </c>
      <c r="I1106" s="15">
        <v>44340</v>
      </c>
      <c r="J1106" s="15"/>
      <c r="L1106" s="1">
        <v>3</v>
      </c>
      <c r="M1106" s="1"/>
      <c r="O1106" s="11" t="s">
        <v>52</v>
      </c>
    </row>
    <row r="1107" spans="1:15" x14ac:dyDescent="0.25">
      <c r="A1107" s="6">
        <f t="shared" si="34"/>
        <v>1105</v>
      </c>
      <c r="B1107" s="1">
        <v>745</v>
      </c>
      <c r="C1107" s="12" t="str">
        <f>VLOOKUP(Таблица1[[#This Row],[н/н ↓]],[1]!DataBase[[eq_num]:[eq_cat]],2,FALSE)</f>
        <v>Патч-корд оптический SM 9/125 FC-LC/UPC 3,0мм Duplex 2м</v>
      </c>
      <c r="D1107" s="6" t="str">
        <f>VLOOKUP(Таблица1[[#This Row],[н/н ↓]],[1]!DataBase[[eq_num]:[eq_unit]],3,FALSE)</f>
        <v>ШТ</v>
      </c>
      <c r="E1107" s="6">
        <f t="shared" si="35"/>
        <v>-1</v>
      </c>
      <c r="F1107" s="13"/>
      <c r="G1107" s="1">
        <v>32</v>
      </c>
      <c r="H1107" s="14"/>
      <c r="I1107" s="15">
        <v>44340</v>
      </c>
      <c r="J1107" s="15" t="s">
        <v>32</v>
      </c>
      <c r="K1107" s="6" t="s">
        <v>38</v>
      </c>
      <c r="M1107" s="1">
        <v>1</v>
      </c>
    </row>
    <row r="1108" spans="1:15" x14ac:dyDescent="0.25">
      <c r="A1108" s="6">
        <f t="shared" si="34"/>
        <v>1106</v>
      </c>
      <c r="B1108" s="1">
        <v>746</v>
      </c>
      <c r="C1108" s="12" t="str">
        <f>VLOOKUP(Таблица1[[#This Row],[н/н ↓]],[1]!DataBase[[eq_num]:[eq_cat]],2,FALSE)</f>
        <v>Патч-корд оптический SM 9/125 FC-LC/UPC 3,0мм Simplex 2м</v>
      </c>
      <c r="D1108" s="6" t="str">
        <f>VLOOKUP(Таблица1[[#This Row],[н/н ↓]],[1]!DataBase[[eq_num]:[eq_unit]],3,FALSE)</f>
        <v>ШТ</v>
      </c>
      <c r="E1108" s="6">
        <f t="shared" si="35"/>
        <v>-2</v>
      </c>
      <c r="F1108" s="13"/>
      <c r="G1108" s="1">
        <v>32</v>
      </c>
      <c r="H1108" s="14"/>
      <c r="I1108" s="15">
        <v>44340</v>
      </c>
      <c r="J1108" s="15" t="s">
        <v>32</v>
      </c>
      <c r="K1108" s="6" t="s">
        <v>38</v>
      </c>
      <c r="M1108" s="1">
        <v>2</v>
      </c>
    </row>
    <row r="1109" spans="1:15" x14ac:dyDescent="0.25">
      <c r="A1109" s="6">
        <f t="shared" si="34"/>
        <v>1107</v>
      </c>
      <c r="B1109" s="1">
        <v>392</v>
      </c>
      <c r="C1109" s="12" t="str">
        <f>VLOOKUP(Таблица1[[#This Row],[н/н ↓]],[1]!DataBase[[eq_num]:[eq_cat]],2,FALSE)</f>
        <v>БП Mean Well AD-155B</v>
      </c>
      <c r="D1109" s="6" t="str">
        <f>VLOOKUP(Таблица1[[#This Row],[н/н ↓]],[1]!DataBase[[eq_num]:[eq_unit]],3,FALSE)</f>
        <v>ШТ</v>
      </c>
      <c r="E1109" s="6">
        <f t="shared" si="35"/>
        <v>-1</v>
      </c>
      <c r="F1109" s="13"/>
      <c r="G1109" s="1">
        <v>32</v>
      </c>
      <c r="H1109" s="14"/>
      <c r="I1109" s="15">
        <v>44340</v>
      </c>
      <c r="J1109" s="15" t="s">
        <v>27</v>
      </c>
      <c r="K1109" s="6">
        <v>1</v>
      </c>
      <c r="M1109" s="1">
        <v>1</v>
      </c>
    </row>
    <row r="1110" spans="1:15" x14ac:dyDescent="0.25">
      <c r="A1110" s="6">
        <f t="shared" si="34"/>
        <v>1108</v>
      </c>
      <c r="B1110" s="1">
        <v>393</v>
      </c>
      <c r="C1110" s="12" t="str">
        <f>VLOOKUP(Таблица1[[#This Row],[н/н ↓]],[1]!DataBase[[eq_num]:[eq_cat]],2,FALSE)</f>
        <v>БП Mean Well DR-75-12</v>
      </c>
      <c r="D1110" s="6" t="str">
        <f>VLOOKUP(Таблица1[[#This Row],[н/н ↓]],[1]!DataBase[[eq_num]:[eq_unit]],3,FALSE)</f>
        <v>ШТ</v>
      </c>
      <c r="E1110" s="6">
        <f t="shared" si="35"/>
        <v>-1</v>
      </c>
      <c r="F1110" s="13"/>
      <c r="G1110" s="1">
        <v>32</v>
      </c>
      <c r="H1110" s="14"/>
      <c r="I1110" s="15">
        <v>44340</v>
      </c>
      <c r="J1110" s="15" t="s">
        <v>154</v>
      </c>
      <c r="K1110" s="6">
        <v>3</v>
      </c>
      <c r="M1110" s="1">
        <v>1</v>
      </c>
      <c r="N1110" s="1">
        <v>279</v>
      </c>
    </row>
    <row r="1111" spans="1:15" x14ac:dyDescent="0.25">
      <c r="A1111" s="6">
        <f t="shared" si="34"/>
        <v>1109</v>
      </c>
      <c r="B1111" s="1">
        <v>127</v>
      </c>
      <c r="C1111" s="12" t="str">
        <f>VLOOKUP(Таблица1[[#This Row],[н/н ↓]],[1]!DataBase[[eq_num]:[eq_cat]],2,FALSE)</f>
        <v>Видеокамера Infinity VPE-TDN700AL 2.8-12</v>
      </c>
      <c r="D1111" s="6" t="str">
        <f>VLOOKUP(Таблица1[[#This Row],[н/н ↓]],[1]!DataBase[[eq_num]:[eq_unit]],3,FALSE)</f>
        <v>ШТ</v>
      </c>
      <c r="E1111" s="6">
        <f t="shared" si="35"/>
        <v>-1</v>
      </c>
      <c r="F1111" s="13" t="s">
        <v>336</v>
      </c>
      <c r="G1111" s="1">
        <v>212</v>
      </c>
      <c r="I1111" s="15">
        <v>44340</v>
      </c>
      <c r="J1111" s="15" t="s">
        <v>154</v>
      </c>
      <c r="K1111" s="6">
        <v>3</v>
      </c>
      <c r="M1111" s="1">
        <v>1</v>
      </c>
      <c r="N1111" s="1">
        <v>281</v>
      </c>
      <c r="O1111" s="11" t="s">
        <v>210</v>
      </c>
    </row>
    <row r="1112" spans="1:15" x14ac:dyDescent="0.25">
      <c r="A1112" s="6">
        <f t="shared" si="34"/>
        <v>1110</v>
      </c>
      <c r="B1112" s="1">
        <v>200</v>
      </c>
      <c r="C1112" s="12" t="str">
        <f>VLOOKUP(Таблица1[[#This Row],[н/н ↓]],[1]!DataBase[[eq_num]:[eq_cat]],2,FALSE)</f>
        <v>Одноканальный IP-кодер Verint Nextiva S1970e-T-PoE (б/у)</v>
      </c>
      <c r="D1112" s="6" t="str">
        <f>VLOOKUP(Таблица1[[#This Row],[н/н ↓]],[1]!DataBase[[eq_num]:[eq_unit]],3,FALSE)</f>
        <v>ШТ</v>
      </c>
      <c r="E1112" s="6">
        <f t="shared" si="35"/>
        <v>1</v>
      </c>
      <c r="F1112" s="13"/>
      <c r="G1112" s="1">
        <v>212</v>
      </c>
      <c r="H1112" s="1" t="s">
        <v>112</v>
      </c>
      <c r="I1112" s="15">
        <v>44340</v>
      </c>
      <c r="J1112" s="15"/>
      <c r="L1112" s="1">
        <v>1</v>
      </c>
      <c r="M1112" s="1"/>
      <c r="O1112" s="11" t="s">
        <v>211</v>
      </c>
    </row>
    <row r="1113" spans="1:15" x14ac:dyDescent="0.25">
      <c r="A1113" s="6">
        <f t="shared" si="34"/>
        <v>1111</v>
      </c>
      <c r="B1113" s="1">
        <v>114</v>
      </c>
      <c r="C1113" s="12" t="str">
        <f>VLOOKUP(Таблица1[[#This Row],[н/н ↓]],[1]!DataBase[[eq_num]:[eq_cat]],2,FALSE)</f>
        <v>Видеокамера AXIS P3367 без кожуха (б/у)</v>
      </c>
      <c r="D1113" s="6" t="str">
        <f>VLOOKUP(Таблица1[[#This Row],[н/н ↓]],[1]!DataBase[[eq_num]:[eq_unit]],3,FALSE)</f>
        <v>ШТ</v>
      </c>
      <c r="E1113" s="6">
        <f t="shared" si="35"/>
        <v>-1</v>
      </c>
      <c r="F1113" s="13" t="s">
        <v>327</v>
      </c>
      <c r="G1113" s="1">
        <v>212</v>
      </c>
      <c r="I1113" s="15">
        <v>44340</v>
      </c>
      <c r="J1113" s="15" t="s">
        <v>91</v>
      </c>
      <c r="K1113" s="6">
        <v>2</v>
      </c>
      <c r="M1113" s="1">
        <v>1</v>
      </c>
      <c r="N1113" s="1">
        <v>287</v>
      </c>
      <c r="O1113" s="11" t="s">
        <v>206</v>
      </c>
    </row>
    <row r="1114" spans="1:15" x14ac:dyDescent="0.25">
      <c r="A1114" s="6">
        <f t="shared" si="34"/>
        <v>1112</v>
      </c>
      <c r="B1114" s="1">
        <v>115</v>
      </c>
      <c r="C1114" s="12" t="str">
        <f>VLOOKUP(Таблица1[[#This Row],[н/н ↓]],[1]!DataBase[[eq_num]:[eq_cat]],2,FALSE)</f>
        <v>Видеокамера AXIS P3367-VE</v>
      </c>
      <c r="D1114" s="6" t="str">
        <f>VLOOKUP(Таблица1[[#This Row],[н/н ↓]],[1]!DataBase[[eq_num]:[eq_unit]],3,FALSE)</f>
        <v>ШТ</v>
      </c>
      <c r="E1114" s="6">
        <f t="shared" si="35"/>
        <v>-1</v>
      </c>
      <c r="F1114" s="13" t="s">
        <v>337</v>
      </c>
      <c r="G1114" s="1">
        <v>212</v>
      </c>
      <c r="I1114" s="15">
        <v>44340</v>
      </c>
      <c r="J1114" s="15" t="s">
        <v>91</v>
      </c>
      <c r="K1114" s="6">
        <v>2</v>
      </c>
      <c r="M1114" s="1">
        <v>1</v>
      </c>
      <c r="N1114" s="1">
        <v>287</v>
      </c>
      <c r="O1114" s="11" t="s">
        <v>206</v>
      </c>
    </row>
    <row r="1115" spans="1:15" x14ac:dyDescent="0.25">
      <c r="A1115" s="6">
        <f t="shared" si="34"/>
        <v>1113</v>
      </c>
      <c r="B1115" s="1">
        <v>17</v>
      </c>
      <c r="C1115" t="str">
        <f>VLOOKUP(Таблица1[[#This Row],[н/н ↓]],[1]!DataBase[[eq_num]:[eq_cat]],2,FALSE)</f>
        <v>Кронштеин Wizebox MB 29</v>
      </c>
      <c r="D1115" s="1" t="str">
        <f>VLOOKUP(Таблица1[[#This Row],[н/н ↓]],[1]!DataBase[[eq_num]:[eq_unit]],3,FALSE)</f>
        <v>ШТ</v>
      </c>
      <c r="E1115" s="1">
        <f t="shared" si="35"/>
        <v>-1</v>
      </c>
      <c r="F1115" s="13"/>
      <c r="G1115" s="1">
        <v>12</v>
      </c>
      <c r="I1115" s="15">
        <v>44341</v>
      </c>
      <c r="J1115" s="15" t="s">
        <v>17</v>
      </c>
      <c r="K1115" s="6">
        <v>1</v>
      </c>
      <c r="M1115" s="1">
        <v>1</v>
      </c>
      <c r="O1115" s="11" t="s">
        <v>53</v>
      </c>
    </row>
    <row r="1116" spans="1:15" x14ac:dyDescent="0.25">
      <c r="A1116" s="6">
        <f t="shared" si="34"/>
        <v>1114</v>
      </c>
      <c r="B1116" s="1">
        <v>74</v>
      </c>
      <c r="C1116" t="str">
        <f>VLOOKUP(Таблица1[[#This Row],[н/н ↓]],[1]!DataBase[[eq_num]:[eq_cat]],2,FALSE)</f>
        <v>Термокожух Wizebox L320</v>
      </c>
      <c r="D1116" s="1" t="str">
        <f>VLOOKUP(Таблица1[[#This Row],[н/н ↓]],[1]!DataBase[[eq_num]:[eq_unit]],3,FALSE)</f>
        <v>ШТ</v>
      </c>
      <c r="E1116" s="1">
        <f t="shared" si="35"/>
        <v>-1</v>
      </c>
      <c r="F1116" s="13"/>
      <c r="G1116" s="1">
        <v>12</v>
      </c>
      <c r="I1116" s="15">
        <v>44341</v>
      </c>
      <c r="J1116" s="15" t="s">
        <v>17</v>
      </c>
      <c r="K1116" s="6">
        <v>1</v>
      </c>
      <c r="M1116" s="1">
        <v>1</v>
      </c>
      <c r="O1116" s="11" t="s">
        <v>53</v>
      </c>
    </row>
    <row r="1117" spans="1:15" x14ac:dyDescent="0.25">
      <c r="A1117" s="6">
        <f t="shared" si="34"/>
        <v>1115</v>
      </c>
      <c r="B1117" s="1">
        <v>427</v>
      </c>
      <c r="C1117" s="12" t="str">
        <f>VLOOKUP(Таблица1[[#This Row],[н/н ↓]],[1]!DataBase[[eq_num]:[eq_cat]],2,FALSE)</f>
        <v>Видеокамера LTC 0485/11 с объективом (б/у)</v>
      </c>
      <c r="D1117" s="6" t="str">
        <f>VLOOKUP(Таблица1[[#This Row],[н/н ↓]],[1]!DataBase[[eq_num]:[eq_unit]],3,FALSE)</f>
        <v>ШТ</v>
      </c>
      <c r="E1117" s="6">
        <f t="shared" si="35"/>
        <v>-1</v>
      </c>
      <c r="F1117" s="13" t="s">
        <v>384</v>
      </c>
      <c r="G1117" s="1">
        <v>32</v>
      </c>
      <c r="H1117" s="14"/>
      <c r="I1117" s="15">
        <v>44341</v>
      </c>
      <c r="J1117" s="15" t="s">
        <v>17</v>
      </c>
      <c r="K1117" s="6">
        <v>1</v>
      </c>
      <c r="M1117" s="1">
        <v>1</v>
      </c>
      <c r="O1117" s="11" t="s">
        <v>53</v>
      </c>
    </row>
    <row r="1118" spans="1:15" x14ac:dyDescent="0.25">
      <c r="A1118" s="6">
        <f t="shared" si="34"/>
        <v>1116</v>
      </c>
      <c r="B1118" s="1">
        <v>841</v>
      </c>
      <c r="C1118" s="12" t="str">
        <f>VLOOKUP(Таблица1[[#This Row],[н/н ↓]],[1]!DataBase[[eq_num]:[eq_cat]],2,FALSE)</f>
        <v>Рубильник ABB OT100E3C (б/у)</v>
      </c>
      <c r="D1118" s="6" t="str">
        <f>VLOOKUP(Таблица1[[#This Row],[н/н ↓]],[1]!DataBase[[eq_num]:[eq_unit]],3,FALSE)</f>
        <v>ШТ</v>
      </c>
      <c r="E1118" s="6">
        <f t="shared" si="35"/>
        <v>-1</v>
      </c>
      <c r="F1118" s="13"/>
      <c r="G1118" s="1">
        <v>32</v>
      </c>
      <c r="H1118" s="14"/>
      <c r="I1118" s="15">
        <v>44341</v>
      </c>
      <c r="J1118" s="15" t="s">
        <v>35</v>
      </c>
      <c r="K1118" s="6" t="s">
        <v>38</v>
      </c>
      <c r="M1118" s="1">
        <v>1</v>
      </c>
    </row>
    <row r="1119" spans="1:15" x14ac:dyDescent="0.25">
      <c r="A1119" s="6">
        <f t="shared" si="34"/>
        <v>1117</v>
      </c>
      <c r="B1119" s="1">
        <v>590</v>
      </c>
      <c r="C1119" s="12" t="str">
        <f>VLOOKUP(Таблица1[[#This Row],[н/н ↓]],[1]!DataBase[[eq_num]:[eq_cat]],2,FALSE)</f>
        <v>Клавиатура для ПК USB проводная (б/у)</v>
      </c>
      <c r="D1119" s="6" t="str">
        <f>VLOOKUP(Таблица1[[#This Row],[н/н ↓]],[1]!DataBase[[eq_num]:[eq_unit]],3,FALSE)</f>
        <v>ШТ</v>
      </c>
      <c r="E1119" s="6">
        <f t="shared" si="35"/>
        <v>-1</v>
      </c>
      <c r="F1119" s="13"/>
      <c r="G1119" s="1">
        <v>32</v>
      </c>
      <c r="H1119" s="14"/>
      <c r="I1119" s="15">
        <v>44341</v>
      </c>
      <c r="J1119" s="15" t="s">
        <v>17</v>
      </c>
      <c r="K1119" s="6">
        <v>1</v>
      </c>
      <c r="M1119" s="1">
        <v>1</v>
      </c>
    </row>
    <row r="1120" spans="1:15" x14ac:dyDescent="0.25">
      <c r="A1120" s="6">
        <f t="shared" si="34"/>
        <v>1118</v>
      </c>
      <c r="B1120" s="1">
        <v>115</v>
      </c>
      <c r="C1120" s="12" t="str">
        <f>VLOOKUP(Таблица1[[#This Row],[н/н ↓]],[1]!DataBase[[eq_num]:[eq_cat]],2,FALSE)</f>
        <v>Видеокамера AXIS P3367-VE</v>
      </c>
      <c r="D1120" s="6" t="str">
        <f>VLOOKUP(Таблица1[[#This Row],[н/н ↓]],[1]!DataBase[[eq_num]:[eq_unit]],3,FALSE)</f>
        <v>ШТ</v>
      </c>
      <c r="E1120" s="6">
        <f t="shared" si="35"/>
        <v>-1</v>
      </c>
      <c r="F1120" s="13" t="s">
        <v>338</v>
      </c>
      <c r="G1120" s="1">
        <v>212</v>
      </c>
      <c r="I1120" s="15">
        <v>44341</v>
      </c>
      <c r="J1120" s="15" t="s">
        <v>131</v>
      </c>
      <c r="K1120" s="6">
        <v>3</v>
      </c>
      <c r="M1120" s="1">
        <v>1</v>
      </c>
    </row>
    <row r="1121" spans="1:15" x14ac:dyDescent="0.25">
      <c r="A1121" s="6">
        <f t="shared" si="34"/>
        <v>1119</v>
      </c>
      <c r="B1121" s="1">
        <v>174</v>
      </c>
      <c r="C1121" s="12" t="str">
        <f>VLOOKUP(Таблица1[[#This Row],[н/н ↓]],[1]!DataBase[[eq_num]:[eq_cat]],2,FALSE)</f>
        <v>Кожух от видеокамеры AXIS P3367-V (б/у)</v>
      </c>
      <c r="D1121" s="6" t="str">
        <f>VLOOKUP(Таблица1[[#This Row],[н/н ↓]],[1]!DataBase[[eq_num]:[eq_unit]],3,FALSE)</f>
        <v>ШТ</v>
      </c>
      <c r="E1121" s="6">
        <f t="shared" si="35"/>
        <v>1</v>
      </c>
      <c r="F1121" s="13"/>
      <c r="G1121" s="1">
        <v>212</v>
      </c>
      <c r="H1121" s="1" t="s">
        <v>7</v>
      </c>
      <c r="I1121" s="15">
        <v>44341</v>
      </c>
      <c r="J1121" s="15"/>
      <c r="L1121" s="1">
        <v>1</v>
      </c>
      <c r="M1121" s="1"/>
    </row>
    <row r="1122" spans="1:15" x14ac:dyDescent="0.25">
      <c r="A1122" s="6">
        <f t="shared" si="34"/>
        <v>1120</v>
      </c>
      <c r="B1122" s="1">
        <v>113</v>
      </c>
      <c r="C1122" s="12" t="str">
        <f>VLOOKUP(Таблица1[[#This Row],[н/н ↓]],[1]!DataBase[[eq_num]:[eq_cat]],2,FALSE)</f>
        <v>Видеокамера AXIS P3365 без кожуха</v>
      </c>
      <c r="D1122" s="6" t="str">
        <f>VLOOKUP(Таблица1[[#This Row],[н/н ↓]],[1]!DataBase[[eq_num]:[eq_unit]],3,FALSE)</f>
        <v>ШТ</v>
      </c>
      <c r="E1122" s="6">
        <f t="shared" si="35"/>
        <v>1</v>
      </c>
      <c r="F1122" s="13" t="s">
        <v>338</v>
      </c>
      <c r="G1122" s="1">
        <v>212</v>
      </c>
      <c r="H1122" s="1" t="s">
        <v>100</v>
      </c>
      <c r="I1122" s="15">
        <v>44341</v>
      </c>
      <c r="J1122" s="15"/>
      <c r="L1122" s="1">
        <v>1</v>
      </c>
      <c r="M1122" s="1"/>
      <c r="O1122" s="11" t="s">
        <v>213</v>
      </c>
    </row>
    <row r="1123" spans="1:15" x14ac:dyDescent="0.25">
      <c r="A1123" s="6">
        <f t="shared" si="34"/>
        <v>1121</v>
      </c>
      <c r="B1123" s="1">
        <v>656</v>
      </c>
      <c r="C1123" s="12" t="str">
        <f>VLOOKUP(Таблица1[[#This Row],[н/н ↓]],[1]!DataBase[[eq_num]:[eq_cat]],2,FALSE)</f>
        <v>Медиаконвертер  Aleied Telesis AT-MMC2000/SC-60</v>
      </c>
      <c r="D1123" s="6" t="str">
        <f>VLOOKUP(Таблица1[[#This Row],[н/н ↓]],[1]!DataBase[[eq_num]:[eq_unit]],3,FALSE)</f>
        <v>ШТ</v>
      </c>
      <c r="E1123" s="6">
        <f t="shared" si="35"/>
        <v>-1</v>
      </c>
      <c r="F1123" s="13" t="s">
        <v>385</v>
      </c>
      <c r="G1123" s="1">
        <v>32</v>
      </c>
      <c r="H1123" s="14"/>
      <c r="I1123" s="15">
        <v>44342</v>
      </c>
      <c r="J1123" s="15" t="s">
        <v>32</v>
      </c>
      <c r="K1123" s="6" t="s">
        <v>38</v>
      </c>
      <c r="M1123" s="1">
        <v>1</v>
      </c>
      <c r="O1123" s="11" t="s">
        <v>477</v>
      </c>
    </row>
    <row r="1124" spans="1:15" x14ac:dyDescent="0.25">
      <c r="A1124" s="6">
        <f t="shared" si="34"/>
        <v>1122</v>
      </c>
      <c r="B1124" s="1">
        <v>656</v>
      </c>
      <c r="C1124" s="12" t="str">
        <f>VLOOKUP(Таблица1[[#This Row],[н/н ↓]],[1]!DataBase[[eq_num]:[eq_cat]],2,FALSE)</f>
        <v>Медиаконвертер  Aleied Telesis AT-MMC2000/SC-60</v>
      </c>
      <c r="D1124" s="6" t="str">
        <f>VLOOKUP(Таблица1[[#This Row],[н/н ↓]],[1]!DataBase[[eq_num]:[eq_unit]],3,FALSE)</f>
        <v>ШТ</v>
      </c>
      <c r="E1124" s="6">
        <f t="shared" si="35"/>
        <v>-1</v>
      </c>
      <c r="F1124" s="13" t="s">
        <v>386</v>
      </c>
      <c r="G1124" s="1">
        <v>32</v>
      </c>
      <c r="H1124" s="14"/>
      <c r="I1124" s="15">
        <v>44342</v>
      </c>
      <c r="J1124" s="15" t="s">
        <v>32</v>
      </c>
      <c r="K1124" s="6" t="s">
        <v>38</v>
      </c>
      <c r="M1124" s="1">
        <v>1</v>
      </c>
      <c r="O1124" s="11" t="s">
        <v>477</v>
      </c>
    </row>
    <row r="1125" spans="1:15" x14ac:dyDescent="0.25">
      <c r="A1125" s="6">
        <f t="shared" si="34"/>
        <v>1123</v>
      </c>
      <c r="B1125" s="1">
        <v>748</v>
      </c>
      <c r="C1125" s="12" t="str">
        <f>VLOOKUP(Таблица1[[#This Row],[н/н ↓]],[1]!DataBase[[eq_num]:[eq_cat]],2,FALSE)</f>
        <v>Патч-корд оптический SM 9/125 FC-SC/UPC 3,0мм Duplex 2м</v>
      </c>
      <c r="D1125" s="6" t="str">
        <f>VLOOKUP(Таблица1[[#This Row],[н/н ↓]],[1]!DataBase[[eq_num]:[eq_unit]],3,FALSE)</f>
        <v>ШТ</v>
      </c>
      <c r="E1125" s="6">
        <f t="shared" si="35"/>
        <v>-1</v>
      </c>
      <c r="F1125" s="13"/>
      <c r="G1125" s="1">
        <v>32</v>
      </c>
      <c r="H1125" s="14"/>
      <c r="I1125" s="15">
        <v>44342</v>
      </c>
      <c r="J1125" s="15" t="s">
        <v>32</v>
      </c>
      <c r="K1125" s="6" t="s">
        <v>38</v>
      </c>
      <c r="M1125" s="1">
        <v>1</v>
      </c>
      <c r="O1125" s="11" t="s">
        <v>477</v>
      </c>
    </row>
    <row r="1126" spans="1:15" x14ac:dyDescent="0.25">
      <c r="A1126" s="6">
        <f t="shared" si="34"/>
        <v>1124</v>
      </c>
      <c r="B1126" s="1">
        <v>764</v>
      </c>
      <c r="C1126" s="12" t="str">
        <f>VLOOKUP(Таблица1[[#This Row],[н/н ↓]],[1]!DataBase[[eq_num]:[eq_cat]],2,FALSE)</f>
        <v>Патч-корд оптический SM 9/125 ST-SC/UPC 3,0мм Duplex 2м</v>
      </c>
      <c r="D1126" s="6" t="str">
        <f>VLOOKUP(Таблица1[[#This Row],[н/н ↓]],[1]!DataBase[[eq_num]:[eq_unit]],3,FALSE)</f>
        <v>ШТ</v>
      </c>
      <c r="E1126" s="6">
        <f t="shared" si="35"/>
        <v>-2</v>
      </c>
      <c r="F1126" s="13"/>
      <c r="G1126" s="1">
        <v>32</v>
      </c>
      <c r="H1126" s="14"/>
      <c r="I1126" s="15">
        <v>44342</v>
      </c>
      <c r="J1126" s="15" t="s">
        <v>32</v>
      </c>
      <c r="K1126" s="6" t="s">
        <v>38</v>
      </c>
      <c r="M1126" s="1">
        <v>2</v>
      </c>
      <c r="O1126" s="11" t="s">
        <v>477</v>
      </c>
    </row>
    <row r="1127" spans="1:15" x14ac:dyDescent="0.25">
      <c r="A1127" s="6">
        <f t="shared" si="34"/>
        <v>1125</v>
      </c>
      <c r="B1127" s="1">
        <v>193</v>
      </c>
      <c r="C1127" s="12" t="str">
        <f>VLOOKUP(Таблица1[[#This Row],[н/н ↓]],[1]!DataBase[[eq_num]:[eq_cat]],2,FALSE)</f>
        <v>модуль интерфейса считыв-я (RIM) SIEMENS ADD5100 (б/у)</v>
      </c>
      <c r="D1127" s="6" t="str">
        <f>VLOOKUP(Таблица1[[#This Row],[н/н ↓]],[1]!DataBase[[eq_num]:[eq_unit]],3,FALSE)</f>
        <v>ШТ</v>
      </c>
      <c r="E1127" s="6">
        <f t="shared" si="35"/>
        <v>2</v>
      </c>
      <c r="F1127" s="13"/>
      <c r="G1127" s="1">
        <v>212</v>
      </c>
      <c r="H1127" s="1" t="s">
        <v>102</v>
      </c>
      <c r="I1127" s="15">
        <v>44342</v>
      </c>
      <c r="J1127" s="15"/>
      <c r="L1127" s="1">
        <v>2</v>
      </c>
      <c r="M1127" s="1"/>
      <c r="O1127" s="11" t="s">
        <v>212</v>
      </c>
    </row>
    <row r="1128" spans="1:15" x14ac:dyDescent="0.25">
      <c r="A1128" s="6">
        <f t="shared" si="34"/>
        <v>1126</v>
      </c>
      <c r="B1128" s="1">
        <v>178</v>
      </c>
      <c r="C1128" s="12" t="str">
        <f>VLOOKUP(Таблица1[[#This Row],[н/н ↓]],[1]!DataBase[[eq_num]:[eq_cat]],2,FALSE)</f>
        <v>Корпус поста TDM КП101</v>
      </c>
      <c r="D1128" s="6" t="str">
        <f>VLOOKUP(Таблица1[[#This Row],[н/н ↓]],[1]!DataBase[[eq_num]:[eq_unit]],3,FALSE)</f>
        <v>ШТ</v>
      </c>
      <c r="E1128" s="6">
        <f t="shared" si="35"/>
        <v>-1</v>
      </c>
      <c r="F1128" s="13"/>
      <c r="G1128" s="1">
        <v>212</v>
      </c>
      <c r="I1128" s="15">
        <v>44342</v>
      </c>
      <c r="J1128" s="15" t="s">
        <v>19</v>
      </c>
      <c r="K1128" s="6">
        <v>3</v>
      </c>
      <c r="M1128" s="1">
        <v>1</v>
      </c>
    </row>
    <row r="1129" spans="1:15" x14ac:dyDescent="0.25">
      <c r="A1129" s="6">
        <f t="shared" si="34"/>
        <v>1127</v>
      </c>
      <c r="B1129" s="1">
        <v>167</v>
      </c>
      <c r="C1129" s="12" t="str">
        <f>VLOOKUP(Таблица1[[#This Row],[н/н ↓]],[1]!DataBase[[eq_num]:[eq_cat]],2,FALSE)</f>
        <v>Кнопка IEK AEA-22</v>
      </c>
      <c r="D1129" s="6" t="str">
        <f>VLOOKUP(Таблица1[[#This Row],[н/н ↓]],[1]!DataBase[[eq_num]:[eq_unit]],3,FALSE)</f>
        <v>ШТ</v>
      </c>
      <c r="E1129" s="6">
        <f t="shared" si="35"/>
        <v>-1</v>
      </c>
      <c r="F1129" s="13"/>
      <c r="G1129" s="1">
        <v>212</v>
      </c>
      <c r="I1129" s="15">
        <v>44342</v>
      </c>
      <c r="J1129" s="15" t="s">
        <v>19</v>
      </c>
      <c r="K1129" s="6">
        <v>3</v>
      </c>
      <c r="M1129" s="1">
        <v>1</v>
      </c>
    </row>
    <row r="1130" spans="1:15" x14ac:dyDescent="0.25">
      <c r="A1130" s="6">
        <f t="shared" si="34"/>
        <v>1128</v>
      </c>
      <c r="B1130" s="1">
        <v>172</v>
      </c>
      <c r="C1130" s="12" t="str">
        <f>VLOOKUP(Таблица1[[#This Row],[н/н ↓]],[1]!DataBase[[eq_num]:[eq_cat]],2,FALSE)</f>
        <v>Кожух от видеокамеры AXIS P3365-VE</v>
      </c>
      <c r="D1130" s="6" t="str">
        <f>VLOOKUP(Таблица1[[#This Row],[н/н ↓]],[1]!DataBase[[eq_num]:[eq_unit]],3,FALSE)</f>
        <v>ШТ</v>
      </c>
      <c r="E1130" s="6">
        <f t="shared" si="35"/>
        <v>1</v>
      </c>
      <c r="F1130" s="13"/>
      <c r="G1130" s="1">
        <v>212</v>
      </c>
      <c r="H1130" s="1" t="s">
        <v>7</v>
      </c>
      <c r="I1130" s="15">
        <v>44342</v>
      </c>
      <c r="J1130" s="15"/>
      <c r="L1130" s="1">
        <v>1</v>
      </c>
      <c r="M1130" s="1"/>
    </row>
    <row r="1131" spans="1:15" x14ac:dyDescent="0.25">
      <c r="A1131" s="6">
        <f t="shared" si="34"/>
        <v>1129</v>
      </c>
      <c r="B1131" s="1">
        <v>472</v>
      </c>
      <c r="C1131" s="12" t="str">
        <f>VLOOKUP(Таблица1[[#This Row],[н/н ↓]],[1]!DataBase[[eq_num]:[eq_cat]],2,FALSE)</f>
        <v>Выключатель автоматический ABB 1P C6</v>
      </c>
      <c r="D1131" s="6" t="str">
        <f>VLOOKUP(Таблица1[[#This Row],[н/н ↓]],[1]!DataBase[[eq_num]:[eq_unit]],3,FALSE)</f>
        <v>ШТ</v>
      </c>
      <c r="E1131" s="6">
        <f t="shared" si="35"/>
        <v>-16</v>
      </c>
      <c r="F1131" s="13"/>
      <c r="G1131" s="1">
        <v>32</v>
      </c>
      <c r="H1131" s="14"/>
      <c r="I1131" s="15">
        <v>44343</v>
      </c>
      <c r="J1131" s="15" t="s">
        <v>450</v>
      </c>
      <c r="K1131" s="6">
        <v>8</v>
      </c>
      <c r="M1131" s="1">
        <v>16</v>
      </c>
    </row>
    <row r="1132" spans="1:15" x14ac:dyDescent="0.25">
      <c r="A1132" s="6">
        <f t="shared" si="34"/>
        <v>1130</v>
      </c>
      <c r="B1132" s="1">
        <v>236010361</v>
      </c>
      <c r="C1132" s="12" t="str">
        <f>VLOOKUP(Таблица1[[#This Row],[н/н ↓]],[1]!DataBase[[eq_num]:[eq_cat]],2,FALSE)</f>
        <v>БЛОК ПИТАНИЯ SKAT-V.24DC-18 ИСП.5000</v>
      </c>
      <c r="D1132" s="6" t="str">
        <f>VLOOKUP(Таблица1[[#This Row],[н/н ↓]],[1]!DataBase[[eq_num]:[eq_unit]],3,FALSE)</f>
        <v>ШТ</v>
      </c>
      <c r="E1132" s="6">
        <f t="shared" si="35"/>
        <v>-1</v>
      </c>
      <c r="F1132" s="13"/>
      <c r="G1132" s="1">
        <v>56</v>
      </c>
      <c r="H1132" s="14"/>
      <c r="I1132" s="15">
        <v>44343</v>
      </c>
      <c r="J1132" s="15" t="s">
        <v>311</v>
      </c>
      <c r="M1132" s="1">
        <v>1</v>
      </c>
    </row>
    <row r="1133" spans="1:15" x14ac:dyDescent="0.25">
      <c r="A1133" s="6">
        <f t="shared" si="34"/>
        <v>1131</v>
      </c>
      <c r="B1133" s="1">
        <v>216</v>
      </c>
      <c r="C1133" s="12" t="str">
        <f>VLOOKUP(Таблица1[[#This Row],[н/н ↓]],[1]!DataBase[[eq_num]:[eq_cat]],2,FALSE)</f>
        <v>Разъём вилка на кабель для считывателя УЧЗ БСК СКД 7</v>
      </c>
      <c r="D1133" s="6" t="str">
        <f>VLOOKUP(Таблица1[[#This Row],[н/н ↓]],[1]!DataBase[[eq_num]:[eq_unit]],3,FALSE)</f>
        <v>ШТ</v>
      </c>
      <c r="E1133" s="6">
        <f t="shared" si="35"/>
        <v>-16</v>
      </c>
      <c r="F1133" s="13"/>
      <c r="G1133" s="1">
        <v>212</v>
      </c>
      <c r="I1133" s="15">
        <v>44343</v>
      </c>
      <c r="J1133" s="15" t="s">
        <v>159</v>
      </c>
      <c r="K1133" s="6">
        <v>9</v>
      </c>
      <c r="M1133" s="1">
        <v>16</v>
      </c>
      <c r="O1133" s="11" t="s">
        <v>214</v>
      </c>
    </row>
    <row r="1134" spans="1:15" x14ac:dyDescent="0.25">
      <c r="A1134" s="6">
        <f t="shared" si="34"/>
        <v>1132</v>
      </c>
      <c r="B1134" s="1">
        <v>182</v>
      </c>
      <c r="C1134" s="12" t="str">
        <f>VLOOKUP(Таблица1[[#This Row],[н/н ↓]],[1]!DataBase[[eq_num]:[eq_cat]],2,FALSE)</f>
        <v>Корпус считывателя УЧЗ БСК СКД 7. Верхняя и нижняя часть (б/у)</v>
      </c>
      <c r="D1134" s="6" t="str">
        <f>VLOOKUP(Таблица1[[#This Row],[н/н ↓]],[1]!DataBase[[eq_num]:[eq_unit]],3,FALSE)</f>
        <v>ШТ</v>
      </c>
      <c r="E1134" s="6">
        <f t="shared" si="35"/>
        <v>-3</v>
      </c>
      <c r="F1134" s="13"/>
      <c r="G1134" s="1">
        <v>212</v>
      </c>
      <c r="I1134" s="15">
        <v>44343</v>
      </c>
      <c r="J1134" s="15" t="s">
        <v>159</v>
      </c>
      <c r="K1134" s="6">
        <v>9</v>
      </c>
      <c r="M1134" s="1">
        <v>3</v>
      </c>
      <c r="O1134" s="11" t="s">
        <v>214</v>
      </c>
    </row>
    <row r="1135" spans="1:15" x14ac:dyDescent="0.25">
      <c r="A1135" s="6">
        <f t="shared" si="34"/>
        <v>1133</v>
      </c>
      <c r="B1135" s="1">
        <v>394</v>
      </c>
      <c r="C1135" s="12" t="str">
        <f>VLOOKUP(Таблица1[[#This Row],[н/н ↓]],[1]!DataBase[[eq_num]:[eq_cat]],2,FALSE)</f>
        <v>БП Mean Well RS-15-12</v>
      </c>
      <c r="D1135" s="6" t="str">
        <f>VLOOKUP(Таблица1[[#This Row],[н/н ↓]],[1]!DataBase[[eq_num]:[eq_unit]],3,FALSE)</f>
        <v>ШТ</v>
      </c>
      <c r="E1135" s="6">
        <f t="shared" si="35"/>
        <v>-1</v>
      </c>
      <c r="F1135" s="13"/>
      <c r="G1135" s="1">
        <v>32</v>
      </c>
      <c r="H1135" s="14"/>
      <c r="I1135" s="15">
        <v>44344</v>
      </c>
      <c r="J1135" s="15" t="s">
        <v>28</v>
      </c>
      <c r="K1135" s="6">
        <v>4</v>
      </c>
      <c r="M1135" s="1">
        <v>1</v>
      </c>
      <c r="O1135" s="11" t="s">
        <v>215</v>
      </c>
    </row>
    <row r="1136" spans="1:15" x14ac:dyDescent="0.25">
      <c r="A1136" s="6">
        <f t="shared" si="34"/>
        <v>1134</v>
      </c>
      <c r="B1136" s="1">
        <v>126</v>
      </c>
      <c r="C1136" s="12" t="str">
        <f>VLOOKUP(Таблица1[[#This Row],[н/н ↓]],[1]!DataBase[[eq_num]:[eq_cat]],2,FALSE)</f>
        <v>Видеокамера Infinity SRE-HD2000ANVF 2.8-12</v>
      </c>
      <c r="D1136" s="6" t="str">
        <f>VLOOKUP(Таблица1[[#This Row],[н/н ↓]],[1]!DataBase[[eq_num]:[eq_unit]],3,FALSE)</f>
        <v>ШТ</v>
      </c>
      <c r="E1136" s="6">
        <f t="shared" si="35"/>
        <v>-1</v>
      </c>
      <c r="F1136" s="13" t="s">
        <v>339</v>
      </c>
      <c r="G1136" s="1">
        <v>212</v>
      </c>
      <c r="I1136" s="15">
        <v>44344</v>
      </c>
      <c r="J1136" s="15" t="s">
        <v>28</v>
      </c>
      <c r="K1136" s="6">
        <v>4</v>
      </c>
      <c r="M1136" s="1">
        <v>1</v>
      </c>
      <c r="O1136" s="11" t="s">
        <v>215</v>
      </c>
    </row>
    <row r="1137" spans="1:15" x14ac:dyDescent="0.25">
      <c r="A1137" s="6">
        <f t="shared" si="34"/>
        <v>1135</v>
      </c>
      <c r="B1137" s="1">
        <v>677</v>
      </c>
      <c r="C1137" s="12" t="str">
        <f>VLOOKUP(Таблица1[[#This Row],[н/н ↓]],[1]!DataBase[[eq_num]:[eq_cat]],2,FALSE)</f>
        <v>Одномониторный KVM удлинитель ADDER X-USBPRO-MS2</v>
      </c>
      <c r="D1137" s="6" t="str">
        <f>VLOOKUP(Таблица1[[#This Row],[н/н ↓]],[1]!DataBase[[eq_num]:[eq_unit]],3,FALSE)</f>
        <v>КМП</v>
      </c>
      <c r="E1137" s="6">
        <f t="shared" si="35"/>
        <v>-1</v>
      </c>
      <c r="F1137" s="13"/>
      <c r="G1137" s="1">
        <v>32</v>
      </c>
      <c r="H1137" s="14"/>
      <c r="I1137" s="15">
        <v>44347</v>
      </c>
      <c r="J1137" s="15" t="s">
        <v>17</v>
      </c>
      <c r="K1137" s="6">
        <v>1</v>
      </c>
      <c r="M1137" s="1">
        <v>1</v>
      </c>
      <c r="O1137" s="11" t="s">
        <v>478</v>
      </c>
    </row>
    <row r="1138" spans="1:15" x14ac:dyDescent="0.25">
      <c r="A1138" s="6">
        <f t="shared" si="34"/>
        <v>1136</v>
      </c>
      <c r="B1138" s="1">
        <v>126</v>
      </c>
      <c r="C1138" s="12" t="str">
        <f>VLOOKUP(Таблица1[[#This Row],[н/н ↓]],[1]!DataBase[[eq_num]:[eq_cat]],2,FALSE)</f>
        <v>Видеокамера Infinity SRE-HD2000ANVF 2.8-12</v>
      </c>
      <c r="D1138" s="6" t="str">
        <f>VLOOKUP(Таблица1[[#This Row],[н/н ↓]],[1]!DataBase[[eq_num]:[eq_unit]],3,FALSE)</f>
        <v>ШТ</v>
      </c>
      <c r="E1138" s="6">
        <f t="shared" si="35"/>
        <v>-1</v>
      </c>
      <c r="F1138" s="13" t="s">
        <v>340</v>
      </c>
      <c r="G1138" s="1">
        <v>212</v>
      </c>
      <c r="I1138" s="15">
        <v>44347</v>
      </c>
      <c r="J1138" s="15" t="s">
        <v>160</v>
      </c>
      <c r="K1138" s="6">
        <v>4</v>
      </c>
      <c r="M1138" s="1">
        <v>1</v>
      </c>
      <c r="O1138" s="11" t="s">
        <v>216</v>
      </c>
    </row>
    <row r="1139" spans="1:15" x14ac:dyDescent="0.25">
      <c r="A1139" s="6">
        <f t="shared" si="34"/>
        <v>1137</v>
      </c>
      <c r="B1139" s="1">
        <v>58</v>
      </c>
      <c r="C1139" t="str">
        <f>VLOOKUP(Таблица1[[#This Row],[н/н ↓]],[1]!DataBase[[eq_num]:[eq_cat]],2,FALSE)</f>
        <v>Монитор Smartec STM-223 22" (б/у)</v>
      </c>
      <c r="D1139" s="1" t="str">
        <f>VLOOKUP(Таблица1[[#This Row],[н/н ↓]],[1]!DataBase[[eq_num]:[eq_unit]],3,FALSE)</f>
        <v>ШТ</v>
      </c>
      <c r="E1139" s="1">
        <f t="shared" si="35"/>
        <v>-1</v>
      </c>
      <c r="F1139" s="13"/>
      <c r="G1139" s="1">
        <v>12</v>
      </c>
      <c r="I1139" s="15">
        <v>44349</v>
      </c>
      <c r="J1139" s="15" t="s">
        <v>25</v>
      </c>
      <c r="K1139" s="6">
        <v>5</v>
      </c>
      <c r="M1139" s="1">
        <v>1</v>
      </c>
      <c r="O1139" s="11" t="s">
        <v>54</v>
      </c>
    </row>
    <row r="1140" spans="1:15" x14ac:dyDescent="0.25">
      <c r="A1140" s="6">
        <f t="shared" si="34"/>
        <v>1138</v>
      </c>
      <c r="B1140" s="1">
        <v>470</v>
      </c>
      <c r="C1140" s="12" t="str">
        <f>VLOOKUP(Таблица1[[#This Row],[н/н ↓]],[1]!DataBase[[eq_num]:[eq_cat]],2,FALSE)</f>
        <v>Выключатель автоматический ABB 1P C40</v>
      </c>
      <c r="D1140" s="6" t="str">
        <f>VLOOKUP(Таблица1[[#This Row],[н/н ↓]],[1]!DataBase[[eq_num]:[eq_unit]],3,FALSE)</f>
        <v>ШТ</v>
      </c>
      <c r="E1140" s="6">
        <f t="shared" si="35"/>
        <v>-1</v>
      </c>
      <c r="F1140" s="13"/>
      <c r="G1140" s="1">
        <v>32</v>
      </c>
      <c r="H1140" s="14"/>
      <c r="I1140" s="15">
        <v>44349</v>
      </c>
      <c r="J1140" s="15" t="s">
        <v>32</v>
      </c>
      <c r="K1140" s="6" t="s">
        <v>38</v>
      </c>
      <c r="M1140" s="1">
        <v>1</v>
      </c>
    </row>
    <row r="1141" spans="1:15" x14ac:dyDescent="0.25">
      <c r="A1141" s="6">
        <f t="shared" si="34"/>
        <v>1139</v>
      </c>
      <c r="B1141" s="1">
        <v>470</v>
      </c>
      <c r="C1141" s="12" t="str">
        <f>VLOOKUP(Таблица1[[#This Row],[н/н ↓]],[1]!DataBase[[eq_num]:[eq_cat]],2,FALSE)</f>
        <v>Выключатель автоматический ABB 1P C40</v>
      </c>
      <c r="D1141" s="6" t="str">
        <f>VLOOKUP(Таблица1[[#This Row],[н/н ↓]],[1]!DataBase[[eq_num]:[eq_unit]],3,FALSE)</f>
        <v>ШТ</v>
      </c>
      <c r="E1141" s="6">
        <f t="shared" si="35"/>
        <v>1</v>
      </c>
      <c r="F1141" s="13"/>
      <c r="G1141" s="1">
        <v>32</v>
      </c>
      <c r="H1141" s="14" t="s">
        <v>401</v>
      </c>
      <c r="I1141" s="15">
        <v>44350</v>
      </c>
      <c r="J1141" s="15"/>
      <c r="L1141" s="1">
        <v>1</v>
      </c>
      <c r="M1141" s="1"/>
      <c r="O1141" s="11" t="s">
        <v>479</v>
      </c>
    </row>
    <row r="1142" spans="1:15" x14ac:dyDescent="0.25">
      <c r="A1142" s="6">
        <f t="shared" si="34"/>
        <v>1140</v>
      </c>
      <c r="B1142" s="1">
        <v>748</v>
      </c>
      <c r="C1142" s="12" t="str">
        <f>VLOOKUP(Таблица1[[#This Row],[н/н ↓]],[1]!DataBase[[eq_num]:[eq_cat]],2,FALSE)</f>
        <v>Патч-корд оптический SM 9/125 FC-SC/UPC 3,0мм Duplex 2м</v>
      </c>
      <c r="D1142" s="6" t="str">
        <f>VLOOKUP(Таблица1[[#This Row],[н/н ↓]],[1]!DataBase[[eq_num]:[eq_unit]],3,FALSE)</f>
        <v>ШТ</v>
      </c>
      <c r="E1142" s="6">
        <f t="shared" si="35"/>
        <v>1</v>
      </c>
      <c r="F1142" s="13"/>
      <c r="G1142" s="1">
        <v>32</v>
      </c>
      <c r="H1142" s="14" t="s">
        <v>433</v>
      </c>
      <c r="I1142" s="15">
        <v>44350</v>
      </c>
      <c r="J1142" s="15"/>
      <c r="L1142" s="1">
        <v>1</v>
      </c>
      <c r="M1142" s="1"/>
      <c r="O1142" s="11" t="s">
        <v>238</v>
      </c>
    </row>
    <row r="1143" spans="1:15" x14ac:dyDescent="0.25">
      <c r="A1143" s="6">
        <f t="shared" si="34"/>
        <v>1141</v>
      </c>
      <c r="B1143" s="1">
        <v>764</v>
      </c>
      <c r="C1143" s="12" t="str">
        <f>VLOOKUP(Таблица1[[#This Row],[н/н ↓]],[1]!DataBase[[eq_num]:[eq_cat]],2,FALSE)</f>
        <v>Патч-корд оптический SM 9/125 ST-SC/UPC 3,0мм Duplex 2м</v>
      </c>
      <c r="D1143" s="6" t="str">
        <f>VLOOKUP(Таблица1[[#This Row],[н/н ↓]],[1]!DataBase[[eq_num]:[eq_unit]],3,FALSE)</f>
        <v>ШТ</v>
      </c>
      <c r="E1143" s="6">
        <f t="shared" si="35"/>
        <v>2</v>
      </c>
      <c r="F1143" s="13"/>
      <c r="G1143" s="1">
        <v>32</v>
      </c>
      <c r="H1143" s="14" t="s">
        <v>432</v>
      </c>
      <c r="I1143" s="15">
        <v>44350</v>
      </c>
      <c r="J1143" s="15"/>
      <c r="L1143" s="1">
        <v>2</v>
      </c>
      <c r="M1143" s="1"/>
      <c r="O1143" s="11" t="s">
        <v>238</v>
      </c>
    </row>
    <row r="1144" spans="1:15" x14ac:dyDescent="0.25">
      <c r="A1144" s="6">
        <f t="shared" si="34"/>
        <v>1142</v>
      </c>
      <c r="B1144" s="1">
        <v>656</v>
      </c>
      <c r="C1144" s="12" t="str">
        <f>VLOOKUP(Таблица1[[#This Row],[н/н ↓]],[1]!DataBase[[eq_num]:[eq_cat]],2,FALSE)</f>
        <v>Медиаконвертер  Aleied Telesis AT-MMC2000/SC-60</v>
      </c>
      <c r="D1144" s="6" t="str">
        <f>VLOOKUP(Таблица1[[#This Row],[н/н ↓]],[1]!DataBase[[eq_num]:[eq_unit]],3,FALSE)</f>
        <v>ШТ</v>
      </c>
      <c r="E1144" s="6">
        <f t="shared" si="35"/>
        <v>1</v>
      </c>
      <c r="F1144" s="13" t="s">
        <v>385</v>
      </c>
      <c r="G1144" s="1">
        <v>32</v>
      </c>
      <c r="H1144" s="14" t="s">
        <v>389</v>
      </c>
      <c r="I1144" s="15">
        <v>44350</v>
      </c>
      <c r="J1144" s="15"/>
      <c r="L1144" s="1">
        <v>1</v>
      </c>
      <c r="M1144" s="1"/>
      <c r="O1144" s="11" t="s">
        <v>238</v>
      </c>
    </row>
    <row r="1145" spans="1:15" x14ac:dyDescent="0.25">
      <c r="A1145" s="6">
        <f t="shared" si="34"/>
        <v>1143</v>
      </c>
      <c r="B1145" s="1">
        <v>656</v>
      </c>
      <c r="C1145" s="12" t="str">
        <f>VLOOKUP(Таблица1[[#This Row],[н/н ↓]],[1]!DataBase[[eq_num]:[eq_cat]],2,FALSE)</f>
        <v>Медиаконвертер  Aleied Telesis AT-MMC2000/SC-60</v>
      </c>
      <c r="D1145" s="6" t="str">
        <f>VLOOKUP(Таблица1[[#This Row],[н/н ↓]],[1]!DataBase[[eq_num]:[eq_unit]],3,FALSE)</f>
        <v>ШТ</v>
      </c>
      <c r="E1145" s="6">
        <f t="shared" si="35"/>
        <v>1</v>
      </c>
      <c r="F1145" s="13" t="s">
        <v>386</v>
      </c>
      <c r="G1145" s="1">
        <v>32</v>
      </c>
      <c r="H1145" s="14" t="s">
        <v>389</v>
      </c>
      <c r="I1145" s="15">
        <v>44350</v>
      </c>
      <c r="J1145" s="15"/>
      <c r="L1145" s="1">
        <v>1</v>
      </c>
      <c r="M1145" s="1"/>
      <c r="O1145" s="11" t="s">
        <v>238</v>
      </c>
    </row>
    <row r="1146" spans="1:15" x14ac:dyDescent="0.25">
      <c r="A1146" s="6">
        <f t="shared" si="34"/>
        <v>1144</v>
      </c>
      <c r="B1146" s="1">
        <v>406</v>
      </c>
      <c r="C1146" s="12" t="str">
        <f>VLOOKUP(Таблица1[[#This Row],[н/н ↓]],[1]!DataBase[[eq_num]:[eq_cat]],2,FALSE)</f>
        <v>БП КАН-Д150Ц48Н (для коммутатора ИнЗер)</v>
      </c>
      <c r="D1146" s="6" t="str">
        <f>VLOOKUP(Таблица1[[#This Row],[н/н ↓]],[1]!DataBase[[eq_num]:[eq_unit]],3,FALSE)</f>
        <v>ШТ</v>
      </c>
      <c r="E1146" s="6">
        <f t="shared" si="35"/>
        <v>1</v>
      </c>
      <c r="F1146" s="13"/>
      <c r="G1146" s="1">
        <v>32</v>
      </c>
      <c r="H1146" s="14" t="s">
        <v>444</v>
      </c>
      <c r="I1146" s="15">
        <v>44350</v>
      </c>
      <c r="J1146" s="15"/>
      <c r="L1146" s="1">
        <v>1</v>
      </c>
      <c r="M1146" s="1"/>
      <c r="O1146" s="11" t="s">
        <v>480</v>
      </c>
    </row>
    <row r="1147" spans="1:15" x14ac:dyDescent="0.25">
      <c r="A1147" s="6">
        <f t="shared" si="34"/>
        <v>1145</v>
      </c>
      <c r="B1147" s="1">
        <v>226020105</v>
      </c>
      <c r="C1147" s="12" t="str">
        <f>VLOOKUP(Таблица1[[#This Row],[н/н ↓]],[1]!DataBase[[eq_num]:[eq_cat]],2,FALSE)</f>
        <v>прибор "Заря-УО-IP-GPRS" (1SIM)</v>
      </c>
      <c r="D1147" s="6" t="str">
        <f>VLOOKUP(Таблица1[[#This Row],[н/н ↓]],[1]!DataBase[[eq_num]:[eq_unit]],3,FALSE)</f>
        <v>ШТ</v>
      </c>
      <c r="E1147" s="6">
        <f t="shared" si="35"/>
        <v>1</v>
      </c>
      <c r="F1147" s="13"/>
      <c r="G1147" s="1">
        <v>56</v>
      </c>
      <c r="H1147" s="14" t="s">
        <v>284</v>
      </c>
      <c r="I1147" s="15">
        <v>44350</v>
      </c>
      <c r="J1147" s="15"/>
      <c r="L1147" s="1">
        <v>1</v>
      </c>
      <c r="M1147" s="1"/>
    </row>
    <row r="1148" spans="1:15" x14ac:dyDescent="0.25">
      <c r="A1148" s="6">
        <f t="shared" si="34"/>
        <v>1146</v>
      </c>
      <c r="B1148" s="1">
        <v>115</v>
      </c>
      <c r="C1148" s="12" t="str">
        <f>VLOOKUP(Таблица1[[#This Row],[н/н ↓]],[1]!DataBase[[eq_num]:[eq_cat]],2,FALSE)</f>
        <v>Видеокамера AXIS P3367-VE</v>
      </c>
      <c r="D1148" s="6" t="str">
        <f>VLOOKUP(Таблица1[[#This Row],[н/н ↓]],[1]!DataBase[[eq_num]:[eq_unit]],3,FALSE)</f>
        <v>ШТ</v>
      </c>
      <c r="E1148" s="6">
        <f t="shared" si="35"/>
        <v>-1</v>
      </c>
      <c r="F1148" s="13" t="s">
        <v>341</v>
      </c>
      <c r="G1148" s="1">
        <v>212</v>
      </c>
      <c r="I1148" s="15">
        <v>44351</v>
      </c>
      <c r="J1148" s="15" t="s">
        <v>157</v>
      </c>
      <c r="K1148" s="6">
        <v>2</v>
      </c>
      <c r="M1148" s="1">
        <v>1</v>
      </c>
      <c r="N1148" s="1">
        <v>40</v>
      </c>
      <c r="O1148" s="11" t="s">
        <v>217</v>
      </c>
    </row>
    <row r="1149" spans="1:15" x14ac:dyDescent="0.25">
      <c r="A1149" s="6">
        <f t="shared" si="34"/>
        <v>1147</v>
      </c>
      <c r="B1149" s="1">
        <v>175</v>
      </c>
      <c r="C1149" s="12" t="str">
        <f>VLOOKUP(Таблица1[[#This Row],[н/н ↓]],[1]!DataBase[[eq_num]:[eq_cat]],2,FALSE)</f>
        <v>Кожух от видеокамеры AXIS P3367-VE</v>
      </c>
      <c r="D1149" s="6" t="str">
        <f>VLOOKUP(Таблица1[[#This Row],[н/н ↓]],[1]!DataBase[[eq_num]:[eq_unit]],3,FALSE)</f>
        <v>ШТ</v>
      </c>
      <c r="E1149" s="6">
        <f t="shared" si="35"/>
        <v>1</v>
      </c>
      <c r="F1149" s="13"/>
      <c r="G1149" s="1">
        <v>212</v>
      </c>
      <c r="H1149" s="1" t="s">
        <v>7</v>
      </c>
      <c r="I1149" s="15">
        <v>44351</v>
      </c>
      <c r="J1149" s="15"/>
      <c r="L1149" s="1">
        <v>1</v>
      </c>
      <c r="M1149" s="1"/>
      <c r="O1149" s="11" t="s">
        <v>218</v>
      </c>
    </row>
    <row r="1150" spans="1:15" x14ac:dyDescent="0.25">
      <c r="A1150" s="6">
        <f t="shared" si="34"/>
        <v>1148</v>
      </c>
      <c r="B1150" s="1">
        <v>74</v>
      </c>
      <c r="C1150" t="str">
        <f>VLOOKUP(Таблица1[[#This Row],[н/н ↓]],[1]!DataBase[[eq_num]:[eq_cat]],2,FALSE)</f>
        <v>Термокожух Wizebox L320</v>
      </c>
      <c r="D1150" s="1" t="str">
        <f>VLOOKUP(Таблица1[[#This Row],[н/н ↓]],[1]!DataBase[[eq_num]:[eq_unit]],3,FALSE)</f>
        <v>ШТ</v>
      </c>
      <c r="E1150" s="1">
        <f t="shared" si="35"/>
        <v>-1</v>
      </c>
      <c r="F1150" s="13"/>
      <c r="G1150" s="1">
        <v>12</v>
      </c>
      <c r="I1150" s="15">
        <v>44354</v>
      </c>
      <c r="J1150" s="15" t="s">
        <v>26</v>
      </c>
      <c r="K1150" s="6">
        <v>1</v>
      </c>
      <c r="M1150" s="1">
        <v>1</v>
      </c>
      <c r="N1150" s="1">
        <v>85</v>
      </c>
      <c r="O1150" s="11" t="s">
        <v>53</v>
      </c>
    </row>
    <row r="1151" spans="1:15" x14ac:dyDescent="0.25">
      <c r="A1151" s="6">
        <f t="shared" si="34"/>
        <v>1149</v>
      </c>
      <c r="B1151" s="1">
        <v>17</v>
      </c>
      <c r="C1151" t="str">
        <f>VLOOKUP(Таблица1[[#This Row],[н/н ↓]],[1]!DataBase[[eq_num]:[eq_cat]],2,FALSE)</f>
        <v>Кронштеин Wizebox MB 29</v>
      </c>
      <c r="D1151" s="1" t="str">
        <f>VLOOKUP(Таблица1[[#This Row],[н/н ↓]],[1]!DataBase[[eq_num]:[eq_unit]],3,FALSE)</f>
        <v>ШТ</v>
      </c>
      <c r="E1151" s="1">
        <f t="shared" si="35"/>
        <v>-1</v>
      </c>
      <c r="F1151" s="13"/>
      <c r="G1151" s="1">
        <v>12</v>
      </c>
      <c r="I1151" s="15">
        <v>44354</v>
      </c>
      <c r="J1151" s="15" t="s">
        <v>26</v>
      </c>
      <c r="K1151" s="6">
        <v>1</v>
      </c>
      <c r="M1151" s="1">
        <v>1</v>
      </c>
      <c r="N1151" s="1">
        <v>85</v>
      </c>
      <c r="O1151" s="11" t="s">
        <v>53</v>
      </c>
    </row>
    <row r="1152" spans="1:15" x14ac:dyDescent="0.25">
      <c r="A1152" s="6">
        <f t="shared" si="34"/>
        <v>1150</v>
      </c>
      <c r="B1152" s="1">
        <v>74</v>
      </c>
      <c r="C1152" t="str">
        <f>VLOOKUP(Таблица1[[#This Row],[н/н ↓]],[1]!DataBase[[eq_num]:[eq_cat]],2,FALSE)</f>
        <v>Термокожух Wizebox L320</v>
      </c>
      <c r="D1152" s="1" t="str">
        <f>VLOOKUP(Таблица1[[#This Row],[н/н ↓]],[1]!DataBase[[eq_num]:[eq_unit]],3,FALSE)</f>
        <v>ШТ</v>
      </c>
      <c r="E1152" s="1">
        <f t="shared" si="35"/>
        <v>-1</v>
      </c>
      <c r="F1152" s="13"/>
      <c r="G1152" s="1">
        <v>12</v>
      </c>
      <c r="I1152" s="15">
        <v>44354</v>
      </c>
      <c r="J1152" s="15" t="s">
        <v>27</v>
      </c>
      <c r="K1152" s="6">
        <v>1</v>
      </c>
      <c r="M1152" s="1">
        <v>1</v>
      </c>
      <c r="N1152" s="1">
        <v>83</v>
      </c>
      <c r="O1152" s="11" t="s">
        <v>55</v>
      </c>
    </row>
    <row r="1153" spans="1:15" x14ac:dyDescent="0.25">
      <c r="A1153" s="6">
        <f t="shared" si="34"/>
        <v>1151</v>
      </c>
      <c r="B1153" s="1">
        <v>17</v>
      </c>
      <c r="C1153" t="str">
        <f>VLOOKUP(Таблица1[[#This Row],[н/н ↓]],[1]!DataBase[[eq_num]:[eq_cat]],2,FALSE)</f>
        <v>Кронштеин Wizebox MB 29</v>
      </c>
      <c r="D1153" s="1" t="str">
        <f>VLOOKUP(Таблица1[[#This Row],[н/н ↓]],[1]!DataBase[[eq_num]:[eq_unit]],3,FALSE)</f>
        <v>ШТ</v>
      </c>
      <c r="E1153" s="1">
        <f t="shared" si="35"/>
        <v>-1</v>
      </c>
      <c r="F1153" s="13"/>
      <c r="G1153" s="1">
        <v>12</v>
      </c>
      <c r="I1153" s="15">
        <v>44354</v>
      </c>
      <c r="J1153" s="15" t="s">
        <v>27</v>
      </c>
      <c r="K1153" s="6">
        <v>1</v>
      </c>
      <c r="M1153" s="1">
        <v>1</v>
      </c>
      <c r="N1153" s="1">
        <v>83</v>
      </c>
      <c r="O1153" s="11" t="s">
        <v>55</v>
      </c>
    </row>
    <row r="1154" spans="1:15" x14ac:dyDescent="0.25">
      <c r="A1154" s="6">
        <f t="shared" si="34"/>
        <v>1152</v>
      </c>
      <c r="B1154" s="1">
        <v>492</v>
      </c>
      <c r="C1154" s="12" t="str">
        <f>VLOOKUP(Таблица1[[#This Row],[н/н ↓]],[1]!DataBase[[eq_num]:[eq_cat]],2,FALSE)</f>
        <v>Выключатель автоматический ABB 3P C20</v>
      </c>
      <c r="D1154" s="6" t="str">
        <f>VLOOKUP(Таблица1[[#This Row],[н/н ↓]],[1]!DataBase[[eq_num]:[eq_unit]],3,FALSE)</f>
        <v>ШТ</v>
      </c>
      <c r="E1154" s="6">
        <f t="shared" si="35"/>
        <v>-1</v>
      </c>
      <c r="F1154" s="13"/>
      <c r="G1154" s="1">
        <v>32</v>
      </c>
      <c r="H1154" s="14"/>
      <c r="I1154" s="15">
        <v>44354</v>
      </c>
      <c r="J1154" s="15" t="s">
        <v>451</v>
      </c>
      <c r="K1154" s="6">
        <v>2</v>
      </c>
      <c r="M1154" s="1">
        <v>1</v>
      </c>
    </row>
    <row r="1155" spans="1:15" x14ac:dyDescent="0.25">
      <c r="A1155" s="6">
        <f t="shared" ref="A1155:A1218" si="36">ROW()-2</f>
        <v>1153</v>
      </c>
      <c r="B1155" s="1">
        <v>456</v>
      </c>
      <c r="C1155" s="12" t="str">
        <f>VLOOKUP(Таблица1[[#This Row],[н/н ↓]],[1]!DataBase[[eq_num]:[eq_cat]],2,FALSE)</f>
        <v>Выключатель автоматический  Legrand 3P C10</v>
      </c>
      <c r="D1155" s="6" t="str">
        <f>VLOOKUP(Таблица1[[#This Row],[н/н ↓]],[1]!DataBase[[eq_num]:[eq_unit]],3,FALSE)</f>
        <v>ШТ</v>
      </c>
      <c r="E1155" s="6">
        <f t="shared" ref="E1155:E1218" si="37">M1155*(-1)+L1155</f>
        <v>-1</v>
      </c>
      <c r="F1155" s="13"/>
      <c r="G1155" s="1">
        <v>32</v>
      </c>
      <c r="H1155" s="14"/>
      <c r="I1155" s="15">
        <v>44354</v>
      </c>
      <c r="J1155" s="15" t="s">
        <v>451</v>
      </c>
      <c r="K1155" s="6">
        <v>2</v>
      </c>
      <c r="M1155" s="1">
        <v>1</v>
      </c>
    </row>
    <row r="1156" spans="1:15" x14ac:dyDescent="0.25">
      <c r="A1156" s="6">
        <f t="shared" si="36"/>
        <v>1154</v>
      </c>
      <c r="B1156" s="1">
        <v>503</v>
      </c>
      <c r="C1156" s="12" t="str">
        <f>VLOOKUP(Таблица1[[#This Row],[н/н ↓]],[1]!DataBase[[eq_num]:[eq_cat]],2,FALSE)</f>
        <v>Выключатель автоматический KEAZ ВМ63-1 1P C6</v>
      </c>
      <c r="D1156" s="6" t="str">
        <f>VLOOKUP(Таблица1[[#This Row],[н/н ↓]],[1]!DataBase[[eq_num]:[eq_unit]],3,FALSE)</f>
        <v>ШТ</v>
      </c>
      <c r="E1156" s="6">
        <f t="shared" si="37"/>
        <v>-1</v>
      </c>
      <c r="F1156" s="13"/>
      <c r="G1156" s="1">
        <v>32</v>
      </c>
      <c r="H1156" s="14"/>
      <c r="I1156" s="15">
        <v>44354</v>
      </c>
      <c r="J1156" s="15" t="s">
        <v>451</v>
      </c>
      <c r="K1156" s="6">
        <v>2</v>
      </c>
      <c r="M1156" s="1">
        <v>1</v>
      </c>
    </row>
    <row r="1157" spans="1:15" x14ac:dyDescent="0.25">
      <c r="A1157" s="6">
        <f t="shared" si="36"/>
        <v>1155</v>
      </c>
      <c r="B1157" s="1">
        <v>872</v>
      </c>
      <c r="C1157" s="12" t="str">
        <f>VLOOKUP(Таблица1[[#This Row],[н/н ↓]],[1]!DataBase[[eq_num]:[eq_cat]],2,FALSE)</f>
        <v>Щит ЩРН 9 с шинами</v>
      </c>
      <c r="D1157" s="6" t="str">
        <f>VLOOKUP(Таблица1[[#This Row],[н/н ↓]],[1]!DataBase[[eq_num]:[eq_unit]],3,FALSE)</f>
        <v>ШТ</v>
      </c>
      <c r="E1157" s="6">
        <f t="shared" si="37"/>
        <v>-1</v>
      </c>
      <c r="F1157" s="13"/>
      <c r="G1157" s="1">
        <v>32</v>
      </c>
      <c r="H1157" s="14"/>
      <c r="I1157" s="15">
        <v>44354</v>
      </c>
      <c r="J1157" s="15" t="s">
        <v>451</v>
      </c>
      <c r="K1157" s="6">
        <v>2</v>
      </c>
      <c r="M1157" s="1">
        <v>1</v>
      </c>
    </row>
    <row r="1158" spans="1:15" x14ac:dyDescent="0.25">
      <c r="A1158" s="6">
        <f t="shared" si="36"/>
        <v>1156</v>
      </c>
      <c r="B1158" s="1">
        <v>663</v>
      </c>
      <c r="C1158" s="12" t="str">
        <f>VLOOKUP(Таблица1[[#This Row],[н/н ↓]],[1]!DataBase[[eq_num]:[eq_cat]],2,FALSE)</f>
        <v>Объектив Bosch LVF-4000C-D2812</v>
      </c>
      <c r="D1158" s="6" t="str">
        <f>VLOOKUP(Таблица1[[#This Row],[н/н ↓]],[1]!DataBase[[eq_num]:[eq_unit]],3,FALSE)</f>
        <v>ШТ</v>
      </c>
      <c r="E1158" s="6">
        <f t="shared" si="37"/>
        <v>-1</v>
      </c>
      <c r="F1158" s="13"/>
      <c r="G1158" s="1">
        <v>32</v>
      </c>
      <c r="H1158" s="14"/>
      <c r="I1158" s="15">
        <v>44354</v>
      </c>
      <c r="J1158" s="15" t="s">
        <v>27</v>
      </c>
      <c r="K1158" s="6">
        <v>1</v>
      </c>
      <c r="M1158" s="1">
        <v>1</v>
      </c>
      <c r="N1158" s="1">
        <v>83</v>
      </c>
      <c r="O1158" s="11" t="s">
        <v>55</v>
      </c>
    </row>
    <row r="1159" spans="1:15" x14ac:dyDescent="0.25">
      <c r="A1159" s="6">
        <f t="shared" si="36"/>
        <v>1157</v>
      </c>
      <c r="B1159" s="1">
        <v>676</v>
      </c>
      <c r="C1159" s="12" t="str">
        <f>VLOOKUP(Таблица1[[#This Row],[н/н ↓]],[1]!DataBase[[eq_num]:[eq_cat]],2,FALSE)</f>
        <v>Объектив Tamron 13VG550ASII</v>
      </c>
      <c r="D1159" s="6" t="str">
        <f>VLOOKUP(Таблица1[[#This Row],[н/н ↓]],[1]!DataBase[[eq_num]:[eq_unit]],3,FALSE)</f>
        <v>ШТ</v>
      </c>
      <c r="E1159" s="6">
        <f t="shared" si="37"/>
        <v>-1</v>
      </c>
      <c r="F1159" s="13"/>
      <c r="G1159" s="1">
        <v>32</v>
      </c>
      <c r="H1159" s="14"/>
      <c r="I1159" s="15">
        <v>44354</v>
      </c>
      <c r="J1159" s="15" t="s">
        <v>27</v>
      </c>
      <c r="K1159" s="6">
        <v>1</v>
      </c>
      <c r="M1159" s="1">
        <v>1</v>
      </c>
      <c r="N1159" s="1">
        <v>83</v>
      </c>
      <c r="O1159" s="11" t="s">
        <v>55</v>
      </c>
    </row>
    <row r="1160" spans="1:15" x14ac:dyDescent="0.25">
      <c r="A1160" s="6">
        <f t="shared" si="36"/>
        <v>1158</v>
      </c>
      <c r="B1160" s="1">
        <v>225</v>
      </c>
      <c r="C1160" s="12" t="str">
        <f>VLOOKUP(Таблица1[[#This Row],[н/н ↓]],[1]!DataBase[[eq_num]:[eq_cat]],2,FALSE)</f>
        <v>Ручка Abloy FORUM 4/007</v>
      </c>
      <c r="D1160" s="6" t="str">
        <f>VLOOKUP(Таблица1[[#This Row],[н/н ↓]],[1]!DataBase[[eq_num]:[eq_unit]],3,FALSE)</f>
        <v>ШТ</v>
      </c>
      <c r="E1160" s="6">
        <f t="shared" si="37"/>
        <v>-1</v>
      </c>
      <c r="F1160" s="13"/>
      <c r="G1160" s="1">
        <v>212</v>
      </c>
      <c r="I1160" s="15">
        <v>44354</v>
      </c>
      <c r="J1160" s="15" t="s">
        <v>161</v>
      </c>
      <c r="K1160" s="6">
        <v>3</v>
      </c>
      <c r="M1160" s="1">
        <v>1</v>
      </c>
      <c r="N1160" s="1">
        <v>27</v>
      </c>
      <c r="O1160" s="11" t="s">
        <v>219</v>
      </c>
    </row>
    <row r="1161" spans="1:15" x14ac:dyDescent="0.25">
      <c r="A1161" s="6">
        <f t="shared" si="36"/>
        <v>1159</v>
      </c>
      <c r="B1161" s="1">
        <v>132</v>
      </c>
      <c r="C1161" s="12" t="str">
        <f>VLOOKUP(Таблица1[[#This Row],[н/н ↓]],[1]!DataBase[[eq_num]:[eq_cat]],2,FALSE)</f>
        <v>Видеокамера Panasonic WV-CP500L/G</v>
      </c>
      <c r="D1161" s="6" t="str">
        <f>VLOOKUP(Таблица1[[#This Row],[н/н ↓]],[1]!DataBase[[eq_num]:[eq_unit]],3,FALSE)</f>
        <v>ШТ</v>
      </c>
      <c r="E1161" s="6">
        <f t="shared" si="37"/>
        <v>-1</v>
      </c>
      <c r="F1161" s="13" t="s">
        <v>342</v>
      </c>
      <c r="G1161" s="1">
        <v>212</v>
      </c>
      <c r="I1161" s="15">
        <v>44354</v>
      </c>
      <c r="J1161" s="15" t="s">
        <v>27</v>
      </c>
      <c r="K1161" s="6">
        <v>1</v>
      </c>
      <c r="M1161" s="1">
        <v>1</v>
      </c>
      <c r="N1161" s="1">
        <v>83</v>
      </c>
      <c r="O1161" s="11" t="s">
        <v>55</v>
      </c>
    </row>
    <row r="1162" spans="1:15" x14ac:dyDescent="0.25">
      <c r="A1162" s="6">
        <f t="shared" si="36"/>
        <v>1160</v>
      </c>
      <c r="B1162" s="1">
        <v>132</v>
      </c>
      <c r="C1162" s="12" t="str">
        <f>VLOOKUP(Таблица1[[#This Row],[н/н ↓]],[1]!DataBase[[eq_num]:[eq_cat]],2,FALSE)</f>
        <v>Видеокамера Panasonic WV-CP500L/G</v>
      </c>
      <c r="D1162" s="6" t="str">
        <f>VLOOKUP(Таблица1[[#This Row],[н/н ↓]],[1]!DataBase[[eq_num]:[eq_unit]],3,FALSE)</f>
        <v>ШТ</v>
      </c>
      <c r="E1162" s="6">
        <f t="shared" si="37"/>
        <v>-1</v>
      </c>
      <c r="F1162" s="13" t="s">
        <v>343</v>
      </c>
      <c r="G1162" s="1">
        <v>212</v>
      </c>
      <c r="I1162" s="15">
        <v>44354</v>
      </c>
      <c r="J1162" s="15" t="s">
        <v>27</v>
      </c>
      <c r="K1162" s="6">
        <v>1</v>
      </c>
      <c r="M1162" s="1">
        <v>1</v>
      </c>
      <c r="N1162" s="1">
        <v>83</v>
      </c>
      <c r="O1162" s="11" t="s">
        <v>55</v>
      </c>
    </row>
    <row r="1163" spans="1:15" x14ac:dyDescent="0.25">
      <c r="A1163" s="6">
        <f t="shared" si="36"/>
        <v>1161</v>
      </c>
      <c r="B1163" s="1">
        <v>386</v>
      </c>
      <c r="C1163" s="12" t="str">
        <f>VLOOKUP(Таблица1[[#This Row],[н/н ↓]],[1]!DataBase[[eq_num]:[eq_cat]],2,FALSE)</f>
        <v>БП EA 10521C-120 (б/у)</v>
      </c>
      <c r="D1163" s="6" t="str">
        <f>VLOOKUP(Таблица1[[#This Row],[н/н ↓]],[1]!DataBase[[eq_num]:[eq_unit]],3,FALSE)</f>
        <v>ШТ</v>
      </c>
      <c r="E1163" s="6">
        <f t="shared" si="37"/>
        <v>-1</v>
      </c>
      <c r="F1163" s="13"/>
      <c r="G1163" s="1">
        <v>32</v>
      </c>
      <c r="H1163" s="14"/>
      <c r="I1163" s="15">
        <v>44355</v>
      </c>
      <c r="J1163" s="15" t="s">
        <v>91</v>
      </c>
      <c r="K1163" s="6">
        <v>2</v>
      </c>
      <c r="M1163" s="1">
        <v>1</v>
      </c>
      <c r="N1163" s="1">
        <v>89</v>
      </c>
      <c r="O1163" s="11" t="s">
        <v>224</v>
      </c>
    </row>
    <row r="1164" spans="1:15" x14ac:dyDescent="0.25">
      <c r="A1164" s="6">
        <f t="shared" si="36"/>
        <v>1162</v>
      </c>
      <c r="B1164" s="1">
        <v>676</v>
      </c>
      <c r="C1164" s="12" t="str">
        <f>VLOOKUP(Таблица1[[#This Row],[н/н ↓]],[1]!DataBase[[eq_num]:[eq_cat]],2,FALSE)</f>
        <v>Объектив Tamron 13VG550ASII</v>
      </c>
      <c r="D1164" s="6" t="str">
        <f>VLOOKUP(Таблица1[[#This Row],[н/н ↓]],[1]!DataBase[[eq_num]:[eq_unit]],3,FALSE)</f>
        <v>ШТ</v>
      </c>
      <c r="E1164" s="6">
        <f t="shared" si="37"/>
        <v>-1</v>
      </c>
      <c r="F1164" s="13"/>
      <c r="G1164" s="1">
        <v>32</v>
      </c>
      <c r="H1164" s="14"/>
      <c r="I1164" s="15">
        <v>44355</v>
      </c>
      <c r="J1164" s="15" t="s">
        <v>452</v>
      </c>
      <c r="K1164" s="6">
        <v>1</v>
      </c>
      <c r="M1164" s="1">
        <v>1</v>
      </c>
      <c r="N1164" s="1">
        <v>64</v>
      </c>
      <c r="O1164" s="11" t="s">
        <v>220</v>
      </c>
    </row>
    <row r="1165" spans="1:15" x14ac:dyDescent="0.25">
      <c r="A1165" s="6">
        <f t="shared" si="36"/>
        <v>1163</v>
      </c>
      <c r="B1165" s="1">
        <v>110</v>
      </c>
      <c r="C1165" s="12" t="str">
        <f>VLOOKUP(Таблица1[[#This Row],[н/н ↓]],[1]!DataBase[[eq_num]:[eq_cat]],2,FALSE)</f>
        <v>Видеокамера AXIS P1365 BAREB без объектива (б/у)</v>
      </c>
      <c r="D1165" s="6" t="str">
        <f>VLOOKUP(Таблица1[[#This Row],[н/н ↓]],[1]!DataBase[[eq_num]:[eq_unit]],3,FALSE)</f>
        <v>ШТ</v>
      </c>
      <c r="E1165" s="6">
        <f t="shared" si="37"/>
        <v>-1</v>
      </c>
      <c r="F1165" s="13" t="s">
        <v>328</v>
      </c>
      <c r="G1165" s="1">
        <v>212</v>
      </c>
      <c r="I1165" s="15">
        <v>44355</v>
      </c>
      <c r="J1165" s="15" t="s">
        <v>133</v>
      </c>
      <c r="K1165" s="6">
        <v>1</v>
      </c>
      <c r="M1165" s="1">
        <v>1</v>
      </c>
      <c r="N1165" s="1">
        <v>64</v>
      </c>
      <c r="O1165" s="11" t="s">
        <v>220</v>
      </c>
    </row>
    <row r="1166" spans="1:15" x14ac:dyDescent="0.25">
      <c r="A1166" s="6">
        <f t="shared" si="36"/>
        <v>1164</v>
      </c>
      <c r="B1166" s="1">
        <v>112</v>
      </c>
      <c r="C1166" s="12" t="str">
        <f>VLOOKUP(Таблица1[[#This Row],[н/н ↓]],[1]!DataBase[[eq_num]:[eq_cat]],2,FALSE)</f>
        <v>Видеокамера AXIS P1365 MkII без объектива (б/у)</v>
      </c>
      <c r="D1166" s="6" t="str">
        <f>VLOOKUP(Таблица1[[#This Row],[н/н ↓]],[1]!DataBase[[eq_num]:[eq_unit]],3,FALSE)</f>
        <v>ШТ</v>
      </c>
      <c r="E1166" s="6">
        <f t="shared" si="37"/>
        <v>-1</v>
      </c>
      <c r="F1166" s="13" t="s">
        <v>331</v>
      </c>
      <c r="G1166" s="1">
        <v>212</v>
      </c>
      <c r="I1166" s="15">
        <v>44355</v>
      </c>
      <c r="J1166" s="15" t="s">
        <v>133</v>
      </c>
      <c r="K1166" s="6">
        <v>1</v>
      </c>
      <c r="M1166" s="1">
        <v>1</v>
      </c>
      <c r="N1166" s="1">
        <v>64</v>
      </c>
      <c r="O1166" s="11" t="s">
        <v>220</v>
      </c>
    </row>
    <row r="1167" spans="1:15" x14ac:dyDescent="0.25">
      <c r="A1167" s="6">
        <f t="shared" si="36"/>
        <v>1165</v>
      </c>
      <c r="B1167" s="1">
        <v>677</v>
      </c>
      <c r="C1167" s="12" t="str">
        <f>VLOOKUP(Таблица1[[#This Row],[н/н ↓]],[1]!DataBase[[eq_num]:[eq_cat]],2,FALSE)</f>
        <v>Одномониторный KVM удлинитель ADDER X-USBPRO-MS2</v>
      </c>
      <c r="D1167" s="6" t="str">
        <f>VLOOKUP(Таблица1[[#This Row],[н/н ↓]],[1]!DataBase[[eq_num]:[eq_unit]],3,FALSE)</f>
        <v>КМП</v>
      </c>
      <c r="E1167" s="6">
        <f t="shared" si="37"/>
        <v>-1</v>
      </c>
      <c r="F1167" s="13"/>
      <c r="G1167" s="1">
        <v>32</v>
      </c>
      <c r="H1167" s="14"/>
      <c r="I1167" s="15">
        <v>44356</v>
      </c>
      <c r="J1167" s="15" t="s">
        <v>453</v>
      </c>
      <c r="K1167" s="6">
        <v>5</v>
      </c>
      <c r="M1167" s="1">
        <v>1</v>
      </c>
      <c r="O1167" s="11" t="s">
        <v>239</v>
      </c>
    </row>
    <row r="1168" spans="1:15" x14ac:dyDescent="0.25">
      <c r="A1168" s="6">
        <f t="shared" si="36"/>
        <v>1166</v>
      </c>
      <c r="B1168" s="1">
        <v>444</v>
      </c>
      <c r="C1168" s="12" t="str">
        <f>VLOOKUP(Таблица1[[#This Row],[н/н ↓]],[1]!DataBase[[eq_num]:[eq_cat]],2,FALSE)</f>
        <v>Видеокамера VZN-744 (б/у)</v>
      </c>
      <c r="D1168" s="6" t="str">
        <f>VLOOKUP(Таблица1[[#This Row],[н/н ↓]],[1]!DataBase[[eq_num]:[eq_unit]],3,FALSE)</f>
        <v>ШТ</v>
      </c>
      <c r="E1168" s="6">
        <f t="shared" si="37"/>
        <v>1</v>
      </c>
      <c r="F1168" s="13"/>
      <c r="G1168" s="1">
        <v>32</v>
      </c>
      <c r="H1168" s="14" t="s">
        <v>393</v>
      </c>
      <c r="I1168" s="15">
        <v>44356</v>
      </c>
      <c r="J1168" s="15"/>
      <c r="L1168" s="1">
        <v>1</v>
      </c>
      <c r="M1168" s="1"/>
      <c r="O1168" s="11" t="s">
        <v>481</v>
      </c>
    </row>
    <row r="1169" spans="1:15" x14ac:dyDescent="0.25">
      <c r="A1169" s="6">
        <f t="shared" si="36"/>
        <v>1167</v>
      </c>
      <c r="B1169" s="1">
        <v>447</v>
      </c>
      <c r="C1169" s="12" t="str">
        <f>VLOOKUP(Таблица1[[#This Row],[н/н ↓]],[1]!DataBase[[eq_num]:[eq_cat]],2,FALSE)</f>
        <v>Видеокамера КТП-147-6 (б/у)</v>
      </c>
      <c r="D1169" s="6" t="str">
        <f>VLOOKUP(Таблица1[[#This Row],[н/н ↓]],[1]!DataBase[[eq_num]:[eq_unit]],3,FALSE)</f>
        <v>ШТ</v>
      </c>
      <c r="E1169" s="6">
        <f t="shared" si="37"/>
        <v>1</v>
      </c>
      <c r="F1169" s="13"/>
      <c r="G1169" s="1">
        <v>32</v>
      </c>
      <c r="H1169" s="14" t="s">
        <v>393</v>
      </c>
      <c r="I1169" s="15">
        <v>44356</v>
      </c>
      <c r="J1169" s="15"/>
      <c r="L1169" s="1">
        <v>1</v>
      </c>
      <c r="M1169" s="1"/>
    </row>
    <row r="1170" spans="1:15" x14ac:dyDescent="0.25">
      <c r="A1170" s="6">
        <f t="shared" si="36"/>
        <v>1168</v>
      </c>
      <c r="B1170" s="1">
        <v>226020105</v>
      </c>
      <c r="C1170" s="12" t="str">
        <f>VLOOKUP(Таблица1[[#This Row],[н/н ↓]],[1]!DataBase[[eq_num]:[eq_cat]],2,FALSE)</f>
        <v>прибор "Заря-УО-IP-GPRS" (1SIM)</v>
      </c>
      <c r="D1170" s="6" t="str">
        <f>VLOOKUP(Таблица1[[#This Row],[н/н ↓]],[1]!DataBase[[eq_num]:[eq_unit]],3,FALSE)</f>
        <v>ШТ</v>
      </c>
      <c r="E1170" s="6">
        <f t="shared" si="37"/>
        <v>1</v>
      </c>
      <c r="F1170" s="13"/>
      <c r="G1170" s="1">
        <v>56</v>
      </c>
      <c r="H1170" s="14" t="s">
        <v>284</v>
      </c>
      <c r="I1170" s="15">
        <v>44357</v>
      </c>
      <c r="J1170" s="15"/>
      <c r="L1170" s="1">
        <v>1</v>
      </c>
      <c r="M1170" s="1"/>
    </row>
    <row r="1171" spans="1:15" x14ac:dyDescent="0.25">
      <c r="A1171" s="6">
        <f t="shared" si="36"/>
        <v>1169</v>
      </c>
      <c r="B1171" s="1">
        <v>603</v>
      </c>
      <c r="C1171" s="12" t="str">
        <f>VLOOKUP(Таблица1[[#This Row],[н/н ↓]],[1]!DataBase[[eq_num]:[eq_cat]],2,FALSE)</f>
        <v>Клемма проходная зажимная Wago 6мм2 серая на DIN рейку</v>
      </c>
      <c r="D1171" s="6" t="str">
        <f>VLOOKUP(Таблица1[[#This Row],[н/н ↓]],[1]!DataBase[[eq_num]:[eq_unit]],3,FALSE)</f>
        <v>ШТ</v>
      </c>
      <c r="E1171" s="6">
        <f t="shared" si="37"/>
        <v>-2</v>
      </c>
      <c r="F1171" s="13"/>
      <c r="G1171" s="1">
        <v>32</v>
      </c>
      <c r="H1171" s="14"/>
      <c r="I1171" s="15">
        <v>44358</v>
      </c>
      <c r="J1171" s="15" t="s">
        <v>165</v>
      </c>
      <c r="K1171" s="6">
        <v>3</v>
      </c>
      <c r="M1171" s="1">
        <v>2</v>
      </c>
    </row>
    <row r="1172" spans="1:15" x14ac:dyDescent="0.25">
      <c r="A1172" s="6">
        <f t="shared" si="36"/>
        <v>1170</v>
      </c>
      <c r="B1172" s="1">
        <v>872</v>
      </c>
      <c r="C1172" s="12" t="str">
        <f>VLOOKUP(Таблица1[[#This Row],[н/н ↓]],[1]!DataBase[[eq_num]:[eq_cat]],2,FALSE)</f>
        <v>Щит ЩРН 9 с шинами</v>
      </c>
      <c r="D1172" s="6" t="str">
        <f>VLOOKUP(Таблица1[[#This Row],[н/н ↓]],[1]!DataBase[[eq_num]:[eq_unit]],3,FALSE)</f>
        <v>ШТ</v>
      </c>
      <c r="E1172" s="6">
        <f t="shared" si="37"/>
        <v>-1</v>
      </c>
      <c r="F1172" s="13"/>
      <c r="G1172" s="1">
        <v>32</v>
      </c>
      <c r="H1172" s="14"/>
      <c r="I1172" s="15">
        <v>44358</v>
      </c>
      <c r="J1172" s="15" t="s">
        <v>165</v>
      </c>
      <c r="K1172" s="6">
        <v>3</v>
      </c>
      <c r="M1172" s="1">
        <v>1</v>
      </c>
    </row>
    <row r="1173" spans="1:15" x14ac:dyDescent="0.25">
      <c r="A1173" s="6">
        <f t="shared" si="36"/>
        <v>1171</v>
      </c>
      <c r="B1173" s="1">
        <v>492</v>
      </c>
      <c r="C1173" s="12" t="str">
        <f>VLOOKUP(Таблица1[[#This Row],[н/н ↓]],[1]!DataBase[[eq_num]:[eq_cat]],2,FALSE)</f>
        <v>Выключатель автоматический ABB 3P C20</v>
      </c>
      <c r="D1173" s="6" t="str">
        <f>VLOOKUP(Таблица1[[#This Row],[н/н ↓]],[1]!DataBase[[eq_num]:[eq_unit]],3,FALSE)</f>
        <v>ШТ</v>
      </c>
      <c r="E1173" s="6">
        <f t="shared" si="37"/>
        <v>-1</v>
      </c>
      <c r="F1173" s="13"/>
      <c r="G1173" s="1">
        <v>32</v>
      </c>
      <c r="H1173" s="14"/>
      <c r="I1173" s="15">
        <v>44358</v>
      </c>
      <c r="J1173" s="15" t="s">
        <v>165</v>
      </c>
      <c r="K1173" s="6">
        <v>3</v>
      </c>
      <c r="M1173" s="1">
        <v>1</v>
      </c>
    </row>
    <row r="1174" spans="1:15" x14ac:dyDescent="0.25">
      <c r="A1174" s="6">
        <f t="shared" si="36"/>
        <v>1172</v>
      </c>
      <c r="B1174" s="1">
        <v>473</v>
      </c>
      <c r="C1174" s="12" t="str">
        <f>VLOOKUP(Таблица1[[#This Row],[н/н ↓]],[1]!DataBase[[eq_num]:[eq_cat]],2,FALSE)</f>
        <v>Выключатель автоматический ABB 1P C6 (б/у)</v>
      </c>
      <c r="D1174" s="6" t="str">
        <f>VLOOKUP(Таблица1[[#This Row],[н/н ↓]],[1]!DataBase[[eq_num]:[eq_unit]],3,FALSE)</f>
        <v>ШТ</v>
      </c>
      <c r="E1174" s="6">
        <f t="shared" si="37"/>
        <v>-1</v>
      </c>
      <c r="F1174" s="13"/>
      <c r="G1174" s="1">
        <v>32</v>
      </c>
      <c r="H1174" s="14"/>
      <c r="I1174" s="15">
        <v>44358</v>
      </c>
      <c r="J1174" s="15" t="s">
        <v>165</v>
      </c>
      <c r="K1174" s="6">
        <v>3</v>
      </c>
      <c r="M1174" s="1">
        <v>1</v>
      </c>
    </row>
    <row r="1175" spans="1:15" x14ac:dyDescent="0.25">
      <c r="A1175" s="6">
        <f t="shared" si="36"/>
        <v>1173</v>
      </c>
      <c r="B1175" s="1">
        <v>715</v>
      </c>
      <c r="C1175" s="12" t="str">
        <f>VLOOKUP(Таблица1[[#This Row],[н/н ↓]],[1]!DataBase[[eq_num]:[eq_cat]],2,FALSE)</f>
        <v>Оптический преобразователь S7707VT-EFC (б/у)</v>
      </c>
      <c r="D1175" s="6" t="str">
        <f>VLOOKUP(Таблица1[[#This Row],[н/н ↓]],[1]!DataBase[[eq_num]:[eq_unit]],3,FALSE)</f>
        <v>ШТ</v>
      </c>
      <c r="E1175" s="6">
        <f t="shared" si="37"/>
        <v>-1</v>
      </c>
      <c r="F1175" s="13"/>
      <c r="G1175" s="1">
        <v>32</v>
      </c>
      <c r="H1175" s="14"/>
      <c r="I1175" s="15">
        <v>44358</v>
      </c>
      <c r="J1175" s="15" t="s">
        <v>454</v>
      </c>
      <c r="K1175" s="6">
        <v>5</v>
      </c>
      <c r="M1175" s="1">
        <v>1</v>
      </c>
    </row>
    <row r="1176" spans="1:15" x14ac:dyDescent="0.25">
      <c r="A1176" s="6">
        <f t="shared" si="36"/>
        <v>1174</v>
      </c>
      <c r="B1176" s="1">
        <v>714</v>
      </c>
      <c r="C1176" s="12" t="str">
        <f>VLOOKUP(Таблица1[[#This Row],[н/н ↓]],[1]!DataBase[[eq_num]:[eq_cat]],2,FALSE)</f>
        <v>Оптический преобразователь IFS DFVMM4-R (б/у)</v>
      </c>
      <c r="D1176" s="6" t="str">
        <f>VLOOKUP(Таблица1[[#This Row],[н/н ↓]],[1]!DataBase[[eq_num]:[eq_unit]],3,FALSE)</f>
        <v>ШТ</v>
      </c>
      <c r="E1176" s="6">
        <f t="shared" si="37"/>
        <v>-1</v>
      </c>
      <c r="F1176" s="13"/>
      <c r="G1176" s="1">
        <v>32</v>
      </c>
      <c r="H1176" s="14"/>
      <c r="I1176" s="15">
        <v>44358</v>
      </c>
      <c r="J1176" s="15" t="s">
        <v>454</v>
      </c>
      <c r="K1176" s="6">
        <v>5</v>
      </c>
      <c r="M1176" s="1">
        <v>1</v>
      </c>
    </row>
    <row r="1177" spans="1:15" x14ac:dyDescent="0.25">
      <c r="A1177" s="6">
        <f t="shared" si="36"/>
        <v>1175</v>
      </c>
      <c r="B1177" s="1">
        <v>764</v>
      </c>
      <c r="C1177" s="12" t="str">
        <f>VLOOKUP(Таблица1[[#This Row],[н/н ↓]],[1]!DataBase[[eq_num]:[eq_cat]],2,FALSE)</f>
        <v>Патч-корд оптический SM 9/125 ST-SC/UPC 3,0мм Duplex 2м</v>
      </c>
      <c r="D1177" s="6" t="str">
        <f>VLOOKUP(Таблица1[[#This Row],[н/н ↓]],[1]!DataBase[[eq_num]:[eq_unit]],3,FALSE)</f>
        <v>ШТ</v>
      </c>
      <c r="E1177" s="6">
        <f t="shared" si="37"/>
        <v>-1</v>
      </c>
      <c r="F1177" s="13"/>
      <c r="G1177" s="1">
        <v>32</v>
      </c>
      <c r="H1177" s="14"/>
      <c r="I1177" s="15">
        <v>44358</v>
      </c>
      <c r="J1177" s="15" t="s">
        <v>454</v>
      </c>
      <c r="K1177" s="6">
        <v>5</v>
      </c>
      <c r="M1177" s="1">
        <v>1</v>
      </c>
    </row>
    <row r="1178" spans="1:15" x14ac:dyDescent="0.25">
      <c r="A1178" s="6">
        <f t="shared" si="36"/>
        <v>1176</v>
      </c>
      <c r="B1178" s="1">
        <v>399</v>
      </c>
      <c r="C1178" s="12" t="str">
        <f>VLOOKUP(Таблица1[[#This Row],[н/н ↓]],[1]!DataBase[[eq_num]:[eq_cat]],2,FALSE)</f>
        <v>БП ROBITON EN1500S</v>
      </c>
      <c r="D1178" s="6" t="str">
        <f>VLOOKUP(Таблица1[[#This Row],[н/н ↓]],[1]!DataBase[[eq_num]:[eq_unit]],3,FALSE)</f>
        <v>ШТ</v>
      </c>
      <c r="E1178" s="6">
        <f t="shared" si="37"/>
        <v>-1</v>
      </c>
      <c r="F1178" s="13"/>
      <c r="G1178" s="1">
        <v>32</v>
      </c>
      <c r="H1178" s="14"/>
      <c r="I1178" s="15">
        <v>44358</v>
      </c>
      <c r="J1178" s="15" t="s">
        <v>454</v>
      </c>
      <c r="K1178" s="6">
        <v>5</v>
      </c>
      <c r="M1178" s="1">
        <v>1</v>
      </c>
    </row>
    <row r="1179" spans="1:15" x14ac:dyDescent="0.25">
      <c r="A1179" s="6">
        <f t="shared" si="36"/>
        <v>1177</v>
      </c>
      <c r="B1179" s="1">
        <v>544</v>
      </c>
      <c r="C1179" s="12" t="str">
        <f>VLOOKUP(Таблица1[[#This Row],[н/н ↓]],[1]!DataBase[[eq_num]:[eq_cat]],2,FALSE)</f>
        <v>Выключатель автоматический Merlin Gerin 2P C10 (б/у)</v>
      </c>
      <c r="D1179" s="6" t="str">
        <f>VLOOKUP(Таблица1[[#This Row],[н/н ↓]],[1]!DataBase[[eq_num]:[eq_unit]],3,FALSE)</f>
        <v>ШТ</v>
      </c>
      <c r="E1179" s="6">
        <f t="shared" si="37"/>
        <v>-2</v>
      </c>
      <c r="F1179" s="13"/>
      <c r="G1179" s="1">
        <v>32</v>
      </c>
      <c r="H1179" s="14"/>
      <c r="I1179" s="15">
        <v>44362</v>
      </c>
      <c r="J1179" s="15" t="s">
        <v>146</v>
      </c>
      <c r="K1179" s="6">
        <v>7</v>
      </c>
      <c r="M1179" s="1">
        <v>2</v>
      </c>
      <c r="O1179" s="11" t="s">
        <v>482</v>
      </c>
    </row>
    <row r="1180" spans="1:15" x14ac:dyDescent="0.25">
      <c r="A1180" s="6">
        <f t="shared" si="36"/>
        <v>1178</v>
      </c>
      <c r="B1180" s="1">
        <v>58</v>
      </c>
      <c r="C1180" t="str">
        <f>VLOOKUP(Таблица1[[#This Row],[н/н ↓]],[1]!DataBase[[eq_num]:[eq_cat]],2,FALSE)</f>
        <v>Монитор Smartec STM-223 22" (б/у)</v>
      </c>
      <c r="D1180" s="1" t="str">
        <f>VLOOKUP(Таблица1[[#This Row],[н/н ↓]],[1]!DataBase[[eq_num]:[eq_unit]],3,FALSE)</f>
        <v>ШТ</v>
      </c>
      <c r="E1180" s="1">
        <f t="shared" si="37"/>
        <v>-1</v>
      </c>
      <c r="F1180" s="13"/>
      <c r="G1180" s="1">
        <v>12</v>
      </c>
      <c r="I1180" s="15">
        <v>44368</v>
      </c>
      <c r="J1180" s="15" t="s">
        <v>28</v>
      </c>
      <c r="K1180" s="6">
        <v>4</v>
      </c>
      <c r="M1180" s="1">
        <v>1</v>
      </c>
      <c r="N1180" s="1">
        <v>234</v>
      </c>
      <c r="O1180" s="11" t="s">
        <v>56</v>
      </c>
    </row>
    <row r="1181" spans="1:15" x14ac:dyDescent="0.25">
      <c r="A1181" s="6">
        <f t="shared" si="36"/>
        <v>1179</v>
      </c>
      <c r="B1181" s="1">
        <v>441</v>
      </c>
      <c r="C1181" s="12" t="str">
        <f>VLOOKUP(Таблица1[[#This Row],[н/н ↓]],[1]!DataBase[[eq_num]:[eq_cat]],2,FALSE)</f>
        <v>Видеокамера VERINT Nextiva S2600e (б/у)</v>
      </c>
      <c r="D1181" s="6" t="str">
        <f>VLOOKUP(Таблица1[[#This Row],[н/н ↓]],[1]!DataBase[[eq_num]:[eq_unit]],3,FALSE)</f>
        <v>ШТ</v>
      </c>
      <c r="E1181" s="6">
        <f t="shared" si="37"/>
        <v>-1</v>
      </c>
      <c r="F1181" s="13"/>
      <c r="G1181" s="1">
        <v>32</v>
      </c>
      <c r="H1181" s="14"/>
      <c r="I1181" s="15">
        <v>44368</v>
      </c>
      <c r="J1181" s="15" t="s">
        <v>151</v>
      </c>
      <c r="K1181" s="6">
        <v>3</v>
      </c>
      <c r="M1181" s="1">
        <v>1</v>
      </c>
      <c r="N1181" s="1">
        <v>199</v>
      </c>
      <c r="O1181" s="11" t="s">
        <v>203</v>
      </c>
    </row>
    <row r="1182" spans="1:15" x14ac:dyDescent="0.25">
      <c r="A1182" s="6">
        <f t="shared" si="36"/>
        <v>1180</v>
      </c>
      <c r="B1182" s="1">
        <v>872</v>
      </c>
      <c r="C1182" s="12" t="str">
        <f>VLOOKUP(Таблица1[[#This Row],[н/н ↓]],[1]!DataBase[[eq_num]:[eq_cat]],2,FALSE)</f>
        <v>Щит ЩРН 9 с шинами</v>
      </c>
      <c r="D1182" s="6" t="str">
        <f>VLOOKUP(Таблица1[[#This Row],[н/н ↓]],[1]!DataBase[[eq_num]:[eq_unit]],3,FALSE)</f>
        <v>ШТ</v>
      </c>
      <c r="E1182" s="6">
        <f t="shared" si="37"/>
        <v>-2</v>
      </c>
      <c r="F1182" s="13"/>
      <c r="G1182" s="1">
        <v>32</v>
      </c>
      <c r="H1182" s="14"/>
      <c r="I1182" s="15">
        <v>44368</v>
      </c>
      <c r="J1182" s="15" t="s">
        <v>146</v>
      </c>
      <c r="K1182" s="6" t="s">
        <v>465</v>
      </c>
      <c r="M1182" s="1">
        <v>2</v>
      </c>
      <c r="N1182" s="1" t="s">
        <v>466</v>
      </c>
      <c r="O1182" s="11" t="s">
        <v>483</v>
      </c>
    </row>
    <row r="1183" spans="1:15" x14ac:dyDescent="0.25">
      <c r="A1183" s="6">
        <f t="shared" si="36"/>
        <v>1181</v>
      </c>
      <c r="B1183" s="1">
        <v>113</v>
      </c>
      <c r="C1183" s="12" t="str">
        <f>VLOOKUP(Таблица1[[#This Row],[н/н ↓]],[1]!DataBase[[eq_num]:[eq_cat]],2,FALSE)</f>
        <v>Видеокамера AXIS P3365 без кожуха</v>
      </c>
      <c r="D1183" s="6" t="str">
        <f>VLOOKUP(Таблица1[[#This Row],[н/н ↓]],[1]!DataBase[[eq_num]:[eq_unit]],3,FALSE)</f>
        <v>ШТ</v>
      </c>
      <c r="E1183" s="6">
        <f t="shared" si="37"/>
        <v>-1</v>
      </c>
      <c r="F1183" s="13" t="s">
        <v>344</v>
      </c>
      <c r="G1183" s="1">
        <v>212</v>
      </c>
      <c r="I1183" s="15">
        <v>44368</v>
      </c>
      <c r="J1183" s="15" t="s">
        <v>74</v>
      </c>
      <c r="K1183" s="6">
        <v>2</v>
      </c>
      <c r="M1183" s="1">
        <v>1</v>
      </c>
      <c r="N1183" s="1">
        <v>242</v>
      </c>
      <c r="O1183" s="11" t="s">
        <v>206</v>
      </c>
    </row>
    <row r="1184" spans="1:15" x14ac:dyDescent="0.25">
      <c r="A1184" s="6">
        <f t="shared" si="36"/>
        <v>1182</v>
      </c>
      <c r="B1184" s="1">
        <v>392</v>
      </c>
      <c r="C1184" s="12" t="str">
        <f>VLOOKUP(Таблица1[[#This Row],[н/н ↓]],[1]!DataBase[[eq_num]:[eq_cat]],2,FALSE)</f>
        <v>БП Mean Well AD-155B</v>
      </c>
      <c r="D1184" s="6" t="str">
        <f>VLOOKUP(Таблица1[[#This Row],[н/н ↓]],[1]!DataBase[[eq_num]:[eq_unit]],3,FALSE)</f>
        <v>ШТ</v>
      </c>
      <c r="E1184" s="6">
        <f t="shared" si="37"/>
        <v>-2</v>
      </c>
      <c r="F1184" s="13"/>
      <c r="G1184" s="1">
        <v>32</v>
      </c>
      <c r="H1184" s="14"/>
      <c r="I1184" s="15">
        <v>44369</v>
      </c>
      <c r="J1184" s="15" t="s">
        <v>455</v>
      </c>
      <c r="K1184" s="6">
        <v>9</v>
      </c>
      <c r="M1184" s="1">
        <v>2</v>
      </c>
      <c r="N1184" s="1">
        <v>264</v>
      </c>
      <c r="O1184" s="11" t="s">
        <v>484</v>
      </c>
    </row>
    <row r="1185" spans="1:15" x14ac:dyDescent="0.25">
      <c r="A1185" s="6">
        <f t="shared" si="36"/>
        <v>1183</v>
      </c>
      <c r="B1185" s="1">
        <v>226080219</v>
      </c>
      <c r="C1185" s="12" t="str">
        <f>VLOOKUP(Таблица1[[#This Row],[н/н ↓]],[1]!DataBase[[eq_num]:[eq_cat]],2,FALSE)</f>
        <v>блок индикации с клавиатурой С-2000 БКИ</v>
      </c>
      <c r="D1185" s="6" t="str">
        <f>VLOOKUP(Таблица1[[#This Row],[н/н ↓]],[1]!DataBase[[eq_num]:[eq_unit]],3,FALSE)</f>
        <v>ШТ</v>
      </c>
      <c r="E1185" s="6">
        <f t="shared" si="37"/>
        <v>-1</v>
      </c>
      <c r="F1185" s="13"/>
      <c r="G1185" s="1">
        <v>56</v>
      </c>
      <c r="H1185" s="14"/>
      <c r="I1185" s="15">
        <v>44369</v>
      </c>
      <c r="J1185" s="15" t="s">
        <v>306</v>
      </c>
      <c r="M1185" s="1">
        <v>1</v>
      </c>
    </row>
    <row r="1186" spans="1:15" x14ac:dyDescent="0.25">
      <c r="A1186" s="6">
        <f t="shared" si="36"/>
        <v>1184</v>
      </c>
      <c r="B1186" s="1">
        <v>225</v>
      </c>
      <c r="C1186" s="12" t="str">
        <f>VLOOKUP(Таблица1[[#This Row],[н/н ↓]],[1]!DataBase[[eq_num]:[eq_cat]],2,FALSE)</f>
        <v>Ручка Abloy FORUM 4/007</v>
      </c>
      <c r="D1186" s="6" t="str">
        <f>VLOOKUP(Таблица1[[#This Row],[н/н ↓]],[1]!DataBase[[eq_num]:[eq_unit]],3,FALSE)</f>
        <v>ШТ</v>
      </c>
      <c r="E1186" s="6">
        <f t="shared" si="37"/>
        <v>-1</v>
      </c>
      <c r="F1186" s="13"/>
      <c r="G1186" s="1">
        <v>212</v>
      </c>
      <c r="I1186" s="15">
        <v>44369</v>
      </c>
      <c r="J1186" s="15" t="s">
        <v>17</v>
      </c>
      <c r="K1186" s="6">
        <v>1</v>
      </c>
      <c r="M1186" s="1">
        <v>1</v>
      </c>
      <c r="N1186" s="1">
        <v>209</v>
      </c>
      <c r="O1186" s="11" t="s">
        <v>221</v>
      </c>
    </row>
    <row r="1187" spans="1:15" x14ac:dyDescent="0.25">
      <c r="A1187" s="6">
        <f t="shared" si="36"/>
        <v>1185</v>
      </c>
      <c r="B1187" s="1">
        <v>94</v>
      </c>
      <c r="C1187" s="12" t="str">
        <f>VLOOKUP(Таблица1[[#This Row],[н/н ↓]],[1]!DataBase[[eq_num]:[eq_cat]],2,FALSE)</f>
        <v>Блок реле БР ППКОП "Нота"</v>
      </c>
      <c r="D1187" s="6" t="str">
        <f>VLOOKUP(Таблица1[[#This Row],[н/н ↓]],[1]!DataBase[[eq_num]:[eq_unit]],3,FALSE)</f>
        <v>ШТ</v>
      </c>
      <c r="E1187" s="6">
        <f t="shared" si="37"/>
        <v>-1</v>
      </c>
      <c r="F1187" s="13"/>
      <c r="G1187" s="1">
        <v>212</v>
      </c>
      <c r="I1187" s="15">
        <v>44370</v>
      </c>
      <c r="J1187" s="15" t="s">
        <v>32</v>
      </c>
      <c r="M1187" s="1">
        <v>1</v>
      </c>
    </row>
    <row r="1188" spans="1:15" x14ac:dyDescent="0.25">
      <c r="A1188" s="6">
        <f t="shared" si="36"/>
        <v>1186</v>
      </c>
      <c r="B1188" s="1">
        <v>175</v>
      </c>
      <c r="C1188" s="12" t="str">
        <f>VLOOKUP(Таблица1[[#This Row],[н/н ↓]],[1]!DataBase[[eq_num]:[eq_cat]],2,FALSE)</f>
        <v>Кожух от видеокамеры AXIS P3367-VE</v>
      </c>
      <c r="D1188" s="6" t="str">
        <f>VLOOKUP(Таблица1[[#This Row],[н/н ↓]],[1]!DataBase[[eq_num]:[eq_unit]],3,FALSE)</f>
        <v>ШТ</v>
      </c>
      <c r="E1188" s="6">
        <f t="shared" si="37"/>
        <v>-1</v>
      </c>
      <c r="F1188" s="13"/>
      <c r="G1188" s="1">
        <v>212</v>
      </c>
      <c r="I1188" s="15">
        <v>44371</v>
      </c>
      <c r="J1188" s="15" t="s">
        <v>162</v>
      </c>
      <c r="K1188" s="6">
        <v>4</v>
      </c>
      <c r="M1188" s="1">
        <v>1</v>
      </c>
      <c r="O1188" s="11" t="s">
        <v>222</v>
      </c>
    </row>
    <row r="1189" spans="1:15" x14ac:dyDescent="0.25">
      <c r="A1189" s="6">
        <f t="shared" si="36"/>
        <v>1187</v>
      </c>
      <c r="B1189" s="1">
        <v>115</v>
      </c>
      <c r="C1189" s="12" t="str">
        <f>VLOOKUP(Таблица1[[#This Row],[н/н ↓]],[1]!DataBase[[eq_num]:[eq_cat]],2,FALSE)</f>
        <v>Видеокамера AXIS P3367-VE</v>
      </c>
      <c r="D1189" s="6" t="str">
        <f>VLOOKUP(Таблица1[[#This Row],[н/н ↓]],[1]!DataBase[[eq_num]:[eq_unit]],3,FALSE)</f>
        <v>ШТ</v>
      </c>
      <c r="E1189" s="6">
        <f t="shared" si="37"/>
        <v>-1</v>
      </c>
      <c r="F1189" s="13"/>
      <c r="G1189" s="1">
        <v>212</v>
      </c>
      <c r="I1189" s="15">
        <v>44371</v>
      </c>
      <c r="J1189" s="15" t="s">
        <v>157</v>
      </c>
      <c r="K1189" s="6">
        <v>2</v>
      </c>
      <c r="M1189" s="1">
        <v>1</v>
      </c>
      <c r="N1189" s="1">
        <v>306</v>
      </c>
      <c r="O1189" s="11" t="s">
        <v>223</v>
      </c>
    </row>
    <row r="1190" spans="1:15" x14ac:dyDescent="0.25">
      <c r="A1190" s="6">
        <f t="shared" si="36"/>
        <v>1188</v>
      </c>
      <c r="B1190" s="1">
        <v>854</v>
      </c>
      <c r="C1190" s="12" t="str">
        <f>VLOOKUP(Таблица1[[#This Row],[н/н ↓]],[1]!DataBase[[eq_num]:[eq_cat]],2,FALSE)</f>
        <v>Сетевая плата ConnectUPS-X Web/SNMP/xHub/Card (б/у)</v>
      </c>
      <c r="D1190" s="6" t="str">
        <f>VLOOKUP(Таблица1[[#This Row],[н/н ↓]],[1]!DataBase[[eq_num]:[eq_unit]],3,FALSE)</f>
        <v>ШТ</v>
      </c>
      <c r="E1190" s="6">
        <f t="shared" si="37"/>
        <v>-1</v>
      </c>
      <c r="F1190" s="13"/>
      <c r="G1190" s="1">
        <v>32</v>
      </c>
      <c r="H1190" s="14"/>
      <c r="I1190" s="15">
        <v>44372</v>
      </c>
      <c r="J1190" s="15" t="s">
        <v>456</v>
      </c>
      <c r="K1190" s="6">
        <v>4</v>
      </c>
      <c r="M1190" s="1">
        <v>1</v>
      </c>
      <c r="O1190" s="11" t="s">
        <v>485</v>
      </c>
    </row>
    <row r="1191" spans="1:15" x14ac:dyDescent="0.25">
      <c r="A1191" s="6">
        <f t="shared" si="36"/>
        <v>1189</v>
      </c>
      <c r="B1191" s="1">
        <v>58</v>
      </c>
      <c r="C1191" t="str">
        <f>VLOOKUP(Таблица1[[#This Row],[н/н ↓]],[1]!DataBase[[eq_num]:[eq_cat]],2,FALSE)</f>
        <v>Монитор Smartec STM-223 22" (б/у)</v>
      </c>
      <c r="D1191" s="1" t="str">
        <f>VLOOKUP(Таблица1[[#This Row],[н/н ↓]],[1]!DataBase[[eq_num]:[eq_unit]],3,FALSE)</f>
        <v>ШТ</v>
      </c>
      <c r="E1191" s="1">
        <f t="shared" si="37"/>
        <v>-1</v>
      </c>
      <c r="F1191" s="13"/>
      <c r="G1191" s="1">
        <v>12</v>
      </c>
      <c r="I1191" s="15">
        <v>44375</v>
      </c>
      <c r="J1191" s="15" t="s">
        <v>28</v>
      </c>
      <c r="K1191" s="6">
        <v>4</v>
      </c>
      <c r="M1191" s="1">
        <v>1</v>
      </c>
      <c r="N1191" s="1">
        <v>367</v>
      </c>
      <c r="O1191" s="11" t="s">
        <v>56</v>
      </c>
    </row>
    <row r="1192" spans="1:15" x14ac:dyDescent="0.25">
      <c r="A1192" s="6">
        <f t="shared" si="36"/>
        <v>1190</v>
      </c>
      <c r="B1192" s="1">
        <v>74</v>
      </c>
      <c r="C1192" t="str">
        <f>VLOOKUP(Таблица1[[#This Row],[н/н ↓]],[1]!DataBase[[eq_num]:[eq_cat]],2,FALSE)</f>
        <v>Термокожух Wizebox L320</v>
      </c>
      <c r="D1192" s="1" t="str">
        <f>VLOOKUP(Таблица1[[#This Row],[н/н ↓]],[1]!DataBase[[eq_num]:[eq_unit]],3,FALSE)</f>
        <v>ШТ</v>
      </c>
      <c r="E1192" s="1">
        <f t="shared" si="37"/>
        <v>-1</v>
      </c>
      <c r="F1192" s="13"/>
      <c r="G1192" s="1">
        <v>12</v>
      </c>
      <c r="I1192" s="15">
        <v>44375</v>
      </c>
      <c r="J1192" s="15" t="s">
        <v>29</v>
      </c>
      <c r="K1192" s="6">
        <v>1</v>
      </c>
      <c r="M1192" s="1">
        <v>1</v>
      </c>
      <c r="N1192" s="1">
        <v>156</v>
      </c>
      <c r="O1192" s="11" t="s">
        <v>55</v>
      </c>
    </row>
    <row r="1193" spans="1:15" x14ac:dyDescent="0.25">
      <c r="A1193" s="6">
        <f t="shared" si="36"/>
        <v>1191</v>
      </c>
      <c r="B1193" s="1">
        <v>17</v>
      </c>
      <c r="C1193" t="str">
        <f>VLOOKUP(Таблица1[[#This Row],[н/н ↓]],[1]!DataBase[[eq_num]:[eq_cat]],2,FALSE)</f>
        <v>Кронштеин Wizebox MB 29</v>
      </c>
      <c r="D1193" s="1" t="str">
        <f>VLOOKUP(Таблица1[[#This Row],[н/н ↓]],[1]!DataBase[[eq_num]:[eq_unit]],3,FALSE)</f>
        <v>ШТ</v>
      </c>
      <c r="E1193" s="1">
        <f t="shared" si="37"/>
        <v>-1</v>
      </c>
      <c r="F1193" s="13"/>
      <c r="G1193" s="1">
        <v>12</v>
      </c>
      <c r="I1193" s="15">
        <v>44375</v>
      </c>
      <c r="J1193" s="15" t="s">
        <v>29</v>
      </c>
      <c r="K1193" s="6">
        <v>1</v>
      </c>
      <c r="M1193" s="1">
        <v>1</v>
      </c>
      <c r="N1193" s="1">
        <v>156</v>
      </c>
      <c r="O1193" s="11" t="s">
        <v>55</v>
      </c>
    </row>
    <row r="1194" spans="1:15" x14ac:dyDescent="0.25">
      <c r="A1194" s="6">
        <f t="shared" si="36"/>
        <v>1192</v>
      </c>
      <c r="B1194" s="1">
        <v>392</v>
      </c>
      <c r="C1194" s="12" t="str">
        <f>VLOOKUP(Таблица1[[#This Row],[н/н ↓]],[1]!DataBase[[eq_num]:[eq_cat]],2,FALSE)</f>
        <v>БП Mean Well AD-155B</v>
      </c>
      <c r="D1194" s="6" t="str">
        <f>VLOOKUP(Таблица1[[#This Row],[н/н ↓]],[1]!DataBase[[eq_num]:[eq_unit]],3,FALSE)</f>
        <v>ШТ</v>
      </c>
      <c r="E1194" s="6">
        <f t="shared" si="37"/>
        <v>-1</v>
      </c>
      <c r="F1194" s="13"/>
      <c r="G1194" s="1">
        <v>32</v>
      </c>
      <c r="H1194" s="14"/>
      <c r="I1194" s="15">
        <v>44375</v>
      </c>
      <c r="J1194" s="15" t="s">
        <v>29</v>
      </c>
      <c r="K1194" s="6">
        <v>1</v>
      </c>
      <c r="M1194" s="1">
        <v>1</v>
      </c>
      <c r="N1194" s="1">
        <v>316</v>
      </c>
      <c r="O1194" s="11" t="s">
        <v>215</v>
      </c>
    </row>
    <row r="1195" spans="1:15" x14ac:dyDescent="0.25">
      <c r="A1195" s="6">
        <f t="shared" si="36"/>
        <v>1193</v>
      </c>
      <c r="B1195" s="1">
        <v>115</v>
      </c>
      <c r="C1195" s="12" t="str">
        <f>VLOOKUP(Таблица1[[#This Row],[н/н ↓]],[1]!DataBase[[eq_num]:[eq_cat]],2,FALSE)</f>
        <v>Видеокамера AXIS P3367-VE</v>
      </c>
      <c r="D1195" s="6" t="str">
        <f>VLOOKUP(Таблица1[[#This Row],[н/н ↓]],[1]!DataBase[[eq_num]:[eq_unit]],3,FALSE)</f>
        <v>ШТ</v>
      </c>
      <c r="E1195" s="6">
        <f t="shared" si="37"/>
        <v>-1</v>
      </c>
      <c r="F1195" s="13" t="s">
        <v>345</v>
      </c>
      <c r="G1195" s="1">
        <v>212</v>
      </c>
      <c r="I1195" s="15">
        <v>44375</v>
      </c>
      <c r="J1195" s="15" t="s">
        <v>163</v>
      </c>
      <c r="K1195" s="6">
        <v>2</v>
      </c>
      <c r="M1195" s="1">
        <v>1</v>
      </c>
      <c r="N1195" s="1">
        <v>371</v>
      </c>
      <c r="O1195" s="11" t="s">
        <v>224</v>
      </c>
    </row>
    <row r="1196" spans="1:15" x14ac:dyDescent="0.25">
      <c r="A1196" s="6">
        <f t="shared" si="36"/>
        <v>1194</v>
      </c>
      <c r="B1196" s="1">
        <v>41</v>
      </c>
      <c r="C1196" t="str">
        <f>VLOOKUP(Таблица1[[#This Row],[н/н ↓]],[1]!DataBase[[eq_num]:[eq_cat]],2,FALSE)</f>
        <v>Монитор PELCO PMCL317A 17" (б/у)</v>
      </c>
      <c r="D1196" s="1" t="str">
        <f>VLOOKUP(Таблица1[[#This Row],[н/н ↓]],[1]!DataBase[[eq_num]:[eq_unit]],3,FALSE)</f>
        <v>ШТ</v>
      </c>
      <c r="E1196" s="1">
        <f t="shared" si="37"/>
        <v>-1</v>
      </c>
      <c r="F1196" s="13"/>
      <c r="G1196" s="1">
        <v>12</v>
      </c>
      <c r="I1196" s="15">
        <v>44377</v>
      </c>
      <c r="J1196" s="15" t="s">
        <v>30</v>
      </c>
      <c r="K1196" s="6">
        <v>5</v>
      </c>
      <c r="M1196" s="1">
        <v>1</v>
      </c>
      <c r="N1196" s="1">
        <v>387</v>
      </c>
      <c r="O1196" s="11" t="s">
        <v>57</v>
      </c>
    </row>
    <row r="1197" spans="1:15" x14ac:dyDescent="0.25">
      <c r="A1197" s="6">
        <f t="shared" si="36"/>
        <v>1195</v>
      </c>
      <c r="B1197" s="1">
        <v>392</v>
      </c>
      <c r="C1197" s="12" t="str">
        <f>VLOOKUP(Таблица1[[#This Row],[н/н ↓]],[1]!DataBase[[eq_num]:[eq_cat]],2,FALSE)</f>
        <v>БП Mean Well AD-155B</v>
      </c>
      <c r="D1197" s="6" t="str">
        <f>VLOOKUP(Таблица1[[#This Row],[н/н ↓]],[1]!DataBase[[eq_num]:[eq_unit]],3,FALSE)</f>
        <v>ШТ</v>
      </c>
      <c r="E1197" s="6">
        <f t="shared" si="37"/>
        <v>-1</v>
      </c>
      <c r="F1197" s="13"/>
      <c r="G1197" s="1">
        <v>32</v>
      </c>
      <c r="H1197" s="14"/>
      <c r="I1197" s="15">
        <v>44377</v>
      </c>
      <c r="J1197" s="15" t="s">
        <v>447</v>
      </c>
      <c r="K1197" s="6">
        <v>4</v>
      </c>
      <c r="M1197" s="1">
        <v>1</v>
      </c>
      <c r="N1197" s="1">
        <v>401</v>
      </c>
      <c r="O1197" s="11" t="s">
        <v>486</v>
      </c>
    </row>
    <row r="1198" spans="1:15" x14ac:dyDescent="0.25">
      <c r="A1198" s="6">
        <f t="shared" si="36"/>
        <v>1196</v>
      </c>
      <c r="B1198" s="1">
        <v>225</v>
      </c>
      <c r="C1198" s="12" t="str">
        <f>VLOOKUP(Таблица1[[#This Row],[н/н ↓]],[1]!DataBase[[eq_num]:[eq_cat]],2,FALSE)</f>
        <v>Ручка Abloy FORUM 4/007</v>
      </c>
      <c r="D1198" s="6" t="str">
        <f>VLOOKUP(Таблица1[[#This Row],[н/н ↓]],[1]!DataBase[[eq_num]:[eq_unit]],3,FALSE)</f>
        <v>ШТ</v>
      </c>
      <c r="E1198" s="6">
        <f t="shared" si="37"/>
        <v>-1</v>
      </c>
      <c r="F1198" s="13"/>
      <c r="G1198" s="1">
        <v>212</v>
      </c>
      <c r="I1198" s="15">
        <v>44377</v>
      </c>
      <c r="J1198" s="15" t="s">
        <v>30</v>
      </c>
      <c r="K1198" s="6">
        <v>5</v>
      </c>
      <c r="M1198" s="1">
        <v>1</v>
      </c>
      <c r="N1198" s="1">
        <v>377</v>
      </c>
      <c r="O1198" s="11" t="s">
        <v>225</v>
      </c>
    </row>
    <row r="1199" spans="1:15" x14ac:dyDescent="0.25">
      <c r="A1199" s="6">
        <f t="shared" si="36"/>
        <v>1197</v>
      </c>
      <c r="B1199" s="1">
        <v>126</v>
      </c>
      <c r="C1199" s="12" t="str">
        <f>VLOOKUP(Таблица1[[#This Row],[н/н ↓]],[1]!DataBase[[eq_num]:[eq_cat]],2,FALSE)</f>
        <v>Видеокамера Infinity SRE-HD2000ANVF 2.8-12</v>
      </c>
      <c r="D1199" s="6" t="str">
        <f>VLOOKUP(Таблица1[[#This Row],[н/н ↓]],[1]!DataBase[[eq_num]:[eq_unit]],3,FALSE)</f>
        <v>ШТ</v>
      </c>
      <c r="E1199" s="6">
        <f t="shared" si="37"/>
        <v>-1</v>
      </c>
      <c r="F1199" s="13" t="s">
        <v>346</v>
      </c>
      <c r="G1199" s="1">
        <v>212</v>
      </c>
      <c r="I1199" s="15">
        <v>44377</v>
      </c>
      <c r="J1199" s="15" t="s">
        <v>17</v>
      </c>
      <c r="K1199" s="6">
        <v>1</v>
      </c>
      <c r="M1199" s="1">
        <v>1</v>
      </c>
      <c r="N1199" s="1">
        <v>389</v>
      </c>
      <c r="O1199" s="11" t="s">
        <v>40</v>
      </c>
    </row>
    <row r="1200" spans="1:15" x14ac:dyDescent="0.25">
      <c r="A1200" s="6">
        <f t="shared" si="36"/>
        <v>1198</v>
      </c>
      <c r="B1200" s="1">
        <v>58</v>
      </c>
      <c r="C1200" t="str">
        <f>VLOOKUP(Таблица1[[#This Row],[н/н ↓]],[1]!DataBase[[eq_num]:[eq_cat]],2,FALSE)</f>
        <v>Монитор Smartec STM-223 22" (б/у)</v>
      </c>
      <c r="D1200" s="1" t="str">
        <f>VLOOKUP(Таблица1[[#This Row],[н/н ↓]],[1]!DataBase[[eq_num]:[eq_unit]],3,FALSE)</f>
        <v>ШТ</v>
      </c>
      <c r="E1200" s="1">
        <f t="shared" si="37"/>
        <v>-1</v>
      </c>
      <c r="F1200" s="13"/>
      <c r="G1200" s="1">
        <v>12</v>
      </c>
      <c r="I1200" s="15">
        <v>44378</v>
      </c>
      <c r="J1200" s="15" t="s">
        <v>31</v>
      </c>
      <c r="K1200" s="6">
        <v>4</v>
      </c>
      <c r="M1200" s="1">
        <v>1</v>
      </c>
      <c r="N1200" s="1">
        <v>6</v>
      </c>
      <c r="O1200" s="11" t="s">
        <v>58</v>
      </c>
    </row>
    <row r="1201" spans="1:15" x14ac:dyDescent="0.25">
      <c r="A1201" s="6">
        <f t="shared" si="36"/>
        <v>1199</v>
      </c>
      <c r="B1201" s="1">
        <v>230</v>
      </c>
      <c r="C1201" s="12" t="str">
        <f>VLOOKUP(Таблица1[[#This Row],[н/н ↓]],[1]!DataBase[[eq_num]:[eq_cat]],2,FALSE)</f>
        <v>Считыватель УЧЗ БСК СКД 7 (б/у)</v>
      </c>
      <c r="D1201" s="6" t="str">
        <f>VLOOKUP(Таблица1[[#This Row],[н/н ↓]],[1]!DataBase[[eq_num]:[eq_unit]],3,FALSE)</f>
        <v>ШТ</v>
      </c>
      <c r="E1201" s="6">
        <f t="shared" si="37"/>
        <v>-2</v>
      </c>
      <c r="F1201" s="13"/>
      <c r="G1201" s="1">
        <v>212</v>
      </c>
      <c r="I1201" s="15">
        <v>44379</v>
      </c>
      <c r="J1201" s="15" t="s">
        <v>143</v>
      </c>
      <c r="K1201" s="6">
        <v>9</v>
      </c>
      <c r="M1201" s="1">
        <v>2</v>
      </c>
    </row>
    <row r="1202" spans="1:15" x14ac:dyDescent="0.25">
      <c r="A1202" s="6">
        <f t="shared" si="36"/>
        <v>1200</v>
      </c>
      <c r="B1202" s="1">
        <v>193</v>
      </c>
      <c r="C1202" s="12" t="str">
        <f>VLOOKUP(Таблица1[[#This Row],[н/н ↓]],[1]!DataBase[[eq_num]:[eq_cat]],2,FALSE)</f>
        <v>модуль интерфейса считыв-я (RIM) SIEMENS ADD5100 (б/у)</v>
      </c>
      <c r="D1202" s="6" t="str">
        <f>VLOOKUP(Таблица1[[#This Row],[н/н ↓]],[1]!DataBase[[eq_num]:[eq_unit]],3,FALSE)</f>
        <v>ШТ</v>
      </c>
      <c r="E1202" s="6">
        <f t="shared" si="37"/>
        <v>-1</v>
      </c>
      <c r="F1202" s="13"/>
      <c r="G1202" s="1">
        <v>212</v>
      </c>
      <c r="I1202" s="15">
        <v>44382</v>
      </c>
      <c r="J1202" s="15" t="s">
        <v>143</v>
      </c>
      <c r="K1202" s="6">
        <v>9</v>
      </c>
      <c r="M1202" s="1">
        <v>1</v>
      </c>
    </row>
    <row r="1203" spans="1:15" x14ac:dyDescent="0.25">
      <c r="A1203" s="6">
        <f t="shared" si="36"/>
        <v>1201</v>
      </c>
      <c r="B1203" s="1">
        <v>155</v>
      </c>
      <c r="C1203" s="12" t="str">
        <f>VLOOKUP(Таблица1[[#This Row],[н/н ↓]],[1]!DataBase[[eq_num]:[eq_cat]],2,FALSE)</f>
        <v>Извещатель ИО-102-20 металлический</v>
      </c>
      <c r="D1203" s="6" t="str">
        <f>VLOOKUP(Таблица1[[#This Row],[н/н ↓]],[1]!DataBase[[eq_num]:[eq_unit]],3,FALSE)</f>
        <v>КМП</v>
      </c>
      <c r="E1203" s="6">
        <f t="shared" si="37"/>
        <v>-2</v>
      </c>
      <c r="F1203" s="13"/>
      <c r="G1203" s="1">
        <v>212</v>
      </c>
      <c r="I1203" s="15">
        <v>44382</v>
      </c>
      <c r="J1203" s="15" t="s">
        <v>32</v>
      </c>
      <c r="K1203" s="6" t="s">
        <v>38</v>
      </c>
      <c r="M1203" s="1">
        <v>2</v>
      </c>
    </row>
    <row r="1204" spans="1:15" x14ac:dyDescent="0.25">
      <c r="A1204" s="6">
        <f t="shared" si="36"/>
        <v>1202</v>
      </c>
      <c r="B1204" s="1">
        <v>854</v>
      </c>
      <c r="C1204" s="12" t="str">
        <f>VLOOKUP(Таблица1[[#This Row],[н/н ↓]],[1]!DataBase[[eq_num]:[eq_cat]],2,FALSE)</f>
        <v>Сетевая плата ConnectUPS-X Web/SNMP/xHub/Card (б/у)</v>
      </c>
      <c r="D1204" s="6" t="str">
        <f>VLOOKUP(Таблица1[[#This Row],[н/н ↓]],[1]!DataBase[[eq_num]:[eq_unit]],3,FALSE)</f>
        <v>ШТ</v>
      </c>
      <c r="E1204" s="6">
        <f t="shared" si="37"/>
        <v>1</v>
      </c>
      <c r="F1204" s="13"/>
      <c r="G1204" s="1">
        <v>32</v>
      </c>
      <c r="H1204" s="14" t="s">
        <v>396</v>
      </c>
      <c r="I1204" s="15">
        <v>44383</v>
      </c>
      <c r="J1204" s="15"/>
      <c r="L1204" s="1">
        <v>1</v>
      </c>
      <c r="M1204" s="1"/>
      <c r="O1204" s="11" t="s">
        <v>487</v>
      </c>
    </row>
    <row r="1205" spans="1:15" x14ac:dyDescent="0.25">
      <c r="A1205" s="6">
        <f t="shared" si="36"/>
        <v>1203</v>
      </c>
      <c r="B1205" s="1">
        <v>159</v>
      </c>
      <c r="C1205" s="12" t="str">
        <f>VLOOKUP(Таблица1[[#This Row],[н/н ↓]],[1]!DataBase[[eq_num]:[eq_cat]],2,FALSE)</f>
        <v>Извещатель пожарный ручной ИПР-3СУМ</v>
      </c>
      <c r="D1205" s="6" t="str">
        <f>VLOOKUP(Таблица1[[#This Row],[н/н ↓]],[1]!DataBase[[eq_num]:[eq_unit]],3,FALSE)</f>
        <v>ШТ</v>
      </c>
      <c r="E1205" s="6">
        <f t="shared" si="37"/>
        <v>-1</v>
      </c>
      <c r="F1205" s="13"/>
      <c r="G1205" s="1">
        <v>212</v>
      </c>
      <c r="I1205" s="15">
        <v>44384</v>
      </c>
      <c r="J1205" s="15" t="s">
        <v>164</v>
      </c>
      <c r="K1205" s="6">
        <v>3</v>
      </c>
      <c r="M1205" s="1">
        <v>1</v>
      </c>
      <c r="N1205" s="1">
        <v>59</v>
      </c>
      <c r="O1205" s="11" t="s">
        <v>226</v>
      </c>
    </row>
    <row r="1206" spans="1:15" x14ac:dyDescent="0.25">
      <c r="A1206" s="6">
        <f t="shared" si="36"/>
        <v>1204</v>
      </c>
      <c r="B1206" s="1">
        <v>139</v>
      </c>
      <c r="C1206" s="12" t="str">
        <f>VLOOKUP(Таблица1[[#This Row],[н/н ↓]],[1]!DataBase[[eq_num]:[eq_cat]],2,FALSE)</f>
        <v>Видеокамера ч/б Germicom FX-2 (б/у)</v>
      </c>
      <c r="D1206" s="6" t="str">
        <f>VLOOKUP(Таблица1[[#This Row],[н/н ↓]],[1]!DataBase[[eq_num]:[eq_unit]],3,FALSE)</f>
        <v>ШТ</v>
      </c>
      <c r="E1206" s="6">
        <f t="shared" si="37"/>
        <v>-1</v>
      </c>
      <c r="F1206" s="13"/>
      <c r="G1206" s="1">
        <v>212</v>
      </c>
      <c r="I1206" s="15">
        <v>44384</v>
      </c>
      <c r="J1206" s="15" t="s">
        <v>19</v>
      </c>
      <c r="K1206" s="6">
        <v>3</v>
      </c>
      <c r="M1206" s="1">
        <v>1</v>
      </c>
      <c r="N1206" s="1">
        <v>67</v>
      </c>
      <c r="O1206" s="11" t="s">
        <v>64</v>
      </c>
    </row>
    <row r="1207" spans="1:15" x14ac:dyDescent="0.25">
      <c r="A1207" s="6">
        <f t="shared" si="36"/>
        <v>1205</v>
      </c>
      <c r="B1207" s="1">
        <v>337</v>
      </c>
      <c r="C1207" s="12" t="str">
        <f>VLOOKUP(Таблица1[[#This Row],[н/н ↓]],[1]!DataBase[[eq_num]:[eq_cat]],2,FALSE)</f>
        <v>Антенна АКЛ-900</v>
      </c>
      <c r="D1207" s="6" t="str">
        <f>VLOOKUP(Таблица1[[#This Row],[н/н ↓]],[1]!DataBase[[eq_num]:[eq_unit]],3,FALSE)</f>
        <v>ШТ</v>
      </c>
      <c r="E1207" s="6">
        <f t="shared" si="37"/>
        <v>1</v>
      </c>
      <c r="F1207" s="13"/>
      <c r="G1207" s="1">
        <v>56</v>
      </c>
      <c r="H1207" s="14" t="s">
        <v>288</v>
      </c>
      <c r="I1207" s="15">
        <v>44385</v>
      </c>
      <c r="J1207" s="15"/>
      <c r="L1207" s="1">
        <v>1</v>
      </c>
      <c r="M1207" s="1"/>
    </row>
    <row r="1208" spans="1:15" x14ac:dyDescent="0.25">
      <c r="A1208" s="6">
        <f t="shared" si="36"/>
        <v>1206</v>
      </c>
      <c r="B1208" s="1">
        <v>226020105</v>
      </c>
      <c r="C1208" s="12" t="str">
        <f>VLOOKUP(Таблица1[[#This Row],[н/н ↓]],[1]!DataBase[[eq_num]:[eq_cat]],2,FALSE)</f>
        <v>прибор "Заря-УО-IP-GPRS" (1SIM)</v>
      </c>
      <c r="D1208" s="6" t="str">
        <f>VLOOKUP(Таблица1[[#This Row],[н/н ↓]],[1]!DataBase[[eq_num]:[eq_unit]],3,FALSE)</f>
        <v>ШТ</v>
      </c>
      <c r="E1208" s="6">
        <f t="shared" si="37"/>
        <v>1</v>
      </c>
      <c r="F1208" s="13"/>
      <c r="G1208" s="1">
        <v>56</v>
      </c>
      <c r="H1208" s="14" t="s">
        <v>284</v>
      </c>
      <c r="I1208" s="15">
        <v>44385</v>
      </c>
      <c r="J1208" s="15"/>
      <c r="L1208" s="1">
        <v>1</v>
      </c>
      <c r="M1208" s="1"/>
    </row>
    <row r="1209" spans="1:15" x14ac:dyDescent="0.25">
      <c r="A1209" s="6">
        <f t="shared" si="36"/>
        <v>1207</v>
      </c>
      <c r="B1209" s="1">
        <v>226020105</v>
      </c>
      <c r="C1209" s="12" t="str">
        <f>VLOOKUP(Таблица1[[#This Row],[н/н ↓]],[1]!DataBase[[eq_num]:[eq_cat]],2,FALSE)</f>
        <v>прибор "Заря-УО-IP-GPRS" (1SIM)</v>
      </c>
      <c r="D1209" s="6" t="str">
        <f>VLOOKUP(Таблица1[[#This Row],[н/н ↓]],[1]!DataBase[[eq_num]:[eq_unit]],3,FALSE)</f>
        <v>ШТ</v>
      </c>
      <c r="E1209" s="6">
        <f t="shared" si="37"/>
        <v>1</v>
      </c>
      <c r="F1209" s="13"/>
      <c r="G1209" s="1">
        <v>56</v>
      </c>
      <c r="H1209" s="14" t="s">
        <v>284</v>
      </c>
      <c r="I1209" s="15">
        <v>44385</v>
      </c>
      <c r="J1209" s="15"/>
      <c r="L1209" s="1">
        <v>1</v>
      </c>
      <c r="M1209" s="1"/>
    </row>
    <row r="1210" spans="1:15" x14ac:dyDescent="0.25">
      <c r="A1210" s="6">
        <f t="shared" si="36"/>
        <v>1208</v>
      </c>
      <c r="B1210" s="1">
        <v>807</v>
      </c>
      <c r="C1210" s="12" t="str">
        <f>VLOOKUP(Таблица1[[#This Row],[н/н ↓]],[1]!DataBase[[eq_num]:[eq_cat]],2,FALSE)</f>
        <v>пульт контроля и управления "С2000М" v 4.11</v>
      </c>
      <c r="D1210" s="6" t="str">
        <f>VLOOKUP(Таблица1[[#This Row],[н/н ↓]],[1]!DataBase[[eq_num]:[eq_unit]],3,FALSE)</f>
        <v>ШТ</v>
      </c>
      <c r="E1210" s="6">
        <f t="shared" si="37"/>
        <v>-1</v>
      </c>
      <c r="F1210" s="13"/>
      <c r="G1210" s="1">
        <v>32</v>
      </c>
      <c r="H1210" s="14"/>
      <c r="I1210" s="15">
        <v>44386</v>
      </c>
      <c r="J1210" s="15" t="s">
        <v>143</v>
      </c>
      <c r="K1210" s="6">
        <v>9</v>
      </c>
      <c r="M1210" s="1">
        <v>1</v>
      </c>
    </row>
    <row r="1211" spans="1:15" x14ac:dyDescent="0.25">
      <c r="A1211" s="6">
        <f t="shared" si="36"/>
        <v>1209</v>
      </c>
      <c r="B1211" s="1">
        <v>125</v>
      </c>
      <c r="C1211" s="12" t="str">
        <f>VLOOKUP(Таблица1[[#This Row],[н/н ↓]],[1]!DataBase[[eq_num]:[eq_cat]],2,FALSE)</f>
        <v>Видеокамера Germicom F-5</v>
      </c>
      <c r="D1211" s="6" t="str">
        <f>VLOOKUP(Таблица1[[#This Row],[н/н ↓]],[1]!DataBase[[eq_num]:[eq_unit]],3,FALSE)</f>
        <v>ШТ</v>
      </c>
      <c r="E1211" s="6">
        <f t="shared" si="37"/>
        <v>-1</v>
      </c>
      <c r="F1211" s="13"/>
      <c r="G1211" s="1">
        <v>212</v>
      </c>
      <c r="I1211" s="15">
        <v>44389</v>
      </c>
      <c r="J1211" s="15" t="s">
        <v>164</v>
      </c>
      <c r="K1211" s="6">
        <v>3</v>
      </c>
      <c r="M1211" s="1">
        <v>1</v>
      </c>
      <c r="O1211" s="11" t="s">
        <v>227</v>
      </c>
    </row>
    <row r="1212" spans="1:15" x14ac:dyDescent="0.25">
      <c r="A1212" s="6">
        <f t="shared" si="36"/>
        <v>1210</v>
      </c>
      <c r="B1212" s="1">
        <v>465</v>
      </c>
      <c r="C1212" s="12" t="str">
        <f>VLOOKUP(Таблица1[[#This Row],[н/н ↓]],[1]!DataBase[[eq_num]:[eq_cat]],2,FALSE)</f>
        <v>Выключатель автоматический ABB 1P C20</v>
      </c>
      <c r="D1212" s="6" t="str">
        <f>VLOOKUP(Таблица1[[#This Row],[н/н ↓]],[1]!DataBase[[eq_num]:[eq_unit]],3,FALSE)</f>
        <v>ШТ</v>
      </c>
      <c r="E1212" s="6">
        <f t="shared" si="37"/>
        <v>-8</v>
      </c>
      <c r="F1212" s="13"/>
      <c r="G1212" s="1">
        <v>32</v>
      </c>
      <c r="H1212" s="14"/>
      <c r="I1212" s="15">
        <v>44390</v>
      </c>
      <c r="J1212" s="15" t="s">
        <v>453</v>
      </c>
      <c r="K1212" s="6">
        <v>5</v>
      </c>
      <c r="M1212" s="1">
        <v>8</v>
      </c>
      <c r="O1212" s="11" t="s">
        <v>488</v>
      </c>
    </row>
    <row r="1213" spans="1:15" x14ac:dyDescent="0.25">
      <c r="A1213" s="6">
        <f t="shared" si="36"/>
        <v>1211</v>
      </c>
      <c r="B1213" s="1">
        <v>41</v>
      </c>
      <c r="C1213" t="str">
        <f>VLOOKUP(Таблица1[[#This Row],[н/н ↓]],[1]!DataBase[[eq_num]:[eq_cat]],2,FALSE)</f>
        <v>Монитор PELCO PMCL317A 17" (б/у)</v>
      </c>
      <c r="D1213" s="1" t="str">
        <f>VLOOKUP(Таблица1[[#This Row],[н/н ↓]],[1]!DataBase[[eq_num]:[eq_unit]],3,FALSE)</f>
        <v>ШТ</v>
      </c>
      <c r="E1213" s="1">
        <f t="shared" si="37"/>
        <v>-1</v>
      </c>
      <c r="F1213" s="13"/>
      <c r="G1213" s="1">
        <v>12</v>
      </c>
      <c r="I1213" s="15">
        <v>44391</v>
      </c>
      <c r="J1213" s="15" t="s">
        <v>32</v>
      </c>
      <c r="K1213" s="6" t="s">
        <v>38</v>
      </c>
      <c r="M1213" s="1">
        <v>1</v>
      </c>
      <c r="O1213" s="11" t="s">
        <v>59</v>
      </c>
    </row>
    <row r="1214" spans="1:15" x14ac:dyDescent="0.25">
      <c r="A1214" s="6">
        <f t="shared" si="36"/>
        <v>1212</v>
      </c>
      <c r="B1214" s="1">
        <v>465</v>
      </c>
      <c r="C1214" s="12" t="str">
        <f>VLOOKUP(Таблица1[[#This Row],[н/н ↓]],[1]!DataBase[[eq_num]:[eq_cat]],2,FALSE)</f>
        <v>Выключатель автоматический ABB 1P C20</v>
      </c>
      <c r="D1214" s="6" t="str">
        <f>VLOOKUP(Таблица1[[#This Row],[н/н ↓]],[1]!DataBase[[eq_num]:[eq_unit]],3,FALSE)</f>
        <v>ШТ</v>
      </c>
      <c r="E1214" s="6">
        <f t="shared" si="37"/>
        <v>8</v>
      </c>
      <c r="F1214" s="13"/>
      <c r="G1214" s="1">
        <v>32</v>
      </c>
      <c r="H1214" s="14" t="s">
        <v>399</v>
      </c>
      <c r="I1214" s="15">
        <v>44391</v>
      </c>
      <c r="J1214" s="15"/>
      <c r="L1214" s="1">
        <v>8</v>
      </c>
      <c r="M1214" s="1"/>
      <c r="O1214" s="11" t="s">
        <v>238</v>
      </c>
    </row>
    <row r="1215" spans="1:15" x14ac:dyDescent="0.25">
      <c r="A1215" s="6">
        <f t="shared" si="36"/>
        <v>1213</v>
      </c>
      <c r="B1215" s="1">
        <v>517</v>
      </c>
      <c r="C1215" s="12" t="str">
        <f>VLOOKUP(Таблица1[[#This Row],[н/н ↓]],[1]!DataBase[[eq_num]:[eq_cat]],2,FALSE)</f>
        <v>Выключатель автоматический Legrand 2P C20 (б/у)</v>
      </c>
      <c r="D1215" s="6" t="str">
        <f>VLOOKUP(Таблица1[[#This Row],[н/н ↓]],[1]!DataBase[[eq_num]:[eq_unit]],3,FALSE)</f>
        <v>ШТ</v>
      </c>
      <c r="E1215" s="6">
        <f t="shared" si="37"/>
        <v>-8</v>
      </c>
      <c r="F1215" s="13"/>
      <c r="G1215" s="1">
        <v>32</v>
      </c>
      <c r="H1215" s="14"/>
      <c r="I1215" s="15">
        <v>44391</v>
      </c>
      <c r="J1215" s="15" t="s">
        <v>453</v>
      </c>
      <c r="K1215" s="6">
        <v>5</v>
      </c>
      <c r="M1215" s="1">
        <v>8</v>
      </c>
      <c r="O1215" s="11" t="s">
        <v>489</v>
      </c>
    </row>
    <row r="1216" spans="1:15" x14ac:dyDescent="0.25">
      <c r="A1216" s="6">
        <f t="shared" si="36"/>
        <v>1214</v>
      </c>
      <c r="B1216" s="1">
        <v>114</v>
      </c>
      <c r="C1216" s="12" t="str">
        <f>VLOOKUP(Таблица1[[#This Row],[н/н ↓]],[1]!DataBase[[eq_num]:[eq_cat]],2,FALSE)</f>
        <v>Видеокамера AXIS P3367 без кожуха (б/у)</v>
      </c>
      <c r="D1216" s="6" t="str">
        <f>VLOOKUP(Таблица1[[#This Row],[н/н ↓]],[1]!DataBase[[eq_num]:[eq_unit]],3,FALSE)</f>
        <v>ШТ</v>
      </c>
      <c r="E1216" s="6">
        <f t="shared" si="37"/>
        <v>1</v>
      </c>
      <c r="F1216" s="13" t="s">
        <v>347</v>
      </c>
      <c r="G1216" s="1">
        <v>212</v>
      </c>
      <c r="H1216" s="1" t="s">
        <v>100</v>
      </c>
      <c r="I1216" s="15">
        <v>44392</v>
      </c>
      <c r="J1216" s="15"/>
      <c r="L1216" s="1">
        <v>1</v>
      </c>
      <c r="M1216" s="1"/>
      <c r="O1216" s="11" t="s">
        <v>228</v>
      </c>
    </row>
    <row r="1217" spans="1:15" x14ac:dyDescent="0.25">
      <c r="A1217" s="6">
        <f t="shared" si="36"/>
        <v>1215</v>
      </c>
      <c r="B1217" s="1">
        <v>114</v>
      </c>
      <c r="C1217" s="12" t="str">
        <f>VLOOKUP(Таблица1[[#This Row],[н/н ↓]],[1]!DataBase[[eq_num]:[eq_cat]],2,FALSE)</f>
        <v>Видеокамера AXIS P3367 без кожуха (б/у)</v>
      </c>
      <c r="D1217" s="6" t="str">
        <f>VLOOKUP(Таблица1[[#This Row],[н/н ↓]],[1]!DataBase[[eq_num]:[eq_unit]],3,FALSE)</f>
        <v>ШТ</v>
      </c>
      <c r="E1217" s="6">
        <f t="shared" si="37"/>
        <v>1</v>
      </c>
      <c r="F1217" s="13" t="s">
        <v>348</v>
      </c>
      <c r="G1217" s="1">
        <v>212</v>
      </c>
      <c r="H1217" s="1" t="s">
        <v>100</v>
      </c>
      <c r="I1217" s="15">
        <v>44392</v>
      </c>
      <c r="J1217" s="15"/>
      <c r="L1217" s="1">
        <v>1</v>
      </c>
      <c r="M1217" s="1"/>
      <c r="O1217" s="11" t="s">
        <v>228</v>
      </c>
    </row>
    <row r="1218" spans="1:15" x14ac:dyDescent="0.25">
      <c r="A1218" s="6">
        <f t="shared" si="36"/>
        <v>1216</v>
      </c>
      <c r="B1218" s="1">
        <v>116</v>
      </c>
      <c r="C1218" s="12" t="str">
        <f>VLOOKUP(Таблица1[[#This Row],[н/н ↓]],[1]!DataBase[[eq_num]:[eq_cat]],2,FALSE)</f>
        <v>Видеокамера AXIS P1365 MkII RU без объектива (б/у)</v>
      </c>
      <c r="D1218" s="6" t="str">
        <f>VLOOKUP(Таблица1[[#This Row],[н/н ↓]],[1]!DataBase[[eq_num]:[eq_unit]],3,FALSE)</f>
        <v>ШТ</v>
      </c>
      <c r="E1218" s="6">
        <f t="shared" si="37"/>
        <v>1</v>
      </c>
      <c r="F1218" s="13" t="s">
        <v>349</v>
      </c>
      <c r="G1218" s="1">
        <v>212</v>
      </c>
      <c r="H1218" s="1" t="s">
        <v>100</v>
      </c>
      <c r="I1218" s="15">
        <v>44392</v>
      </c>
      <c r="J1218" s="15"/>
      <c r="L1218" s="1">
        <v>1</v>
      </c>
      <c r="M1218" s="1"/>
      <c r="O1218" s="11" t="s">
        <v>228</v>
      </c>
    </row>
    <row r="1219" spans="1:15" x14ac:dyDescent="0.25">
      <c r="A1219" s="6">
        <f t="shared" ref="A1219:A1282" si="38">ROW()-2</f>
        <v>1217</v>
      </c>
      <c r="B1219" s="1">
        <v>116</v>
      </c>
      <c r="C1219" s="12" t="str">
        <f>VLOOKUP(Таблица1[[#This Row],[н/н ↓]],[1]!DataBase[[eq_num]:[eq_cat]],2,FALSE)</f>
        <v>Видеокамера AXIS P1365 MkII RU без объектива (б/у)</v>
      </c>
      <c r="D1219" s="6" t="str">
        <f>VLOOKUP(Таблица1[[#This Row],[н/н ↓]],[1]!DataBase[[eq_num]:[eq_unit]],3,FALSE)</f>
        <v>ШТ</v>
      </c>
      <c r="E1219" s="6">
        <f t="shared" ref="E1219:E1282" si="39">M1219*(-1)+L1219</f>
        <v>1</v>
      </c>
      <c r="F1219" s="13" t="s">
        <v>350</v>
      </c>
      <c r="G1219" s="1">
        <v>212</v>
      </c>
      <c r="H1219" s="1" t="s">
        <v>100</v>
      </c>
      <c r="I1219" s="15">
        <v>44392</v>
      </c>
      <c r="J1219" s="15"/>
      <c r="L1219" s="1">
        <v>1</v>
      </c>
      <c r="M1219" s="1"/>
      <c r="O1219" s="11" t="s">
        <v>228</v>
      </c>
    </row>
    <row r="1220" spans="1:15" x14ac:dyDescent="0.25">
      <c r="A1220" s="6">
        <f t="shared" si="38"/>
        <v>1218</v>
      </c>
      <c r="B1220" s="1">
        <v>114</v>
      </c>
      <c r="C1220" s="12" t="str">
        <f>VLOOKUP(Таблица1[[#This Row],[н/н ↓]],[1]!DataBase[[eq_num]:[eq_cat]],2,FALSE)</f>
        <v>Видеокамера AXIS P3367 без кожуха (б/у)</v>
      </c>
      <c r="D1220" s="6" t="str">
        <f>VLOOKUP(Таблица1[[#This Row],[н/н ↓]],[1]!DataBase[[eq_num]:[eq_unit]],3,FALSE)</f>
        <v>ШТ</v>
      </c>
      <c r="E1220" s="6">
        <f t="shared" si="39"/>
        <v>-1</v>
      </c>
      <c r="F1220" s="13" t="s">
        <v>348</v>
      </c>
      <c r="G1220" s="1">
        <v>212</v>
      </c>
      <c r="I1220" s="15">
        <v>44392</v>
      </c>
      <c r="J1220" s="15" t="s">
        <v>91</v>
      </c>
      <c r="K1220" s="6">
        <v>2</v>
      </c>
      <c r="M1220" s="1">
        <v>1</v>
      </c>
      <c r="O1220" s="11" t="s">
        <v>224</v>
      </c>
    </row>
    <row r="1221" spans="1:15" x14ac:dyDescent="0.25">
      <c r="A1221" s="6">
        <f t="shared" si="38"/>
        <v>1219</v>
      </c>
      <c r="B1221" s="1">
        <v>114</v>
      </c>
      <c r="C1221" s="12" t="str">
        <f>VLOOKUP(Таблица1[[#This Row],[н/н ↓]],[1]!DataBase[[eq_num]:[eq_cat]],2,FALSE)</f>
        <v>Видеокамера AXIS P3367 без кожуха (б/у)</v>
      </c>
      <c r="D1221" s="6" t="str">
        <f>VLOOKUP(Таблица1[[#This Row],[н/н ↓]],[1]!DataBase[[eq_num]:[eq_unit]],3,FALSE)</f>
        <v>ШТ</v>
      </c>
      <c r="E1221" s="6">
        <f t="shared" si="39"/>
        <v>-1</v>
      </c>
      <c r="F1221" s="13" t="s">
        <v>347</v>
      </c>
      <c r="G1221" s="1">
        <v>212</v>
      </c>
      <c r="I1221" s="15">
        <v>44396</v>
      </c>
      <c r="J1221" s="15" t="s">
        <v>91</v>
      </c>
      <c r="K1221" s="6">
        <v>2</v>
      </c>
      <c r="M1221" s="1">
        <v>1</v>
      </c>
      <c r="N1221" s="1">
        <v>218</v>
      </c>
      <c r="O1221" s="11" t="s">
        <v>224</v>
      </c>
    </row>
    <row r="1222" spans="1:15" x14ac:dyDescent="0.25">
      <c r="A1222" s="6">
        <f t="shared" si="38"/>
        <v>1220</v>
      </c>
      <c r="B1222" s="1">
        <v>645</v>
      </c>
      <c r="C1222" s="12" t="str">
        <f>VLOOKUP(Таблица1[[#This Row],[н/н ↓]],[1]!DataBase[[eq_num]:[eq_cat]],2,FALSE)</f>
        <v>Кронштейн AXIS</v>
      </c>
      <c r="D1222" s="6" t="str">
        <f>VLOOKUP(Таблица1[[#This Row],[н/н ↓]],[1]!DataBase[[eq_num]:[eq_unit]],3,FALSE)</f>
        <v>ШТ</v>
      </c>
      <c r="E1222" s="6">
        <f t="shared" si="39"/>
        <v>-1</v>
      </c>
      <c r="F1222" s="13"/>
      <c r="G1222" s="1">
        <v>32</v>
      </c>
      <c r="H1222" s="14"/>
      <c r="I1222" s="15">
        <v>44397</v>
      </c>
      <c r="J1222" s="15" t="s">
        <v>165</v>
      </c>
      <c r="K1222" s="6">
        <v>3</v>
      </c>
      <c r="M1222" s="1">
        <v>1</v>
      </c>
      <c r="O1222" s="11" t="s">
        <v>229</v>
      </c>
    </row>
    <row r="1223" spans="1:15" x14ac:dyDescent="0.25">
      <c r="A1223" s="6">
        <f t="shared" si="38"/>
        <v>1221</v>
      </c>
      <c r="B1223" s="1">
        <v>106</v>
      </c>
      <c r="C1223" s="12" t="str">
        <f>VLOOKUP(Таблица1[[#This Row],[н/н ↓]],[1]!DataBase[[eq_num]:[eq_cat]],2,FALSE)</f>
        <v>Видеокамера AXIS P1355 BAREB (б/у)</v>
      </c>
      <c r="D1223" s="6" t="str">
        <f>VLOOKUP(Таблица1[[#This Row],[н/н ↓]],[1]!DataBase[[eq_num]:[eq_unit]],3,FALSE)</f>
        <v>ШТ</v>
      </c>
      <c r="E1223" s="6">
        <f t="shared" si="39"/>
        <v>-1</v>
      </c>
      <c r="F1223" s="13" t="s">
        <v>351</v>
      </c>
      <c r="G1223" s="1">
        <v>212</v>
      </c>
      <c r="I1223" s="15">
        <v>44397</v>
      </c>
      <c r="J1223" s="15" t="s">
        <v>165</v>
      </c>
      <c r="K1223" s="6">
        <v>3</v>
      </c>
      <c r="M1223" s="1">
        <v>1</v>
      </c>
      <c r="O1223" s="11" t="s">
        <v>229</v>
      </c>
    </row>
    <row r="1224" spans="1:15" x14ac:dyDescent="0.25">
      <c r="A1224" s="6">
        <f t="shared" si="38"/>
        <v>1222</v>
      </c>
      <c r="B1224" s="1">
        <v>645</v>
      </c>
      <c r="C1224" s="12" t="str">
        <f>VLOOKUP(Таблица1[[#This Row],[н/н ↓]],[1]!DataBase[[eq_num]:[eq_cat]],2,FALSE)</f>
        <v>Кронштейн AXIS</v>
      </c>
      <c r="D1224" s="6" t="str">
        <f>VLOOKUP(Таблица1[[#This Row],[н/н ↓]],[1]!DataBase[[eq_num]:[eq_unit]],3,FALSE)</f>
        <v>ШТ</v>
      </c>
      <c r="E1224" s="6">
        <f t="shared" si="39"/>
        <v>-1</v>
      </c>
      <c r="F1224" s="13"/>
      <c r="G1224" s="1">
        <v>32</v>
      </c>
      <c r="H1224" s="14"/>
      <c r="I1224" s="15">
        <v>44398</v>
      </c>
      <c r="J1224" s="15" t="s">
        <v>74</v>
      </c>
      <c r="K1224" s="6">
        <v>2</v>
      </c>
      <c r="M1224" s="1">
        <v>1</v>
      </c>
      <c r="N1224" s="1">
        <v>242</v>
      </c>
      <c r="O1224" s="11" t="s">
        <v>206</v>
      </c>
    </row>
    <row r="1225" spans="1:15" x14ac:dyDescent="0.25">
      <c r="A1225" s="6">
        <f t="shared" si="38"/>
        <v>1223</v>
      </c>
      <c r="B1225" s="1">
        <v>668</v>
      </c>
      <c r="C1225" s="12" t="str">
        <f>VLOOKUP(Таблица1[[#This Row],[н/н ↓]],[1]!DataBase[[eq_num]:[eq_cat]],2,FALSE)</f>
        <v>Объектив Ernitec GA2V12NA-1/3-HR</v>
      </c>
      <c r="D1225" s="6" t="str">
        <f>VLOOKUP(Таблица1[[#This Row],[н/н ↓]],[1]!DataBase[[eq_num]:[eq_unit]],3,FALSE)</f>
        <v>ШТ</v>
      </c>
      <c r="E1225" s="6">
        <f t="shared" si="39"/>
        <v>-1</v>
      </c>
      <c r="F1225" s="13"/>
      <c r="G1225" s="1">
        <v>32</v>
      </c>
      <c r="H1225" s="14"/>
      <c r="I1225" s="15">
        <v>44398</v>
      </c>
      <c r="J1225" s="15" t="s">
        <v>74</v>
      </c>
      <c r="K1225" s="6">
        <v>2</v>
      </c>
      <c r="M1225" s="1">
        <v>1</v>
      </c>
      <c r="N1225" s="1">
        <v>242</v>
      </c>
      <c r="O1225" s="11" t="s">
        <v>206</v>
      </c>
    </row>
    <row r="1226" spans="1:15" x14ac:dyDescent="0.25">
      <c r="A1226" s="6">
        <f t="shared" si="38"/>
        <v>1224</v>
      </c>
      <c r="B1226" s="1">
        <v>676</v>
      </c>
      <c r="C1226" s="12" t="str">
        <f>VLOOKUP(Таблица1[[#This Row],[н/н ↓]],[1]!DataBase[[eq_num]:[eq_cat]],2,FALSE)</f>
        <v>Объектив Tamron 13VG550ASII</v>
      </c>
      <c r="D1226" s="6" t="str">
        <f>VLOOKUP(Таблица1[[#This Row],[н/н ↓]],[1]!DataBase[[eq_num]:[eq_unit]],3,FALSE)</f>
        <v>ШТ</v>
      </c>
      <c r="E1226" s="6">
        <f t="shared" si="39"/>
        <v>-1</v>
      </c>
      <c r="F1226" s="13"/>
      <c r="G1226" s="1">
        <v>32</v>
      </c>
      <c r="H1226" s="14"/>
      <c r="I1226" s="15">
        <v>44398</v>
      </c>
      <c r="J1226" s="15" t="s">
        <v>74</v>
      </c>
      <c r="K1226" s="6">
        <v>2</v>
      </c>
      <c r="M1226" s="1">
        <v>1</v>
      </c>
      <c r="N1226" s="1">
        <v>242</v>
      </c>
      <c r="O1226" s="11" t="s">
        <v>206</v>
      </c>
    </row>
    <row r="1227" spans="1:15" x14ac:dyDescent="0.25">
      <c r="A1227" s="6">
        <f t="shared" si="38"/>
        <v>1225</v>
      </c>
      <c r="B1227" s="1">
        <v>645</v>
      </c>
      <c r="C1227" s="12" t="str">
        <f>VLOOKUP(Таблица1[[#This Row],[н/н ↓]],[1]!DataBase[[eq_num]:[eq_cat]],2,FALSE)</f>
        <v>Кронштейн AXIS</v>
      </c>
      <c r="D1227" s="6" t="str">
        <f>VLOOKUP(Таблица1[[#This Row],[н/н ↓]],[1]!DataBase[[eq_num]:[eq_unit]],3,FALSE)</f>
        <v>ШТ</v>
      </c>
      <c r="E1227" s="6">
        <f t="shared" si="39"/>
        <v>-1</v>
      </c>
      <c r="F1227" s="13"/>
      <c r="G1227" s="1">
        <v>32</v>
      </c>
      <c r="H1227" s="14"/>
      <c r="I1227" s="15">
        <v>44398</v>
      </c>
      <c r="J1227" s="15" t="s">
        <v>20</v>
      </c>
      <c r="K1227" s="6" t="s">
        <v>38</v>
      </c>
      <c r="M1227" s="1">
        <v>1</v>
      </c>
      <c r="O1227" s="11" t="s">
        <v>494</v>
      </c>
    </row>
    <row r="1228" spans="1:15" x14ac:dyDescent="0.25">
      <c r="A1228" s="6">
        <f t="shared" si="38"/>
        <v>1226</v>
      </c>
      <c r="B1228" s="1">
        <v>116</v>
      </c>
      <c r="C1228" s="12" t="str">
        <f>VLOOKUP(Таблица1[[#This Row],[н/н ↓]],[1]!DataBase[[eq_num]:[eq_cat]],2,FALSE)</f>
        <v>Видеокамера AXIS P1365 MkII RU без объектива (б/у)</v>
      </c>
      <c r="D1228" s="6" t="str">
        <f>VLOOKUP(Таблица1[[#This Row],[н/н ↓]],[1]!DataBase[[eq_num]:[eq_unit]],3,FALSE)</f>
        <v>ШТ</v>
      </c>
      <c r="E1228" s="6">
        <f t="shared" si="39"/>
        <v>-1</v>
      </c>
      <c r="F1228" s="13" t="s">
        <v>349</v>
      </c>
      <c r="G1228" s="1">
        <v>212</v>
      </c>
      <c r="I1228" s="15">
        <v>44398</v>
      </c>
      <c r="J1228" s="15" t="s">
        <v>74</v>
      </c>
      <c r="K1228" s="6">
        <v>2</v>
      </c>
      <c r="M1228" s="1">
        <v>1</v>
      </c>
      <c r="N1228" s="1">
        <v>242</v>
      </c>
      <c r="O1228" s="11" t="s">
        <v>206</v>
      </c>
    </row>
    <row r="1229" spans="1:15" x14ac:dyDescent="0.25">
      <c r="A1229" s="6">
        <f t="shared" si="38"/>
        <v>1227</v>
      </c>
      <c r="B1229" s="1">
        <v>174</v>
      </c>
      <c r="C1229" s="12" t="str">
        <f>VLOOKUP(Таблица1[[#This Row],[н/н ↓]],[1]!DataBase[[eq_num]:[eq_cat]],2,FALSE)</f>
        <v>Кожух от видеокамеры AXIS P3367-V (б/у)</v>
      </c>
      <c r="D1229" s="6" t="str">
        <f>VLOOKUP(Таблица1[[#This Row],[н/н ↓]],[1]!DataBase[[eq_num]:[eq_unit]],3,FALSE)</f>
        <v>ШТ</v>
      </c>
      <c r="E1229" s="6">
        <f t="shared" si="39"/>
        <v>1</v>
      </c>
      <c r="F1229" s="13"/>
      <c r="G1229" s="1">
        <v>212</v>
      </c>
      <c r="H1229" s="1" t="s">
        <v>7</v>
      </c>
      <c r="I1229" s="15">
        <v>44398</v>
      </c>
      <c r="J1229" s="15"/>
      <c r="L1229" s="1">
        <v>1</v>
      </c>
      <c r="M1229" s="1"/>
      <c r="O1229" s="11" t="s">
        <v>230</v>
      </c>
    </row>
    <row r="1230" spans="1:15" x14ac:dyDescent="0.25">
      <c r="A1230" s="6">
        <f t="shared" si="38"/>
        <v>1228</v>
      </c>
      <c r="B1230" s="1">
        <v>798</v>
      </c>
      <c r="C1230" s="12" t="str">
        <f>VLOOKUP(Таблица1[[#This Row],[н/н ↓]],[1]!DataBase[[eq_num]:[eq_cat]],2,FALSE)</f>
        <v>прибор ППКОП  "С2000-4" v3.01</v>
      </c>
      <c r="D1230" s="6" t="str">
        <f>VLOOKUP(Таблица1[[#This Row],[н/н ↓]],[1]!DataBase[[eq_num]:[eq_unit]],3,FALSE)</f>
        <v>ШТ</v>
      </c>
      <c r="E1230" s="6">
        <f t="shared" si="39"/>
        <v>-6</v>
      </c>
      <c r="F1230" s="13"/>
      <c r="G1230" s="1">
        <v>32</v>
      </c>
      <c r="H1230" s="14"/>
      <c r="I1230" s="15">
        <v>44399</v>
      </c>
      <c r="J1230" s="15" t="s">
        <v>32</v>
      </c>
      <c r="K1230" s="6" t="s">
        <v>38</v>
      </c>
      <c r="M1230" s="1">
        <v>6</v>
      </c>
    </row>
    <row r="1231" spans="1:15" x14ac:dyDescent="0.25">
      <c r="A1231" s="6">
        <f t="shared" si="38"/>
        <v>1229</v>
      </c>
      <c r="B1231" s="1">
        <v>877</v>
      </c>
      <c r="C1231" s="12" t="str">
        <f>VLOOKUP(Таблица1[[#This Row],[н/н ↓]],[1]!DataBase[[eq_num]:[eq_cat]],2,FALSE)</f>
        <v>прибор ППКОП  "С2000-4" v3.71</v>
      </c>
      <c r="D1231" s="6" t="str">
        <f>VLOOKUP(Таблица1[[#This Row],[н/н ↓]],[1]!DataBase[[eq_num]:[eq_unit]],3,FALSE)</f>
        <v>ШТ</v>
      </c>
      <c r="E1231" s="6">
        <f t="shared" si="39"/>
        <v>-1</v>
      </c>
      <c r="F1231" s="13"/>
      <c r="G1231" s="1">
        <v>32</v>
      </c>
      <c r="H1231" s="14"/>
      <c r="I1231" s="15">
        <v>44399</v>
      </c>
      <c r="J1231" s="15" t="s">
        <v>32</v>
      </c>
      <c r="K1231" s="6" t="s">
        <v>38</v>
      </c>
      <c r="M1231" s="1">
        <v>1</v>
      </c>
    </row>
    <row r="1232" spans="1:15" x14ac:dyDescent="0.25">
      <c r="A1232" s="6">
        <f t="shared" si="38"/>
        <v>1230</v>
      </c>
      <c r="B1232" s="1">
        <v>226080226</v>
      </c>
      <c r="C1232" s="12" t="str">
        <f>VLOOKUP(Таблица1[[#This Row],[н/н ↓]],[1]!DataBase[[eq_num]:[eq_cat]],2,FALSE)</f>
        <v>прибор ППКОП  "С2000-4" v3.50</v>
      </c>
      <c r="D1232" s="6" t="str">
        <f>VLOOKUP(Таблица1[[#This Row],[н/н ↓]],[1]!DataBase[[eq_num]:[eq_unit]],3,FALSE)</f>
        <v>ШТ</v>
      </c>
      <c r="E1232" s="6">
        <f t="shared" si="39"/>
        <v>-1</v>
      </c>
      <c r="F1232" s="13"/>
      <c r="G1232" s="1">
        <v>56</v>
      </c>
      <c r="H1232" s="14"/>
      <c r="I1232" s="15">
        <v>44399</v>
      </c>
      <c r="J1232" s="15"/>
      <c r="M1232" s="1">
        <v>1</v>
      </c>
    </row>
    <row r="1233" spans="1:15" x14ac:dyDescent="0.25">
      <c r="A1233" s="6">
        <f t="shared" si="38"/>
        <v>1231</v>
      </c>
      <c r="B1233" s="1">
        <v>338</v>
      </c>
      <c r="C1233" s="12" t="str">
        <f>VLOOKUP(Таблица1[[#This Row],[н/н ↓]],[1]!DataBase[[eq_num]:[eq_cat]],2,FALSE)</f>
        <v>прибор ППКОП  "С2000-4" v3.01</v>
      </c>
      <c r="D1233" s="6" t="str">
        <f>VLOOKUP(Таблица1[[#This Row],[н/н ↓]],[1]!DataBase[[eq_num]:[eq_unit]],3,FALSE)</f>
        <v>ШТ</v>
      </c>
      <c r="E1233" s="6">
        <f t="shared" si="39"/>
        <v>-2</v>
      </c>
      <c r="F1233" s="13"/>
      <c r="G1233" s="1">
        <v>56</v>
      </c>
      <c r="H1233" s="14"/>
      <c r="I1233" s="15">
        <v>44399</v>
      </c>
      <c r="J1233" s="15" t="s">
        <v>32</v>
      </c>
      <c r="K1233" s="6" t="s">
        <v>38</v>
      </c>
      <c r="M1233" s="1">
        <v>2</v>
      </c>
    </row>
    <row r="1234" spans="1:15" x14ac:dyDescent="0.25">
      <c r="A1234" s="6">
        <f t="shared" si="38"/>
        <v>1232</v>
      </c>
      <c r="B1234" s="1">
        <v>645</v>
      </c>
      <c r="C1234" s="12" t="str">
        <f>VLOOKUP(Таблица1[[#This Row],[н/н ↓]],[1]!DataBase[[eq_num]:[eq_cat]],2,FALSE)</f>
        <v>Кронштейн AXIS</v>
      </c>
      <c r="D1234" s="6" t="str">
        <f>VLOOKUP(Таблица1[[#This Row],[н/н ↓]],[1]!DataBase[[eq_num]:[eq_unit]],3,FALSE)</f>
        <v>ШТ</v>
      </c>
      <c r="E1234" s="6">
        <f t="shared" si="39"/>
        <v>-1</v>
      </c>
      <c r="F1234" s="13"/>
      <c r="G1234" s="1">
        <v>32</v>
      </c>
      <c r="H1234" s="14"/>
      <c r="I1234" s="15">
        <v>44403</v>
      </c>
      <c r="J1234" s="15" t="s">
        <v>158</v>
      </c>
      <c r="K1234" s="6">
        <v>2</v>
      </c>
      <c r="M1234" s="1">
        <v>1</v>
      </c>
      <c r="N1234" s="1">
        <v>308</v>
      </c>
      <c r="O1234" s="11" t="s">
        <v>206</v>
      </c>
    </row>
    <row r="1235" spans="1:15" x14ac:dyDescent="0.25">
      <c r="A1235" s="6">
        <f t="shared" si="38"/>
        <v>1233</v>
      </c>
      <c r="B1235" s="1">
        <v>116</v>
      </c>
      <c r="C1235" s="12" t="str">
        <f>VLOOKUP(Таблица1[[#This Row],[н/н ↓]],[1]!DataBase[[eq_num]:[eq_cat]],2,FALSE)</f>
        <v>Видеокамера AXIS P1365 MkII RU без объектива (б/у)</v>
      </c>
      <c r="D1235" s="6" t="str">
        <f>VLOOKUP(Таблица1[[#This Row],[н/н ↓]],[1]!DataBase[[eq_num]:[eq_unit]],3,FALSE)</f>
        <v>ШТ</v>
      </c>
      <c r="E1235" s="6">
        <f t="shared" si="39"/>
        <v>-1</v>
      </c>
      <c r="F1235" s="13" t="s">
        <v>352</v>
      </c>
      <c r="G1235" s="1">
        <v>212</v>
      </c>
      <c r="I1235" s="15">
        <v>44403</v>
      </c>
      <c r="J1235" s="15" t="s">
        <v>158</v>
      </c>
      <c r="K1235" s="6">
        <v>2</v>
      </c>
      <c r="M1235" s="1">
        <v>1</v>
      </c>
      <c r="N1235" s="1">
        <v>308</v>
      </c>
      <c r="O1235" s="11" t="s">
        <v>206</v>
      </c>
    </row>
    <row r="1236" spans="1:15" x14ac:dyDescent="0.25">
      <c r="A1236" s="6">
        <f t="shared" si="38"/>
        <v>1234</v>
      </c>
      <c r="B1236" s="1">
        <v>112</v>
      </c>
      <c r="C1236" s="12" t="str">
        <f>VLOOKUP(Таблица1[[#This Row],[н/н ↓]],[1]!DataBase[[eq_num]:[eq_cat]],2,FALSE)</f>
        <v>Видеокамера AXIS P1365 MkII без объектива (б/у)</v>
      </c>
      <c r="D1236" s="6" t="str">
        <f>VLOOKUP(Таблица1[[#This Row],[н/н ↓]],[1]!DataBase[[eq_num]:[eq_unit]],3,FALSE)</f>
        <v>ШТ</v>
      </c>
      <c r="E1236" s="6">
        <f t="shared" si="39"/>
        <v>-1</v>
      </c>
      <c r="F1236" s="13" t="s">
        <v>353</v>
      </c>
      <c r="G1236" s="1">
        <v>212</v>
      </c>
      <c r="I1236" s="15">
        <v>44403</v>
      </c>
      <c r="J1236" s="15" t="s">
        <v>166</v>
      </c>
      <c r="K1236" s="6">
        <v>3</v>
      </c>
      <c r="M1236" s="1">
        <v>1</v>
      </c>
      <c r="N1236" s="1">
        <v>293</v>
      </c>
      <c r="O1236" s="11" t="s">
        <v>209</v>
      </c>
    </row>
    <row r="1237" spans="1:15" x14ac:dyDescent="0.25">
      <c r="A1237" s="6">
        <f t="shared" si="38"/>
        <v>1235</v>
      </c>
      <c r="B1237" s="1">
        <v>645</v>
      </c>
      <c r="C1237" s="12" t="str">
        <f>VLOOKUP(Таблица1[[#This Row],[н/н ↓]],[1]!DataBase[[eq_num]:[eq_cat]],2,FALSE)</f>
        <v>Кронштейн AXIS</v>
      </c>
      <c r="D1237" s="6" t="str">
        <f>VLOOKUP(Таблица1[[#This Row],[н/н ↓]],[1]!DataBase[[eq_num]:[eq_unit]],3,FALSE)</f>
        <v>ШТ</v>
      </c>
      <c r="E1237" s="6">
        <f t="shared" si="39"/>
        <v>-1</v>
      </c>
      <c r="F1237" s="13"/>
      <c r="G1237" s="1">
        <v>32</v>
      </c>
      <c r="H1237" s="14"/>
      <c r="I1237" s="15">
        <v>44404</v>
      </c>
      <c r="J1237" s="15" t="s">
        <v>26</v>
      </c>
      <c r="K1237" s="6">
        <v>1</v>
      </c>
      <c r="M1237" s="1">
        <v>1</v>
      </c>
      <c r="N1237" s="1">
        <v>292</v>
      </c>
      <c r="O1237" s="11" t="s">
        <v>220</v>
      </c>
    </row>
    <row r="1238" spans="1:15" x14ac:dyDescent="0.25">
      <c r="A1238" s="6">
        <f t="shared" si="38"/>
        <v>1236</v>
      </c>
      <c r="B1238" s="1">
        <v>668</v>
      </c>
      <c r="C1238" s="12" t="str">
        <f>VLOOKUP(Таблица1[[#This Row],[н/н ↓]],[1]!DataBase[[eq_num]:[eq_cat]],2,FALSE)</f>
        <v>Объектив Ernitec GA2V12NA-1/3-HR</v>
      </c>
      <c r="D1238" s="6" t="str">
        <f>VLOOKUP(Таблица1[[#This Row],[н/н ↓]],[1]!DataBase[[eq_num]:[eq_unit]],3,FALSE)</f>
        <v>ШТ</v>
      </c>
      <c r="E1238" s="6">
        <f t="shared" si="39"/>
        <v>-1</v>
      </c>
      <c r="F1238" s="13"/>
      <c r="G1238" s="1">
        <v>32</v>
      </c>
      <c r="H1238" s="14"/>
      <c r="I1238" s="15">
        <v>44404</v>
      </c>
      <c r="J1238" s="15" t="s">
        <v>26</v>
      </c>
      <c r="K1238" s="6">
        <v>1</v>
      </c>
      <c r="M1238" s="1">
        <v>1</v>
      </c>
      <c r="N1238" s="1">
        <v>292</v>
      </c>
      <c r="O1238" s="11" t="s">
        <v>220</v>
      </c>
    </row>
    <row r="1239" spans="1:15" x14ac:dyDescent="0.25">
      <c r="A1239" s="6">
        <f t="shared" si="38"/>
        <v>1237</v>
      </c>
      <c r="B1239" s="1">
        <v>731</v>
      </c>
      <c r="C1239" s="12" t="str">
        <f>VLOOKUP(Таблица1[[#This Row],[н/н ↓]],[1]!DataBase[[eq_num]:[eq_cat]],2,FALSE)</f>
        <v>Оптический преобразователь приёмник UTC F&amp;S DFVSMD801-R</v>
      </c>
      <c r="D1239" s="6" t="str">
        <f>VLOOKUP(Таблица1[[#This Row],[н/н ↓]],[1]!DataBase[[eq_num]:[eq_unit]],3,FALSE)</f>
        <v>ШТ</v>
      </c>
      <c r="E1239" s="6">
        <f t="shared" si="39"/>
        <v>-1</v>
      </c>
      <c r="F1239" s="13"/>
      <c r="G1239" s="1">
        <v>32</v>
      </c>
      <c r="H1239" s="14"/>
      <c r="I1239" s="15">
        <v>44404</v>
      </c>
      <c r="J1239" s="15"/>
      <c r="K1239" s="6">
        <v>4</v>
      </c>
      <c r="M1239" s="1">
        <v>1</v>
      </c>
      <c r="N1239" s="1">
        <v>320</v>
      </c>
    </row>
    <row r="1240" spans="1:15" x14ac:dyDescent="0.25">
      <c r="A1240" s="6">
        <f t="shared" si="38"/>
        <v>1238</v>
      </c>
      <c r="B1240" s="1">
        <v>726</v>
      </c>
      <c r="C1240" s="12" t="str">
        <f>VLOOKUP(Таблица1[[#This Row],[н/н ↓]],[1]!DataBase[[eq_num]:[eq_cat]],2,FALSE)</f>
        <v>Оптический преобразователь передатчик UTC F&amp;S DFVSMD801-T</v>
      </c>
      <c r="D1240" s="6" t="str">
        <f>VLOOKUP(Таблица1[[#This Row],[н/н ↓]],[1]!DataBase[[eq_num]:[eq_unit]],3,FALSE)</f>
        <v>ШТ</v>
      </c>
      <c r="E1240" s="6">
        <f t="shared" si="39"/>
        <v>-1</v>
      </c>
      <c r="F1240" s="13"/>
      <c r="G1240" s="1">
        <v>32</v>
      </c>
      <c r="H1240" s="14"/>
      <c r="I1240" s="15">
        <v>44404</v>
      </c>
      <c r="J1240" s="15"/>
      <c r="K1240" s="6">
        <v>4</v>
      </c>
      <c r="M1240" s="1">
        <v>1</v>
      </c>
      <c r="N1240" s="1">
        <v>320</v>
      </c>
    </row>
    <row r="1241" spans="1:15" x14ac:dyDescent="0.25">
      <c r="A1241" s="6">
        <f t="shared" si="38"/>
        <v>1239</v>
      </c>
      <c r="B1241" s="1">
        <v>112</v>
      </c>
      <c r="C1241" s="12" t="str">
        <f>VLOOKUP(Таблица1[[#This Row],[н/н ↓]],[1]!DataBase[[eq_num]:[eq_cat]],2,FALSE)</f>
        <v>Видеокамера AXIS P1365 MkII без объектива (б/у)</v>
      </c>
      <c r="D1241" s="6" t="str">
        <f>VLOOKUP(Таблица1[[#This Row],[н/н ↓]],[1]!DataBase[[eq_num]:[eq_unit]],3,FALSE)</f>
        <v>ШТ</v>
      </c>
      <c r="E1241" s="6">
        <f t="shared" si="39"/>
        <v>-1</v>
      </c>
      <c r="F1241" s="13" t="s">
        <v>332</v>
      </c>
      <c r="G1241" s="1">
        <v>212</v>
      </c>
      <c r="I1241" s="15">
        <v>44404</v>
      </c>
      <c r="J1241" s="15" t="s">
        <v>26</v>
      </c>
      <c r="K1241" s="6">
        <v>1</v>
      </c>
      <c r="M1241" s="1">
        <v>1</v>
      </c>
      <c r="N1241" s="1">
        <v>292</v>
      </c>
      <c r="O1241" s="11" t="s">
        <v>220</v>
      </c>
    </row>
    <row r="1242" spans="1:15" x14ac:dyDescent="0.25">
      <c r="A1242" s="6">
        <f t="shared" si="38"/>
        <v>1240</v>
      </c>
      <c r="B1242" s="1">
        <v>112</v>
      </c>
      <c r="C1242" s="12" t="str">
        <f>VLOOKUP(Таблица1[[#This Row],[н/н ↓]],[1]!DataBase[[eq_num]:[eq_cat]],2,FALSE)</f>
        <v>Видеокамера AXIS P1365 MkII без объектива (б/у)</v>
      </c>
      <c r="D1242" s="6" t="str">
        <f>VLOOKUP(Таблица1[[#This Row],[н/н ↓]],[1]!DataBase[[eq_num]:[eq_unit]],3,FALSE)</f>
        <v>ШТ</v>
      </c>
      <c r="E1242" s="6">
        <f t="shared" si="39"/>
        <v>-1</v>
      </c>
      <c r="F1242" s="13" t="s">
        <v>330</v>
      </c>
      <c r="G1242" s="1">
        <v>212</v>
      </c>
      <c r="I1242" s="15">
        <v>44404</v>
      </c>
      <c r="J1242" s="15" t="s">
        <v>26</v>
      </c>
      <c r="K1242" s="6">
        <v>1</v>
      </c>
      <c r="M1242" s="1">
        <v>1</v>
      </c>
      <c r="N1242" s="1">
        <v>296</v>
      </c>
      <c r="O1242" s="11" t="s">
        <v>220</v>
      </c>
    </row>
    <row r="1243" spans="1:15" x14ac:dyDescent="0.25">
      <c r="A1243" s="6">
        <f t="shared" si="38"/>
        <v>1241</v>
      </c>
      <c r="B1243" s="1">
        <v>58</v>
      </c>
      <c r="C1243" t="str">
        <f>VLOOKUP(Таблица1[[#This Row],[н/н ↓]],[1]!DataBase[[eq_num]:[eq_cat]],2,FALSE)</f>
        <v>Монитор Smartec STM-223 22" (б/у)</v>
      </c>
      <c r="D1243" s="1" t="str">
        <f>VLOOKUP(Таблица1[[#This Row],[н/н ↓]],[1]!DataBase[[eq_num]:[eq_unit]],3,FALSE)</f>
        <v>ШТ</v>
      </c>
      <c r="E1243" s="1">
        <f t="shared" si="39"/>
        <v>-1</v>
      </c>
      <c r="F1243" s="13"/>
      <c r="G1243" s="1">
        <v>12</v>
      </c>
      <c r="I1243" s="15">
        <v>44405</v>
      </c>
      <c r="J1243" s="15" t="s">
        <v>30</v>
      </c>
      <c r="K1243" s="6">
        <v>5</v>
      </c>
      <c r="M1243" s="1">
        <v>1</v>
      </c>
      <c r="N1243" s="1">
        <v>345</v>
      </c>
      <c r="O1243" s="11" t="s">
        <v>60</v>
      </c>
    </row>
    <row r="1244" spans="1:15" x14ac:dyDescent="0.25">
      <c r="A1244" s="6">
        <f t="shared" si="38"/>
        <v>1242</v>
      </c>
      <c r="B1244" s="1">
        <v>645</v>
      </c>
      <c r="C1244" s="12" t="str">
        <f>VLOOKUP(Таблица1[[#This Row],[н/н ↓]],[1]!DataBase[[eq_num]:[eq_cat]],2,FALSE)</f>
        <v>Кронштейн AXIS</v>
      </c>
      <c r="D1244" s="6" t="str">
        <f>VLOOKUP(Таблица1[[#This Row],[н/н ↓]],[1]!DataBase[[eq_num]:[eq_unit]],3,FALSE)</f>
        <v>ШТ</v>
      </c>
      <c r="E1244" s="6">
        <f t="shared" si="39"/>
        <v>1</v>
      </c>
      <c r="F1244" s="13"/>
      <c r="G1244" s="1">
        <v>32</v>
      </c>
      <c r="H1244" s="14" t="s">
        <v>393</v>
      </c>
      <c r="I1244" s="15">
        <v>44405</v>
      </c>
      <c r="J1244" s="15"/>
      <c r="L1244" s="1">
        <v>1</v>
      </c>
      <c r="M1244" s="1"/>
      <c r="O1244" s="11" t="s">
        <v>490</v>
      </c>
    </row>
    <row r="1245" spans="1:15" x14ac:dyDescent="0.25">
      <c r="A1245" s="6">
        <f t="shared" si="38"/>
        <v>1243</v>
      </c>
      <c r="B1245" s="1">
        <v>51</v>
      </c>
      <c r="C1245" t="str">
        <f>VLOOKUP(Таблица1[[#This Row],[н/н ↓]],[1]!DataBase[[eq_num]:[eq_cat]],2,FALSE)</f>
        <v>Монитор Samsung SMT-1934 19" (б/у)</v>
      </c>
      <c r="D1245" s="1" t="str">
        <f>VLOOKUP(Таблица1[[#This Row],[н/н ↓]],[1]!DataBase[[eq_num]:[eq_unit]],3,FALSE)</f>
        <v>ШТ</v>
      </c>
      <c r="E1245" s="1">
        <f t="shared" si="39"/>
        <v>-5</v>
      </c>
      <c r="F1245" s="13"/>
      <c r="G1245" s="1">
        <v>12</v>
      </c>
      <c r="I1245" s="15">
        <v>44407</v>
      </c>
      <c r="J1245" s="15" t="s">
        <v>33</v>
      </c>
      <c r="K1245" s="6">
        <v>6</v>
      </c>
      <c r="M1245" s="1">
        <v>5</v>
      </c>
      <c r="O1245" s="11" t="s">
        <v>61</v>
      </c>
    </row>
    <row r="1246" spans="1:15" x14ac:dyDescent="0.25">
      <c r="A1246" s="6">
        <f t="shared" si="38"/>
        <v>1244</v>
      </c>
      <c r="B1246" s="1">
        <v>53</v>
      </c>
      <c r="C1246" t="str">
        <f>VLOOKUP(Таблица1[[#This Row],[н/н ↓]],[1]!DataBase[[eq_num]:[eq_cat]],2,FALSE)</f>
        <v>Монитор Samsung SMT-1935 19" (б/у)</v>
      </c>
      <c r="D1246" s="1" t="str">
        <f>VLOOKUP(Таблица1[[#This Row],[н/н ↓]],[1]!DataBase[[eq_num]:[eq_unit]],3,FALSE)</f>
        <v>ШТ</v>
      </c>
      <c r="E1246" s="1">
        <f t="shared" si="39"/>
        <v>-2</v>
      </c>
      <c r="F1246" s="13"/>
      <c r="G1246" s="1">
        <v>12</v>
      </c>
      <c r="I1246" s="15">
        <v>44407</v>
      </c>
      <c r="J1246" s="15" t="s">
        <v>33</v>
      </c>
      <c r="K1246" s="6">
        <v>6</v>
      </c>
      <c r="M1246" s="1">
        <v>2</v>
      </c>
      <c r="O1246" s="11" t="s">
        <v>61</v>
      </c>
    </row>
    <row r="1247" spans="1:15" x14ac:dyDescent="0.25">
      <c r="A1247" s="6">
        <f t="shared" si="38"/>
        <v>1245</v>
      </c>
      <c r="B1247" s="1">
        <v>726</v>
      </c>
      <c r="C1247" s="12" t="str">
        <f>VLOOKUP(Таблица1[[#This Row],[н/н ↓]],[1]!DataBase[[eq_num]:[eq_cat]],2,FALSE)</f>
        <v>Оптический преобразователь передатчик UTC F&amp;S DFVSMD801-T</v>
      </c>
      <c r="D1247" s="6" t="str">
        <f>VLOOKUP(Таблица1[[#This Row],[н/н ↓]],[1]!DataBase[[eq_num]:[eq_unit]],3,FALSE)</f>
        <v>ШТ</v>
      </c>
      <c r="E1247" s="6">
        <f t="shared" si="39"/>
        <v>1</v>
      </c>
      <c r="F1247" s="13" t="s">
        <v>387</v>
      </c>
      <c r="G1247" s="1">
        <v>32</v>
      </c>
      <c r="H1247" s="14" t="s">
        <v>427</v>
      </c>
      <c r="I1247" s="15">
        <v>44407</v>
      </c>
      <c r="J1247" s="15"/>
      <c r="K1247" s="6">
        <v>4</v>
      </c>
      <c r="L1247" s="1">
        <v>1</v>
      </c>
      <c r="M1247" s="1"/>
      <c r="N1247" s="1">
        <v>320</v>
      </c>
      <c r="O1247" s="11" t="s">
        <v>491</v>
      </c>
    </row>
    <row r="1248" spans="1:15" x14ac:dyDescent="0.25">
      <c r="A1248" s="6">
        <f t="shared" si="38"/>
        <v>1246</v>
      </c>
      <c r="B1248" s="1">
        <v>107</v>
      </c>
      <c r="C1248" s="12" t="str">
        <f>VLOOKUP(Таблица1[[#This Row],[н/н ↓]],[1]!DataBase[[eq_num]:[eq_cat]],2,FALSE)</f>
        <v>Видеокамера AXIS P1355 без объектива (б/у)</v>
      </c>
      <c r="D1248" s="6" t="str">
        <f>VLOOKUP(Таблица1[[#This Row],[н/н ↓]],[1]!DataBase[[eq_num]:[eq_unit]],3,FALSE)</f>
        <v>ШТ</v>
      </c>
      <c r="E1248" s="6">
        <f t="shared" si="39"/>
        <v>1</v>
      </c>
      <c r="F1248" s="13" t="s">
        <v>329</v>
      </c>
      <c r="G1248" s="1">
        <v>212</v>
      </c>
      <c r="H1248" s="1" t="s">
        <v>100</v>
      </c>
      <c r="I1248" s="15">
        <v>44407</v>
      </c>
      <c r="J1248" s="15"/>
      <c r="L1248" s="1">
        <v>1</v>
      </c>
      <c r="M1248" s="1"/>
    </row>
    <row r="1249" spans="1:15" x14ac:dyDescent="0.25">
      <c r="A1249" s="6">
        <f t="shared" si="38"/>
        <v>1247</v>
      </c>
      <c r="B1249" s="1">
        <v>480</v>
      </c>
      <c r="C1249" s="12" t="str">
        <f>VLOOKUP(Таблица1[[#This Row],[н/н ↓]],[1]!DataBase[[eq_num]:[eq_cat]],2,FALSE)</f>
        <v>Выключатель автоматический ABB 2P C3</v>
      </c>
      <c r="D1249" s="6" t="str">
        <f>VLOOKUP(Таблица1[[#This Row],[н/н ↓]],[1]!DataBase[[eq_num]:[eq_unit]],3,FALSE)</f>
        <v>ШТ</v>
      </c>
      <c r="E1249" s="6">
        <f t="shared" si="39"/>
        <v>-3</v>
      </c>
      <c r="F1249" s="13"/>
      <c r="G1249" s="1">
        <v>32</v>
      </c>
      <c r="H1249" s="14"/>
      <c r="I1249" s="15">
        <v>44410</v>
      </c>
      <c r="J1249" s="15" t="s">
        <v>170</v>
      </c>
      <c r="K1249" s="6">
        <v>6</v>
      </c>
      <c r="M1249" s="1">
        <v>3</v>
      </c>
    </row>
    <row r="1250" spans="1:15" x14ac:dyDescent="0.25">
      <c r="A1250" s="6">
        <f t="shared" si="38"/>
        <v>1248</v>
      </c>
      <c r="B1250" s="1">
        <v>645</v>
      </c>
      <c r="C1250" s="12" t="str">
        <f>VLOOKUP(Таблица1[[#This Row],[н/н ↓]],[1]!DataBase[[eq_num]:[eq_cat]],2,FALSE)</f>
        <v>Кронштейн AXIS</v>
      </c>
      <c r="D1250" s="6" t="str">
        <f>VLOOKUP(Таблица1[[#This Row],[н/н ↓]],[1]!DataBase[[eq_num]:[eq_unit]],3,FALSE)</f>
        <v>ШТ</v>
      </c>
      <c r="E1250" s="6">
        <f t="shared" si="39"/>
        <v>-1</v>
      </c>
      <c r="F1250" s="13"/>
      <c r="G1250" s="1">
        <v>32</v>
      </c>
      <c r="H1250" s="14"/>
      <c r="I1250" s="15">
        <v>44410</v>
      </c>
      <c r="J1250" s="15" t="s">
        <v>74</v>
      </c>
      <c r="K1250" s="6">
        <v>2</v>
      </c>
      <c r="M1250" s="1">
        <v>1</v>
      </c>
    </row>
    <row r="1251" spans="1:15" x14ac:dyDescent="0.25">
      <c r="A1251" s="6">
        <f t="shared" si="38"/>
        <v>1249</v>
      </c>
      <c r="B1251" s="1">
        <v>668</v>
      </c>
      <c r="C1251" s="12" t="str">
        <f>VLOOKUP(Таблица1[[#This Row],[н/н ↓]],[1]!DataBase[[eq_num]:[eq_cat]],2,FALSE)</f>
        <v>Объектив Ernitec GA2V12NA-1/3-HR</v>
      </c>
      <c r="D1251" s="6" t="str">
        <f>VLOOKUP(Таблица1[[#This Row],[н/н ↓]],[1]!DataBase[[eq_num]:[eq_unit]],3,FALSE)</f>
        <v>ШТ</v>
      </c>
      <c r="E1251" s="6">
        <f t="shared" si="39"/>
        <v>-1</v>
      </c>
      <c r="F1251" s="13"/>
      <c r="G1251" s="1">
        <v>32</v>
      </c>
      <c r="H1251" s="14"/>
      <c r="I1251" s="15">
        <v>44410</v>
      </c>
      <c r="J1251" s="15" t="s">
        <v>74</v>
      </c>
      <c r="K1251" s="6">
        <v>2</v>
      </c>
      <c r="M1251" s="1">
        <v>1</v>
      </c>
    </row>
    <row r="1252" spans="1:15" x14ac:dyDescent="0.25">
      <c r="A1252" s="6">
        <f t="shared" si="38"/>
        <v>1250</v>
      </c>
      <c r="B1252" s="1">
        <v>107</v>
      </c>
      <c r="C1252" s="12" t="str">
        <f>VLOOKUP(Таблица1[[#This Row],[н/н ↓]],[1]!DataBase[[eq_num]:[eq_cat]],2,FALSE)</f>
        <v>Видеокамера AXIS P1355 без объектива (б/у)</v>
      </c>
      <c r="D1252" s="6" t="str">
        <f>VLOOKUP(Таблица1[[#This Row],[н/н ↓]],[1]!DataBase[[eq_num]:[eq_unit]],3,FALSE)</f>
        <v>ШТ</v>
      </c>
      <c r="E1252" s="6">
        <f t="shared" si="39"/>
        <v>-1</v>
      </c>
      <c r="F1252" s="13" t="s">
        <v>329</v>
      </c>
      <c r="G1252" s="1">
        <v>212</v>
      </c>
      <c r="I1252" s="15">
        <v>44410</v>
      </c>
      <c r="J1252" s="15" t="s">
        <v>74</v>
      </c>
      <c r="K1252" s="6">
        <v>2</v>
      </c>
      <c r="M1252" s="1">
        <v>1</v>
      </c>
    </row>
    <row r="1253" spans="1:15" x14ac:dyDescent="0.25">
      <c r="A1253" s="6">
        <f t="shared" si="38"/>
        <v>1251</v>
      </c>
      <c r="B1253" s="1">
        <v>175</v>
      </c>
      <c r="C1253" s="12" t="str">
        <f>VLOOKUP(Таблица1[[#This Row],[н/н ↓]],[1]!DataBase[[eq_num]:[eq_cat]],2,FALSE)</f>
        <v>Кожух от видеокамеры AXIS P3367-VE</v>
      </c>
      <c r="D1253" s="6" t="str">
        <f>VLOOKUP(Таблица1[[#This Row],[н/н ↓]],[1]!DataBase[[eq_num]:[eq_unit]],3,FALSE)</f>
        <v>ШТ</v>
      </c>
      <c r="E1253" s="6">
        <f t="shared" si="39"/>
        <v>1</v>
      </c>
      <c r="F1253" s="13" t="s">
        <v>354</v>
      </c>
      <c r="G1253" s="1">
        <v>212</v>
      </c>
      <c r="H1253" s="1" t="s">
        <v>7</v>
      </c>
      <c r="I1253" s="15">
        <v>44410</v>
      </c>
      <c r="J1253" s="15"/>
      <c r="L1253" s="1">
        <v>1</v>
      </c>
      <c r="M1253" s="1"/>
    </row>
    <row r="1254" spans="1:15" x14ac:dyDescent="0.25">
      <c r="A1254" s="6">
        <f t="shared" si="38"/>
        <v>1252</v>
      </c>
      <c r="B1254" s="1">
        <v>114</v>
      </c>
      <c r="C1254" s="12" t="str">
        <f>VLOOKUP(Таблица1[[#This Row],[н/н ↓]],[1]!DataBase[[eq_num]:[eq_cat]],2,FALSE)</f>
        <v>Видеокамера AXIS P3367 без кожуха (б/у)</v>
      </c>
      <c r="D1254" s="6" t="str">
        <f>VLOOKUP(Таблица1[[#This Row],[н/н ↓]],[1]!DataBase[[eq_num]:[eq_unit]],3,FALSE)</f>
        <v>ШТ</v>
      </c>
      <c r="E1254" s="6">
        <f t="shared" si="39"/>
        <v>1</v>
      </c>
      <c r="F1254" s="13" t="s">
        <v>355</v>
      </c>
      <c r="G1254" s="1">
        <v>212</v>
      </c>
      <c r="H1254" s="1" t="s">
        <v>100</v>
      </c>
      <c r="I1254" s="15">
        <v>44410</v>
      </c>
      <c r="J1254" s="15"/>
      <c r="L1254" s="1">
        <v>1</v>
      </c>
      <c r="M1254" s="1"/>
      <c r="O1254" s="11" t="s">
        <v>231</v>
      </c>
    </row>
    <row r="1255" spans="1:15" x14ac:dyDescent="0.25">
      <c r="A1255" s="6">
        <f t="shared" si="38"/>
        <v>1253</v>
      </c>
      <c r="B1255" s="1">
        <v>114</v>
      </c>
      <c r="C1255" s="12" t="str">
        <f>VLOOKUP(Таблица1[[#This Row],[н/н ↓]],[1]!DataBase[[eq_num]:[eq_cat]],2,FALSE)</f>
        <v>Видеокамера AXIS P3367 без кожуха (б/у)</v>
      </c>
      <c r="D1255" s="6" t="str">
        <f>VLOOKUP(Таблица1[[#This Row],[н/н ↓]],[1]!DataBase[[eq_num]:[eq_unit]],3,FALSE)</f>
        <v>ШТ</v>
      </c>
      <c r="E1255" s="6">
        <f t="shared" si="39"/>
        <v>1</v>
      </c>
      <c r="F1255" s="13" t="s">
        <v>356</v>
      </c>
      <c r="G1255" s="1">
        <v>212</v>
      </c>
      <c r="H1255" s="1" t="s">
        <v>100</v>
      </c>
      <c r="I1255" s="15">
        <v>44410</v>
      </c>
      <c r="J1255" s="15"/>
      <c r="L1255" s="1">
        <v>1</v>
      </c>
      <c r="M1255" s="1"/>
      <c r="O1255" s="11" t="s">
        <v>231</v>
      </c>
    </row>
    <row r="1256" spans="1:15" x14ac:dyDescent="0.25">
      <c r="A1256" s="6">
        <f t="shared" si="38"/>
        <v>1254</v>
      </c>
      <c r="B1256" s="1">
        <v>114</v>
      </c>
      <c r="C1256" s="12" t="str">
        <f>VLOOKUP(Таблица1[[#This Row],[н/н ↓]],[1]!DataBase[[eq_num]:[eq_cat]],2,FALSE)</f>
        <v>Видеокамера AXIS P3367 без кожуха (б/у)</v>
      </c>
      <c r="D1256" s="6" t="str">
        <f>VLOOKUP(Таблица1[[#This Row],[н/н ↓]],[1]!DataBase[[eq_num]:[eq_unit]],3,FALSE)</f>
        <v>ШТ</v>
      </c>
      <c r="E1256" s="6">
        <f t="shared" si="39"/>
        <v>1</v>
      </c>
      <c r="F1256" s="13" t="s">
        <v>357</v>
      </c>
      <c r="G1256" s="1">
        <v>212</v>
      </c>
      <c r="H1256" s="1" t="s">
        <v>100</v>
      </c>
      <c r="I1256" s="15">
        <v>44410</v>
      </c>
      <c r="J1256" s="15"/>
      <c r="L1256" s="1">
        <v>1</v>
      </c>
      <c r="M1256" s="1"/>
      <c r="O1256" s="11" t="s">
        <v>231</v>
      </c>
    </row>
    <row r="1257" spans="1:15" x14ac:dyDescent="0.25">
      <c r="A1257" s="6">
        <f t="shared" si="38"/>
        <v>1255</v>
      </c>
      <c r="B1257" s="1">
        <v>114</v>
      </c>
      <c r="C1257" s="12" t="str">
        <f>VLOOKUP(Таблица1[[#This Row],[н/н ↓]],[1]!DataBase[[eq_num]:[eq_cat]],2,FALSE)</f>
        <v>Видеокамера AXIS P3367 без кожуха (б/у)</v>
      </c>
      <c r="D1257" s="6" t="str">
        <f>VLOOKUP(Таблица1[[#This Row],[н/н ↓]],[1]!DataBase[[eq_num]:[eq_unit]],3,FALSE)</f>
        <v>ШТ</v>
      </c>
      <c r="E1257" s="6">
        <f t="shared" si="39"/>
        <v>1</v>
      </c>
      <c r="F1257" s="13" t="s">
        <v>358</v>
      </c>
      <c r="G1257" s="1">
        <v>212</v>
      </c>
      <c r="H1257" s="1" t="s">
        <v>100</v>
      </c>
      <c r="I1257" s="15">
        <v>44410</v>
      </c>
      <c r="J1257" s="15"/>
      <c r="L1257" s="1">
        <v>1</v>
      </c>
      <c r="M1257" s="1"/>
      <c r="O1257" s="11" t="s">
        <v>231</v>
      </c>
    </row>
    <row r="1258" spans="1:15" x14ac:dyDescent="0.25">
      <c r="A1258" s="6">
        <f t="shared" si="38"/>
        <v>1256</v>
      </c>
      <c r="B1258" s="1">
        <v>114</v>
      </c>
      <c r="C1258" s="12" t="str">
        <f>VLOOKUP(Таблица1[[#This Row],[н/н ↓]],[1]!DataBase[[eq_num]:[eq_cat]],2,FALSE)</f>
        <v>Видеокамера AXIS P3367 без кожуха (б/у)</v>
      </c>
      <c r="D1258" s="6" t="str">
        <f>VLOOKUP(Таблица1[[#This Row],[н/н ↓]],[1]!DataBase[[eq_num]:[eq_unit]],3,FALSE)</f>
        <v>ШТ</v>
      </c>
      <c r="E1258" s="6">
        <f t="shared" si="39"/>
        <v>1</v>
      </c>
      <c r="F1258" s="13" t="s">
        <v>359</v>
      </c>
      <c r="G1258" s="1">
        <v>212</v>
      </c>
      <c r="H1258" s="1" t="s">
        <v>100</v>
      </c>
      <c r="I1258" s="15">
        <v>44410</v>
      </c>
      <c r="J1258" s="15"/>
      <c r="L1258" s="1">
        <v>1</v>
      </c>
      <c r="M1258" s="1"/>
      <c r="O1258" s="11" t="s">
        <v>231</v>
      </c>
    </row>
    <row r="1259" spans="1:15" x14ac:dyDescent="0.25">
      <c r="A1259" s="6">
        <f t="shared" si="38"/>
        <v>1257</v>
      </c>
      <c r="B1259" s="1">
        <v>114</v>
      </c>
      <c r="C1259" s="12" t="str">
        <f>VLOOKUP(Таблица1[[#This Row],[н/н ↓]],[1]!DataBase[[eq_num]:[eq_cat]],2,FALSE)</f>
        <v>Видеокамера AXIS P3367 без кожуха (б/у)</v>
      </c>
      <c r="D1259" s="6" t="str">
        <f>VLOOKUP(Таблица1[[#This Row],[н/н ↓]],[1]!DataBase[[eq_num]:[eq_unit]],3,FALSE)</f>
        <v>ШТ</v>
      </c>
      <c r="E1259" s="6">
        <f t="shared" si="39"/>
        <v>1</v>
      </c>
      <c r="F1259" s="13" t="s">
        <v>360</v>
      </c>
      <c r="G1259" s="1">
        <v>212</v>
      </c>
      <c r="H1259" s="1" t="s">
        <v>100</v>
      </c>
      <c r="I1259" s="15">
        <v>44410</v>
      </c>
      <c r="J1259" s="15"/>
      <c r="L1259" s="1">
        <v>1</v>
      </c>
      <c r="M1259" s="1"/>
      <c r="O1259" s="11" t="s">
        <v>231</v>
      </c>
    </row>
    <row r="1260" spans="1:15" x14ac:dyDescent="0.25">
      <c r="A1260" s="6">
        <f t="shared" si="38"/>
        <v>1258</v>
      </c>
      <c r="B1260" s="1">
        <v>114</v>
      </c>
      <c r="C1260" s="12" t="str">
        <f>VLOOKUP(Таблица1[[#This Row],[н/н ↓]],[1]!DataBase[[eq_num]:[eq_cat]],2,FALSE)</f>
        <v>Видеокамера AXIS P3367 без кожуха (б/у)</v>
      </c>
      <c r="D1260" s="6" t="str">
        <f>VLOOKUP(Таблица1[[#This Row],[н/н ↓]],[1]!DataBase[[eq_num]:[eq_unit]],3,FALSE)</f>
        <v>ШТ</v>
      </c>
      <c r="E1260" s="6">
        <f t="shared" si="39"/>
        <v>1</v>
      </c>
      <c r="F1260" s="13" t="s">
        <v>361</v>
      </c>
      <c r="G1260" s="1">
        <v>212</v>
      </c>
      <c r="H1260" s="1" t="s">
        <v>100</v>
      </c>
      <c r="I1260" s="15">
        <v>44410</v>
      </c>
      <c r="J1260" s="15"/>
      <c r="L1260" s="1">
        <v>1</v>
      </c>
      <c r="M1260" s="1"/>
      <c r="O1260" s="11" t="s">
        <v>231</v>
      </c>
    </row>
    <row r="1261" spans="1:15" x14ac:dyDescent="0.25">
      <c r="A1261" s="6">
        <f t="shared" si="38"/>
        <v>1259</v>
      </c>
      <c r="B1261" s="1">
        <v>114</v>
      </c>
      <c r="C1261" s="12" t="str">
        <f>VLOOKUP(Таблица1[[#This Row],[н/н ↓]],[1]!DataBase[[eq_num]:[eq_cat]],2,FALSE)</f>
        <v>Видеокамера AXIS P3367 без кожуха (б/у)</v>
      </c>
      <c r="D1261" s="6" t="str">
        <f>VLOOKUP(Таблица1[[#This Row],[н/н ↓]],[1]!DataBase[[eq_num]:[eq_unit]],3,FALSE)</f>
        <v>ШТ</v>
      </c>
      <c r="E1261" s="6">
        <f t="shared" si="39"/>
        <v>1</v>
      </c>
      <c r="F1261" s="13" t="s">
        <v>362</v>
      </c>
      <c r="G1261" s="1">
        <v>212</v>
      </c>
      <c r="H1261" s="1" t="s">
        <v>100</v>
      </c>
      <c r="I1261" s="15">
        <v>44410</v>
      </c>
      <c r="J1261" s="15"/>
      <c r="L1261" s="1">
        <v>1</v>
      </c>
      <c r="M1261" s="1"/>
      <c r="O1261" s="11" t="s">
        <v>231</v>
      </c>
    </row>
    <row r="1262" spans="1:15" x14ac:dyDescent="0.25">
      <c r="A1262" s="6">
        <f t="shared" si="38"/>
        <v>1260</v>
      </c>
      <c r="B1262" s="1">
        <v>114</v>
      </c>
      <c r="C1262" s="12" t="str">
        <f>VLOOKUP(Таблица1[[#This Row],[н/н ↓]],[1]!DataBase[[eq_num]:[eq_cat]],2,FALSE)</f>
        <v>Видеокамера AXIS P3367 без кожуха (б/у)</v>
      </c>
      <c r="D1262" s="6" t="str">
        <f>VLOOKUP(Таблица1[[#This Row],[н/н ↓]],[1]!DataBase[[eq_num]:[eq_unit]],3,FALSE)</f>
        <v>ШТ</v>
      </c>
      <c r="E1262" s="6">
        <f t="shared" si="39"/>
        <v>1</v>
      </c>
      <c r="F1262" s="13" t="s">
        <v>363</v>
      </c>
      <c r="G1262" s="1">
        <v>212</v>
      </c>
      <c r="H1262" s="1" t="s">
        <v>100</v>
      </c>
      <c r="I1262" s="15">
        <v>44410</v>
      </c>
      <c r="J1262" s="15"/>
      <c r="L1262" s="1">
        <v>1</v>
      </c>
      <c r="M1262" s="1"/>
      <c r="O1262" s="11" t="s">
        <v>231</v>
      </c>
    </row>
    <row r="1263" spans="1:15" x14ac:dyDescent="0.25">
      <c r="A1263" s="6">
        <f t="shared" si="38"/>
        <v>1261</v>
      </c>
      <c r="B1263" s="1">
        <v>117</v>
      </c>
      <c r="C1263" s="12" t="str">
        <f>VLOOKUP(Таблица1[[#This Row],[н/н ↓]],[1]!DataBase[[eq_num]:[eq_cat]],2,FALSE)</f>
        <v>Видеокамера AXIS P1365 MkII BAREBONE без объектива (б/у)</v>
      </c>
      <c r="D1263" s="6" t="str">
        <f>VLOOKUP(Таблица1[[#This Row],[н/н ↓]],[1]!DataBase[[eq_num]:[eq_unit]],3,FALSE)</f>
        <v>ШТ</v>
      </c>
      <c r="E1263" s="6">
        <f t="shared" si="39"/>
        <v>1</v>
      </c>
      <c r="F1263" s="13" t="s">
        <v>364</v>
      </c>
      <c r="G1263" s="1">
        <v>212</v>
      </c>
      <c r="H1263" s="1" t="s">
        <v>100</v>
      </c>
      <c r="I1263" s="15">
        <v>44410</v>
      </c>
      <c r="J1263" s="15"/>
      <c r="L1263" s="1">
        <v>1</v>
      </c>
      <c r="M1263" s="1"/>
      <c r="O1263" s="11" t="s">
        <v>231</v>
      </c>
    </row>
    <row r="1264" spans="1:15" x14ac:dyDescent="0.25">
      <c r="A1264" s="6">
        <f t="shared" si="38"/>
        <v>1262</v>
      </c>
      <c r="B1264" s="1">
        <v>114</v>
      </c>
      <c r="C1264" s="12" t="str">
        <f>VLOOKUP(Таблица1[[#This Row],[н/н ↓]],[1]!DataBase[[eq_num]:[eq_cat]],2,FALSE)</f>
        <v>Видеокамера AXIS P3367 без кожуха (б/у)</v>
      </c>
      <c r="D1264" s="6" t="str">
        <f>VLOOKUP(Таблица1[[#This Row],[н/н ↓]],[1]!DataBase[[eq_num]:[eq_unit]],3,FALSE)</f>
        <v>ШТ</v>
      </c>
      <c r="E1264" s="6">
        <f t="shared" si="39"/>
        <v>-1</v>
      </c>
      <c r="F1264" s="13" t="s">
        <v>361</v>
      </c>
      <c r="G1264" s="1">
        <v>212</v>
      </c>
      <c r="I1264" s="15">
        <v>44411</v>
      </c>
      <c r="J1264" s="15" t="s">
        <v>158</v>
      </c>
      <c r="K1264" s="6">
        <v>2</v>
      </c>
      <c r="M1264" s="1">
        <v>1</v>
      </c>
      <c r="N1264" s="1">
        <v>371</v>
      </c>
      <c r="O1264" s="11" t="s">
        <v>206</v>
      </c>
    </row>
    <row r="1265" spans="1:15" x14ac:dyDescent="0.25">
      <c r="A1265" s="6">
        <f t="shared" si="38"/>
        <v>1263</v>
      </c>
      <c r="B1265" s="1">
        <v>58</v>
      </c>
      <c r="C1265" t="str">
        <f>VLOOKUP(Таблица1[[#This Row],[н/н ↓]],[1]!DataBase[[eq_num]:[eq_cat]],2,FALSE)</f>
        <v>Монитор Smartec STM-223 22" (б/у)</v>
      </c>
      <c r="D1265" s="1" t="str">
        <f>VLOOKUP(Таблица1[[#This Row],[н/н ↓]],[1]!DataBase[[eq_num]:[eq_unit]],3,FALSE)</f>
        <v>ШТ</v>
      </c>
      <c r="E1265" s="1">
        <f t="shared" si="39"/>
        <v>-1</v>
      </c>
      <c r="F1265" s="13"/>
      <c r="G1265" s="1">
        <v>12</v>
      </c>
      <c r="I1265" s="15">
        <v>44412</v>
      </c>
      <c r="J1265" s="15" t="s">
        <v>34</v>
      </c>
      <c r="K1265" s="6">
        <v>4</v>
      </c>
      <c r="M1265" s="1">
        <v>1</v>
      </c>
      <c r="N1265" s="1">
        <v>31</v>
      </c>
      <c r="O1265" s="11" t="s">
        <v>62</v>
      </c>
    </row>
    <row r="1266" spans="1:15" x14ac:dyDescent="0.25">
      <c r="A1266" s="6">
        <f t="shared" si="38"/>
        <v>1264</v>
      </c>
      <c r="B1266" s="1">
        <v>226080230</v>
      </c>
      <c r="C1266" s="12" t="str">
        <f>VLOOKUP(Таблица1[[#This Row],[н/н ↓]],[1]!DataBase[[eq_num]:[eq_cat]],2,FALSE)</f>
        <v>клавиатура матричная ЛАДОГА КВ-М</v>
      </c>
      <c r="D1266" s="6" t="str">
        <f>VLOOKUP(Таблица1[[#This Row],[н/н ↓]],[1]!DataBase[[eq_num]:[eq_unit]],3,FALSE)</f>
        <v>ШТ</v>
      </c>
      <c r="E1266" s="6">
        <f t="shared" si="39"/>
        <v>-1</v>
      </c>
      <c r="F1266" s="13"/>
      <c r="G1266" s="1">
        <v>32</v>
      </c>
      <c r="H1266" s="14"/>
      <c r="I1266" s="15">
        <v>44412</v>
      </c>
      <c r="J1266" s="15"/>
      <c r="M1266" s="1">
        <v>1</v>
      </c>
      <c r="O1266" s="11" t="s">
        <v>492</v>
      </c>
    </row>
    <row r="1267" spans="1:15" x14ac:dyDescent="0.25">
      <c r="A1267" s="6">
        <f t="shared" si="38"/>
        <v>1265</v>
      </c>
      <c r="B1267" s="1">
        <v>226080112</v>
      </c>
      <c r="C1267" s="12" t="str">
        <f>VLOOKUP(Таблица1[[#This Row],[н/н ↓]],[1]!DataBase[[eq_num]:[eq_cat]],2,FALSE)</f>
        <v>блок расшир.шлейф.сигнал."ЛадогаБРШС-ВВ"</v>
      </c>
      <c r="D1267" s="6" t="str">
        <f>VLOOKUP(Таблица1[[#This Row],[н/н ↓]],[1]!DataBase[[eq_num]:[eq_unit]],3,FALSE)</f>
        <v>ШТ</v>
      </c>
      <c r="E1267" s="6">
        <f t="shared" si="39"/>
        <v>-1</v>
      </c>
      <c r="F1267" s="13"/>
      <c r="G1267" s="1">
        <v>32</v>
      </c>
      <c r="H1267" s="14"/>
      <c r="I1267" s="15">
        <v>44412</v>
      </c>
      <c r="J1267" s="15"/>
      <c r="M1267" s="1">
        <v>1</v>
      </c>
      <c r="O1267" s="11" t="s">
        <v>492</v>
      </c>
    </row>
    <row r="1268" spans="1:15" x14ac:dyDescent="0.25">
      <c r="A1268" s="6">
        <f t="shared" si="38"/>
        <v>1266</v>
      </c>
      <c r="B1268" s="1">
        <v>226010250</v>
      </c>
      <c r="C1268" s="12" t="str">
        <f>VLOOKUP(Таблица1[[#This Row],[н/н ↓]],[1]!DataBase[[eq_num]:[eq_cat]],2,FALSE)</f>
        <v>блок выносных индикаторов "ЛАДОГА-БВИ"</v>
      </c>
      <c r="D1268" s="6" t="str">
        <f>VLOOKUP(Таблица1[[#This Row],[н/н ↓]],[1]!DataBase[[eq_num]:[eq_unit]],3,FALSE)</f>
        <v>ШТ</v>
      </c>
      <c r="E1268" s="6">
        <f t="shared" si="39"/>
        <v>-1</v>
      </c>
      <c r="F1268" s="13"/>
      <c r="G1268" s="1">
        <v>32</v>
      </c>
      <c r="H1268" s="14"/>
      <c r="I1268" s="15">
        <v>44412</v>
      </c>
      <c r="J1268" s="15"/>
      <c r="M1268" s="1">
        <v>1</v>
      </c>
      <c r="O1268" s="11" t="s">
        <v>492</v>
      </c>
    </row>
    <row r="1269" spans="1:15" x14ac:dyDescent="0.25">
      <c r="A1269" s="6">
        <f t="shared" si="38"/>
        <v>1267</v>
      </c>
      <c r="B1269" s="1">
        <v>226080090</v>
      </c>
      <c r="C1269" s="12" t="str">
        <f>VLOOKUP(Таблица1[[#This Row],[н/н ↓]],[1]!DataBase[[eq_num]:[eq_cat]],2,FALSE)</f>
        <v>блок расшир.памяти событий Ладога БРРПС</v>
      </c>
      <c r="D1269" s="6" t="str">
        <f>VLOOKUP(Таблица1[[#This Row],[н/н ↓]],[1]!DataBase[[eq_num]:[eq_unit]],3,FALSE)</f>
        <v>ШТ</v>
      </c>
      <c r="E1269" s="6">
        <f t="shared" si="39"/>
        <v>-2</v>
      </c>
      <c r="F1269" s="13"/>
      <c r="G1269" s="1">
        <v>32</v>
      </c>
      <c r="H1269" s="14"/>
      <c r="I1269" s="15">
        <v>44412</v>
      </c>
      <c r="J1269" s="15"/>
      <c r="M1269" s="1">
        <v>2</v>
      </c>
      <c r="O1269" s="11" t="s">
        <v>492</v>
      </c>
    </row>
    <row r="1270" spans="1:15" x14ac:dyDescent="0.25">
      <c r="A1270" s="6">
        <f t="shared" si="38"/>
        <v>1268</v>
      </c>
      <c r="B1270" s="1">
        <v>370</v>
      </c>
      <c r="C1270" s="12" t="str">
        <f>VLOOKUP(Таблица1[[#This Row],[н/н ↓]],[1]!DataBase[[eq_num]:[eq_cat]],2,FALSE)</f>
        <v>Блок индикации Bolid С2000-БИ</v>
      </c>
      <c r="D1270" s="6" t="str">
        <f>VLOOKUP(Таблица1[[#This Row],[н/н ↓]],[1]!DataBase[[eq_num]:[eq_unit]],3,FALSE)</f>
        <v>ШТ</v>
      </c>
      <c r="E1270" s="6">
        <f t="shared" si="39"/>
        <v>-2</v>
      </c>
      <c r="F1270" s="13"/>
      <c r="G1270" s="1">
        <v>32</v>
      </c>
      <c r="H1270" s="14"/>
      <c r="I1270" s="15">
        <v>44412</v>
      </c>
      <c r="J1270" s="15"/>
      <c r="M1270" s="1">
        <v>2</v>
      </c>
      <c r="O1270" s="11" t="s">
        <v>492</v>
      </c>
    </row>
    <row r="1271" spans="1:15" x14ac:dyDescent="0.25">
      <c r="A1271" s="6">
        <f t="shared" si="38"/>
        <v>1269</v>
      </c>
      <c r="B1271" s="1">
        <v>366</v>
      </c>
      <c r="C1271" s="12" t="str">
        <f>VLOOKUP(Таблица1[[#This Row],[н/н ↓]],[1]!DataBase[[eq_num]:[eq_cat]],2,FALSE)</f>
        <v>Биометрический контроллер доступа Bolid С2000-BIOACCESS-F18</v>
      </c>
      <c r="D1271" s="6" t="str">
        <f>VLOOKUP(Таблица1[[#This Row],[н/н ↓]],[1]!DataBase[[eq_num]:[eq_unit]],3,FALSE)</f>
        <v>ШТ</v>
      </c>
      <c r="E1271" s="6">
        <f t="shared" si="39"/>
        <v>-2</v>
      </c>
      <c r="F1271" s="13"/>
      <c r="G1271" s="1">
        <v>32</v>
      </c>
      <c r="H1271" s="14"/>
      <c r="I1271" s="15">
        <v>44412</v>
      </c>
      <c r="J1271" s="15"/>
      <c r="M1271" s="1">
        <v>2</v>
      </c>
      <c r="O1271" s="11" t="s">
        <v>492</v>
      </c>
    </row>
    <row r="1272" spans="1:15" x14ac:dyDescent="0.25">
      <c r="A1272" s="6">
        <f t="shared" si="38"/>
        <v>1270</v>
      </c>
      <c r="B1272" s="1">
        <v>878</v>
      </c>
      <c r="C1272" s="12" t="str">
        <f>VLOOKUP(Таблица1[[#This Row],[н/н ↓]],[1]!DataBase[[eq_num]:[eq_cat]],2,FALSE)</f>
        <v>прибор ППКОП  "С2000-4" v3.00</v>
      </c>
      <c r="D1272" s="6" t="str">
        <f>VLOOKUP(Таблица1[[#This Row],[н/н ↓]],[1]!DataBase[[eq_num]:[eq_unit]],3,FALSE)</f>
        <v>ШТ</v>
      </c>
      <c r="E1272" s="6">
        <f t="shared" si="39"/>
        <v>-2</v>
      </c>
      <c r="F1272" s="13"/>
      <c r="G1272" s="1">
        <v>32</v>
      </c>
      <c r="H1272" s="14"/>
      <c r="I1272" s="15">
        <v>44412</v>
      </c>
      <c r="J1272" s="15"/>
      <c r="M1272" s="1">
        <v>2</v>
      </c>
      <c r="O1272" s="11" t="s">
        <v>492</v>
      </c>
    </row>
    <row r="1273" spans="1:15" x14ac:dyDescent="0.25">
      <c r="A1273" s="6">
        <f t="shared" si="38"/>
        <v>1271</v>
      </c>
      <c r="B1273" s="1">
        <v>879</v>
      </c>
      <c r="C1273" s="12" t="str">
        <f>VLOOKUP(Таблица1[[#This Row],[н/н ↓]],[1]!DataBase[[eq_num]:[eq_cat]],2,FALSE)</f>
        <v>прибор ППКОП  "С2000-4" v2.10</v>
      </c>
      <c r="D1273" s="6" t="str">
        <f>VLOOKUP(Таблица1[[#This Row],[н/н ↓]],[1]!DataBase[[eq_num]:[eq_unit]],3,FALSE)</f>
        <v>ШТ</v>
      </c>
      <c r="E1273" s="6">
        <f t="shared" si="39"/>
        <v>-4</v>
      </c>
      <c r="F1273" s="13"/>
      <c r="G1273" s="1">
        <v>32</v>
      </c>
      <c r="H1273" s="14"/>
      <c r="I1273" s="15">
        <v>44412</v>
      </c>
      <c r="J1273" s="15"/>
      <c r="M1273" s="1">
        <v>4</v>
      </c>
      <c r="O1273" s="11" t="s">
        <v>492</v>
      </c>
    </row>
    <row r="1274" spans="1:15" x14ac:dyDescent="0.25">
      <c r="A1274" s="6">
        <f t="shared" si="38"/>
        <v>1272</v>
      </c>
      <c r="B1274" s="1">
        <v>629</v>
      </c>
      <c r="C1274" s="12" t="str">
        <f>VLOOKUP(Таблица1[[#This Row],[н/н ↓]],[1]!DataBase[[eq_num]:[eq_cat]],2,FALSE)</f>
        <v>контроллер адрес.2-х пров.сист"С2000КДЛ"</v>
      </c>
      <c r="D1274" s="6" t="str">
        <f>VLOOKUP(Таблица1[[#This Row],[н/н ↓]],[1]!DataBase[[eq_num]:[eq_unit]],3,FALSE)</f>
        <v>ШТ</v>
      </c>
      <c r="E1274" s="6">
        <f t="shared" si="39"/>
        <v>-11</v>
      </c>
      <c r="F1274" s="13"/>
      <c r="G1274" s="1">
        <v>32</v>
      </c>
      <c r="H1274" s="14"/>
      <c r="I1274" s="15">
        <v>44412</v>
      </c>
      <c r="J1274" s="15"/>
      <c r="M1274" s="1">
        <v>11</v>
      </c>
      <c r="O1274" s="11" t="s">
        <v>492</v>
      </c>
    </row>
    <row r="1275" spans="1:15" x14ac:dyDescent="0.25">
      <c r="A1275" s="6">
        <f t="shared" si="38"/>
        <v>1273</v>
      </c>
      <c r="B1275" s="1">
        <v>378</v>
      </c>
      <c r="C1275" s="12" t="str">
        <f>VLOOKUP(Таблица1[[#This Row],[н/н ↓]],[1]!DataBase[[eq_num]:[eq_cat]],2,FALSE)</f>
        <v>Блок сигнально-пусковой Bolid С2000-СП1</v>
      </c>
      <c r="D1275" s="6" t="str">
        <f>VLOOKUP(Таблица1[[#This Row],[н/н ↓]],[1]!DataBase[[eq_num]:[eq_unit]],3,FALSE)</f>
        <v>ШТ</v>
      </c>
      <c r="E1275" s="6">
        <f t="shared" si="39"/>
        <v>-5</v>
      </c>
      <c r="F1275" s="13"/>
      <c r="G1275" s="1">
        <v>32</v>
      </c>
      <c r="H1275" s="14"/>
      <c r="I1275" s="15">
        <v>44412</v>
      </c>
      <c r="J1275" s="15"/>
      <c r="M1275" s="1">
        <v>5</v>
      </c>
      <c r="O1275" s="11" t="s">
        <v>492</v>
      </c>
    </row>
    <row r="1276" spans="1:15" x14ac:dyDescent="0.25">
      <c r="A1276" s="6">
        <f t="shared" si="38"/>
        <v>1274</v>
      </c>
      <c r="B1276" s="1">
        <v>588</v>
      </c>
      <c r="C1276" s="12" t="str">
        <f>VLOOKUP(Таблица1[[#This Row],[н/н ↓]],[1]!DataBase[[eq_num]:[eq_cat]],2,FALSE)</f>
        <v>клавиатура  "С2000-К"</v>
      </c>
      <c r="D1276" s="6" t="str">
        <f>VLOOKUP(Таблица1[[#This Row],[н/н ↓]],[1]!DataBase[[eq_num]:[eq_unit]],3,FALSE)</f>
        <v>ШТ</v>
      </c>
      <c r="E1276" s="6">
        <f t="shared" si="39"/>
        <v>-5</v>
      </c>
      <c r="F1276" s="13"/>
      <c r="G1276" s="1">
        <v>32</v>
      </c>
      <c r="H1276" s="14"/>
      <c r="I1276" s="15">
        <v>44412</v>
      </c>
      <c r="J1276" s="15"/>
      <c r="M1276" s="1">
        <v>5</v>
      </c>
      <c r="O1276" s="11" t="s">
        <v>492</v>
      </c>
    </row>
    <row r="1277" spans="1:15" x14ac:dyDescent="0.25">
      <c r="A1277" s="6">
        <f t="shared" si="38"/>
        <v>1275</v>
      </c>
      <c r="B1277" s="1">
        <v>876</v>
      </c>
      <c r="C1277" s="12" t="str">
        <f>VLOOKUP(Таблица1[[#This Row],[н/н ↓]],[1]!DataBase[[eq_num]:[eq_cat]],2,FALSE)</f>
        <v>пульт контроля и управления "С2000М" v 2.04</v>
      </c>
      <c r="D1277" s="6" t="str">
        <f>VLOOKUP(Таблица1[[#This Row],[н/н ↓]],[1]!DataBase[[eq_num]:[eq_unit]],3,FALSE)</f>
        <v>ШТ</v>
      </c>
      <c r="E1277" s="6">
        <f t="shared" si="39"/>
        <v>-2</v>
      </c>
      <c r="F1277" s="13"/>
      <c r="G1277" s="1">
        <v>32</v>
      </c>
      <c r="H1277" s="14"/>
      <c r="I1277" s="15">
        <v>44412</v>
      </c>
      <c r="J1277" s="15"/>
      <c r="M1277" s="1">
        <v>2</v>
      </c>
      <c r="O1277" s="11" t="s">
        <v>492</v>
      </c>
    </row>
    <row r="1278" spans="1:15" x14ac:dyDescent="0.25">
      <c r="A1278" s="6">
        <f t="shared" si="38"/>
        <v>1276</v>
      </c>
      <c r="B1278" s="1">
        <v>812</v>
      </c>
      <c r="C1278" s="12" t="str">
        <f>VLOOKUP(Таблица1[[#This Row],[н/н ↓]],[1]!DataBase[[eq_num]:[eq_cat]],2,FALSE)</f>
        <v>РАСШИРИТЕЛЬ АДРЕСНЫЙ "С2000-АР2"</v>
      </c>
      <c r="D1278" s="6" t="str">
        <f>VLOOKUP(Таблица1[[#This Row],[н/н ↓]],[1]!DataBase[[eq_num]:[eq_unit]],3,FALSE)</f>
        <v>ШТ</v>
      </c>
      <c r="E1278" s="6">
        <f t="shared" si="39"/>
        <v>-1</v>
      </c>
      <c r="F1278" s="13"/>
      <c r="G1278" s="1">
        <v>32</v>
      </c>
      <c r="H1278" s="14"/>
      <c r="I1278" s="15">
        <v>44412</v>
      </c>
      <c r="J1278" s="15"/>
      <c r="M1278" s="1">
        <v>1</v>
      </c>
      <c r="O1278" s="11" t="s">
        <v>492</v>
      </c>
    </row>
    <row r="1279" spans="1:15" x14ac:dyDescent="0.25">
      <c r="A1279" s="6">
        <f t="shared" si="38"/>
        <v>1277</v>
      </c>
      <c r="B1279" s="1">
        <v>795</v>
      </c>
      <c r="C1279" s="12" t="str">
        <f>VLOOKUP(Таблица1[[#This Row],[н/н ↓]],[1]!DataBase[[eq_num]:[eq_cat]],2,FALSE)</f>
        <v>Преобразователь интерфейсов С2000-ETHERNET</v>
      </c>
      <c r="D1279" s="6" t="str">
        <f>VLOOKUP(Таблица1[[#This Row],[н/н ↓]],[1]!DataBase[[eq_num]:[eq_unit]],3,FALSE)</f>
        <v>ШТ</v>
      </c>
      <c r="E1279" s="6">
        <f t="shared" si="39"/>
        <v>-1</v>
      </c>
      <c r="F1279" s="13"/>
      <c r="G1279" s="1">
        <v>32</v>
      </c>
      <c r="H1279" s="14"/>
      <c r="I1279" s="15">
        <v>44412</v>
      </c>
      <c r="J1279" s="15"/>
      <c r="M1279" s="1">
        <v>1</v>
      </c>
      <c r="O1279" s="11" t="s">
        <v>492</v>
      </c>
    </row>
    <row r="1280" spans="1:15" x14ac:dyDescent="0.25">
      <c r="A1280" s="6">
        <f t="shared" si="38"/>
        <v>1278</v>
      </c>
      <c r="B1280" s="1">
        <v>630</v>
      </c>
      <c r="C1280" s="12" t="str">
        <f>VLOOKUP(Таблица1[[#This Row],[н/н ↓]],[1]!DataBase[[eq_num]:[eq_cat]],2,FALSE)</f>
        <v>КОНТРОЛЛЕР ДОСТУПА С2000-2</v>
      </c>
      <c r="D1280" s="6" t="str">
        <f>VLOOKUP(Таблица1[[#This Row],[н/н ↓]],[1]!DataBase[[eq_num]:[eq_unit]],3,FALSE)</f>
        <v>ШТ</v>
      </c>
      <c r="E1280" s="6">
        <f t="shared" si="39"/>
        <v>-5</v>
      </c>
      <c r="F1280" s="13"/>
      <c r="G1280" s="1">
        <v>32</v>
      </c>
      <c r="H1280" s="14"/>
      <c r="I1280" s="15">
        <v>44412</v>
      </c>
      <c r="J1280" s="15"/>
      <c r="M1280" s="1">
        <v>5</v>
      </c>
      <c r="O1280" s="11" t="s">
        <v>492</v>
      </c>
    </row>
    <row r="1281" spans="1:15" x14ac:dyDescent="0.25">
      <c r="A1281" s="6">
        <f t="shared" si="38"/>
        <v>1279</v>
      </c>
      <c r="B1281" s="1">
        <v>796</v>
      </c>
      <c r="C1281" s="12" t="str">
        <f>VLOOKUP(Таблица1[[#This Row],[н/н ↓]],[1]!DataBase[[eq_num]:[eq_cat]],2,FALSE)</f>
        <v>ПРЕОБРАЗОВАТЕЛЬ ИНТЕРФЕЙСОВ С2000-USB</v>
      </c>
      <c r="D1281" s="6" t="str">
        <f>VLOOKUP(Таблица1[[#This Row],[н/н ↓]],[1]!DataBase[[eq_num]:[eq_unit]],3,FALSE)</f>
        <v>ШТ</v>
      </c>
      <c r="E1281" s="6">
        <f t="shared" si="39"/>
        <v>-5</v>
      </c>
      <c r="F1281" s="13"/>
      <c r="G1281" s="1">
        <v>32</v>
      </c>
      <c r="H1281" s="14"/>
      <c r="I1281" s="15">
        <v>44412</v>
      </c>
      <c r="J1281" s="15"/>
      <c r="M1281" s="1">
        <v>5</v>
      </c>
      <c r="O1281" s="11" t="s">
        <v>492</v>
      </c>
    </row>
    <row r="1282" spans="1:15" x14ac:dyDescent="0.25">
      <c r="A1282" s="6">
        <f t="shared" si="38"/>
        <v>1280</v>
      </c>
      <c r="B1282" s="1">
        <v>793</v>
      </c>
      <c r="C1282" s="12" t="str">
        <f>VLOOKUP(Таблица1[[#This Row],[н/н ↓]],[1]!DataBase[[eq_num]:[eq_cat]],2,FALSE)</f>
        <v>ПРЕОБРАЗОВАТЕЛЬ ИНТЕРФЕЙСА RS485"С2000ПИ</v>
      </c>
      <c r="D1282" s="6" t="str">
        <f>VLOOKUP(Таблица1[[#This Row],[н/н ↓]],[1]!DataBase[[eq_num]:[eq_unit]],3,FALSE)</f>
        <v>ШТ</v>
      </c>
      <c r="E1282" s="6">
        <f t="shared" si="39"/>
        <v>-3</v>
      </c>
      <c r="F1282" s="13"/>
      <c r="G1282" s="1">
        <v>32</v>
      </c>
      <c r="H1282" s="14"/>
      <c r="I1282" s="15">
        <v>44412</v>
      </c>
      <c r="J1282" s="15"/>
      <c r="M1282" s="1">
        <v>3</v>
      </c>
      <c r="O1282" s="11" t="s">
        <v>492</v>
      </c>
    </row>
    <row r="1283" spans="1:15" x14ac:dyDescent="0.25">
      <c r="A1283" s="6">
        <f t="shared" ref="A1283:A1346" si="40">ROW()-2</f>
        <v>1281</v>
      </c>
      <c r="B1283" s="1">
        <v>369</v>
      </c>
      <c r="C1283" s="12" t="str">
        <f>VLOOKUP(Таблица1[[#This Row],[н/н ↓]],[1]!DataBase[[eq_num]:[eq_cat]],2,FALSE)</f>
        <v>Блок защиты линии Bolid БЗЛ</v>
      </c>
      <c r="D1283" s="6" t="str">
        <f>VLOOKUP(Таблица1[[#This Row],[н/н ↓]],[1]!DataBase[[eq_num]:[eq_unit]],3,FALSE)</f>
        <v>ШТ</v>
      </c>
      <c r="E1283" s="6">
        <f t="shared" ref="E1283:E1346" si="41">M1283*(-1)+L1283</f>
        <v>-13</v>
      </c>
      <c r="F1283" s="13"/>
      <c r="G1283" s="1">
        <v>32</v>
      </c>
      <c r="H1283" s="14"/>
      <c r="I1283" s="15">
        <v>44412</v>
      </c>
      <c r="J1283" s="15"/>
      <c r="M1283" s="1">
        <v>13</v>
      </c>
      <c r="O1283" s="11" t="s">
        <v>492</v>
      </c>
    </row>
    <row r="1284" spans="1:15" x14ac:dyDescent="0.25">
      <c r="A1284" s="6">
        <f t="shared" si="40"/>
        <v>1282</v>
      </c>
      <c r="B1284" s="1">
        <v>645</v>
      </c>
      <c r="C1284" s="12" t="str">
        <f>VLOOKUP(Таблица1[[#This Row],[н/н ↓]],[1]!DataBase[[eq_num]:[eq_cat]],2,FALSE)</f>
        <v>Кронштейн AXIS</v>
      </c>
      <c r="D1284" s="6" t="str">
        <f>VLOOKUP(Таблица1[[#This Row],[н/н ↓]],[1]!DataBase[[eq_num]:[eq_unit]],3,FALSE)</f>
        <v>ШТ</v>
      </c>
      <c r="E1284" s="6">
        <f t="shared" si="41"/>
        <v>1</v>
      </c>
      <c r="F1284" s="13"/>
      <c r="G1284" s="1">
        <v>32</v>
      </c>
      <c r="H1284" s="14" t="s">
        <v>393</v>
      </c>
      <c r="I1284" s="15">
        <v>44412</v>
      </c>
      <c r="J1284" s="15"/>
      <c r="L1284" s="1">
        <v>1</v>
      </c>
      <c r="M1284" s="1"/>
      <c r="O1284" s="11" t="s">
        <v>493</v>
      </c>
    </row>
    <row r="1285" spans="1:15" x14ac:dyDescent="0.25">
      <c r="A1285" s="6">
        <f t="shared" si="40"/>
        <v>1283</v>
      </c>
      <c r="B1285" s="1">
        <v>668</v>
      </c>
      <c r="C1285" s="12" t="str">
        <f>VLOOKUP(Таблица1[[#This Row],[н/н ↓]],[1]!DataBase[[eq_num]:[eq_cat]],2,FALSE)</f>
        <v>Объектив Ernitec GA2V12NA-1/3-HR</v>
      </c>
      <c r="D1285" s="6" t="str">
        <f>VLOOKUP(Таблица1[[#This Row],[н/н ↓]],[1]!DataBase[[eq_num]:[eq_unit]],3,FALSE)</f>
        <v>ШТ</v>
      </c>
      <c r="E1285" s="6">
        <f t="shared" si="41"/>
        <v>1</v>
      </c>
      <c r="F1285" s="13"/>
      <c r="G1285" s="1">
        <v>32</v>
      </c>
      <c r="H1285" s="14" t="s">
        <v>393</v>
      </c>
      <c r="I1285" s="15">
        <v>44412</v>
      </c>
      <c r="J1285" s="15"/>
      <c r="L1285" s="1">
        <v>1</v>
      </c>
      <c r="M1285" s="1"/>
      <c r="O1285" s="11" t="s">
        <v>493</v>
      </c>
    </row>
    <row r="1286" spans="1:15" x14ac:dyDescent="0.25">
      <c r="A1286" s="6">
        <f t="shared" si="40"/>
        <v>1284</v>
      </c>
      <c r="B1286" s="1">
        <v>226080230</v>
      </c>
      <c r="C1286" s="12" t="str">
        <f>VLOOKUP(Таблица1[[#This Row],[н/н ↓]],[1]!DataBase[[eq_num]:[eq_cat]],2,FALSE)</f>
        <v>клавиатура матричная ЛАДОГА КВ-М</v>
      </c>
      <c r="D1286" s="6" t="str">
        <f>VLOOKUP(Таблица1[[#This Row],[н/н ↓]],[1]!DataBase[[eq_num]:[eq_unit]],3,FALSE)</f>
        <v>ШТ</v>
      </c>
      <c r="E1286" s="6">
        <f t="shared" si="41"/>
        <v>1</v>
      </c>
      <c r="F1286" s="13"/>
      <c r="G1286" s="1">
        <v>56</v>
      </c>
      <c r="H1286" s="14" t="s">
        <v>273</v>
      </c>
      <c r="I1286" s="15">
        <v>44412</v>
      </c>
      <c r="J1286" s="15"/>
      <c r="L1286" s="1">
        <v>1</v>
      </c>
      <c r="M1286" s="1"/>
      <c r="O1286" s="11" t="s">
        <v>315</v>
      </c>
    </row>
    <row r="1287" spans="1:15" x14ac:dyDescent="0.25">
      <c r="A1287" s="6">
        <f t="shared" si="40"/>
        <v>1285</v>
      </c>
      <c r="B1287" s="1">
        <v>226080112</v>
      </c>
      <c r="C1287" s="12" t="str">
        <f>VLOOKUP(Таблица1[[#This Row],[н/н ↓]],[1]!DataBase[[eq_num]:[eq_cat]],2,FALSE)</f>
        <v>блок расшир.шлейф.сигнал."ЛадогаБРШС-ВВ"</v>
      </c>
      <c r="D1287" s="6" t="str">
        <f>VLOOKUP(Таблица1[[#This Row],[н/н ↓]],[1]!DataBase[[eq_num]:[eq_unit]],3,FALSE)</f>
        <v>ШТ</v>
      </c>
      <c r="E1287" s="6">
        <f t="shared" si="41"/>
        <v>1</v>
      </c>
      <c r="F1287" s="13"/>
      <c r="G1287" s="1">
        <v>56</v>
      </c>
      <c r="H1287" s="14" t="s">
        <v>276</v>
      </c>
      <c r="I1287" s="15">
        <v>44412</v>
      </c>
      <c r="J1287" s="15"/>
      <c r="L1287" s="1">
        <v>1</v>
      </c>
      <c r="M1287" s="1"/>
      <c r="O1287" s="11" t="s">
        <v>315</v>
      </c>
    </row>
    <row r="1288" spans="1:15" x14ac:dyDescent="0.25">
      <c r="A1288" s="6">
        <f t="shared" si="40"/>
        <v>1286</v>
      </c>
      <c r="B1288" s="1">
        <v>226010250</v>
      </c>
      <c r="C1288" s="12" t="str">
        <f>VLOOKUP(Таблица1[[#This Row],[н/н ↓]],[1]!DataBase[[eq_num]:[eq_cat]],2,FALSE)</f>
        <v>блок выносных индикаторов "ЛАДОГА-БВИ"</v>
      </c>
      <c r="D1288" s="6" t="str">
        <f>VLOOKUP(Таблица1[[#This Row],[н/н ↓]],[1]!DataBase[[eq_num]:[eq_unit]],3,FALSE)</f>
        <v>ШТ</v>
      </c>
      <c r="E1288" s="6">
        <f t="shared" si="41"/>
        <v>1</v>
      </c>
      <c r="F1288" s="13"/>
      <c r="G1288" s="1">
        <v>56</v>
      </c>
      <c r="H1288" s="14" t="s">
        <v>273</v>
      </c>
      <c r="I1288" s="15">
        <v>44412</v>
      </c>
      <c r="J1288" s="15"/>
      <c r="L1288" s="1">
        <v>1</v>
      </c>
      <c r="M1288" s="1"/>
      <c r="O1288" s="11" t="s">
        <v>315</v>
      </c>
    </row>
    <row r="1289" spans="1:15" x14ac:dyDescent="0.25">
      <c r="A1289" s="6">
        <f t="shared" si="40"/>
        <v>1287</v>
      </c>
      <c r="B1289" s="1">
        <v>226080090</v>
      </c>
      <c r="C1289" s="12" t="str">
        <f>VLOOKUP(Таблица1[[#This Row],[н/н ↓]],[1]!DataBase[[eq_num]:[eq_cat]],2,FALSE)</f>
        <v>блок расшир.памяти событий Ладога БРРПС</v>
      </c>
      <c r="D1289" s="6" t="str">
        <f>VLOOKUP(Таблица1[[#This Row],[н/н ↓]],[1]!DataBase[[eq_num]:[eq_unit]],3,FALSE)</f>
        <v>ШТ</v>
      </c>
      <c r="E1289" s="6">
        <f t="shared" si="41"/>
        <v>2</v>
      </c>
      <c r="F1289" s="13"/>
      <c r="G1289" s="1">
        <v>56</v>
      </c>
      <c r="H1289" s="14" t="s">
        <v>279</v>
      </c>
      <c r="I1289" s="15">
        <v>44412</v>
      </c>
      <c r="J1289" s="15"/>
      <c r="L1289" s="1">
        <v>2</v>
      </c>
      <c r="M1289" s="1"/>
      <c r="O1289" s="11" t="s">
        <v>315</v>
      </c>
    </row>
    <row r="1290" spans="1:15" x14ac:dyDescent="0.25">
      <c r="A1290" s="6">
        <f t="shared" si="40"/>
        <v>1288</v>
      </c>
      <c r="B1290" s="1">
        <v>226080070</v>
      </c>
      <c r="C1290" s="12" t="str">
        <f>VLOOKUP(Таблица1[[#This Row],[н/н ↓]],[1]!DataBase[[eq_num]:[eq_cat]],2,FALSE)</f>
        <v>БЛОК ЦЕНТРАЛЬНЫЙ ЛАДОГА</v>
      </c>
      <c r="D1290" s="6" t="str">
        <f>VLOOKUP(Таблица1[[#This Row],[н/н ↓]],[1]!DataBase[[eq_num]:[eq_unit]],3,FALSE)</f>
        <v>ШТ</v>
      </c>
      <c r="E1290" s="6">
        <f t="shared" si="41"/>
        <v>1</v>
      </c>
      <c r="F1290" s="13"/>
      <c r="G1290" s="1">
        <v>56</v>
      </c>
      <c r="H1290" s="14" t="s">
        <v>276</v>
      </c>
      <c r="I1290" s="15">
        <v>44412</v>
      </c>
      <c r="J1290" s="15"/>
      <c r="L1290" s="1">
        <v>1</v>
      </c>
      <c r="M1290" s="1"/>
      <c r="O1290" s="11" t="s">
        <v>315</v>
      </c>
    </row>
    <row r="1291" spans="1:15" x14ac:dyDescent="0.25">
      <c r="A1291" s="6">
        <f t="shared" si="40"/>
        <v>1289</v>
      </c>
      <c r="B1291" s="1">
        <v>226080224</v>
      </c>
      <c r="C1291" s="12" t="str">
        <f>VLOOKUP(Таблица1[[#This Row],[н/н ↓]],[1]!DataBase[[eq_num]:[eq_cat]],2,FALSE)</f>
        <v>БЛОК ИНДИКАЦИИ "С2000-БИ SMD"</v>
      </c>
      <c r="D1291" s="6" t="str">
        <f>VLOOKUP(Таблица1[[#This Row],[н/н ↓]],[1]!DataBase[[eq_num]:[eq_unit]],3,FALSE)</f>
        <v>ШТ</v>
      </c>
      <c r="E1291" s="6">
        <f t="shared" si="41"/>
        <v>2</v>
      </c>
      <c r="F1291" s="13"/>
      <c r="G1291" s="1">
        <v>56</v>
      </c>
      <c r="H1291" s="14" t="s">
        <v>275</v>
      </c>
      <c r="I1291" s="15">
        <v>44412</v>
      </c>
      <c r="J1291" s="15"/>
      <c r="L1291" s="1">
        <v>2</v>
      </c>
      <c r="M1291" s="1"/>
      <c r="O1291" s="11" t="s">
        <v>315</v>
      </c>
    </row>
    <row r="1292" spans="1:15" x14ac:dyDescent="0.25">
      <c r="A1292" s="6">
        <f t="shared" si="40"/>
        <v>1290</v>
      </c>
      <c r="B1292" s="1">
        <v>339</v>
      </c>
      <c r="C1292" s="12" t="str">
        <f>VLOOKUP(Таблица1[[#This Row],[н/н ↓]],[1]!DataBase[[eq_num]:[eq_cat]],2,FALSE)</f>
        <v>Биометрический контроллер доступа Bolid С2000-BIOACCESS-F18</v>
      </c>
      <c r="D1292" s="6" t="str">
        <f>VLOOKUP(Таблица1[[#This Row],[н/н ↓]],[1]!DataBase[[eq_num]:[eq_unit]],3,FALSE)</f>
        <v>ШТ</v>
      </c>
      <c r="E1292" s="6">
        <f t="shared" si="41"/>
        <v>2</v>
      </c>
      <c r="F1292" s="13"/>
      <c r="G1292" s="1">
        <v>56</v>
      </c>
      <c r="H1292" s="14" t="s">
        <v>265</v>
      </c>
      <c r="I1292" s="15">
        <v>44412</v>
      </c>
      <c r="J1292" s="15"/>
      <c r="L1292" s="1">
        <v>2</v>
      </c>
      <c r="M1292" s="1"/>
      <c r="O1292" s="11" t="s">
        <v>315</v>
      </c>
    </row>
    <row r="1293" spans="1:15" x14ac:dyDescent="0.25">
      <c r="A1293" s="6">
        <f t="shared" si="40"/>
        <v>1291</v>
      </c>
      <c r="B1293" s="1">
        <v>340</v>
      </c>
      <c r="C1293" s="12" t="str">
        <f>VLOOKUP(Таблица1[[#This Row],[н/н ↓]],[1]!DataBase[[eq_num]:[eq_cat]],2,FALSE)</f>
        <v>прибор ППКОП  "С2000-4" v3.00</v>
      </c>
      <c r="D1293" s="6" t="str">
        <f>VLOOKUP(Таблица1[[#This Row],[н/н ↓]],[1]!DataBase[[eq_num]:[eq_unit]],3,FALSE)</f>
        <v>ШТ</v>
      </c>
      <c r="E1293" s="6">
        <f t="shared" si="41"/>
        <v>2</v>
      </c>
      <c r="F1293" s="13"/>
      <c r="G1293" s="1">
        <v>56</v>
      </c>
      <c r="H1293" s="14" t="s">
        <v>271</v>
      </c>
      <c r="I1293" s="15">
        <v>44412</v>
      </c>
      <c r="J1293" s="15"/>
      <c r="L1293" s="1">
        <v>2</v>
      </c>
      <c r="M1293" s="1"/>
      <c r="O1293" s="11" t="s">
        <v>315</v>
      </c>
    </row>
    <row r="1294" spans="1:15" x14ac:dyDescent="0.25">
      <c r="A1294" s="6">
        <f t="shared" si="40"/>
        <v>1292</v>
      </c>
      <c r="B1294" s="1">
        <v>341</v>
      </c>
      <c r="C1294" s="12" t="str">
        <f>VLOOKUP(Таблица1[[#This Row],[н/н ↓]],[1]!DataBase[[eq_num]:[eq_cat]],2,FALSE)</f>
        <v>прибор ППКОП  "С2000-4" v2.10</v>
      </c>
      <c r="D1294" s="6" t="str">
        <f>VLOOKUP(Таблица1[[#This Row],[н/н ↓]],[1]!DataBase[[eq_num]:[eq_unit]],3,FALSE)</f>
        <v>ШТ</v>
      </c>
      <c r="E1294" s="6">
        <f t="shared" si="41"/>
        <v>4</v>
      </c>
      <c r="F1294" s="13"/>
      <c r="G1294" s="1">
        <v>56</v>
      </c>
      <c r="H1294" s="14" t="s">
        <v>271</v>
      </c>
      <c r="I1294" s="15">
        <v>44412</v>
      </c>
      <c r="J1294" s="15"/>
      <c r="L1294" s="1">
        <v>4</v>
      </c>
      <c r="M1294" s="1"/>
      <c r="O1294" s="11" t="s">
        <v>315</v>
      </c>
    </row>
    <row r="1295" spans="1:15" x14ac:dyDescent="0.25">
      <c r="A1295" s="6">
        <f t="shared" si="40"/>
        <v>1293</v>
      </c>
      <c r="B1295" s="1">
        <v>226080165</v>
      </c>
      <c r="C1295" s="12" t="str">
        <f>VLOOKUP(Таблица1[[#This Row],[н/н ↓]],[1]!DataBase[[eq_num]:[eq_cat]],2,FALSE)</f>
        <v>контроллер адрес.2-х пров.сист"С2000КДЛ"</v>
      </c>
      <c r="D1295" s="6" t="str">
        <f>VLOOKUP(Таблица1[[#This Row],[н/н ↓]],[1]!DataBase[[eq_num]:[eq_unit]],3,FALSE)</f>
        <v>ШТ</v>
      </c>
      <c r="E1295" s="6">
        <f t="shared" si="41"/>
        <v>11</v>
      </c>
      <c r="F1295" s="13"/>
      <c r="G1295" s="1">
        <v>56</v>
      </c>
      <c r="H1295" s="14" t="s">
        <v>280</v>
      </c>
      <c r="I1295" s="15">
        <v>44412</v>
      </c>
      <c r="J1295" s="15"/>
      <c r="L1295" s="1">
        <v>11</v>
      </c>
      <c r="M1295" s="1"/>
      <c r="O1295" s="11" t="s">
        <v>315</v>
      </c>
    </row>
    <row r="1296" spans="1:15" x14ac:dyDescent="0.25">
      <c r="A1296" s="6">
        <f t="shared" si="40"/>
        <v>1294</v>
      </c>
      <c r="B1296" s="1">
        <v>226080227</v>
      </c>
      <c r="C1296" s="12" t="str">
        <f>VLOOKUP(Таблица1[[#This Row],[н/н ↓]],[1]!DataBase[[eq_num]:[eq_cat]],2,FALSE)</f>
        <v>блок сигнально-пусковой "С2000-СП1"</v>
      </c>
      <c r="D1296" s="6" t="str">
        <f>VLOOKUP(Таблица1[[#This Row],[н/н ↓]],[1]!DataBase[[eq_num]:[eq_unit]],3,FALSE)</f>
        <v>ШТ</v>
      </c>
      <c r="E1296" s="6">
        <f t="shared" si="41"/>
        <v>3</v>
      </c>
      <c r="F1296" s="13"/>
      <c r="G1296" s="1">
        <v>56</v>
      </c>
      <c r="H1296" s="14" t="s">
        <v>275</v>
      </c>
      <c r="I1296" s="15">
        <v>44412</v>
      </c>
      <c r="J1296" s="15"/>
      <c r="L1296" s="1">
        <v>3</v>
      </c>
      <c r="M1296" s="1"/>
      <c r="O1296" s="11" t="s">
        <v>315</v>
      </c>
    </row>
    <row r="1297" spans="1:15" x14ac:dyDescent="0.25">
      <c r="A1297" s="6">
        <f t="shared" si="40"/>
        <v>1295</v>
      </c>
      <c r="B1297" s="1">
        <v>342</v>
      </c>
      <c r="C1297" s="12" t="str">
        <f>VLOOKUP(Таблица1[[#This Row],[н/н ↓]],[1]!DataBase[[eq_num]:[eq_cat]],2,FALSE)</f>
        <v>блок сигнально-пусковой "С2000-СП1" исп.01</v>
      </c>
      <c r="D1297" s="6" t="str">
        <f>VLOOKUP(Таблица1[[#This Row],[н/н ↓]],[1]!DataBase[[eq_num]:[eq_unit]],3,FALSE)</f>
        <v>ШТ</v>
      </c>
      <c r="E1297" s="6">
        <f t="shared" si="41"/>
        <v>2</v>
      </c>
      <c r="F1297" s="13"/>
      <c r="G1297" s="1">
        <v>56</v>
      </c>
      <c r="H1297" s="14" t="s">
        <v>275</v>
      </c>
      <c r="I1297" s="15">
        <v>44412</v>
      </c>
      <c r="J1297" s="15"/>
      <c r="L1297" s="1">
        <v>2</v>
      </c>
      <c r="M1297" s="1"/>
      <c r="O1297" s="11" t="s">
        <v>315</v>
      </c>
    </row>
    <row r="1298" spans="1:15" x14ac:dyDescent="0.25">
      <c r="A1298" s="6">
        <f t="shared" si="40"/>
        <v>1296</v>
      </c>
      <c r="B1298" s="1">
        <v>226080229</v>
      </c>
      <c r="C1298" s="12" t="str">
        <f>VLOOKUP(Таблица1[[#This Row],[н/н ↓]],[1]!DataBase[[eq_num]:[eq_cat]],2,FALSE)</f>
        <v>клавиатура  "С2000-К"</v>
      </c>
      <c r="D1298" s="6" t="str">
        <f>VLOOKUP(Таблица1[[#This Row],[н/н ↓]],[1]!DataBase[[eq_num]:[eq_unit]],3,FALSE)</f>
        <v>ШТ</v>
      </c>
      <c r="E1298" s="6">
        <f t="shared" si="41"/>
        <v>5</v>
      </c>
      <c r="F1298" s="13"/>
      <c r="G1298" s="1">
        <v>56</v>
      </c>
      <c r="H1298" s="14" t="s">
        <v>280</v>
      </c>
      <c r="I1298" s="15">
        <v>44412</v>
      </c>
      <c r="J1298" s="15"/>
      <c r="L1298" s="1">
        <v>5</v>
      </c>
      <c r="M1298" s="1"/>
      <c r="O1298" s="11" t="s">
        <v>315</v>
      </c>
    </row>
    <row r="1299" spans="1:15" x14ac:dyDescent="0.25">
      <c r="A1299" s="6">
        <f t="shared" si="40"/>
        <v>1297</v>
      </c>
      <c r="B1299" s="1">
        <v>343</v>
      </c>
      <c r="C1299" s="12" t="str">
        <f>VLOOKUP(Таблица1[[#This Row],[н/н ↓]],[1]!DataBase[[eq_num]:[eq_cat]],2,FALSE)</f>
        <v>пульт контроля и управления "С2000М" v 2.04</v>
      </c>
      <c r="D1299" s="6" t="str">
        <f>VLOOKUP(Таблица1[[#This Row],[н/н ↓]],[1]!DataBase[[eq_num]:[eq_unit]],3,FALSE)</f>
        <v>ШТ</v>
      </c>
      <c r="E1299" s="6">
        <f t="shared" si="41"/>
        <v>2</v>
      </c>
      <c r="F1299" s="13"/>
      <c r="G1299" s="1">
        <v>56</v>
      </c>
      <c r="H1299" s="14" t="s">
        <v>271</v>
      </c>
      <c r="I1299" s="15">
        <v>44412</v>
      </c>
      <c r="J1299" s="15"/>
      <c r="L1299" s="1">
        <v>2</v>
      </c>
      <c r="M1299" s="1"/>
      <c r="O1299" s="11" t="s">
        <v>315</v>
      </c>
    </row>
    <row r="1300" spans="1:15" x14ac:dyDescent="0.25">
      <c r="A1300" s="6">
        <f t="shared" si="40"/>
        <v>1298</v>
      </c>
      <c r="B1300" s="1">
        <v>344</v>
      </c>
      <c r="C1300" s="12" t="str">
        <f>VLOOKUP(Таблица1[[#This Row],[н/н ↓]],[1]!DataBase[[eq_num]:[eq_cat]],2,FALSE)</f>
        <v>Расширитель адресный С2000-АР2</v>
      </c>
      <c r="D1300" s="6" t="str">
        <f>VLOOKUP(Таблица1[[#This Row],[н/н ↓]],[1]!DataBase[[eq_num]:[eq_unit]],3,FALSE)</f>
        <v>ШТ</v>
      </c>
      <c r="E1300" s="6">
        <f t="shared" si="41"/>
        <v>4</v>
      </c>
      <c r="F1300" s="13"/>
      <c r="G1300" s="1">
        <v>56</v>
      </c>
      <c r="H1300" s="14" t="s">
        <v>271</v>
      </c>
      <c r="I1300" s="15">
        <v>44412</v>
      </c>
      <c r="J1300" s="15"/>
      <c r="L1300" s="1">
        <v>4</v>
      </c>
      <c r="M1300" s="1"/>
      <c r="O1300" s="11" t="s">
        <v>315</v>
      </c>
    </row>
    <row r="1301" spans="1:15" x14ac:dyDescent="0.25">
      <c r="A1301" s="6">
        <f t="shared" si="40"/>
        <v>1299</v>
      </c>
      <c r="B1301" s="1">
        <v>345</v>
      </c>
      <c r="C1301" s="12" t="str">
        <f>VLOOKUP(Таблица1[[#This Row],[н/н ↓]],[1]!DataBase[[eq_num]:[eq_cat]],2,FALSE)</f>
        <v>Преобразователь интерфейсов С2000-ETHERNET</v>
      </c>
      <c r="D1301" s="6" t="str">
        <f>VLOOKUP(Таблица1[[#This Row],[н/н ↓]],[1]!DataBase[[eq_num]:[eq_unit]],3,FALSE)</f>
        <v>ШТ</v>
      </c>
      <c r="E1301" s="6">
        <f t="shared" si="41"/>
        <v>1</v>
      </c>
      <c r="F1301" s="13"/>
      <c r="G1301" s="1">
        <v>56</v>
      </c>
      <c r="H1301" s="14" t="s">
        <v>271</v>
      </c>
      <c r="I1301" s="15">
        <v>44412</v>
      </c>
      <c r="J1301" s="15"/>
      <c r="L1301" s="1">
        <v>1</v>
      </c>
      <c r="M1301" s="1"/>
      <c r="O1301" s="11" t="s">
        <v>315</v>
      </c>
    </row>
    <row r="1302" spans="1:15" x14ac:dyDescent="0.25">
      <c r="A1302" s="6">
        <f t="shared" si="40"/>
        <v>1300</v>
      </c>
      <c r="B1302" s="1">
        <v>346</v>
      </c>
      <c r="C1302" s="12" t="str">
        <f>VLOOKUP(Таблица1[[#This Row],[н/н ↓]],[1]!DataBase[[eq_num]:[eq_cat]],2,FALSE)</f>
        <v>Контроллер доступа С2000-2</v>
      </c>
      <c r="D1302" s="6" t="str">
        <f>VLOOKUP(Таблица1[[#This Row],[н/н ↓]],[1]!DataBase[[eq_num]:[eq_unit]],3,FALSE)</f>
        <v>ШТ</v>
      </c>
      <c r="E1302" s="6">
        <f t="shared" si="41"/>
        <v>5</v>
      </c>
      <c r="F1302" s="13"/>
      <c r="G1302" s="1">
        <v>56</v>
      </c>
      <c r="H1302" s="14" t="s">
        <v>271</v>
      </c>
      <c r="I1302" s="15">
        <v>44412</v>
      </c>
      <c r="J1302" s="15"/>
      <c r="L1302" s="1">
        <v>5</v>
      </c>
      <c r="M1302" s="1"/>
      <c r="O1302" s="11" t="s">
        <v>315</v>
      </c>
    </row>
    <row r="1303" spans="1:15" x14ac:dyDescent="0.25">
      <c r="A1303" s="6">
        <f t="shared" si="40"/>
        <v>1301</v>
      </c>
      <c r="B1303" s="1">
        <v>217015718</v>
      </c>
      <c r="C1303" s="12" t="str">
        <f>VLOOKUP(Таблица1[[#This Row],[н/н ↓]],[1]!DataBase[[eq_num]:[eq_cat]],2,FALSE)</f>
        <v>ПРЕОБРАЗОВАТЕЛЬ ИНТЕРФЕЙСОВ С2000-USB</v>
      </c>
      <c r="D1303" s="6" t="str">
        <f>VLOOKUP(Таблица1[[#This Row],[н/н ↓]],[1]!DataBase[[eq_num]:[eq_unit]],3,FALSE)</f>
        <v>ШТ</v>
      </c>
      <c r="E1303" s="6">
        <f t="shared" si="41"/>
        <v>5</v>
      </c>
      <c r="F1303" s="13"/>
      <c r="G1303" s="1">
        <v>56</v>
      </c>
      <c r="H1303" s="14" t="s">
        <v>265</v>
      </c>
      <c r="I1303" s="15">
        <v>44412</v>
      </c>
      <c r="J1303" s="15"/>
      <c r="L1303" s="1">
        <v>5</v>
      </c>
      <c r="M1303" s="1"/>
      <c r="O1303" s="11" t="s">
        <v>315</v>
      </c>
    </row>
    <row r="1304" spans="1:15" x14ac:dyDescent="0.25">
      <c r="A1304" s="6">
        <f t="shared" si="40"/>
        <v>1302</v>
      </c>
      <c r="B1304" s="1">
        <v>226080228</v>
      </c>
      <c r="C1304" s="12" t="str">
        <f>VLOOKUP(Таблица1[[#This Row],[н/н ↓]],[1]!DataBase[[eq_num]:[eq_cat]],2,FALSE)</f>
        <v>Преобразователь интерфейсов RS-232/RS-485 С2000-ПИ</v>
      </c>
      <c r="D1304" s="6" t="str">
        <f>VLOOKUP(Таблица1[[#This Row],[н/н ↓]],[1]!DataBase[[eq_num]:[eq_unit]],3,FALSE)</f>
        <v>ШТ</v>
      </c>
      <c r="E1304" s="6">
        <f t="shared" si="41"/>
        <v>3</v>
      </c>
      <c r="F1304" s="13"/>
      <c r="G1304" s="1">
        <v>56</v>
      </c>
      <c r="H1304" s="14" t="s">
        <v>265</v>
      </c>
      <c r="I1304" s="15">
        <v>44412</v>
      </c>
      <c r="J1304" s="15"/>
      <c r="L1304" s="1">
        <v>3</v>
      </c>
      <c r="M1304" s="1"/>
      <c r="O1304" s="11" t="s">
        <v>315</v>
      </c>
    </row>
    <row r="1305" spans="1:15" x14ac:dyDescent="0.25">
      <c r="A1305" s="6">
        <f t="shared" si="40"/>
        <v>1303</v>
      </c>
      <c r="B1305" s="1">
        <v>347</v>
      </c>
      <c r="C1305" s="12" t="str">
        <f>VLOOKUP(Таблица1[[#This Row],[н/н ↓]],[1]!DataBase[[eq_num]:[eq_cat]],2,FALSE)</f>
        <v>Блок защиты линии BOLID БЗЛ</v>
      </c>
      <c r="D1305" s="6" t="str">
        <f>VLOOKUP(Таблица1[[#This Row],[н/н ↓]],[1]!DataBase[[eq_num]:[eq_unit]],3,FALSE)</f>
        <v>ШТ</v>
      </c>
      <c r="E1305" s="6">
        <f t="shared" si="41"/>
        <v>13</v>
      </c>
      <c r="F1305" s="13"/>
      <c r="G1305" s="1">
        <v>56</v>
      </c>
      <c r="H1305" s="14" t="s">
        <v>290</v>
      </c>
      <c r="I1305" s="15">
        <v>44412</v>
      </c>
      <c r="J1305" s="15"/>
      <c r="L1305" s="1">
        <v>13</v>
      </c>
      <c r="M1305" s="1"/>
      <c r="O1305" s="11" t="s">
        <v>315</v>
      </c>
    </row>
    <row r="1306" spans="1:15" x14ac:dyDescent="0.25">
      <c r="A1306" s="6">
        <f t="shared" si="40"/>
        <v>1304</v>
      </c>
      <c r="B1306" s="1">
        <v>226080153</v>
      </c>
      <c r="C1306" s="12" t="str">
        <f>VLOOKUP(Таблица1[[#This Row],[н/н ↓]],[1]!DataBase[[eq_num]:[eq_cat]],2,FALSE)</f>
        <v>УСТРОЙСТВО КОНТРОЛЯ ШЛЕЙФА УКШ-1</v>
      </c>
      <c r="D1306" s="6" t="str">
        <f>VLOOKUP(Таблица1[[#This Row],[н/н ↓]],[1]!DataBase[[eq_num]:[eq_unit]],3,FALSE)</f>
        <v>ШТ</v>
      </c>
      <c r="E1306" s="6">
        <f t="shared" si="41"/>
        <v>2</v>
      </c>
      <c r="F1306" s="13"/>
      <c r="G1306" s="1">
        <v>56</v>
      </c>
      <c r="H1306" s="14" t="s">
        <v>262</v>
      </c>
      <c r="I1306" s="15">
        <v>44412</v>
      </c>
      <c r="J1306" s="15"/>
      <c r="L1306" s="1">
        <v>2</v>
      </c>
      <c r="M1306" s="1"/>
      <c r="O1306" s="11" t="s">
        <v>232</v>
      </c>
    </row>
    <row r="1307" spans="1:15" x14ac:dyDescent="0.25">
      <c r="A1307" s="6">
        <f t="shared" si="40"/>
        <v>1305</v>
      </c>
      <c r="B1307" s="1">
        <v>127040230</v>
      </c>
      <c r="C1307" s="12" t="str">
        <f>VLOOKUP(Таблица1[[#This Row],[н/н ↓]],[1]!DataBase[[eq_num]:[eq_cat]],2,FALSE)</f>
        <v>кабель слаботочный д/сист.сигн. 4х0,22 (CQR 4x0,22)</v>
      </c>
      <c r="D1307" s="6" t="str">
        <f>VLOOKUP(Таблица1[[#This Row],[н/н ↓]],[1]!DataBase[[eq_num]:[eq_unit]],3,FALSE)</f>
        <v>М</v>
      </c>
      <c r="E1307" s="6">
        <f t="shared" si="41"/>
        <v>20</v>
      </c>
      <c r="F1307" s="13"/>
      <c r="G1307" s="1">
        <v>56</v>
      </c>
      <c r="H1307" s="14" t="s">
        <v>259</v>
      </c>
      <c r="I1307" s="15">
        <v>44412</v>
      </c>
      <c r="J1307" s="15"/>
      <c r="L1307" s="1">
        <v>20</v>
      </c>
      <c r="M1307" s="1"/>
      <c r="O1307" s="11" t="s">
        <v>232</v>
      </c>
    </row>
    <row r="1308" spans="1:15" x14ac:dyDescent="0.25">
      <c r="A1308" s="6">
        <f t="shared" si="40"/>
        <v>1306</v>
      </c>
      <c r="B1308" s="1">
        <v>226030441</v>
      </c>
      <c r="C1308" s="12" t="str">
        <f>VLOOKUP(Таблица1[[#This Row],[н/н ↓]],[1]!DataBase[[eq_num]:[eq_cat]],2,FALSE)</f>
        <v>ПРИБОР ППКОП  СИГНАЛ-20П SMD</v>
      </c>
      <c r="D1308" s="6" t="str">
        <f>VLOOKUP(Таблица1[[#This Row],[н/н ↓]],[1]!DataBase[[eq_num]:[eq_unit]],3,FALSE)</f>
        <v>ШТ</v>
      </c>
      <c r="E1308" s="6">
        <f t="shared" si="41"/>
        <v>-1</v>
      </c>
      <c r="F1308" s="13"/>
      <c r="G1308" s="1">
        <v>56</v>
      </c>
      <c r="H1308" s="14"/>
      <c r="I1308" s="15">
        <v>44412</v>
      </c>
      <c r="J1308" s="15" t="s">
        <v>311</v>
      </c>
      <c r="K1308" s="6">
        <v>7</v>
      </c>
      <c r="M1308" s="1">
        <v>1</v>
      </c>
    </row>
    <row r="1309" spans="1:15" x14ac:dyDescent="0.25">
      <c r="A1309" s="6">
        <f t="shared" si="40"/>
        <v>1307</v>
      </c>
      <c r="B1309" s="1">
        <v>226080225</v>
      </c>
      <c r="C1309" s="12" t="str">
        <f>VLOOKUP(Таблица1[[#This Row],[н/н ↓]],[1]!DataBase[[eq_num]:[eq_cat]],2,FALSE)</f>
        <v>пульт контроля и управления "С2000М" v 2.05</v>
      </c>
      <c r="D1309" s="6" t="str">
        <f>VLOOKUP(Таблица1[[#This Row],[н/н ↓]],[1]!DataBase[[eq_num]:[eq_unit]],3,FALSE)</f>
        <v>ШТ</v>
      </c>
      <c r="E1309" s="6">
        <f t="shared" si="41"/>
        <v>-1</v>
      </c>
      <c r="F1309" s="13"/>
      <c r="G1309" s="1">
        <v>56</v>
      </c>
      <c r="H1309" s="14"/>
      <c r="I1309" s="15">
        <v>44412</v>
      </c>
      <c r="J1309" s="15" t="s">
        <v>311</v>
      </c>
      <c r="K1309" s="6">
        <v>7</v>
      </c>
      <c r="M1309" s="1">
        <v>1</v>
      </c>
    </row>
    <row r="1310" spans="1:15" x14ac:dyDescent="0.25">
      <c r="A1310" s="6">
        <f t="shared" si="40"/>
        <v>1308</v>
      </c>
      <c r="B1310" s="1">
        <v>101</v>
      </c>
      <c r="C1310" s="12" t="str">
        <f>VLOOKUP(Таблица1[[#This Row],[н/н ↓]],[1]!DataBase[[eq_num]:[eq_cat]],2,FALSE)</f>
        <v>Видеокамера Arecont Vision AV2105</v>
      </c>
      <c r="D1310" s="6" t="str">
        <f>VLOOKUP(Таблица1[[#This Row],[н/н ↓]],[1]!DataBase[[eq_num]:[eq_unit]],3,FALSE)</f>
        <v>ШТ</v>
      </c>
      <c r="E1310" s="6">
        <f t="shared" si="41"/>
        <v>1</v>
      </c>
      <c r="F1310" s="13" t="s">
        <v>365</v>
      </c>
      <c r="G1310" s="1">
        <v>212</v>
      </c>
      <c r="H1310" s="1" t="s">
        <v>103</v>
      </c>
      <c r="I1310" s="15">
        <v>44412</v>
      </c>
      <c r="J1310" s="15"/>
      <c r="L1310" s="1">
        <v>1</v>
      </c>
      <c r="M1310" s="1"/>
      <c r="O1310" s="11" t="s">
        <v>232</v>
      </c>
    </row>
    <row r="1311" spans="1:15" x14ac:dyDescent="0.25">
      <c r="A1311" s="6">
        <f t="shared" si="40"/>
        <v>1309</v>
      </c>
      <c r="B1311" s="1">
        <v>101</v>
      </c>
      <c r="C1311" s="12" t="str">
        <f>VLOOKUP(Таблица1[[#This Row],[н/н ↓]],[1]!DataBase[[eq_num]:[eq_cat]],2,FALSE)</f>
        <v>Видеокамера Arecont Vision AV2105</v>
      </c>
      <c r="D1311" s="6" t="str">
        <f>VLOOKUP(Таблица1[[#This Row],[н/н ↓]],[1]!DataBase[[eq_num]:[eq_unit]],3,FALSE)</f>
        <v>ШТ</v>
      </c>
      <c r="E1311" s="6">
        <f t="shared" si="41"/>
        <v>1</v>
      </c>
      <c r="F1311" s="13" t="s">
        <v>366</v>
      </c>
      <c r="G1311" s="1">
        <v>212</v>
      </c>
      <c r="H1311" s="1" t="s">
        <v>103</v>
      </c>
      <c r="I1311" s="15">
        <v>44412</v>
      </c>
      <c r="J1311" s="15"/>
      <c r="L1311" s="1">
        <v>1</v>
      </c>
      <c r="M1311" s="1"/>
      <c r="O1311" s="11" t="s">
        <v>232</v>
      </c>
    </row>
    <row r="1312" spans="1:15" x14ac:dyDescent="0.25">
      <c r="A1312" s="6">
        <f t="shared" si="40"/>
        <v>1310</v>
      </c>
      <c r="B1312" s="1">
        <v>215</v>
      </c>
      <c r="C1312" s="12" t="str">
        <f>VLOOKUP(Таблица1[[#This Row],[н/н ↓]],[1]!DataBase[[eq_num]:[eq_cat]],2,FALSE)</f>
        <v>Пульт абон.громк.связи Commax CM-200</v>
      </c>
      <c r="D1312" s="6" t="str">
        <f>VLOOKUP(Таблица1[[#This Row],[н/н ↓]],[1]!DataBase[[eq_num]:[eq_unit]],3,FALSE)</f>
        <v>ШТ</v>
      </c>
      <c r="E1312" s="6">
        <f t="shared" si="41"/>
        <v>1</v>
      </c>
      <c r="F1312" s="13"/>
      <c r="G1312" s="1">
        <v>212</v>
      </c>
      <c r="H1312" s="1" t="s">
        <v>102</v>
      </c>
      <c r="I1312" s="15">
        <v>44412</v>
      </c>
      <c r="J1312" s="15"/>
      <c r="L1312" s="1">
        <v>1</v>
      </c>
      <c r="M1312" s="1"/>
      <c r="O1312" s="11" t="s">
        <v>232</v>
      </c>
    </row>
    <row r="1313" spans="1:15" x14ac:dyDescent="0.25">
      <c r="A1313" s="6">
        <f t="shared" si="40"/>
        <v>1311</v>
      </c>
      <c r="B1313" s="1">
        <v>160</v>
      </c>
      <c r="C1313" s="12" t="str">
        <f>VLOOKUP(Таблица1[[#This Row],[н/н ↓]],[1]!DataBase[[eq_num]:[eq_cat]],2,FALSE)</f>
        <v>Извещатель пожарный ручной ИПР-И (ИПР-513-6)</v>
      </c>
      <c r="D1313" s="6" t="str">
        <f>VLOOKUP(Таблица1[[#This Row],[н/н ↓]],[1]!DataBase[[eq_num]:[eq_unit]],3,FALSE)</f>
        <v>ШТ</v>
      </c>
      <c r="E1313" s="6">
        <f t="shared" si="41"/>
        <v>3</v>
      </c>
      <c r="F1313" s="13"/>
      <c r="G1313" s="1">
        <v>212</v>
      </c>
      <c r="H1313" s="1" t="s">
        <v>98</v>
      </c>
      <c r="I1313" s="15">
        <v>44412</v>
      </c>
      <c r="J1313" s="15"/>
      <c r="L1313" s="1">
        <v>3</v>
      </c>
      <c r="M1313" s="1"/>
      <c r="O1313" s="11" t="s">
        <v>232</v>
      </c>
    </row>
    <row r="1314" spans="1:15" x14ac:dyDescent="0.25">
      <c r="A1314" s="6">
        <f t="shared" si="40"/>
        <v>1312</v>
      </c>
      <c r="B1314" s="1">
        <v>94</v>
      </c>
      <c r="C1314" s="12" t="str">
        <f>VLOOKUP(Таблица1[[#This Row],[н/н ↓]],[1]!DataBase[[eq_num]:[eq_cat]],2,FALSE)</f>
        <v>Блок реле БР ППКОП "Нота"</v>
      </c>
      <c r="D1314" s="6" t="str">
        <f>VLOOKUP(Таблица1[[#This Row],[н/н ↓]],[1]!DataBase[[eq_num]:[eq_unit]],3,FALSE)</f>
        <v>ШТ</v>
      </c>
      <c r="E1314" s="6">
        <f t="shared" si="41"/>
        <v>2</v>
      </c>
      <c r="F1314" s="13"/>
      <c r="G1314" s="1">
        <v>212</v>
      </c>
      <c r="H1314" s="1" t="s">
        <v>98</v>
      </c>
      <c r="I1314" s="15">
        <v>44412</v>
      </c>
      <c r="J1314" s="15"/>
      <c r="L1314" s="1">
        <v>2</v>
      </c>
      <c r="M1314" s="1"/>
      <c r="O1314" s="11" t="s">
        <v>232</v>
      </c>
    </row>
    <row r="1315" spans="1:15" x14ac:dyDescent="0.25">
      <c r="A1315" s="6">
        <f t="shared" si="40"/>
        <v>1313</v>
      </c>
      <c r="B1315" s="1">
        <v>107</v>
      </c>
      <c r="C1315" s="12" t="str">
        <f>VLOOKUP(Таблица1[[#This Row],[н/н ↓]],[1]!DataBase[[eq_num]:[eq_cat]],2,FALSE)</f>
        <v>Видеокамера AXIS P1355 без объектива (б/у)</v>
      </c>
      <c r="D1315" s="6" t="str">
        <f>VLOOKUP(Таблица1[[#This Row],[н/н ↓]],[1]!DataBase[[eq_num]:[eq_unit]],3,FALSE)</f>
        <v>ШТ</v>
      </c>
      <c r="E1315" s="6">
        <f t="shared" si="41"/>
        <v>1</v>
      </c>
      <c r="F1315" s="13" t="s">
        <v>329</v>
      </c>
      <c r="G1315" s="1">
        <v>212</v>
      </c>
      <c r="H1315" s="1" t="s">
        <v>100</v>
      </c>
      <c r="I1315" s="15">
        <v>44412</v>
      </c>
      <c r="J1315" s="15"/>
      <c r="L1315" s="1">
        <v>1</v>
      </c>
      <c r="M1315" s="1"/>
      <c r="O1315" s="11" t="s">
        <v>233</v>
      </c>
    </row>
    <row r="1316" spans="1:15" x14ac:dyDescent="0.25">
      <c r="A1316" s="6">
        <f t="shared" si="40"/>
        <v>1314</v>
      </c>
      <c r="B1316" s="1">
        <v>127040230</v>
      </c>
      <c r="C1316" s="12" t="str">
        <f>VLOOKUP(Таблица1[[#This Row],[н/н ↓]],[1]!DataBase[[eq_num]:[eq_cat]],2,FALSE)</f>
        <v>кабель слаботочный д/сист.сигн. 4х0,22 (CQR 4x0,22)</v>
      </c>
      <c r="D1316" s="6" t="str">
        <f>VLOOKUP(Таблица1[[#This Row],[н/н ↓]],[1]!DataBase[[eq_num]:[eq_unit]],3,FALSE)</f>
        <v>М</v>
      </c>
      <c r="E1316" s="6">
        <f t="shared" si="41"/>
        <v>20</v>
      </c>
      <c r="F1316" s="13"/>
      <c r="G1316" s="1">
        <v>56</v>
      </c>
      <c r="H1316" s="14" t="s">
        <v>259</v>
      </c>
      <c r="I1316" s="15">
        <v>44413</v>
      </c>
      <c r="J1316" s="15"/>
      <c r="L1316" s="1">
        <v>20</v>
      </c>
      <c r="M1316" s="1"/>
      <c r="O1316" s="11" t="s">
        <v>232</v>
      </c>
    </row>
    <row r="1317" spans="1:15" x14ac:dyDescent="0.25">
      <c r="A1317" s="6">
        <f t="shared" si="40"/>
        <v>1315</v>
      </c>
      <c r="B1317" s="1">
        <v>121</v>
      </c>
      <c r="C1317" s="12" t="str">
        <f>VLOOKUP(Таблица1[[#This Row],[н/н ↓]],[1]!DataBase[[eq_num]:[eq_cat]],2,FALSE)</f>
        <v>Видеокамера Bosch Dinion LTC 0610/11</v>
      </c>
      <c r="D1317" s="6" t="str">
        <f>VLOOKUP(Таблица1[[#This Row],[н/н ↓]],[1]!DataBase[[eq_num]:[eq_unit]],3,FALSE)</f>
        <v>ШТ</v>
      </c>
      <c r="E1317" s="6">
        <f t="shared" si="41"/>
        <v>1</v>
      </c>
      <c r="F1317" s="13" t="s">
        <v>367</v>
      </c>
      <c r="G1317" s="1">
        <v>212</v>
      </c>
      <c r="H1317" s="1" t="s">
        <v>104</v>
      </c>
      <c r="I1317" s="15">
        <v>44413</v>
      </c>
      <c r="J1317" s="15"/>
      <c r="L1317" s="1">
        <v>1</v>
      </c>
      <c r="M1317" s="1"/>
      <c r="O1317" s="11" t="s">
        <v>232</v>
      </c>
    </row>
    <row r="1318" spans="1:15" x14ac:dyDescent="0.25">
      <c r="A1318" s="6">
        <f t="shared" si="40"/>
        <v>1316</v>
      </c>
      <c r="B1318" s="1">
        <v>121</v>
      </c>
      <c r="C1318" s="12" t="str">
        <f>VLOOKUP(Таблица1[[#This Row],[н/н ↓]],[1]!DataBase[[eq_num]:[eq_cat]],2,FALSE)</f>
        <v>Видеокамера Bosch Dinion LTC 0610/11</v>
      </c>
      <c r="D1318" s="6" t="str">
        <f>VLOOKUP(Таблица1[[#This Row],[н/н ↓]],[1]!DataBase[[eq_num]:[eq_unit]],3,FALSE)</f>
        <v>ШТ</v>
      </c>
      <c r="E1318" s="6">
        <f t="shared" si="41"/>
        <v>1</v>
      </c>
      <c r="F1318" s="13" t="s">
        <v>368</v>
      </c>
      <c r="G1318" s="1">
        <v>212</v>
      </c>
      <c r="H1318" s="1" t="s">
        <v>104</v>
      </c>
      <c r="I1318" s="15">
        <v>44413</v>
      </c>
      <c r="J1318" s="15"/>
      <c r="L1318" s="1">
        <v>1</v>
      </c>
      <c r="M1318" s="1"/>
      <c r="O1318" s="11" t="s">
        <v>232</v>
      </c>
    </row>
    <row r="1319" spans="1:15" x14ac:dyDescent="0.25">
      <c r="A1319" s="6">
        <f t="shared" si="40"/>
        <v>1317</v>
      </c>
      <c r="B1319" s="1">
        <v>242</v>
      </c>
      <c r="C1319" s="12" t="str">
        <f>VLOOKUP(Таблица1[[#This Row],[н/н ↓]],[1]!DataBase[[eq_num]:[eq_cat]],2,FALSE)</f>
        <v>Кронштейн AXIS</v>
      </c>
      <c r="D1319" s="6" t="str">
        <f>VLOOKUP(Таблица1[[#This Row],[н/н ↓]],[1]!DataBase[[eq_num]:[eq_unit]],3,FALSE)</f>
        <v>ШТ</v>
      </c>
      <c r="E1319" s="6">
        <f t="shared" si="41"/>
        <v>2</v>
      </c>
      <c r="F1319" s="13"/>
      <c r="G1319" s="1">
        <v>212</v>
      </c>
      <c r="H1319" s="1" t="s">
        <v>100</v>
      </c>
      <c r="I1319" s="15">
        <v>44413</v>
      </c>
      <c r="J1319" s="15"/>
      <c r="L1319" s="1">
        <v>2</v>
      </c>
      <c r="M1319" s="1"/>
      <c r="O1319" s="11" t="s">
        <v>234</v>
      </c>
    </row>
    <row r="1320" spans="1:15" x14ac:dyDescent="0.25">
      <c r="A1320" s="6">
        <f t="shared" si="40"/>
        <v>1318</v>
      </c>
      <c r="B1320" s="1">
        <v>173</v>
      </c>
      <c r="C1320" s="12" t="str">
        <f>VLOOKUP(Таблица1[[#This Row],[н/н ↓]],[1]!DataBase[[eq_num]:[eq_cat]],2,FALSE)</f>
        <v>Кожух от видеокамеры AXIS P3367-V</v>
      </c>
      <c r="D1320" s="6" t="str">
        <f>VLOOKUP(Таблица1[[#This Row],[н/н ↓]],[1]!DataBase[[eq_num]:[eq_unit]],3,FALSE)</f>
        <v>ШТ</v>
      </c>
      <c r="E1320" s="6">
        <f t="shared" si="41"/>
        <v>1</v>
      </c>
      <c r="F1320" s="13"/>
      <c r="G1320" s="1">
        <v>212</v>
      </c>
      <c r="H1320" s="1" t="s">
        <v>7</v>
      </c>
      <c r="I1320" s="15">
        <v>44413</v>
      </c>
      <c r="J1320" s="15"/>
      <c r="L1320" s="1">
        <v>1</v>
      </c>
      <c r="M1320" s="1"/>
      <c r="O1320" s="11" t="s">
        <v>234</v>
      </c>
    </row>
    <row r="1321" spans="1:15" x14ac:dyDescent="0.25">
      <c r="A1321" s="6">
        <f t="shared" si="40"/>
        <v>1319</v>
      </c>
      <c r="B1321" s="1">
        <v>880</v>
      </c>
      <c r="C1321" s="12" t="str">
        <f>VLOOKUP(Таблица1[[#This Row],[н/н ↓]],[1]!DataBase[[eq_num]:[eq_cat]],2,FALSE)</f>
        <v>Кабель питания Евровилка - разъём IEC 320 C13</v>
      </c>
      <c r="D1321" s="6" t="str">
        <f>VLOOKUP(Таблица1[[#This Row],[н/н ↓]],[1]!DataBase[[eq_num]:[eq_unit]],3,FALSE)</f>
        <v>ШТ</v>
      </c>
      <c r="E1321" s="6">
        <f t="shared" si="41"/>
        <v>1</v>
      </c>
      <c r="F1321" s="13"/>
      <c r="G1321" s="1">
        <v>32</v>
      </c>
      <c r="H1321" s="14" t="s">
        <v>393</v>
      </c>
      <c r="I1321" s="15">
        <v>44414</v>
      </c>
      <c r="J1321" s="15"/>
      <c r="L1321" s="1">
        <v>1</v>
      </c>
      <c r="M1321" s="1"/>
    </row>
    <row r="1322" spans="1:15" x14ac:dyDescent="0.25">
      <c r="A1322" s="6">
        <f t="shared" si="40"/>
        <v>1320</v>
      </c>
      <c r="B1322" s="1">
        <v>456</v>
      </c>
      <c r="C1322" s="12" t="str">
        <f>VLOOKUP(Таблица1[[#This Row],[н/н ↓]],[1]!DataBase[[eq_num]:[eq_cat]],2,FALSE)</f>
        <v>Выключатель автоматический  Legrand 3P C10</v>
      </c>
      <c r="D1322" s="6" t="str">
        <f>VLOOKUP(Таблица1[[#This Row],[н/н ↓]],[1]!DataBase[[eq_num]:[eq_unit]],3,FALSE)</f>
        <v>ШТ</v>
      </c>
      <c r="E1322" s="6">
        <f t="shared" si="41"/>
        <v>2</v>
      </c>
      <c r="F1322" s="13"/>
      <c r="G1322" s="1">
        <v>32</v>
      </c>
      <c r="H1322" s="14" t="s">
        <v>400</v>
      </c>
      <c r="I1322" s="15">
        <v>44414</v>
      </c>
      <c r="J1322" s="15"/>
      <c r="L1322" s="1">
        <v>2</v>
      </c>
      <c r="M1322" s="1"/>
      <c r="O1322" s="11" t="s">
        <v>232</v>
      </c>
    </row>
    <row r="1323" spans="1:15" x14ac:dyDescent="0.25">
      <c r="A1323" s="6">
        <f t="shared" si="40"/>
        <v>1321</v>
      </c>
      <c r="B1323" s="1">
        <v>524</v>
      </c>
      <c r="C1323" s="12" t="str">
        <f>VLOOKUP(Таблица1[[#This Row],[н/н ↓]],[1]!DataBase[[eq_num]:[eq_cat]],2,FALSE)</f>
        <v>Выключатель автоматический Legrand 3P C100</v>
      </c>
      <c r="D1323" s="6" t="str">
        <f>VLOOKUP(Таблица1[[#This Row],[н/н ↓]],[1]!DataBase[[eq_num]:[eq_unit]],3,FALSE)</f>
        <v>ШТ</v>
      </c>
      <c r="E1323" s="6">
        <f t="shared" si="41"/>
        <v>1</v>
      </c>
      <c r="F1323" s="13"/>
      <c r="G1323" s="1">
        <v>32</v>
      </c>
      <c r="H1323" s="14" t="s">
        <v>413</v>
      </c>
      <c r="I1323" s="15">
        <v>44414</v>
      </c>
      <c r="J1323" s="15"/>
      <c r="L1323" s="1">
        <v>1</v>
      </c>
      <c r="M1323" s="1"/>
      <c r="O1323" s="11" t="s">
        <v>232</v>
      </c>
    </row>
    <row r="1324" spans="1:15" x14ac:dyDescent="0.25">
      <c r="A1324" s="6">
        <f t="shared" si="40"/>
        <v>1322</v>
      </c>
      <c r="B1324" s="1">
        <v>881</v>
      </c>
      <c r="C1324" s="12" t="str">
        <f>VLOOKUP(Таблица1[[#This Row],[н/н ↓]],[1]!DataBase[[eq_num]:[eq_cat]],2,FALSE)</f>
        <v>Контактор IEK КМИ-10910 (контактор 400В 9А)</v>
      </c>
      <c r="D1324" s="6" t="str">
        <f>VLOOKUP(Таблица1[[#This Row],[н/н ↓]],[1]!DataBase[[eq_num]:[eq_unit]],3,FALSE)</f>
        <v>ШТ</v>
      </c>
      <c r="E1324" s="6">
        <f t="shared" si="41"/>
        <v>1</v>
      </c>
      <c r="F1324" s="13"/>
      <c r="G1324" s="1">
        <v>32</v>
      </c>
      <c r="H1324" s="14" t="s">
        <v>402</v>
      </c>
      <c r="I1324" s="15">
        <v>44414</v>
      </c>
      <c r="J1324" s="15"/>
      <c r="L1324" s="1">
        <v>1</v>
      </c>
      <c r="M1324" s="1"/>
      <c r="O1324" s="11" t="s">
        <v>232</v>
      </c>
    </row>
    <row r="1325" spans="1:15" x14ac:dyDescent="0.25">
      <c r="A1325" s="6">
        <f t="shared" si="40"/>
        <v>1323</v>
      </c>
      <c r="B1325" s="1">
        <v>882</v>
      </c>
      <c r="C1325" s="12" t="str">
        <f>VLOOKUP(Таблица1[[#This Row],[н/н ↓]],[1]!DataBase[[eq_num]:[eq_cat]],2,FALSE)</f>
        <v>Кабель питания от UPS (IEC 320 C14 - IEC 320 C13)</v>
      </c>
      <c r="D1325" s="6" t="str">
        <f>VLOOKUP(Таблица1[[#This Row],[н/н ↓]],[1]!DataBase[[eq_num]:[eq_unit]],3,FALSE)</f>
        <v>ШТ</v>
      </c>
      <c r="E1325" s="6">
        <f t="shared" si="41"/>
        <v>1</v>
      </c>
      <c r="F1325" s="13"/>
      <c r="G1325" s="1">
        <v>32</v>
      </c>
      <c r="H1325" s="14" t="s">
        <v>393</v>
      </c>
      <c r="I1325" s="15">
        <v>44414</v>
      </c>
      <c r="J1325" s="15"/>
      <c r="L1325" s="1">
        <v>1</v>
      </c>
      <c r="M1325" s="1"/>
    </row>
    <row r="1326" spans="1:15" x14ac:dyDescent="0.25">
      <c r="A1326" s="6">
        <f t="shared" si="40"/>
        <v>1324</v>
      </c>
      <c r="B1326" s="1">
        <v>864</v>
      </c>
      <c r="C1326" s="12" t="str">
        <f>VLOOKUP(Таблица1[[#This Row],[н/н ↓]],[1]!DataBase[[eq_num]:[eq_cat]],2,FALSE)</f>
        <v>Усилитель линейный Kramer 104LN</v>
      </c>
      <c r="D1326" s="6" t="str">
        <f>VLOOKUP(Таблица1[[#This Row],[н/н ↓]],[1]!DataBase[[eq_num]:[eq_unit]],3,FALSE)</f>
        <v>ШТ</v>
      </c>
      <c r="E1326" s="6">
        <f t="shared" si="41"/>
        <v>1</v>
      </c>
      <c r="F1326" s="13"/>
      <c r="G1326" s="1">
        <v>32</v>
      </c>
      <c r="H1326" s="14" t="s">
        <v>393</v>
      </c>
      <c r="I1326" s="15">
        <v>44414</v>
      </c>
      <c r="J1326" s="15"/>
      <c r="L1326" s="1">
        <v>1</v>
      </c>
      <c r="M1326" s="1"/>
      <c r="O1326" s="11" t="s">
        <v>232</v>
      </c>
    </row>
    <row r="1327" spans="1:15" x14ac:dyDescent="0.25">
      <c r="A1327" s="6">
        <f t="shared" si="40"/>
        <v>1325</v>
      </c>
      <c r="B1327" s="1">
        <v>883</v>
      </c>
      <c r="C1327" s="12" t="str">
        <f>VLOOKUP(Таблица1[[#This Row],[н/н ↓]],[1]!DataBase[[eq_num]:[eq_cat]],2,FALSE)</f>
        <v>плата приёмника DVT Pro compact</v>
      </c>
      <c r="D1327" s="6" t="str">
        <f>VLOOKUP(Таблица1[[#This Row],[н/н ↓]],[1]!DataBase[[eq_num]:[eq_unit]],3,FALSE)</f>
        <v>ШТ</v>
      </c>
      <c r="E1327" s="6">
        <f t="shared" si="41"/>
        <v>3</v>
      </c>
      <c r="F1327" s="13"/>
      <c r="G1327" s="1">
        <v>32</v>
      </c>
      <c r="H1327" s="14" t="s">
        <v>438</v>
      </c>
      <c r="I1327" s="15">
        <v>44414</v>
      </c>
      <c r="J1327" s="15"/>
      <c r="L1327" s="1">
        <v>3</v>
      </c>
      <c r="M1327" s="1"/>
      <c r="O1327" s="11" t="s">
        <v>232</v>
      </c>
    </row>
    <row r="1328" spans="1:15" x14ac:dyDescent="0.25">
      <c r="A1328" s="6">
        <f t="shared" si="40"/>
        <v>1326</v>
      </c>
      <c r="B1328" s="1">
        <v>884</v>
      </c>
      <c r="C1328" s="12" t="str">
        <f>VLOOKUP(Таблица1[[#This Row],[н/н ↓]],[1]!DataBase[[eq_num]:[eq_cat]],2,FALSE)</f>
        <v>вилка СР50 33ПВ</v>
      </c>
      <c r="D1328" s="6" t="str">
        <f>VLOOKUP(Таблица1[[#This Row],[н/н ↓]],[1]!DataBase[[eq_num]:[eq_unit]],3,FALSE)</f>
        <v>ШТ</v>
      </c>
      <c r="E1328" s="6">
        <f t="shared" si="41"/>
        <v>3</v>
      </c>
      <c r="F1328" s="13"/>
      <c r="G1328" s="1">
        <v>32</v>
      </c>
      <c r="H1328" s="14" t="s">
        <v>445</v>
      </c>
      <c r="I1328" s="15">
        <v>44414</v>
      </c>
      <c r="J1328" s="15"/>
      <c r="L1328" s="1">
        <v>3</v>
      </c>
      <c r="M1328" s="1"/>
      <c r="O1328" s="11" t="s">
        <v>232</v>
      </c>
    </row>
    <row r="1329" spans="1:15" x14ac:dyDescent="0.25">
      <c r="A1329" s="6">
        <f t="shared" si="40"/>
        <v>1327</v>
      </c>
      <c r="B1329" s="1">
        <v>885</v>
      </c>
      <c r="C1329" s="12" t="str">
        <f>VLOOKUP(Таблица1[[#This Row],[н/н ↓]],[1]!DataBase[[eq_num]:[eq_cat]],2,FALSE)</f>
        <v>разъем BNC штекер RG-6</v>
      </c>
      <c r="D1329" s="6" t="str">
        <f>VLOOKUP(Таблица1[[#This Row],[н/н ↓]],[1]!DataBase[[eq_num]:[eq_unit]],3,FALSE)</f>
        <v>ШТ</v>
      </c>
      <c r="E1329" s="6">
        <f t="shared" si="41"/>
        <v>11</v>
      </c>
      <c r="F1329" s="13"/>
      <c r="G1329" s="1">
        <v>32</v>
      </c>
      <c r="H1329" s="14" t="s">
        <v>445</v>
      </c>
      <c r="I1329" s="15">
        <v>44414</v>
      </c>
      <c r="J1329" s="15"/>
      <c r="L1329" s="1">
        <v>11</v>
      </c>
      <c r="M1329" s="1"/>
      <c r="O1329" s="11" t="s">
        <v>232</v>
      </c>
    </row>
    <row r="1330" spans="1:15" x14ac:dyDescent="0.25">
      <c r="A1330" s="6">
        <f t="shared" si="40"/>
        <v>1328</v>
      </c>
      <c r="B1330" s="1">
        <v>727</v>
      </c>
      <c r="C1330" s="12" t="str">
        <f>VLOOKUP(Таблица1[[#This Row],[н/н ↓]],[1]!DataBase[[eq_num]:[eq_cat]],2,FALSE)</f>
        <v>Оптический преобразователь приёмник GE DFDSM001-RX Single Mode Duplex Data Receiver</v>
      </c>
      <c r="D1330" s="6" t="str">
        <f>VLOOKUP(Таблица1[[#This Row],[н/н ↓]],[1]!DataBase[[eq_num]:[eq_unit]],3,FALSE)</f>
        <v>ШТ</v>
      </c>
      <c r="E1330" s="6">
        <f t="shared" si="41"/>
        <v>2</v>
      </c>
      <c r="F1330" s="13"/>
      <c r="G1330" s="1">
        <v>32</v>
      </c>
      <c r="H1330" s="14" t="s">
        <v>430</v>
      </c>
      <c r="I1330" s="15">
        <v>44414</v>
      </c>
      <c r="J1330" s="15"/>
      <c r="L1330" s="1">
        <v>2</v>
      </c>
      <c r="M1330" s="1"/>
      <c r="O1330" s="11" t="s">
        <v>232</v>
      </c>
    </row>
    <row r="1331" spans="1:15" x14ac:dyDescent="0.25">
      <c r="A1331" s="6">
        <f t="shared" si="40"/>
        <v>1329</v>
      </c>
      <c r="B1331" s="1">
        <v>722</v>
      </c>
      <c r="C1331" s="12" t="str">
        <f>VLOOKUP(Таблица1[[#This Row],[н/н ↓]],[1]!DataBase[[eq_num]:[eq_cat]],2,FALSE)</f>
        <v>Оптический преобразователь передатчик GE DFDSM001-TX Single Mode Duplex Data Transmitter</v>
      </c>
      <c r="D1331" s="6" t="str">
        <f>VLOOKUP(Таблица1[[#This Row],[н/н ↓]],[1]!DataBase[[eq_num]:[eq_unit]],3,FALSE)</f>
        <v>ШТ</v>
      </c>
      <c r="E1331" s="6">
        <f t="shared" si="41"/>
        <v>2</v>
      </c>
      <c r="F1331" s="13"/>
      <c r="G1331" s="1">
        <v>32</v>
      </c>
      <c r="H1331" s="14" t="s">
        <v>430</v>
      </c>
      <c r="I1331" s="15">
        <v>44414</v>
      </c>
      <c r="J1331" s="15"/>
      <c r="L1331" s="1">
        <v>2</v>
      </c>
      <c r="M1331" s="1"/>
      <c r="O1331" s="11" t="s">
        <v>232</v>
      </c>
    </row>
    <row r="1332" spans="1:15" x14ac:dyDescent="0.25">
      <c r="A1332" s="6">
        <f t="shared" si="40"/>
        <v>1330</v>
      </c>
      <c r="B1332" s="1">
        <v>886</v>
      </c>
      <c r="C1332" s="12" t="str">
        <f>VLOOKUP(Таблица1[[#This Row],[н/н ↓]],[1]!DataBase[[eq_num]:[eq_cat]],2,FALSE)</f>
        <v>Оптический преобразователь приёмник UTC F&amp;S DFDMM001-RX</v>
      </c>
      <c r="D1332" s="6" t="str">
        <f>VLOOKUP(Таблица1[[#This Row],[н/н ↓]],[1]!DataBase[[eq_num]:[eq_unit]],3,FALSE)</f>
        <v>ШТ</v>
      </c>
      <c r="E1332" s="6">
        <f t="shared" si="41"/>
        <v>1</v>
      </c>
      <c r="F1332" s="13"/>
      <c r="G1332" s="1">
        <v>32</v>
      </c>
      <c r="H1332" s="14" t="s">
        <v>438</v>
      </c>
      <c r="I1332" s="15">
        <v>44414</v>
      </c>
      <c r="J1332" s="15"/>
      <c r="L1332" s="1">
        <v>1</v>
      </c>
      <c r="M1332" s="1"/>
      <c r="O1332" s="11" t="s">
        <v>232</v>
      </c>
    </row>
    <row r="1333" spans="1:15" x14ac:dyDescent="0.25">
      <c r="A1333" s="6">
        <f t="shared" si="40"/>
        <v>1331</v>
      </c>
      <c r="B1333" s="1">
        <v>887</v>
      </c>
      <c r="C1333" s="12" t="str">
        <f>VLOOKUP(Таблица1[[#This Row],[н/н ↓]],[1]!DataBase[[eq_num]:[eq_cat]],2,FALSE)</f>
        <v>Оптический преобразователь передатчик UTC F&amp;S DFDMM001-TX</v>
      </c>
      <c r="D1333" s="6" t="str">
        <f>VLOOKUP(Таблица1[[#This Row],[н/н ↓]],[1]!DataBase[[eq_num]:[eq_unit]],3,FALSE)</f>
        <v>ШТ</v>
      </c>
      <c r="E1333" s="6">
        <f t="shared" si="41"/>
        <v>1</v>
      </c>
      <c r="F1333" s="13"/>
      <c r="G1333" s="1">
        <v>32</v>
      </c>
      <c r="H1333" s="14" t="s">
        <v>438</v>
      </c>
      <c r="I1333" s="15">
        <v>44414</v>
      </c>
      <c r="J1333" s="15"/>
      <c r="L1333" s="1">
        <v>1</v>
      </c>
      <c r="M1333" s="1"/>
      <c r="O1333" s="11" t="s">
        <v>232</v>
      </c>
    </row>
    <row r="1334" spans="1:15" x14ac:dyDescent="0.25">
      <c r="A1334" s="6">
        <f t="shared" si="40"/>
        <v>1332</v>
      </c>
      <c r="B1334" s="1">
        <v>694</v>
      </c>
      <c r="C1334" s="12" t="str">
        <f>VLOOKUP(Таблица1[[#This Row],[н/н ↓]],[1]!DataBase[[eq_num]:[eq_cat]],2,FALSE)</f>
        <v>Оптический преобразователь GE S710 D-RST2</v>
      </c>
      <c r="D1334" s="6" t="str">
        <f>VLOOKUP(Таблица1[[#This Row],[н/н ↓]],[1]!DataBase[[eq_num]:[eq_unit]],3,FALSE)</f>
        <v>ШТ</v>
      </c>
      <c r="E1334" s="6">
        <f t="shared" si="41"/>
        <v>2</v>
      </c>
      <c r="F1334" s="13"/>
      <c r="G1334" s="1">
        <v>32</v>
      </c>
      <c r="H1334" s="14" t="s">
        <v>427</v>
      </c>
      <c r="I1334" s="15">
        <v>44414</v>
      </c>
      <c r="J1334" s="15"/>
      <c r="L1334" s="1">
        <v>2</v>
      </c>
      <c r="M1334" s="1"/>
      <c r="O1334" s="11" t="s">
        <v>232</v>
      </c>
    </row>
    <row r="1335" spans="1:15" x14ac:dyDescent="0.25">
      <c r="A1335" s="6">
        <f t="shared" si="40"/>
        <v>1333</v>
      </c>
      <c r="B1335" s="1">
        <v>708</v>
      </c>
      <c r="C1335" s="12" t="str">
        <f>VLOOKUP(Таблица1[[#This Row],[н/н ↓]],[1]!DataBase[[eq_num]:[eq_cat]],2,FALSE)</f>
        <v>Оптический преобразователь GE S734 DVT-RST1</v>
      </c>
      <c r="D1335" s="6" t="str">
        <f>VLOOKUP(Таблица1[[#This Row],[н/н ↓]],[1]!DataBase[[eq_num]:[eq_unit]],3,FALSE)</f>
        <v>ШТ</v>
      </c>
      <c r="E1335" s="6">
        <f t="shared" si="41"/>
        <v>1</v>
      </c>
      <c r="F1335" s="13"/>
      <c r="G1335" s="1">
        <v>32</v>
      </c>
      <c r="H1335" s="14" t="s">
        <v>426</v>
      </c>
      <c r="I1335" s="15">
        <v>44414</v>
      </c>
      <c r="J1335" s="15"/>
      <c r="L1335" s="1">
        <v>1</v>
      </c>
      <c r="M1335" s="1"/>
      <c r="O1335" s="11" t="s">
        <v>232</v>
      </c>
    </row>
    <row r="1336" spans="1:15" x14ac:dyDescent="0.25">
      <c r="A1336" s="6">
        <f t="shared" si="40"/>
        <v>1334</v>
      </c>
      <c r="B1336" s="1">
        <v>889</v>
      </c>
      <c r="C1336" s="12" t="str">
        <f>VLOOKUP(Таблица1[[#This Row],[н/н ↓]],[1]!DataBase[[eq_num]:[eq_cat]],2,FALSE)</f>
        <v>Клавиатура для ПК USB проводная</v>
      </c>
      <c r="D1336" s="6" t="str">
        <f>VLOOKUP(Таблица1[[#This Row],[н/н ↓]],[1]!DataBase[[eq_num]:[eq_unit]],3,FALSE)</f>
        <v>ШТ</v>
      </c>
      <c r="E1336" s="6">
        <f t="shared" si="41"/>
        <v>1</v>
      </c>
      <c r="F1336" s="13"/>
      <c r="G1336" s="1">
        <v>32</v>
      </c>
      <c r="H1336" s="14" t="s">
        <v>445</v>
      </c>
      <c r="I1336" s="15">
        <v>44414</v>
      </c>
      <c r="J1336" s="15"/>
      <c r="L1336" s="1">
        <v>1</v>
      </c>
      <c r="M1336" s="1"/>
      <c r="O1336" s="11" t="s">
        <v>232</v>
      </c>
    </row>
    <row r="1337" spans="1:15" x14ac:dyDescent="0.25">
      <c r="A1337" s="6">
        <f t="shared" si="40"/>
        <v>1335</v>
      </c>
      <c r="B1337" s="1">
        <v>415</v>
      </c>
      <c r="C1337" s="12" t="str">
        <f>VLOOKUP(Таблица1[[#This Row],[н/н ↓]],[1]!DataBase[[eq_num]:[eq_cat]],2,FALSE)</f>
        <v>Вентилятор LDF-128025BM DC 12В 0,18А</v>
      </c>
      <c r="D1337" s="6" t="str">
        <f>VLOOKUP(Таблица1[[#This Row],[н/н ↓]],[1]!DataBase[[eq_num]:[eq_unit]],3,FALSE)</f>
        <v>ШТ</v>
      </c>
      <c r="E1337" s="6">
        <f t="shared" si="41"/>
        <v>1</v>
      </c>
      <c r="F1337" s="13"/>
      <c r="G1337" s="1">
        <v>32</v>
      </c>
      <c r="H1337" s="14" t="s">
        <v>395</v>
      </c>
      <c r="I1337" s="15">
        <v>44414</v>
      </c>
      <c r="J1337" s="15"/>
      <c r="L1337" s="1">
        <v>1</v>
      </c>
      <c r="M1337" s="1"/>
      <c r="O1337" s="11" t="s">
        <v>232</v>
      </c>
    </row>
    <row r="1338" spans="1:15" x14ac:dyDescent="0.25">
      <c r="A1338" s="6">
        <f t="shared" si="40"/>
        <v>1336</v>
      </c>
      <c r="B1338" s="1">
        <v>791</v>
      </c>
      <c r="C1338" s="12" t="str">
        <f>VLOOKUP(Таблица1[[#This Row],[н/н ↓]],[1]!DataBase[[eq_num]:[eq_cat]],2,FALSE)</f>
        <v>Плата матричного передатчика SVT Pro Compact</v>
      </c>
      <c r="D1338" s="6" t="str">
        <f>VLOOKUP(Таблица1[[#This Row],[н/н ↓]],[1]!DataBase[[eq_num]:[eq_unit]],3,FALSE)</f>
        <v>ШТ</v>
      </c>
      <c r="E1338" s="6">
        <f t="shared" si="41"/>
        <v>1</v>
      </c>
      <c r="F1338" s="13"/>
      <c r="G1338" s="1">
        <v>32</v>
      </c>
      <c r="H1338" s="14" t="s">
        <v>438</v>
      </c>
      <c r="I1338" s="15">
        <v>44414</v>
      </c>
      <c r="J1338" s="15"/>
      <c r="L1338" s="1">
        <v>1</v>
      </c>
      <c r="M1338" s="1"/>
      <c r="O1338" s="11" t="s">
        <v>232</v>
      </c>
    </row>
    <row r="1339" spans="1:15" x14ac:dyDescent="0.25">
      <c r="A1339" s="6">
        <f t="shared" si="40"/>
        <v>1337</v>
      </c>
      <c r="B1339" s="1">
        <v>635</v>
      </c>
      <c r="C1339" s="12" t="str">
        <f>VLOOKUP(Таблица1[[#This Row],[н/н ↓]],[1]!DataBase[[eq_num]:[eq_cat]],2,FALSE)</f>
        <v>Корзина GE DFR</v>
      </c>
      <c r="D1339" s="6" t="str">
        <f>VLOOKUP(Таблица1[[#This Row],[н/н ↓]],[1]!DataBase[[eq_num]:[eq_unit]],3,FALSE)</f>
        <v>ШТ</v>
      </c>
      <c r="E1339" s="6">
        <f t="shared" si="41"/>
        <v>1</v>
      </c>
      <c r="F1339" s="13"/>
      <c r="G1339" s="1">
        <v>32</v>
      </c>
      <c r="H1339" s="14" t="s">
        <v>393</v>
      </c>
      <c r="I1339" s="15">
        <v>44414</v>
      </c>
      <c r="J1339" s="15"/>
      <c r="L1339" s="1">
        <v>1</v>
      </c>
      <c r="M1339" s="1"/>
      <c r="O1339" s="11" t="s">
        <v>232</v>
      </c>
    </row>
    <row r="1340" spans="1:15" x14ac:dyDescent="0.25">
      <c r="A1340" s="6">
        <f t="shared" si="40"/>
        <v>1338</v>
      </c>
      <c r="B1340" s="1">
        <v>764</v>
      </c>
      <c r="C1340" s="12" t="str">
        <f>VLOOKUP(Таблица1[[#This Row],[н/н ↓]],[1]!DataBase[[eq_num]:[eq_cat]],2,FALSE)</f>
        <v>Патч-корд оптический SM 9/125 ST-SC/UPC 3,0мм Duplex 2м</v>
      </c>
      <c r="D1340" s="6" t="str">
        <f>VLOOKUP(Таблица1[[#This Row],[н/н ↓]],[1]!DataBase[[eq_num]:[eq_unit]],3,FALSE)</f>
        <v>ШТ</v>
      </c>
      <c r="E1340" s="6">
        <f t="shared" si="41"/>
        <v>-1</v>
      </c>
      <c r="F1340" s="13"/>
      <c r="G1340" s="1">
        <v>32</v>
      </c>
      <c r="H1340" s="14"/>
      <c r="I1340" s="15">
        <v>44414</v>
      </c>
      <c r="J1340" s="15" t="s">
        <v>457</v>
      </c>
      <c r="K1340" s="6">
        <v>4</v>
      </c>
      <c r="M1340" s="1">
        <v>1</v>
      </c>
    </row>
    <row r="1341" spans="1:15" x14ac:dyDescent="0.25">
      <c r="A1341" s="6">
        <f t="shared" si="40"/>
        <v>1339</v>
      </c>
      <c r="B1341" s="1">
        <v>742</v>
      </c>
      <c r="C1341" s="12" t="str">
        <f>VLOOKUP(Таблица1[[#This Row],[н/н ↓]],[1]!DataBase[[eq_num]:[eq_cat]],2,FALSE)</f>
        <v>Патч-корд оптический MM 62,5/125 ST-SC/UPC 3,0мм Duplex 10м</v>
      </c>
      <c r="D1341" s="6" t="str">
        <f>VLOOKUP(Таблица1[[#This Row],[н/н ↓]],[1]!DataBase[[eq_num]:[eq_unit]],3,FALSE)</f>
        <v>ШТ</v>
      </c>
      <c r="E1341" s="6">
        <f t="shared" si="41"/>
        <v>-1</v>
      </c>
      <c r="F1341" s="13"/>
      <c r="G1341" s="1">
        <v>32</v>
      </c>
      <c r="H1341" s="14"/>
      <c r="I1341" s="15">
        <v>44414</v>
      </c>
      <c r="J1341" s="15" t="s">
        <v>457</v>
      </c>
      <c r="K1341" s="6">
        <v>4</v>
      </c>
      <c r="M1341" s="1">
        <v>1</v>
      </c>
    </row>
    <row r="1342" spans="1:15" x14ac:dyDescent="0.25">
      <c r="A1342" s="6">
        <f t="shared" si="40"/>
        <v>1340</v>
      </c>
      <c r="B1342" s="1">
        <v>755</v>
      </c>
      <c r="C1342" s="12" t="str">
        <f>VLOOKUP(Таблица1[[#This Row],[н/н ↓]],[1]!DataBase[[eq_num]:[eq_cat]],2,FALSE)</f>
        <v>Патч-корд оптический MM 62,5/125 ST-SC/UPC 3,0мм Duplex 5м</v>
      </c>
      <c r="D1342" s="6" t="str">
        <f>VLOOKUP(Таблица1[[#This Row],[н/н ↓]],[1]!DataBase[[eq_num]:[eq_unit]],3,FALSE)</f>
        <v>ШТ</v>
      </c>
      <c r="E1342" s="6">
        <f t="shared" si="41"/>
        <v>-1</v>
      </c>
      <c r="F1342" s="13"/>
      <c r="G1342" s="1">
        <v>32</v>
      </c>
      <c r="H1342" s="14"/>
      <c r="I1342" s="15">
        <v>44414</v>
      </c>
      <c r="J1342" s="15" t="s">
        <v>457</v>
      </c>
      <c r="K1342" s="6">
        <v>4</v>
      </c>
      <c r="M1342" s="1">
        <v>1</v>
      </c>
    </row>
    <row r="1343" spans="1:15" x14ac:dyDescent="0.25">
      <c r="A1343" s="6">
        <f t="shared" si="40"/>
        <v>1341</v>
      </c>
      <c r="B1343" s="1">
        <v>854</v>
      </c>
      <c r="C1343" s="12" t="str">
        <f>VLOOKUP(Таблица1[[#This Row],[н/н ↓]],[1]!DataBase[[eq_num]:[eq_cat]],2,FALSE)</f>
        <v>Сетевая плата ConnectUPS-X Web/SNMP/xHub/Card (б/у)</v>
      </c>
      <c r="D1343" s="6" t="str">
        <f>VLOOKUP(Таблица1[[#This Row],[н/н ↓]],[1]!DataBase[[eq_num]:[eq_unit]],3,FALSE)</f>
        <v>ШТ</v>
      </c>
      <c r="E1343" s="6">
        <f t="shared" si="41"/>
        <v>-1</v>
      </c>
      <c r="F1343" s="13"/>
      <c r="G1343" s="1">
        <v>32</v>
      </c>
      <c r="H1343" s="14"/>
      <c r="I1343" s="15">
        <v>44414</v>
      </c>
      <c r="J1343" s="15" t="s">
        <v>17</v>
      </c>
      <c r="K1343" s="6">
        <v>1</v>
      </c>
      <c r="M1343" s="1">
        <v>1</v>
      </c>
      <c r="N1343" s="1">
        <v>47</v>
      </c>
      <c r="O1343" s="11" t="s">
        <v>495</v>
      </c>
    </row>
    <row r="1344" spans="1:15" x14ac:dyDescent="0.25">
      <c r="A1344" s="6">
        <f t="shared" si="40"/>
        <v>1342</v>
      </c>
      <c r="B1344" s="1">
        <v>39</v>
      </c>
      <c r="C1344" t="str">
        <f>VLOOKUP(Таблица1[[#This Row],[н/н ↓]],[1]!DataBase[[eq_num]:[eq_cat]],2,FALSE)</f>
        <v>Монитор NEC LCD195NX 19" (б/у)</v>
      </c>
      <c r="D1344" s="1" t="str">
        <f>VLOOKUP(Таблица1[[#This Row],[н/н ↓]],[1]!DataBase[[eq_num]:[eq_unit]],3,FALSE)</f>
        <v>ШТ</v>
      </c>
      <c r="E1344" s="1">
        <f t="shared" si="41"/>
        <v>-1</v>
      </c>
      <c r="F1344" s="13"/>
      <c r="G1344" s="1">
        <v>12</v>
      </c>
      <c r="I1344" s="15">
        <v>44417</v>
      </c>
      <c r="J1344" s="15" t="s">
        <v>35</v>
      </c>
      <c r="K1344" s="6" t="s">
        <v>38</v>
      </c>
      <c r="M1344" s="1">
        <v>1</v>
      </c>
    </row>
    <row r="1345" spans="1:15" x14ac:dyDescent="0.25">
      <c r="A1345" s="6">
        <f t="shared" si="40"/>
        <v>1343</v>
      </c>
      <c r="B1345" s="1">
        <v>30</v>
      </c>
      <c r="C1345" t="str">
        <f>VLOOKUP(Таблица1[[#This Row],[н/н ↓]],[1]!DataBase[[eq_num]:[eq_cat]],2,FALSE)</f>
        <v>Монитор Aser V196L 19" (б/у)</v>
      </c>
      <c r="D1345" s="1" t="str">
        <f>VLOOKUP(Таблица1[[#This Row],[н/н ↓]],[1]!DataBase[[eq_num]:[eq_unit]],3,FALSE)</f>
        <v>ШТ</v>
      </c>
      <c r="E1345" s="1">
        <f t="shared" si="41"/>
        <v>-1</v>
      </c>
      <c r="F1345" s="13"/>
      <c r="G1345" s="1">
        <v>12</v>
      </c>
      <c r="I1345" s="15">
        <v>44417</v>
      </c>
      <c r="J1345" s="15" t="s">
        <v>32</v>
      </c>
      <c r="K1345" s="6">
        <v>8</v>
      </c>
      <c r="M1345" s="1">
        <v>1</v>
      </c>
      <c r="N1345" s="1">
        <v>339</v>
      </c>
      <c r="O1345" s="11" t="s">
        <v>63</v>
      </c>
    </row>
    <row r="1346" spans="1:15" x14ac:dyDescent="0.25">
      <c r="A1346" s="6">
        <f t="shared" si="40"/>
        <v>1344</v>
      </c>
      <c r="B1346" s="1">
        <v>891</v>
      </c>
      <c r="C1346" s="12" t="str">
        <f>VLOOKUP(Таблица1[[#This Row],[н/н ↓]],[1]!DataBase[[eq_num]:[eq_cat]],2,FALSE)</f>
        <v>Видеорегистратор на базе ПО "VideoNET"</v>
      </c>
      <c r="D1346" s="6" t="str">
        <f>VLOOKUP(Таблица1[[#This Row],[н/н ↓]],[1]!DataBase[[eq_num]:[eq_unit]],3,FALSE)</f>
        <v>ШТ</v>
      </c>
      <c r="E1346" s="6">
        <f t="shared" si="41"/>
        <v>1</v>
      </c>
      <c r="F1346" s="13"/>
      <c r="G1346" s="1">
        <v>32</v>
      </c>
      <c r="H1346" s="14" t="s">
        <v>393</v>
      </c>
      <c r="I1346" s="15">
        <v>44417</v>
      </c>
      <c r="J1346" s="15"/>
      <c r="L1346" s="1">
        <v>1</v>
      </c>
      <c r="M1346" s="1"/>
      <c r="O1346" s="11" t="s">
        <v>496</v>
      </c>
    </row>
    <row r="1347" spans="1:15" x14ac:dyDescent="0.25">
      <c r="A1347" s="6">
        <f t="shared" ref="A1347:A1410" si="42">ROW()-2</f>
        <v>1345</v>
      </c>
      <c r="B1347" s="1">
        <v>768</v>
      </c>
      <c r="C1347" s="12" t="str">
        <f>VLOOKUP(Таблица1[[#This Row],[н/н ↓]],[1]!DataBase[[eq_num]:[eq_cat]],2,FALSE)</f>
        <v>Патч-корд оптический SM 9/125 FC-SC/UPC 3,0мм Simplex LSZH 2м</v>
      </c>
      <c r="D1347" s="6" t="str">
        <f>VLOOKUP(Таблица1[[#This Row],[н/н ↓]],[1]!DataBase[[eq_num]:[eq_unit]],3,FALSE)</f>
        <v>ШТ</v>
      </c>
      <c r="E1347" s="6">
        <f t="shared" ref="E1347:E1410" si="43">M1347*(-1)+L1347</f>
        <v>-4</v>
      </c>
      <c r="F1347" s="13"/>
      <c r="G1347" s="1">
        <v>32</v>
      </c>
      <c r="H1347" s="14"/>
      <c r="I1347" s="15">
        <v>44417</v>
      </c>
      <c r="J1347" s="15" t="s">
        <v>170</v>
      </c>
      <c r="K1347" s="6">
        <v>4</v>
      </c>
      <c r="M1347" s="1">
        <v>4</v>
      </c>
    </row>
    <row r="1348" spans="1:15" x14ac:dyDescent="0.25">
      <c r="A1348" s="6">
        <f t="shared" si="42"/>
        <v>1346</v>
      </c>
      <c r="B1348" s="1">
        <v>226010050</v>
      </c>
      <c r="C1348" s="12" t="str">
        <f>VLOOKUP(Таблица1[[#This Row],[н/н ↓]],[1]!DataBase[[eq_num]:[eq_cat]],2,FALSE)</f>
        <v>извещатель инфракрасный пассивный ИД-12Е</v>
      </c>
      <c r="D1348" s="6" t="str">
        <f>VLOOKUP(Таблица1[[#This Row],[н/н ↓]],[1]!DataBase[[eq_num]:[eq_unit]],3,FALSE)</f>
        <v>ШТ</v>
      </c>
      <c r="E1348" s="6">
        <f t="shared" si="43"/>
        <v>-1</v>
      </c>
      <c r="F1348" s="13"/>
      <c r="G1348" s="1">
        <v>56</v>
      </c>
      <c r="H1348" s="14"/>
      <c r="I1348" s="15">
        <v>44417</v>
      </c>
      <c r="J1348" s="15" t="s">
        <v>312</v>
      </c>
      <c r="K1348" s="6">
        <v>10</v>
      </c>
      <c r="M1348" s="1">
        <v>1</v>
      </c>
    </row>
    <row r="1349" spans="1:15" x14ac:dyDescent="0.25">
      <c r="A1349" s="6">
        <f t="shared" si="42"/>
        <v>1347</v>
      </c>
      <c r="B1349" s="1">
        <v>230</v>
      </c>
      <c r="C1349" s="12" t="str">
        <f>VLOOKUP(Таблица1[[#This Row],[н/н ↓]],[1]!DataBase[[eq_num]:[eq_cat]],2,FALSE)</f>
        <v>Считыватель УЧЗ БСК СКД 7 (б/у)</v>
      </c>
      <c r="D1349" s="6" t="str">
        <f>VLOOKUP(Таблица1[[#This Row],[н/н ↓]],[1]!DataBase[[eq_num]:[eq_unit]],3,FALSE)</f>
        <v>ШТ</v>
      </c>
      <c r="E1349" s="6">
        <f t="shared" si="43"/>
        <v>-2</v>
      </c>
      <c r="F1349" s="13"/>
      <c r="G1349" s="1">
        <v>212</v>
      </c>
      <c r="I1349" s="15">
        <v>44417</v>
      </c>
      <c r="J1349" s="15" t="s">
        <v>143</v>
      </c>
      <c r="K1349" s="6">
        <v>9</v>
      </c>
      <c r="M1349" s="1">
        <v>2</v>
      </c>
    </row>
    <row r="1350" spans="1:15" x14ac:dyDescent="0.25">
      <c r="A1350" s="6">
        <f t="shared" si="42"/>
        <v>1348</v>
      </c>
      <c r="B1350" s="1">
        <v>749</v>
      </c>
      <c r="C1350" s="12" t="str">
        <f>VLOOKUP(Таблица1[[#This Row],[н/н ↓]],[1]!DataBase[[eq_num]:[eq_cat]],2,FALSE)</f>
        <v>Патч-корд оптический SM 9/125 FC-SC/UPC 3,0мм Simplex 10м</v>
      </c>
      <c r="D1350" s="6" t="str">
        <f>VLOOKUP(Таблица1[[#This Row],[н/н ↓]],[1]!DataBase[[eq_num]:[eq_unit]],3,FALSE)</f>
        <v>ШТ</v>
      </c>
      <c r="E1350" s="6">
        <f t="shared" si="43"/>
        <v>-2</v>
      </c>
      <c r="F1350" s="13"/>
      <c r="G1350" s="1">
        <v>32</v>
      </c>
      <c r="H1350" s="14"/>
      <c r="I1350" s="15">
        <v>44418</v>
      </c>
      <c r="J1350" s="15" t="s">
        <v>170</v>
      </c>
      <c r="K1350" s="6">
        <v>4</v>
      </c>
      <c r="M1350" s="1">
        <v>2</v>
      </c>
    </row>
    <row r="1351" spans="1:15" x14ac:dyDescent="0.25">
      <c r="A1351" s="6">
        <f t="shared" si="42"/>
        <v>1349</v>
      </c>
      <c r="B1351" s="1">
        <v>117</v>
      </c>
      <c r="C1351" s="12" t="str">
        <f>VLOOKUP(Таблица1[[#This Row],[н/н ↓]],[1]!DataBase[[eq_num]:[eq_cat]],2,FALSE)</f>
        <v>Видеокамера AXIS P1365 MkII BAREBONE без объектива (б/у)</v>
      </c>
      <c r="D1351" s="6" t="str">
        <f>VLOOKUP(Таблица1[[#This Row],[н/н ↓]],[1]!DataBase[[eq_num]:[eq_unit]],3,FALSE)</f>
        <v>ШТ</v>
      </c>
      <c r="E1351" s="6">
        <f t="shared" si="43"/>
        <v>-1</v>
      </c>
      <c r="F1351" s="13" t="s">
        <v>364</v>
      </c>
      <c r="G1351" s="1">
        <v>212</v>
      </c>
      <c r="I1351" s="15">
        <v>44418</v>
      </c>
      <c r="J1351" s="15" t="s">
        <v>167</v>
      </c>
      <c r="K1351" s="6">
        <v>3</v>
      </c>
      <c r="M1351" s="1">
        <v>1</v>
      </c>
      <c r="N1351" s="1">
        <v>85</v>
      </c>
      <c r="O1351" s="11" t="s">
        <v>203</v>
      </c>
    </row>
    <row r="1352" spans="1:15" x14ac:dyDescent="0.25">
      <c r="A1352" s="6">
        <f t="shared" si="42"/>
        <v>1350</v>
      </c>
      <c r="B1352" s="1">
        <v>381</v>
      </c>
      <c r="C1352" s="12" t="str">
        <f>VLOOKUP(Таблица1[[#This Row],[н/н ↓]],[1]!DataBase[[eq_num]:[eq_cat]],2,FALSE)</f>
        <v>БП Mean Well NES-15-12</v>
      </c>
      <c r="D1352" s="6" t="str">
        <f>VLOOKUP(Таблица1[[#This Row],[н/н ↓]],[1]!DataBase[[eq_num]:[eq_unit]],3,FALSE)</f>
        <v>ШТ</v>
      </c>
      <c r="E1352" s="6">
        <f t="shared" si="43"/>
        <v>-1</v>
      </c>
      <c r="F1352" s="13"/>
      <c r="G1352" s="1">
        <v>32</v>
      </c>
      <c r="H1352" s="14"/>
      <c r="I1352" s="15">
        <v>44419</v>
      </c>
      <c r="J1352" s="15" t="s">
        <v>168</v>
      </c>
      <c r="K1352" s="6">
        <v>10</v>
      </c>
      <c r="M1352" s="1">
        <v>1</v>
      </c>
      <c r="N1352" s="1">
        <v>70</v>
      </c>
      <c r="O1352" s="11" t="s">
        <v>497</v>
      </c>
    </row>
    <row r="1353" spans="1:15" x14ac:dyDescent="0.25">
      <c r="A1353" s="6">
        <f t="shared" si="42"/>
        <v>1351</v>
      </c>
      <c r="B1353" s="1">
        <v>799</v>
      </c>
      <c r="C1353" s="12" t="str">
        <f>VLOOKUP(Таблица1[[#This Row],[н/н ↓]],[1]!DataBase[[eq_num]:[eq_cat]],2,FALSE)</f>
        <v>Приёмо-передатчик видеосигнала по витой паре AVT-TRX101</v>
      </c>
      <c r="D1353" s="6" t="str">
        <f>VLOOKUP(Таблица1[[#This Row],[н/н ↓]],[1]!DataBase[[eq_num]:[eq_unit]],3,FALSE)</f>
        <v>ШТ</v>
      </c>
      <c r="E1353" s="6">
        <f t="shared" si="43"/>
        <v>-5</v>
      </c>
      <c r="F1353" s="13"/>
      <c r="G1353" s="1">
        <v>32</v>
      </c>
      <c r="H1353" s="14"/>
      <c r="I1353" s="15">
        <v>44419</v>
      </c>
      <c r="J1353" s="15" t="s">
        <v>168</v>
      </c>
      <c r="K1353" s="6">
        <v>10</v>
      </c>
      <c r="M1353" s="1">
        <v>5</v>
      </c>
    </row>
    <row r="1354" spans="1:15" x14ac:dyDescent="0.25">
      <c r="A1354" s="6">
        <f t="shared" si="42"/>
        <v>1352</v>
      </c>
      <c r="B1354" s="1">
        <v>678</v>
      </c>
      <c r="C1354" s="12" t="str">
        <f>VLOOKUP(Таблица1[[#This Row],[н/н ↓]],[1]!DataBase[[eq_num]:[eq_cat]],2,FALSE)</f>
        <v>Одномониторный KVM удлинитель ADDER X-USBPRO-MS2 без БП (б/у)</v>
      </c>
      <c r="D1354" s="6" t="str">
        <f>VLOOKUP(Таблица1[[#This Row],[н/н ↓]],[1]!DataBase[[eq_num]:[eq_unit]],3,FALSE)</f>
        <v>КМП</v>
      </c>
      <c r="E1354" s="6">
        <f t="shared" si="43"/>
        <v>-1</v>
      </c>
      <c r="F1354" s="13"/>
      <c r="G1354" s="1">
        <v>32</v>
      </c>
      <c r="H1354" s="14"/>
      <c r="I1354" s="15">
        <v>44419</v>
      </c>
      <c r="J1354" s="15" t="s">
        <v>458</v>
      </c>
      <c r="K1354" s="6">
        <v>4</v>
      </c>
      <c r="M1354" s="1">
        <v>1</v>
      </c>
    </row>
    <row r="1355" spans="1:15" x14ac:dyDescent="0.25">
      <c r="A1355" s="6">
        <f t="shared" si="42"/>
        <v>1353</v>
      </c>
      <c r="B1355" s="1">
        <v>187</v>
      </c>
      <c r="C1355" s="12" t="str">
        <f>VLOOKUP(Таблица1[[#This Row],[н/н ↓]],[1]!DataBase[[eq_num]:[eq_cat]],2,FALSE)</f>
        <v>Кулер ZALMAN ZM-F2 Plus (SF) ZS9225ASL</v>
      </c>
      <c r="D1355" s="6" t="str">
        <f>VLOOKUP(Таблица1[[#This Row],[н/н ↓]],[1]!DataBase[[eq_num]:[eq_unit]],3,FALSE)</f>
        <v>ШТ</v>
      </c>
      <c r="E1355" s="6">
        <f t="shared" si="43"/>
        <v>-2</v>
      </c>
      <c r="F1355" s="13"/>
      <c r="G1355" s="1">
        <v>212</v>
      </c>
      <c r="I1355" s="15">
        <v>44419</v>
      </c>
      <c r="J1355" s="15" t="s">
        <v>168</v>
      </c>
      <c r="M1355" s="1">
        <v>2</v>
      </c>
    </row>
    <row r="1356" spans="1:15" x14ac:dyDescent="0.25">
      <c r="A1356" s="6">
        <f t="shared" si="42"/>
        <v>1354</v>
      </c>
      <c r="B1356" s="1">
        <v>127</v>
      </c>
      <c r="C1356" s="12" t="str">
        <f>VLOOKUP(Таблица1[[#This Row],[н/н ↓]],[1]!DataBase[[eq_num]:[eq_cat]],2,FALSE)</f>
        <v>Видеокамера Infinity VPE-TDN700AL 2.8-12</v>
      </c>
      <c r="D1356" s="6" t="str">
        <f>VLOOKUP(Таблица1[[#This Row],[н/н ↓]],[1]!DataBase[[eq_num]:[eq_unit]],3,FALSE)</f>
        <v>ШТ</v>
      </c>
      <c r="E1356" s="6">
        <f t="shared" si="43"/>
        <v>-1</v>
      </c>
      <c r="F1356" s="13" t="s">
        <v>369</v>
      </c>
      <c r="G1356" s="1">
        <v>212</v>
      </c>
      <c r="I1356" s="15">
        <v>44420</v>
      </c>
      <c r="J1356" s="15" t="s">
        <v>152</v>
      </c>
      <c r="K1356" s="6">
        <v>2</v>
      </c>
      <c r="M1356" s="1">
        <v>1</v>
      </c>
      <c r="O1356" s="11" t="s">
        <v>201</v>
      </c>
    </row>
    <row r="1357" spans="1:15" x14ac:dyDescent="0.25">
      <c r="A1357" s="6">
        <f t="shared" si="42"/>
        <v>1355</v>
      </c>
      <c r="B1357" s="1">
        <v>114</v>
      </c>
      <c r="C1357" s="12" t="str">
        <f>VLOOKUP(Таблица1[[#This Row],[н/н ↓]],[1]!DataBase[[eq_num]:[eq_cat]],2,FALSE)</f>
        <v>Видеокамера AXIS P3367 без кожуха (б/у)</v>
      </c>
      <c r="D1357" s="6" t="str">
        <f>VLOOKUP(Таблица1[[#This Row],[н/н ↓]],[1]!DataBase[[eq_num]:[eq_unit]],3,FALSE)</f>
        <v>ШТ</v>
      </c>
      <c r="E1357" s="6">
        <f t="shared" si="43"/>
        <v>-1</v>
      </c>
      <c r="F1357" s="13" t="s">
        <v>358</v>
      </c>
      <c r="G1357" s="1">
        <v>212</v>
      </c>
      <c r="I1357" s="15">
        <v>44420</v>
      </c>
      <c r="J1357" s="15" t="s">
        <v>17</v>
      </c>
      <c r="K1357" s="6">
        <v>1</v>
      </c>
      <c r="M1357" s="1">
        <v>1</v>
      </c>
      <c r="N1357" s="1">
        <v>126</v>
      </c>
      <c r="O1357" s="11" t="s">
        <v>220</v>
      </c>
    </row>
    <row r="1358" spans="1:15" x14ac:dyDescent="0.25">
      <c r="A1358" s="6">
        <f t="shared" si="42"/>
        <v>1356</v>
      </c>
      <c r="B1358" s="1">
        <v>114</v>
      </c>
      <c r="C1358" s="12" t="str">
        <f>VLOOKUP(Таблица1[[#This Row],[н/н ↓]],[1]!DataBase[[eq_num]:[eq_cat]],2,FALSE)</f>
        <v>Видеокамера AXIS P3367 без кожуха (б/у)</v>
      </c>
      <c r="D1358" s="6" t="str">
        <f>VLOOKUP(Таблица1[[#This Row],[н/н ↓]],[1]!DataBase[[eq_num]:[eq_unit]],3,FALSE)</f>
        <v>ШТ</v>
      </c>
      <c r="E1358" s="6">
        <f t="shared" si="43"/>
        <v>-1</v>
      </c>
      <c r="F1358" s="13" t="s">
        <v>359</v>
      </c>
      <c r="G1358" s="1">
        <v>212</v>
      </c>
      <c r="I1358" s="15">
        <v>44420</v>
      </c>
      <c r="J1358" s="15" t="s">
        <v>17</v>
      </c>
      <c r="K1358" s="6">
        <v>1</v>
      </c>
      <c r="M1358" s="1">
        <v>1</v>
      </c>
      <c r="N1358" s="1">
        <v>126</v>
      </c>
      <c r="O1358" s="11" t="s">
        <v>220</v>
      </c>
    </row>
    <row r="1359" spans="1:15" x14ac:dyDescent="0.25">
      <c r="A1359" s="6">
        <f t="shared" si="42"/>
        <v>1357</v>
      </c>
      <c r="B1359" s="1">
        <v>577</v>
      </c>
      <c r="C1359" s="12" t="str">
        <f>VLOOKUP(Таблица1[[#This Row],[н/н ↓]],[1]!DataBase[[eq_num]:[eq_cat]],2,FALSE)</f>
        <v>Индикатор IEK AD-22DS зелёный</v>
      </c>
      <c r="D1359" s="6" t="str">
        <f>VLOOKUP(Таблица1[[#This Row],[н/н ↓]],[1]!DataBase[[eq_num]:[eq_unit]],3,FALSE)</f>
        <v>ШТ</v>
      </c>
      <c r="E1359" s="6">
        <f t="shared" si="43"/>
        <v>-1</v>
      </c>
      <c r="F1359" s="13"/>
      <c r="G1359" s="1">
        <v>32</v>
      </c>
      <c r="H1359" s="14"/>
      <c r="I1359" s="15">
        <v>44421</v>
      </c>
      <c r="J1359" s="15" t="s">
        <v>19</v>
      </c>
      <c r="K1359" s="6">
        <v>3</v>
      </c>
      <c r="M1359" s="1">
        <v>1</v>
      </c>
      <c r="O1359" s="11" t="s">
        <v>64</v>
      </c>
    </row>
    <row r="1360" spans="1:15" x14ac:dyDescent="0.25">
      <c r="A1360" s="6">
        <f t="shared" si="42"/>
        <v>1358</v>
      </c>
      <c r="B1360" s="1">
        <v>746</v>
      </c>
      <c r="C1360" s="12" t="str">
        <f>VLOOKUP(Таблица1[[#This Row],[н/н ↓]],[1]!DataBase[[eq_num]:[eq_cat]],2,FALSE)</f>
        <v>Патч-корд оптический SM 9/125 FC-LC/UPC 3,0мм Simplex 2м</v>
      </c>
      <c r="D1360" s="6" t="str">
        <f>VLOOKUP(Таблица1[[#This Row],[н/н ↓]],[1]!DataBase[[eq_num]:[eq_unit]],3,FALSE)</f>
        <v>ШТ</v>
      </c>
      <c r="E1360" s="6">
        <f t="shared" si="43"/>
        <v>-4</v>
      </c>
      <c r="F1360" s="13"/>
      <c r="G1360" s="1">
        <v>32</v>
      </c>
      <c r="H1360" s="14"/>
      <c r="I1360" s="15">
        <v>44421</v>
      </c>
      <c r="J1360" s="15" t="s">
        <v>459</v>
      </c>
      <c r="K1360" s="6">
        <v>9</v>
      </c>
      <c r="M1360" s="1">
        <v>4</v>
      </c>
    </row>
    <row r="1361" spans="1:15" x14ac:dyDescent="0.25">
      <c r="A1361" s="6">
        <f t="shared" si="42"/>
        <v>1359</v>
      </c>
      <c r="B1361" s="1">
        <v>114</v>
      </c>
      <c r="C1361" s="12" t="str">
        <f>VLOOKUP(Таблица1[[#This Row],[н/н ↓]],[1]!DataBase[[eq_num]:[eq_cat]],2,FALSE)</f>
        <v>Видеокамера AXIS P3367 без кожуха (б/у)</v>
      </c>
      <c r="D1361" s="6" t="str">
        <f>VLOOKUP(Таблица1[[#This Row],[н/н ↓]],[1]!DataBase[[eq_num]:[eq_unit]],3,FALSE)</f>
        <v>ШТ</v>
      </c>
      <c r="E1361" s="6">
        <f t="shared" si="43"/>
        <v>-1</v>
      </c>
      <c r="F1361" s="13" t="s">
        <v>356</v>
      </c>
      <c r="G1361" s="1">
        <v>212</v>
      </c>
      <c r="I1361" s="15">
        <v>44421</v>
      </c>
      <c r="J1361" s="15" t="s">
        <v>169</v>
      </c>
      <c r="K1361" s="6">
        <v>10</v>
      </c>
      <c r="M1361" s="1">
        <v>1</v>
      </c>
      <c r="N1361" s="1">
        <v>88</v>
      </c>
      <c r="O1361" s="11" t="s">
        <v>235</v>
      </c>
    </row>
    <row r="1362" spans="1:15" x14ac:dyDescent="0.25">
      <c r="A1362" s="6">
        <f t="shared" si="42"/>
        <v>1360</v>
      </c>
      <c r="B1362" s="1">
        <v>147</v>
      </c>
      <c r="C1362" s="12" t="str">
        <f>VLOOKUP(Таблица1[[#This Row],[н/н ↓]],[1]!DataBase[[eq_num]:[eq_cat]],2,FALSE)</f>
        <v>Замок механический ABLOY CY001C (б/у)</v>
      </c>
      <c r="D1362" s="6" t="str">
        <f>VLOOKUP(Таблица1[[#This Row],[н/н ↓]],[1]!DataBase[[eq_num]:[eq_unit]],3,FALSE)</f>
        <v>ШТ</v>
      </c>
      <c r="E1362" s="6">
        <f t="shared" si="43"/>
        <v>-1</v>
      </c>
      <c r="F1362" s="13"/>
      <c r="G1362" s="1">
        <v>212</v>
      </c>
      <c r="I1362" s="15">
        <v>44424</v>
      </c>
      <c r="J1362" s="15" t="s">
        <v>170</v>
      </c>
      <c r="K1362" s="6">
        <v>4</v>
      </c>
      <c r="M1362" s="1">
        <v>1</v>
      </c>
    </row>
    <row r="1363" spans="1:15" x14ac:dyDescent="0.25">
      <c r="A1363" s="6">
        <f t="shared" si="42"/>
        <v>1361</v>
      </c>
      <c r="B1363" s="1">
        <v>107</v>
      </c>
      <c r="C1363" s="12" t="str">
        <f>VLOOKUP(Таблица1[[#This Row],[н/н ↓]],[1]!DataBase[[eq_num]:[eq_cat]],2,FALSE)</f>
        <v>Видеокамера AXIS P1355 без объектива (б/у)</v>
      </c>
      <c r="D1363" s="6" t="str">
        <f>VLOOKUP(Таблица1[[#This Row],[н/н ↓]],[1]!DataBase[[eq_num]:[eq_unit]],3,FALSE)</f>
        <v>ШТ</v>
      </c>
      <c r="E1363" s="6">
        <f t="shared" si="43"/>
        <v>-1</v>
      </c>
      <c r="F1363" s="13" t="s">
        <v>329</v>
      </c>
      <c r="G1363" s="1">
        <v>212</v>
      </c>
      <c r="I1363" s="15">
        <v>44425</v>
      </c>
      <c r="J1363" s="15" t="s">
        <v>171</v>
      </c>
      <c r="K1363" s="6">
        <v>1</v>
      </c>
      <c r="M1363" s="1">
        <v>1</v>
      </c>
      <c r="N1363" s="1">
        <v>173</v>
      </c>
      <c r="O1363" s="11" t="s">
        <v>220</v>
      </c>
    </row>
    <row r="1364" spans="1:15" x14ac:dyDescent="0.25">
      <c r="A1364" s="6">
        <f t="shared" si="42"/>
        <v>1362</v>
      </c>
      <c r="B1364" s="1">
        <v>114</v>
      </c>
      <c r="C1364" s="12" t="str">
        <f>VLOOKUP(Таблица1[[#This Row],[н/н ↓]],[1]!DataBase[[eq_num]:[eq_cat]],2,FALSE)</f>
        <v>Видеокамера AXIS P3367 без кожуха (б/у)</v>
      </c>
      <c r="D1364" s="6" t="str">
        <f>VLOOKUP(Таблица1[[#This Row],[н/н ↓]],[1]!DataBase[[eq_num]:[eq_unit]],3,FALSE)</f>
        <v>ШТ</v>
      </c>
      <c r="E1364" s="6">
        <f t="shared" si="43"/>
        <v>-1</v>
      </c>
      <c r="F1364" s="13"/>
      <c r="G1364" s="1">
        <v>212</v>
      </c>
      <c r="I1364" s="15">
        <v>44425</v>
      </c>
      <c r="J1364" s="15" t="s">
        <v>157</v>
      </c>
      <c r="K1364" s="6">
        <v>2</v>
      </c>
      <c r="M1364" s="1">
        <v>1</v>
      </c>
      <c r="O1364" s="11" t="s">
        <v>236</v>
      </c>
    </row>
    <row r="1365" spans="1:15" x14ac:dyDescent="0.25">
      <c r="A1365" s="6">
        <f t="shared" si="42"/>
        <v>1363</v>
      </c>
      <c r="B1365" s="1">
        <v>690</v>
      </c>
      <c r="C1365" s="12" t="str">
        <f>VLOOKUP(Таблица1[[#This Row],[н/н ↓]],[1]!DataBase[[eq_num]:[eq_cat]],2,FALSE)</f>
        <v>Оптический преобразователь GE S707 VT-RSTL</v>
      </c>
      <c r="D1365" s="6" t="str">
        <f>VLOOKUP(Таблица1[[#This Row],[н/н ↓]],[1]!DataBase[[eq_num]:[eq_unit]],3,FALSE)</f>
        <v>ШТ</v>
      </c>
      <c r="E1365" s="6">
        <f t="shared" si="43"/>
        <v>-1</v>
      </c>
      <c r="F1365" s="13"/>
      <c r="G1365" s="1">
        <v>32</v>
      </c>
      <c r="H1365" s="14"/>
      <c r="I1365" s="15">
        <v>44426</v>
      </c>
      <c r="J1365" s="15" t="s">
        <v>460</v>
      </c>
      <c r="K1365" s="6">
        <v>5</v>
      </c>
      <c r="M1365" s="1">
        <v>1</v>
      </c>
      <c r="N1365" s="1">
        <v>179</v>
      </c>
      <c r="O1365" s="11" t="s">
        <v>498</v>
      </c>
    </row>
    <row r="1366" spans="1:15" x14ac:dyDescent="0.25">
      <c r="A1366" s="6">
        <f t="shared" si="42"/>
        <v>1364</v>
      </c>
      <c r="B1366" s="1">
        <v>686</v>
      </c>
      <c r="C1366" s="12" t="str">
        <f>VLOOKUP(Таблица1[[#This Row],[н/н ↓]],[1]!DataBase[[eq_num]:[eq_cat]],2,FALSE)</f>
        <v>Оптический преобразователь GE S703 VT-RST в корзине (б/у)</v>
      </c>
      <c r="D1366" s="6" t="str">
        <f>VLOOKUP(Таблица1[[#This Row],[н/н ↓]],[1]!DataBase[[eq_num]:[eq_unit]],3,FALSE)</f>
        <v>ШТ</v>
      </c>
      <c r="E1366" s="6">
        <f t="shared" si="43"/>
        <v>-1</v>
      </c>
      <c r="F1366" s="13"/>
      <c r="G1366" s="1">
        <v>32</v>
      </c>
      <c r="H1366" s="14"/>
      <c r="I1366" s="15">
        <v>44426</v>
      </c>
      <c r="J1366" s="15" t="s">
        <v>460</v>
      </c>
      <c r="K1366" s="6">
        <v>5</v>
      </c>
      <c r="M1366" s="1">
        <v>1</v>
      </c>
      <c r="N1366" s="1">
        <v>179</v>
      </c>
      <c r="O1366" s="11" t="s">
        <v>498</v>
      </c>
    </row>
    <row r="1367" spans="1:15" x14ac:dyDescent="0.25">
      <c r="A1367" s="6">
        <f t="shared" si="42"/>
        <v>1365</v>
      </c>
      <c r="B1367" s="1">
        <v>687</v>
      </c>
      <c r="C1367" s="12" t="str">
        <f>VLOOKUP(Таблица1[[#This Row],[н/н ↓]],[1]!DataBase[[eq_num]:[eq_cat]],2,FALSE)</f>
        <v>Оптический преобразователь GE S703-R (б/у)</v>
      </c>
      <c r="D1367" s="6" t="str">
        <f>VLOOKUP(Таблица1[[#This Row],[н/н ↓]],[1]!DataBase[[eq_num]:[eq_unit]],3,FALSE)</f>
        <v>ШТ</v>
      </c>
      <c r="E1367" s="6">
        <f t="shared" si="43"/>
        <v>-1</v>
      </c>
      <c r="F1367" s="13"/>
      <c r="G1367" s="1">
        <v>32</v>
      </c>
      <c r="H1367" s="14"/>
      <c r="I1367" s="15">
        <v>44426</v>
      </c>
      <c r="J1367" s="15" t="s">
        <v>460</v>
      </c>
      <c r="K1367" s="6">
        <v>5</v>
      </c>
      <c r="M1367" s="1">
        <v>1</v>
      </c>
      <c r="N1367" s="1">
        <v>179</v>
      </c>
      <c r="O1367" s="11" t="s">
        <v>498</v>
      </c>
    </row>
    <row r="1368" spans="1:15" x14ac:dyDescent="0.25">
      <c r="A1368" s="6">
        <f t="shared" si="42"/>
        <v>1366</v>
      </c>
      <c r="B1368" s="1">
        <v>724</v>
      </c>
      <c r="C1368" s="12" t="str">
        <f>VLOOKUP(Таблица1[[#This Row],[н/н ↓]],[1]!DataBase[[eq_num]:[eq_cat]],2,FALSE)</f>
        <v>Оптический преобразователь передатчик UTC DFVSM4-T</v>
      </c>
      <c r="D1368" s="6" t="str">
        <f>VLOOKUP(Таблица1[[#This Row],[н/н ↓]],[1]!DataBase[[eq_num]:[eq_unit]],3,FALSE)</f>
        <v>ШТ</v>
      </c>
      <c r="E1368" s="6">
        <f t="shared" si="43"/>
        <v>-1</v>
      </c>
      <c r="F1368" s="13"/>
      <c r="G1368" s="1">
        <v>32</v>
      </c>
      <c r="H1368" s="14"/>
      <c r="I1368" s="15">
        <v>44427</v>
      </c>
      <c r="J1368" s="15" t="s">
        <v>460</v>
      </c>
      <c r="K1368" s="6">
        <v>5</v>
      </c>
      <c r="M1368" s="1">
        <v>1</v>
      </c>
      <c r="N1368" s="1">
        <v>179</v>
      </c>
      <c r="O1368" s="11" t="s">
        <v>498</v>
      </c>
    </row>
    <row r="1369" spans="1:15" x14ac:dyDescent="0.25">
      <c r="A1369" s="6">
        <f t="shared" si="42"/>
        <v>1367</v>
      </c>
      <c r="B1369" s="1">
        <v>729</v>
      </c>
      <c r="C1369" s="12" t="str">
        <f>VLOOKUP(Таблица1[[#This Row],[н/н ↓]],[1]!DataBase[[eq_num]:[eq_cat]],2,FALSE)</f>
        <v>Оптический преобразователь приёмник UTC DFVSM4-R</v>
      </c>
      <c r="D1369" s="6" t="str">
        <f>VLOOKUP(Таблица1[[#This Row],[н/н ↓]],[1]!DataBase[[eq_num]:[eq_unit]],3,FALSE)</f>
        <v>ШТ</v>
      </c>
      <c r="E1369" s="6">
        <f t="shared" si="43"/>
        <v>-1</v>
      </c>
      <c r="F1369" s="13"/>
      <c r="G1369" s="1">
        <v>32</v>
      </c>
      <c r="H1369" s="14"/>
      <c r="I1369" s="15">
        <v>44427</v>
      </c>
      <c r="J1369" s="15" t="s">
        <v>460</v>
      </c>
      <c r="K1369" s="6">
        <v>5</v>
      </c>
      <c r="M1369" s="1">
        <v>1</v>
      </c>
      <c r="N1369" s="1">
        <v>179</v>
      </c>
      <c r="O1369" s="11" t="s">
        <v>498</v>
      </c>
    </row>
    <row r="1370" spans="1:15" x14ac:dyDescent="0.25">
      <c r="A1370" s="6">
        <f t="shared" si="42"/>
        <v>1368</v>
      </c>
      <c r="B1370" s="1">
        <v>401</v>
      </c>
      <c r="C1370" s="12" t="str">
        <f>VLOOKUP(Таблица1[[#This Row],[н/н ↓]],[1]!DataBase[[eq_num]:[eq_cat]],2,FALSE)</f>
        <v>БП STONTRONICS DSA-12CB-12 12В 1А</v>
      </c>
      <c r="D1370" s="6" t="str">
        <f>VLOOKUP(Таблица1[[#This Row],[н/н ↓]],[1]!DataBase[[eq_num]:[eq_unit]],3,FALSE)</f>
        <v>ШТ</v>
      </c>
      <c r="E1370" s="6">
        <f t="shared" si="43"/>
        <v>-1</v>
      </c>
      <c r="F1370" s="13"/>
      <c r="G1370" s="1">
        <v>32</v>
      </c>
      <c r="H1370" s="14"/>
      <c r="I1370" s="15">
        <v>44427</v>
      </c>
      <c r="J1370" s="15" t="s">
        <v>460</v>
      </c>
      <c r="K1370" s="6">
        <v>5</v>
      </c>
      <c r="M1370" s="1">
        <v>1</v>
      </c>
      <c r="N1370" s="1">
        <v>179</v>
      </c>
      <c r="O1370" s="11" t="s">
        <v>499</v>
      </c>
    </row>
    <row r="1371" spans="1:15" x14ac:dyDescent="0.25">
      <c r="A1371" s="6">
        <f t="shared" si="42"/>
        <v>1369</v>
      </c>
      <c r="B1371" s="1">
        <v>392</v>
      </c>
      <c r="C1371" s="12" t="str">
        <f>VLOOKUP(Таблица1[[#This Row],[н/н ↓]],[1]!DataBase[[eq_num]:[eq_cat]],2,FALSE)</f>
        <v>БП Mean Well AD-155B</v>
      </c>
      <c r="D1371" s="6" t="str">
        <f>VLOOKUP(Таблица1[[#This Row],[н/н ↓]],[1]!DataBase[[eq_num]:[eq_unit]],3,FALSE)</f>
        <v>ШТ</v>
      </c>
      <c r="E1371" s="6">
        <f t="shared" si="43"/>
        <v>-4</v>
      </c>
      <c r="F1371" s="13"/>
      <c r="G1371" s="1">
        <v>32</v>
      </c>
      <c r="H1371" s="14"/>
      <c r="I1371" s="15">
        <v>44428</v>
      </c>
      <c r="J1371" s="15" t="s">
        <v>170</v>
      </c>
      <c r="K1371" s="6">
        <v>4</v>
      </c>
      <c r="M1371" s="1">
        <v>4</v>
      </c>
    </row>
    <row r="1372" spans="1:15" x14ac:dyDescent="0.25">
      <c r="A1372" s="6">
        <f t="shared" si="42"/>
        <v>1370</v>
      </c>
      <c r="B1372" s="1">
        <v>114</v>
      </c>
      <c r="C1372" s="12" t="str">
        <f>VLOOKUP(Таблица1[[#This Row],[н/н ↓]],[1]!DataBase[[eq_num]:[eq_cat]],2,FALSE)</f>
        <v>Видеокамера AXIS P3367 без кожуха (б/у)</v>
      </c>
      <c r="D1372" s="6" t="str">
        <f>VLOOKUP(Таблица1[[#This Row],[н/н ↓]],[1]!DataBase[[eq_num]:[eq_unit]],3,FALSE)</f>
        <v>ШТ</v>
      </c>
      <c r="E1372" s="6">
        <f t="shared" si="43"/>
        <v>-1</v>
      </c>
      <c r="F1372" s="13" t="s">
        <v>357</v>
      </c>
      <c r="G1372" s="1">
        <v>212</v>
      </c>
      <c r="I1372" s="15">
        <v>44428</v>
      </c>
      <c r="J1372" s="15" t="s">
        <v>172</v>
      </c>
      <c r="K1372" s="6">
        <v>2</v>
      </c>
      <c r="M1372" s="1">
        <v>1</v>
      </c>
      <c r="N1372" s="1">
        <v>199</v>
      </c>
      <c r="O1372" s="11" t="s">
        <v>237</v>
      </c>
    </row>
    <row r="1373" spans="1:15" x14ac:dyDescent="0.25">
      <c r="A1373" s="6">
        <f t="shared" si="42"/>
        <v>1371</v>
      </c>
      <c r="B1373" s="1">
        <v>463</v>
      </c>
      <c r="C1373" s="12" t="str">
        <f>VLOOKUP(Таблица1[[#This Row],[н/н ↓]],[1]!DataBase[[eq_num]:[eq_cat]],2,FALSE)</f>
        <v>Выключатель автоматический ABB 1P C16</v>
      </c>
      <c r="D1373" s="6" t="str">
        <f>VLOOKUP(Таблица1[[#This Row],[н/н ↓]],[1]!DataBase[[eq_num]:[eq_unit]],3,FALSE)</f>
        <v>ШТ</v>
      </c>
      <c r="E1373" s="6">
        <f t="shared" si="43"/>
        <v>-1</v>
      </c>
      <c r="F1373" s="13"/>
      <c r="G1373" s="1">
        <v>32</v>
      </c>
      <c r="H1373" s="14"/>
      <c r="I1373" s="15">
        <v>44432</v>
      </c>
      <c r="J1373" s="15" t="s">
        <v>461</v>
      </c>
      <c r="K1373" s="6">
        <v>10</v>
      </c>
      <c r="M1373" s="1">
        <v>1</v>
      </c>
      <c r="O1373" s="11" t="s">
        <v>497</v>
      </c>
    </row>
    <row r="1374" spans="1:15" x14ac:dyDescent="0.25">
      <c r="A1374" s="6">
        <f t="shared" si="42"/>
        <v>1372</v>
      </c>
      <c r="B1374" s="1">
        <v>460</v>
      </c>
      <c r="C1374" s="12" t="str">
        <f>VLOOKUP(Таблица1[[#This Row],[н/н ↓]],[1]!DataBase[[eq_num]:[eq_cat]],2,FALSE)</f>
        <v>Выключатель автоматический ABB 1P C10</v>
      </c>
      <c r="D1374" s="6" t="str">
        <f>VLOOKUP(Таблица1[[#This Row],[н/н ↓]],[1]!DataBase[[eq_num]:[eq_unit]],3,FALSE)</f>
        <v>ШТ</v>
      </c>
      <c r="E1374" s="6">
        <f t="shared" si="43"/>
        <v>-2</v>
      </c>
      <c r="F1374" s="13"/>
      <c r="G1374" s="1">
        <v>32</v>
      </c>
      <c r="H1374" s="14"/>
      <c r="I1374" s="15">
        <v>44432</v>
      </c>
      <c r="J1374" s="15" t="s">
        <v>461</v>
      </c>
      <c r="K1374" s="6">
        <v>10</v>
      </c>
      <c r="M1374" s="1">
        <v>2</v>
      </c>
      <c r="O1374" s="11" t="s">
        <v>497</v>
      </c>
    </row>
    <row r="1375" spans="1:15" x14ac:dyDescent="0.25">
      <c r="A1375" s="6">
        <f t="shared" si="42"/>
        <v>1373</v>
      </c>
      <c r="B1375" s="1">
        <v>441</v>
      </c>
      <c r="C1375" s="12" t="str">
        <f>VLOOKUP(Таблица1[[#This Row],[н/н ↓]],[1]!DataBase[[eq_num]:[eq_cat]],2,FALSE)</f>
        <v>Видеокамера VERINT Nextiva S2600e (б/у)</v>
      </c>
      <c r="D1375" s="6" t="str">
        <f>VLOOKUP(Таблица1[[#This Row],[н/н ↓]],[1]!DataBase[[eq_num]:[eq_unit]],3,FALSE)</f>
        <v>ШТ</v>
      </c>
      <c r="E1375" s="6">
        <f t="shared" si="43"/>
        <v>-1</v>
      </c>
      <c r="F1375" s="13"/>
      <c r="G1375" s="1">
        <v>32</v>
      </c>
      <c r="H1375" s="14"/>
      <c r="I1375" s="15">
        <v>44434</v>
      </c>
      <c r="J1375" s="15" t="s">
        <v>462</v>
      </c>
      <c r="K1375" s="6">
        <v>10</v>
      </c>
      <c r="M1375" s="1">
        <v>1</v>
      </c>
      <c r="O1375" s="11" t="s">
        <v>477</v>
      </c>
    </row>
    <row r="1376" spans="1:15" x14ac:dyDescent="0.25">
      <c r="A1376" s="6">
        <f t="shared" si="42"/>
        <v>1374</v>
      </c>
      <c r="B1376" s="1">
        <v>114</v>
      </c>
      <c r="C1376" s="12" t="str">
        <f>VLOOKUP(Таблица1[[#This Row],[н/н ↓]],[1]!DataBase[[eq_num]:[eq_cat]],2,FALSE)</f>
        <v>Видеокамера AXIS P3367 без кожуха (б/у)</v>
      </c>
      <c r="D1376" s="6" t="str">
        <f>VLOOKUP(Таблица1[[#This Row],[н/н ↓]],[1]!DataBase[[eq_num]:[eq_unit]],3,FALSE)</f>
        <v>ШТ</v>
      </c>
      <c r="E1376" s="6">
        <f t="shared" si="43"/>
        <v>-1</v>
      </c>
      <c r="F1376" s="13" t="s">
        <v>360</v>
      </c>
      <c r="G1376" s="1">
        <v>212</v>
      </c>
      <c r="I1376" s="15">
        <v>44434</v>
      </c>
      <c r="J1376" s="15" t="s">
        <v>17</v>
      </c>
      <c r="K1376" s="6">
        <v>1</v>
      </c>
      <c r="M1376" s="1">
        <v>1</v>
      </c>
      <c r="O1376" s="11" t="s">
        <v>40</v>
      </c>
    </row>
    <row r="1377" spans="1:15" x14ac:dyDescent="0.25">
      <c r="A1377" s="6">
        <f t="shared" si="42"/>
        <v>1375</v>
      </c>
      <c r="B1377" s="1">
        <v>58</v>
      </c>
      <c r="C1377" t="str">
        <f>VLOOKUP(Таблица1[[#This Row],[н/н ↓]],[1]!DataBase[[eq_num]:[eq_cat]],2,FALSE)</f>
        <v>Монитор Smartec STM-223 22" (б/у)</v>
      </c>
      <c r="D1377" s="1" t="str">
        <f>VLOOKUP(Таблица1[[#This Row],[н/н ↓]],[1]!DataBase[[eq_num]:[eq_unit]],3,FALSE)</f>
        <v>ШТ</v>
      </c>
      <c r="E1377" s="1">
        <f t="shared" si="43"/>
        <v>-1</v>
      </c>
      <c r="F1377" s="13"/>
      <c r="G1377" s="1">
        <v>12</v>
      </c>
      <c r="I1377" s="15">
        <v>44438</v>
      </c>
      <c r="J1377" s="15" t="s">
        <v>36</v>
      </c>
      <c r="K1377" s="6">
        <v>3</v>
      </c>
      <c r="M1377" s="1">
        <v>1</v>
      </c>
      <c r="N1377" s="1">
        <v>298</v>
      </c>
      <c r="O1377" s="11" t="s">
        <v>64</v>
      </c>
    </row>
    <row r="1378" spans="1:15" x14ac:dyDescent="0.25">
      <c r="A1378" s="6">
        <f t="shared" si="42"/>
        <v>1376</v>
      </c>
      <c r="B1378" s="1">
        <v>50</v>
      </c>
      <c r="C1378" t="str">
        <f>VLOOKUP(Таблица1[[#This Row],[н/н ↓]],[1]!DataBase[[eq_num]:[eq_cat]],2,FALSE)</f>
        <v>Монитор Samsung SMT-1922p (б/у)</v>
      </c>
      <c r="D1378" s="1" t="str">
        <f>VLOOKUP(Таблица1[[#This Row],[н/н ↓]],[1]!DataBase[[eq_num]:[eq_unit]],3,FALSE)</f>
        <v>ШТ</v>
      </c>
      <c r="E1378" s="1">
        <f t="shared" si="43"/>
        <v>-1</v>
      </c>
      <c r="F1378" s="13"/>
      <c r="G1378" s="1">
        <v>12</v>
      </c>
      <c r="I1378" s="15">
        <v>44438</v>
      </c>
      <c r="J1378" s="15" t="s">
        <v>36</v>
      </c>
      <c r="K1378" s="6">
        <v>3</v>
      </c>
      <c r="M1378" s="1">
        <v>1</v>
      </c>
      <c r="N1378" s="1">
        <v>261</v>
      </c>
      <c r="O1378" s="11" t="s">
        <v>65</v>
      </c>
    </row>
    <row r="1379" spans="1:15" x14ac:dyDescent="0.25">
      <c r="A1379" s="6">
        <f t="shared" si="42"/>
        <v>1377</v>
      </c>
      <c r="B1379" s="1">
        <v>575</v>
      </c>
      <c r="C1379" s="12" t="str">
        <f>VLOOKUP(Таблица1[[#This Row],[н/н ↓]],[1]!DataBase[[eq_num]:[eq_cat]],2,FALSE)</f>
        <v>ИЗВЕЩАТЕЛЬ ОХРАННЫЙ СПЭК-1112</v>
      </c>
      <c r="D1379" s="6" t="str">
        <f>VLOOKUP(Таблица1[[#This Row],[н/н ↓]],[1]!DataBase[[eq_num]:[eq_unit]],3,FALSE)</f>
        <v>ШТ</v>
      </c>
      <c r="E1379" s="6">
        <f t="shared" si="43"/>
        <v>-1</v>
      </c>
      <c r="F1379" s="13"/>
      <c r="G1379" s="1">
        <v>32</v>
      </c>
      <c r="H1379" s="14"/>
      <c r="I1379" s="15">
        <v>44438</v>
      </c>
      <c r="J1379" s="15" t="s">
        <v>23</v>
      </c>
      <c r="K1379" s="6">
        <v>1</v>
      </c>
      <c r="M1379" s="1">
        <v>1</v>
      </c>
      <c r="N1379" s="1">
        <v>288</v>
      </c>
      <c r="O1379" s="11" t="s">
        <v>500</v>
      </c>
    </row>
    <row r="1380" spans="1:15" x14ac:dyDescent="0.25">
      <c r="A1380" s="6">
        <f t="shared" si="42"/>
        <v>1378</v>
      </c>
      <c r="B1380" s="1">
        <v>690</v>
      </c>
      <c r="C1380" s="12" t="str">
        <f>VLOOKUP(Таблица1[[#This Row],[н/н ↓]],[1]!DataBase[[eq_num]:[eq_cat]],2,FALSE)</f>
        <v>Оптический преобразователь GE S707 VT-RSTL</v>
      </c>
      <c r="D1380" s="6" t="str">
        <f>VLOOKUP(Таблица1[[#This Row],[н/н ↓]],[1]!DataBase[[eq_num]:[eq_unit]],3,FALSE)</f>
        <v>ШТ</v>
      </c>
      <c r="E1380" s="6">
        <f t="shared" si="43"/>
        <v>2</v>
      </c>
      <c r="F1380" s="13"/>
      <c r="G1380" s="1">
        <v>32</v>
      </c>
      <c r="H1380" s="14" t="s">
        <v>427</v>
      </c>
      <c r="I1380" s="15">
        <v>44438</v>
      </c>
      <c r="J1380" s="15"/>
      <c r="L1380" s="1">
        <v>2</v>
      </c>
      <c r="M1380" s="1"/>
      <c r="O1380" s="11" t="s">
        <v>238</v>
      </c>
    </row>
    <row r="1381" spans="1:15" x14ac:dyDescent="0.25">
      <c r="A1381" s="6">
        <f t="shared" si="42"/>
        <v>1379</v>
      </c>
      <c r="B1381" s="1">
        <v>668</v>
      </c>
      <c r="C1381" s="12" t="str">
        <f>VLOOKUP(Таблица1[[#This Row],[н/н ↓]],[1]!DataBase[[eq_num]:[eq_cat]],2,FALSE)</f>
        <v>Объектив Ernitec GA2V12NA-1/3-HR</v>
      </c>
      <c r="D1381" s="6" t="str">
        <f>VLOOKUP(Таблица1[[#This Row],[н/н ↓]],[1]!DataBase[[eq_num]:[eq_unit]],3,FALSE)</f>
        <v>ШТ</v>
      </c>
      <c r="E1381" s="6">
        <f t="shared" si="43"/>
        <v>1</v>
      </c>
      <c r="F1381" s="13"/>
      <c r="G1381" s="1">
        <v>32</v>
      </c>
      <c r="H1381" s="14" t="s">
        <v>393</v>
      </c>
      <c r="I1381" s="15">
        <v>44439</v>
      </c>
      <c r="J1381" s="15"/>
      <c r="L1381" s="1">
        <v>1</v>
      </c>
      <c r="M1381" s="1"/>
      <c r="O1381" s="11" t="s">
        <v>501</v>
      </c>
    </row>
    <row r="1382" spans="1:15" x14ac:dyDescent="0.25">
      <c r="A1382" s="6">
        <f t="shared" si="42"/>
        <v>1380</v>
      </c>
      <c r="B1382" s="1">
        <v>768</v>
      </c>
      <c r="C1382" s="12" t="str">
        <f>VLOOKUP(Таблица1[[#This Row],[н/н ↓]],[1]!DataBase[[eq_num]:[eq_cat]],2,FALSE)</f>
        <v>Патч-корд оптический SM 9/125 FC-SC/UPC 3,0мм Simplex LSZH 2м</v>
      </c>
      <c r="D1382" s="6" t="str">
        <f>VLOOKUP(Таблица1[[#This Row],[н/н ↓]],[1]!DataBase[[eq_num]:[eq_unit]],3,FALSE)</f>
        <v>ШТ</v>
      </c>
      <c r="E1382" s="6">
        <f t="shared" si="43"/>
        <v>4</v>
      </c>
      <c r="F1382" s="13"/>
      <c r="G1382" s="1">
        <v>32</v>
      </c>
      <c r="H1382" s="14" t="s">
        <v>433</v>
      </c>
      <c r="I1382" s="15">
        <v>44439</v>
      </c>
      <c r="J1382" s="15"/>
      <c r="L1382" s="1">
        <v>4</v>
      </c>
      <c r="M1382" s="1"/>
      <c r="O1382" s="11" t="s">
        <v>501</v>
      </c>
    </row>
    <row r="1383" spans="1:15" x14ac:dyDescent="0.25">
      <c r="A1383" s="6">
        <f t="shared" si="42"/>
        <v>1381</v>
      </c>
      <c r="B1383" s="1">
        <v>749</v>
      </c>
      <c r="C1383" s="12" t="str">
        <f>VLOOKUP(Таблица1[[#This Row],[н/н ↓]],[1]!DataBase[[eq_num]:[eq_cat]],2,FALSE)</f>
        <v>Патч-корд оптический SM 9/125 FC-SC/UPC 3,0мм Simplex 10м</v>
      </c>
      <c r="D1383" s="6" t="str">
        <f>VLOOKUP(Таблица1[[#This Row],[н/н ↓]],[1]!DataBase[[eq_num]:[eq_unit]],3,FALSE)</f>
        <v>ШТ</v>
      </c>
      <c r="E1383" s="6">
        <f t="shared" si="43"/>
        <v>2</v>
      </c>
      <c r="F1383" s="13"/>
      <c r="G1383" s="1">
        <v>32</v>
      </c>
      <c r="H1383" s="14" t="s">
        <v>433</v>
      </c>
      <c r="I1383" s="15">
        <v>44439</v>
      </c>
      <c r="J1383" s="15"/>
      <c r="L1383" s="1">
        <v>2</v>
      </c>
      <c r="M1383" s="1"/>
      <c r="O1383" s="11" t="s">
        <v>501</v>
      </c>
    </row>
    <row r="1384" spans="1:15" x14ac:dyDescent="0.25">
      <c r="A1384" s="6">
        <f t="shared" si="42"/>
        <v>1382</v>
      </c>
      <c r="B1384" s="1">
        <v>399</v>
      </c>
      <c r="C1384" s="12" t="str">
        <f>VLOOKUP(Таблица1[[#This Row],[н/н ↓]],[1]!DataBase[[eq_num]:[eq_cat]],2,FALSE)</f>
        <v>БП ROBITON EN1500S</v>
      </c>
      <c r="D1384" s="6" t="str">
        <f>VLOOKUP(Таблица1[[#This Row],[н/н ↓]],[1]!DataBase[[eq_num]:[eq_unit]],3,FALSE)</f>
        <v>ШТ</v>
      </c>
      <c r="E1384" s="6">
        <f t="shared" si="43"/>
        <v>-1</v>
      </c>
      <c r="F1384" s="13"/>
      <c r="G1384" s="1">
        <v>32</v>
      </c>
      <c r="H1384" s="14"/>
      <c r="I1384" s="15">
        <v>44439</v>
      </c>
      <c r="J1384" s="15" t="s">
        <v>453</v>
      </c>
      <c r="K1384" s="6">
        <v>5</v>
      </c>
      <c r="M1384" s="1">
        <v>1</v>
      </c>
      <c r="N1384" s="1">
        <v>269</v>
      </c>
      <c r="O1384" s="11" t="s">
        <v>50</v>
      </c>
    </row>
    <row r="1385" spans="1:15" x14ac:dyDescent="0.25">
      <c r="A1385" s="6">
        <f t="shared" si="42"/>
        <v>1383</v>
      </c>
      <c r="B1385" s="1">
        <v>401</v>
      </c>
      <c r="C1385" s="12" t="str">
        <f>VLOOKUP(Таблица1[[#This Row],[н/н ↓]],[1]!DataBase[[eq_num]:[eq_cat]],2,FALSE)</f>
        <v>БП STONTRONICS DSA-12CB-12 12В 1А</v>
      </c>
      <c r="D1385" s="6" t="str">
        <f>VLOOKUP(Таблица1[[#This Row],[н/н ↓]],[1]!DataBase[[eq_num]:[eq_unit]],3,FALSE)</f>
        <v>ШТ</v>
      </c>
      <c r="E1385" s="6">
        <f t="shared" si="43"/>
        <v>-1</v>
      </c>
      <c r="F1385" s="13"/>
      <c r="G1385" s="1">
        <v>32</v>
      </c>
      <c r="H1385" s="14"/>
      <c r="I1385" s="15">
        <v>44439</v>
      </c>
      <c r="J1385" s="15" t="s">
        <v>453</v>
      </c>
      <c r="K1385" s="6">
        <v>5</v>
      </c>
      <c r="M1385" s="1">
        <v>1</v>
      </c>
      <c r="N1385" s="1">
        <v>269</v>
      </c>
      <c r="O1385" s="11" t="s">
        <v>50</v>
      </c>
    </row>
    <row r="1386" spans="1:15" x14ac:dyDescent="0.25">
      <c r="A1386" s="6">
        <f t="shared" si="42"/>
        <v>1384</v>
      </c>
      <c r="B1386" s="1">
        <v>114</v>
      </c>
      <c r="C1386" s="12" t="str">
        <f>VLOOKUP(Таблица1[[#This Row],[н/н ↓]],[1]!DataBase[[eq_num]:[eq_cat]],2,FALSE)</f>
        <v>Видеокамера AXIS P3367 без кожуха (б/у)</v>
      </c>
      <c r="D1386" s="6" t="str">
        <f>VLOOKUP(Таблица1[[#This Row],[н/н ↓]],[1]!DataBase[[eq_num]:[eq_unit]],3,FALSE)</f>
        <v>ШТ</v>
      </c>
      <c r="E1386" s="6">
        <f t="shared" si="43"/>
        <v>-1</v>
      </c>
      <c r="F1386" s="13" t="s">
        <v>363</v>
      </c>
      <c r="G1386" s="1">
        <v>212</v>
      </c>
      <c r="I1386" s="15">
        <v>44439</v>
      </c>
      <c r="J1386" s="15" t="s">
        <v>157</v>
      </c>
      <c r="K1386" s="6">
        <v>2</v>
      </c>
      <c r="M1386" s="1">
        <v>1</v>
      </c>
      <c r="N1386" s="1">
        <v>302</v>
      </c>
      <c r="O1386" s="11" t="s">
        <v>206</v>
      </c>
    </row>
    <row r="1387" spans="1:15" x14ac:dyDescent="0.25">
      <c r="A1387" s="6">
        <f t="shared" si="42"/>
        <v>1385</v>
      </c>
      <c r="B1387" s="1">
        <v>116</v>
      </c>
      <c r="C1387" s="12" t="str">
        <f>VLOOKUP(Таблица1[[#This Row],[н/н ↓]],[1]!DataBase[[eq_num]:[eq_cat]],2,FALSE)</f>
        <v>Видеокамера AXIS P1365 MkII RU без объектива (б/у)</v>
      </c>
      <c r="D1387" s="6" t="str">
        <f>VLOOKUP(Таблица1[[#This Row],[н/н ↓]],[1]!DataBase[[eq_num]:[eq_unit]],3,FALSE)</f>
        <v>ШТ</v>
      </c>
      <c r="E1387" s="6">
        <f t="shared" si="43"/>
        <v>1</v>
      </c>
      <c r="F1387" s="13" t="s">
        <v>352</v>
      </c>
      <c r="G1387" s="1">
        <v>212</v>
      </c>
      <c r="H1387" s="1" t="s">
        <v>100</v>
      </c>
      <c r="I1387" s="15">
        <v>44439</v>
      </c>
      <c r="J1387" s="15"/>
      <c r="L1387" s="1">
        <v>1</v>
      </c>
      <c r="M1387" s="1"/>
      <c r="O1387" s="11" t="s">
        <v>238</v>
      </c>
    </row>
    <row r="1388" spans="1:15" x14ac:dyDescent="0.25">
      <c r="A1388" s="6">
        <f t="shared" si="42"/>
        <v>1386</v>
      </c>
      <c r="B1388" s="1">
        <v>116</v>
      </c>
      <c r="C1388" s="12" t="str">
        <f>VLOOKUP(Таблица1[[#This Row],[н/н ↓]],[1]!DataBase[[eq_num]:[eq_cat]],2,FALSE)</f>
        <v>Видеокамера AXIS P1365 MkII RU без объектива (б/у)</v>
      </c>
      <c r="D1388" s="6" t="str">
        <f>VLOOKUP(Таблица1[[#This Row],[н/н ↓]],[1]!DataBase[[eq_num]:[eq_unit]],3,FALSE)</f>
        <v>ШТ</v>
      </c>
      <c r="E1388" s="6">
        <f t="shared" si="43"/>
        <v>-1</v>
      </c>
      <c r="F1388" s="13" t="s">
        <v>352</v>
      </c>
      <c r="G1388" s="1">
        <v>212</v>
      </c>
      <c r="I1388" s="15">
        <v>44439</v>
      </c>
      <c r="J1388" s="15" t="s">
        <v>21</v>
      </c>
      <c r="K1388" s="6">
        <v>5</v>
      </c>
      <c r="M1388" s="1">
        <v>1</v>
      </c>
      <c r="N1388" s="1">
        <v>235</v>
      </c>
      <c r="O1388" s="11" t="s">
        <v>239</v>
      </c>
    </row>
    <row r="1389" spans="1:15" x14ac:dyDescent="0.25">
      <c r="A1389" s="6">
        <f t="shared" si="42"/>
        <v>1387</v>
      </c>
      <c r="B1389" s="1">
        <v>127</v>
      </c>
      <c r="C1389" s="12" t="str">
        <f>VLOOKUP(Таблица1[[#This Row],[н/н ↓]],[1]!DataBase[[eq_num]:[eq_cat]],2,FALSE)</f>
        <v>Видеокамера Infinity VPE-TDN700AL 2.8-12</v>
      </c>
      <c r="D1389" s="6" t="str">
        <f>VLOOKUP(Таблица1[[#This Row],[н/н ↓]],[1]!DataBase[[eq_num]:[eq_unit]],3,FALSE)</f>
        <v>ШТ</v>
      </c>
      <c r="E1389" s="6">
        <f t="shared" si="43"/>
        <v>1</v>
      </c>
      <c r="F1389" s="13" t="s">
        <v>369</v>
      </c>
      <c r="G1389" s="1">
        <v>212</v>
      </c>
      <c r="H1389" s="1" t="s">
        <v>108</v>
      </c>
      <c r="I1389" s="15">
        <v>44439</v>
      </c>
      <c r="J1389" s="15"/>
      <c r="L1389" s="1">
        <v>1</v>
      </c>
      <c r="M1389" s="1"/>
      <c r="O1389" s="11" t="s">
        <v>238</v>
      </c>
    </row>
    <row r="1390" spans="1:15" x14ac:dyDescent="0.25">
      <c r="A1390" s="6">
        <f t="shared" si="42"/>
        <v>1388</v>
      </c>
      <c r="B1390" s="1">
        <v>114</v>
      </c>
      <c r="C1390" s="12" t="str">
        <f>VLOOKUP(Таблица1[[#This Row],[н/н ↓]],[1]!DataBase[[eq_num]:[eq_cat]],2,FALSE)</f>
        <v>Видеокамера AXIS P3367 без кожуха (б/у)</v>
      </c>
      <c r="D1390" s="6" t="str">
        <f>VLOOKUP(Таблица1[[#This Row],[н/н ↓]],[1]!DataBase[[eq_num]:[eq_unit]],3,FALSE)</f>
        <v>ШТ</v>
      </c>
      <c r="E1390" s="6">
        <f t="shared" si="43"/>
        <v>1</v>
      </c>
      <c r="F1390" s="13" t="s">
        <v>360</v>
      </c>
      <c r="G1390" s="1">
        <v>212</v>
      </c>
      <c r="H1390" s="1" t="s">
        <v>100</v>
      </c>
      <c r="I1390" s="15">
        <v>44439</v>
      </c>
      <c r="J1390" s="15"/>
      <c r="L1390" s="1">
        <v>1</v>
      </c>
      <c r="M1390" s="1"/>
      <c r="O1390" s="11" t="s">
        <v>238</v>
      </c>
    </row>
    <row r="1391" spans="1:15" x14ac:dyDescent="0.25">
      <c r="A1391" s="6">
        <f t="shared" si="42"/>
        <v>1389</v>
      </c>
      <c r="B1391" s="1">
        <v>862</v>
      </c>
      <c r="C1391" s="12" t="str">
        <f>VLOOKUP(Таблица1[[#This Row],[н/н ↓]],[1]!DataBase[[eq_num]:[eq_cat]],2,FALSE)</f>
        <v>Трансформатор согласующий ТАХИОН ТС-75</v>
      </c>
      <c r="D1391" s="6" t="str">
        <f>VLOOKUP(Таблица1[[#This Row],[н/н ↓]],[1]!DataBase[[eq_num]:[eq_unit]],3,FALSE)</f>
        <v>ШТ</v>
      </c>
      <c r="E1391" s="6">
        <f t="shared" si="43"/>
        <v>-2</v>
      </c>
      <c r="F1391" s="13"/>
      <c r="G1391" s="1">
        <v>32</v>
      </c>
      <c r="H1391" s="14"/>
      <c r="I1391" s="15">
        <v>44440</v>
      </c>
      <c r="J1391" s="15" t="s">
        <v>312</v>
      </c>
      <c r="K1391" s="6">
        <v>10</v>
      </c>
      <c r="M1391" s="1">
        <v>2</v>
      </c>
      <c r="O1391" s="11" t="s">
        <v>235</v>
      </c>
    </row>
    <row r="1392" spans="1:15" x14ac:dyDescent="0.25">
      <c r="A1392" s="6">
        <f t="shared" si="42"/>
        <v>1390</v>
      </c>
      <c r="B1392" s="1">
        <v>392</v>
      </c>
      <c r="C1392" s="12" t="str">
        <f>VLOOKUP(Таблица1[[#This Row],[н/н ↓]],[1]!DataBase[[eq_num]:[eq_cat]],2,FALSE)</f>
        <v>БП Mean Well AD-155B</v>
      </c>
      <c r="D1392" s="6" t="str">
        <f>VLOOKUP(Таблица1[[#This Row],[н/н ↓]],[1]!DataBase[[eq_num]:[eq_unit]],3,FALSE)</f>
        <v>ШТ</v>
      </c>
      <c r="E1392" s="6">
        <f t="shared" si="43"/>
        <v>-1</v>
      </c>
      <c r="F1392" s="13"/>
      <c r="G1392" s="1">
        <v>32</v>
      </c>
      <c r="H1392" s="14"/>
      <c r="I1392" s="15">
        <v>44440</v>
      </c>
      <c r="J1392" s="15" t="s">
        <v>145</v>
      </c>
      <c r="K1392" s="6">
        <v>1</v>
      </c>
      <c r="M1392" s="1">
        <v>1</v>
      </c>
      <c r="O1392" s="11" t="s">
        <v>40</v>
      </c>
    </row>
    <row r="1393" spans="1:15" x14ac:dyDescent="0.25">
      <c r="A1393" s="6">
        <f t="shared" si="42"/>
        <v>1391</v>
      </c>
      <c r="B1393" s="1">
        <v>802</v>
      </c>
      <c r="C1393" s="12" t="str">
        <f>VLOOKUP(Таблица1[[#This Row],[н/н ↓]],[1]!DataBase[[eq_num]:[eq_cat]],2,FALSE)</f>
        <v>Пульт управления Ernitec 1503M</v>
      </c>
      <c r="D1393" s="6" t="str">
        <f>VLOOKUP(Таблица1[[#This Row],[н/н ↓]],[1]!DataBase[[eq_num]:[eq_unit]],3,FALSE)</f>
        <v>ШТ</v>
      </c>
      <c r="E1393" s="6">
        <f t="shared" si="43"/>
        <v>-1</v>
      </c>
      <c r="F1393" s="13"/>
      <c r="G1393" s="1">
        <v>32</v>
      </c>
      <c r="H1393" s="14"/>
      <c r="I1393" s="15">
        <v>44440</v>
      </c>
      <c r="J1393" s="15" t="s">
        <v>145</v>
      </c>
      <c r="K1393" s="6">
        <v>1</v>
      </c>
      <c r="M1393" s="1">
        <v>1</v>
      </c>
      <c r="N1393" s="1">
        <v>221</v>
      </c>
      <c r="O1393" s="11" t="s">
        <v>226</v>
      </c>
    </row>
    <row r="1394" spans="1:15" x14ac:dyDescent="0.25">
      <c r="A1394" s="6">
        <f t="shared" si="42"/>
        <v>1392</v>
      </c>
      <c r="B1394" s="1">
        <v>143</v>
      </c>
      <c r="C1394" s="12" t="str">
        <f>VLOOKUP(Таблица1[[#This Row],[н/н ↓]],[1]!DataBase[[eq_num]:[eq_cat]],2,FALSE)</f>
        <v>Диск жёсткий HDD 4Tb WD40EFAX WD Red</v>
      </c>
      <c r="D1394" s="6" t="str">
        <f>VLOOKUP(Таблица1[[#This Row],[н/н ↓]],[1]!DataBase[[eq_num]:[eq_unit]],3,FALSE)</f>
        <v>ШТ</v>
      </c>
      <c r="E1394" s="6">
        <f t="shared" si="43"/>
        <v>-1</v>
      </c>
      <c r="F1394" s="13" t="s">
        <v>370</v>
      </c>
      <c r="G1394" s="1">
        <v>212</v>
      </c>
      <c r="I1394" s="15">
        <v>44441</v>
      </c>
      <c r="J1394" s="15" t="s">
        <v>155</v>
      </c>
      <c r="M1394" s="1">
        <v>1</v>
      </c>
    </row>
    <row r="1395" spans="1:15" x14ac:dyDescent="0.25">
      <c r="A1395" s="6">
        <f t="shared" si="42"/>
        <v>1393</v>
      </c>
      <c r="B1395" s="1">
        <v>143</v>
      </c>
      <c r="C1395" s="12" t="str">
        <f>VLOOKUP(Таблица1[[#This Row],[н/н ↓]],[1]!DataBase[[eq_num]:[eq_cat]],2,FALSE)</f>
        <v>Диск жёсткий HDD 4Tb WD40EFAX WD Red</v>
      </c>
      <c r="D1395" s="6" t="str">
        <f>VLOOKUP(Таблица1[[#This Row],[н/н ↓]],[1]!DataBase[[eq_num]:[eq_unit]],3,FALSE)</f>
        <v>ШТ</v>
      </c>
      <c r="E1395" s="6">
        <f t="shared" si="43"/>
        <v>-1</v>
      </c>
      <c r="F1395" s="13" t="s">
        <v>371</v>
      </c>
      <c r="G1395" s="1">
        <v>212</v>
      </c>
      <c r="I1395" s="15">
        <v>44441</v>
      </c>
      <c r="J1395" s="15" t="s">
        <v>155</v>
      </c>
      <c r="M1395" s="1">
        <v>1</v>
      </c>
    </row>
    <row r="1396" spans="1:15" x14ac:dyDescent="0.25">
      <c r="A1396" s="6">
        <f t="shared" si="42"/>
        <v>1394</v>
      </c>
      <c r="B1396" s="1">
        <v>143</v>
      </c>
      <c r="C1396" s="12" t="str">
        <f>VLOOKUP(Таблица1[[#This Row],[н/н ↓]],[1]!DataBase[[eq_num]:[eq_cat]],2,FALSE)</f>
        <v>Диск жёсткий HDD 4Tb WD40EFAX WD Red</v>
      </c>
      <c r="D1396" s="6" t="str">
        <f>VLOOKUP(Таблица1[[#This Row],[н/н ↓]],[1]!DataBase[[eq_num]:[eq_unit]],3,FALSE)</f>
        <v>ШТ</v>
      </c>
      <c r="E1396" s="6">
        <f t="shared" si="43"/>
        <v>-1</v>
      </c>
      <c r="F1396" s="13" t="s">
        <v>372</v>
      </c>
      <c r="G1396" s="1">
        <v>212</v>
      </c>
      <c r="I1396" s="15">
        <v>44441</v>
      </c>
      <c r="J1396" s="15" t="s">
        <v>155</v>
      </c>
      <c r="M1396" s="1">
        <v>1</v>
      </c>
    </row>
    <row r="1397" spans="1:15" x14ac:dyDescent="0.25">
      <c r="A1397" s="6">
        <f t="shared" si="42"/>
        <v>1395</v>
      </c>
      <c r="B1397" s="1">
        <v>143</v>
      </c>
      <c r="C1397" s="12" t="str">
        <f>VLOOKUP(Таблица1[[#This Row],[н/н ↓]],[1]!DataBase[[eq_num]:[eq_cat]],2,FALSE)</f>
        <v>Диск жёсткий HDD 4Tb WD40EFAX WD Red</v>
      </c>
      <c r="D1397" s="6" t="str">
        <f>VLOOKUP(Таблица1[[#This Row],[н/н ↓]],[1]!DataBase[[eq_num]:[eq_unit]],3,FALSE)</f>
        <v>ШТ</v>
      </c>
      <c r="E1397" s="6">
        <f t="shared" si="43"/>
        <v>-1</v>
      </c>
      <c r="F1397" s="13" t="s">
        <v>373</v>
      </c>
      <c r="G1397" s="1">
        <v>212</v>
      </c>
      <c r="I1397" s="15">
        <v>44441</v>
      </c>
      <c r="J1397" s="15" t="s">
        <v>155</v>
      </c>
      <c r="M1397" s="1">
        <v>1</v>
      </c>
    </row>
    <row r="1398" spans="1:15" x14ac:dyDescent="0.25">
      <c r="A1398" s="6">
        <f t="shared" si="42"/>
        <v>1396</v>
      </c>
      <c r="B1398" s="1">
        <v>109</v>
      </c>
      <c r="C1398" s="12" t="str">
        <f>VLOOKUP(Таблица1[[#This Row],[н/н ↓]],[1]!DataBase[[eq_num]:[eq_cat]],2,FALSE)</f>
        <v>Видеокамера AXIS P1365 c объективом (б/у)</v>
      </c>
      <c r="D1398" s="6" t="str">
        <f>VLOOKUP(Таблица1[[#This Row],[н/н ↓]],[1]!DataBase[[eq_num]:[eq_unit]],3,FALSE)</f>
        <v>ШТ</v>
      </c>
      <c r="E1398" s="6">
        <f t="shared" si="43"/>
        <v>1</v>
      </c>
      <c r="F1398" s="13" t="s">
        <v>374</v>
      </c>
      <c r="G1398" s="1">
        <v>212</v>
      </c>
      <c r="H1398" s="1" t="s">
        <v>100</v>
      </c>
      <c r="I1398" s="15">
        <v>44441</v>
      </c>
      <c r="J1398" s="15"/>
      <c r="L1398" s="1">
        <v>1</v>
      </c>
      <c r="M1398" s="1"/>
      <c r="O1398" s="11" t="s">
        <v>240</v>
      </c>
    </row>
    <row r="1399" spans="1:15" x14ac:dyDescent="0.25">
      <c r="A1399" s="6">
        <f t="shared" si="42"/>
        <v>1397</v>
      </c>
      <c r="B1399" s="1">
        <v>109</v>
      </c>
      <c r="C1399" s="12" t="str">
        <f>VLOOKUP(Таблица1[[#This Row],[н/н ↓]],[1]!DataBase[[eq_num]:[eq_cat]],2,FALSE)</f>
        <v>Видеокамера AXIS P1365 c объективом (б/у)</v>
      </c>
      <c r="D1399" s="6" t="str">
        <f>VLOOKUP(Таблица1[[#This Row],[н/н ↓]],[1]!DataBase[[eq_num]:[eq_unit]],3,FALSE)</f>
        <v>ШТ</v>
      </c>
      <c r="E1399" s="6">
        <f t="shared" si="43"/>
        <v>-1</v>
      </c>
      <c r="F1399" s="13" t="s">
        <v>374</v>
      </c>
      <c r="G1399" s="1">
        <v>212</v>
      </c>
      <c r="I1399" s="15">
        <v>44441</v>
      </c>
      <c r="J1399" s="15" t="s">
        <v>173</v>
      </c>
      <c r="K1399" s="6">
        <v>4</v>
      </c>
      <c r="M1399" s="1">
        <v>1</v>
      </c>
    </row>
    <row r="1400" spans="1:15" x14ac:dyDescent="0.25">
      <c r="A1400" s="6">
        <f t="shared" si="42"/>
        <v>1398</v>
      </c>
      <c r="B1400" s="1">
        <v>118</v>
      </c>
      <c r="C1400" s="12" t="str">
        <f>VLOOKUP(Таблица1[[#This Row],[н/н ↓]],[1]!DataBase[[eq_num]:[eq_cat]],2,FALSE)</f>
        <v>Видеокамера AXIS P1365 MkII BAREBONE c объективом (б/у)</v>
      </c>
      <c r="D1400" s="6" t="str">
        <f>VLOOKUP(Таблица1[[#This Row],[н/н ↓]],[1]!DataBase[[eq_num]:[eq_unit]],3,FALSE)</f>
        <v>ШТ</v>
      </c>
      <c r="E1400" s="6">
        <f t="shared" si="43"/>
        <v>1</v>
      </c>
      <c r="F1400" s="13" t="s">
        <v>375</v>
      </c>
      <c r="G1400" s="1">
        <v>212</v>
      </c>
      <c r="H1400" s="1" t="s">
        <v>100</v>
      </c>
      <c r="I1400" s="15">
        <v>44441</v>
      </c>
      <c r="J1400" s="15"/>
      <c r="L1400" s="1">
        <v>1</v>
      </c>
      <c r="M1400" s="1"/>
      <c r="O1400" s="11" t="s">
        <v>241</v>
      </c>
    </row>
    <row r="1401" spans="1:15" x14ac:dyDescent="0.25">
      <c r="A1401" s="6">
        <f t="shared" si="42"/>
        <v>1399</v>
      </c>
      <c r="B1401" s="1">
        <v>114</v>
      </c>
      <c r="C1401" s="12" t="str">
        <f>VLOOKUP(Таблица1[[#This Row],[н/н ↓]],[1]!DataBase[[eq_num]:[eq_cat]],2,FALSE)</f>
        <v>Видеокамера AXIS P3367 без кожуха (б/у)</v>
      </c>
      <c r="D1401" s="6" t="str">
        <f>VLOOKUP(Таблица1[[#This Row],[н/н ↓]],[1]!DataBase[[eq_num]:[eq_unit]],3,FALSE)</f>
        <v>ШТ</v>
      </c>
      <c r="E1401" s="6">
        <f t="shared" si="43"/>
        <v>1</v>
      </c>
      <c r="F1401" s="13" t="s">
        <v>376</v>
      </c>
      <c r="G1401" s="1">
        <v>212</v>
      </c>
      <c r="H1401" s="1" t="s">
        <v>100</v>
      </c>
      <c r="I1401" s="15">
        <v>44441</v>
      </c>
      <c r="J1401" s="15"/>
      <c r="L1401" s="1">
        <v>1</v>
      </c>
      <c r="M1401" s="1"/>
      <c r="O1401" s="11" t="s">
        <v>242</v>
      </c>
    </row>
    <row r="1402" spans="1:15" x14ac:dyDescent="0.25">
      <c r="A1402" s="6">
        <f t="shared" si="42"/>
        <v>1400</v>
      </c>
      <c r="B1402" s="1">
        <v>114</v>
      </c>
      <c r="C1402" s="12" t="str">
        <f>VLOOKUP(Таблица1[[#This Row],[н/н ↓]],[1]!DataBase[[eq_num]:[eq_cat]],2,FALSE)</f>
        <v>Видеокамера AXIS P3367 без кожуха (б/у)</v>
      </c>
      <c r="D1402" s="6" t="str">
        <f>VLOOKUP(Таблица1[[#This Row],[н/н ↓]],[1]!DataBase[[eq_num]:[eq_unit]],3,FALSE)</f>
        <v>ШТ</v>
      </c>
      <c r="E1402" s="6">
        <f t="shared" si="43"/>
        <v>1</v>
      </c>
      <c r="F1402" s="13" t="s">
        <v>377</v>
      </c>
      <c r="G1402" s="1">
        <v>212</v>
      </c>
      <c r="H1402" s="1" t="s">
        <v>100</v>
      </c>
      <c r="I1402" s="15">
        <v>44441</v>
      </c>
      <c r="J1402" s="15"/>
      <c r="L1402" s="1">
        <v>1</v>
      </c>
      <c r="M1402" s="1"/>
      <c r="O1402" s="11" t="s">
        <v>242</v>
      </c>
    </row>
    <row r="1403" spans="1:15" x14ac:dyDescent="0.25">
      <c r="A1403" s="6">
        <f t="shared" si="42"/>
        <v>1401</v>
      </c>
      <c r="B1403" s="1">
        <v>114</v>
      </c>
      <c r="C1403" s="12" t="str">
        <f>VLOOKUP(Таблица1[[#This Row],[н/н ↓]],[1]!DataBase[[eq_num]:[eq_cat]],2,FALSE)</f>
        <v>Видеокамера AXIS P3367 без кожуха (б/у)</v>
      </c>
      <c r="D1403" s="6" t="str">
        <f>VLOOKUP(Таблица1[[#This Row],[н/н ↓]],[1]!DataBase[[eq_num]:[eq_unit]],3,FALSE)</f>
        <v>ШТ</v>
      </c>
      <c r="E1403" s="6">
        <f t="shared" si="43"/>
        <v>1</v>
      </c>
      <c r="F1403" s="13" t="s">
        <v>378</v>
      </c>
      <c r="G1403" s="1">
        <v>212</v>
      </c>
      <c r="H1403" s="1" t="s">
        <v>100</v>
      </c>
      <c r="I1403" s="15">
        <v>44441</v>
      </c>
      <c r="J1403" s="15"/>
      <c r="L1403" s="1">
        <v>1</v>
      </c>
      <c r="M1403" s="1"/>
      <c r="O1403" s="11" t="s">
        <v>242</v>
      </c>
    </row>
    <row r="1404" spans="1:15" x14ac:dyDescent="0.25">
      <c r="A1404" s="6">
        <f t="shared" si="42"/>
        <v>1402</v>
      </c>
      <c r="B1404" s="1">
        <v>114</v>
      </c>
      <c r="C1404" s="12" t="str">
        <f>VLOOKUP(Таблица1[[#This Row],[н/н ↓]],[1]!DataBase[[eq_num]:[eq_cat]],2,FALSE)</f>
        <v>Видеокамера AXIS P3367 без кожуха (б/у)</v>
      </c>
      <c r="D1404" s="6" t="str">
        <f>VLOOKUP(Таблица1[[#This Row],[н/н ↓]],[1]!DataBase[[eq_num]:[eq_unit]],3,FALSE)</f>
        <v>ШТ</v>
      </c>
      <c r="E1404" s="6">
        <f t="shared" si="43"/>
        <v>1</v>
      </c>
      <c r="F1404" s="13" t="s">
        <v>379</v>
      </c>
      <c r="G1404" s="1">
        <v>212</v>
      </c>
      <c r="H1404" s="1" t="s">
        <v>100</v>
      </c>
      <c r="I1404" s="15">
        <v>44441</v>
      </c>
      <c r="J1404" s="15"/>
      <c r="L1404" s="1">
        <v>1</v>
      </c>
      <c r="M1404" s="1"/>
      <c r="O1404" s="11" t="s">
        <v>242</v>
      </c>
    </row>
    <row r="1405" spans="1:15" x14ac:dyDescent="0.25">
      <c r="A1405" s="6">
        <f t="shared" si="42"/>
        <v>1403</v>
      </c>
      <c r="B1405" s="1">
        <v>114</v>
      </c>
      <c r="C1405" s="12" t="str">
        <f>VLOOKUP(Таблица1[[#This Row],[н/н ↓]],[1]!DataBase[[eq_num]:[eq_cat]],2,FALSE)</f>
        <v>Видеокамера AXIS P3367 без кожуха (б/у)</v>
      </c>
      <c r="D1405" s="6" t="str">
        <f>VLOOKUP(Таблица1[[#This Row],[н/н ↓]],[1]!DataBase[[eq_num]:[eq_unit]],3,FALSE)</f>
        <v>ШТ</v>
      </c>
      <c r="E1405" s="6">
        <f t="shared" si="43"/>
        <v>1</v>
      </c>
      <c r="F1405" s="13" t="s">
        <v>380</v>
      </c>
      <c r="G1405" s="1">
        <v>212</v>
      </c>
      <c r="H1405" s="1" t="s">
        <v>100</v>
      </c>
      <c r="I1405" s="15">
        <v>44441</v>
      </c>
      <c r="J1405" s="15"/>
      <c r="L1405" s="1">
        <v>1</v>
      </c>
      <c r="M1405" s="1"/>
      <c r="O1405" s="11" t="s">
        <v>242</v>
      </c>
    </row>
    <row r="1406" spans="1:15" x14ac:dyDescent="0.25">
      <c r="A1406" s="6">
        <f t="shared" si="42"/>
        <v>1404</v>
      </c>
      <c r="B1406" s="1">
        <v>114</v>
      </c>
      <c r="C1406" s="12" t="str">
        <f>VLOOKUP(Таблица1[[#This Row],[н/н ↓]],[1]!DataBase[[eq_num]:[eq_cat]],2,FALSE)</f>
        <v>Видеокамера AXIS P3367 без кожуха (б/у)</v>
      </c>
      <c r="D1406" s="6" t="str">
        <f>VLOOKUP(Таблица1[[#This Row],[н/н ↓]],[1]!DataBase[[eq_num]:[eq_unit]],3,FALSE)</f>
        <v>ШТ</v>
      </c>
      <c r="E1406" s="6">
        <f t="shared" si="43"/>
        <v>1</v>
      </c>
      <c r="F1406" s="13" t="s">
        <v>381</v>
      </c>
      <c r="G1406" s="1">
        <v>212</v>
      </c>
      <c r="H1406" s="1" t="s">
        <v>100</v>
      </c>
      <c r="I1406" s="15">
        <v>44441</v>
      </c>
      <c r="J1406" s="15"/>
      <c r="L1406" s="1">
        <v>1</v>
      </c>
      <c r="M1406" s="1"/>
      <c r="O1406" s="11" t="s">
        <v>242</v>
      </c>
    </row>
    <row r="1407" spans="1:15" x14ac:dyDescent="0.25">
      <c r="A1407" s="6">
        <f t="shared" si="42"/>
        <v>1405</v>
      </c>
      <c r="B1407" s="1">
        <v>114</v>
      </c>
      <c r="C1407" s="12" t="str">
        <f>VLOOKUP(Таблица1[[#This Row],[н/н ↓]],[1]!DataBase[[eq_num]:[eq_cat]],2,FALSE)</f>
        <v>Видеокамера AXIS P3367 без кожуха (б/у)</v>
      </c>
      <c r="D1407" s="6" t="str">
        <f>VLOOKUP(Таблица1[[#This Row],[н/н ↓]],[1]!DataBase[[eq_num]:[eq_unit]],3,FALSE)</f>
        <v>ШТ</v>
      </c>
      <c r="E1407" s="6">
        <f t="shared" si="43"/>
        <v>1</v>
      </c>
      <c r="F1407" s="13" t="s">
        <v>382</v>
      </c>
      <c r="G1407" s="1">
        <v>212</v>
      </c>
      <c r="H1407" s="1" t="s">
        <v>100</v>
      </c>
      <c r="I1407" s="15">
        <v>44441</v>
      </c>
      <c r="J1407" s="15"/>
      <c r="L1407" s="1">
        <v>1</v>
      </c>
      <c r="M1407" s="1"/>
      <c r="O1407" s="11" t="s">
        <v>242</v>
      </c>
    </row>
    <row r="1408" spans="1:15" x14ac:dyDescent="0.25">
      <c r="A1408" s="6">
        <f t="shared" si="42"/>
        <v>1406</v>
      </c>
      <c r="B1408" s="1">
        <v>114</v>
      </c>
      <c r="C1408" s="12" t="str">
        <f>VLOOKUP(Таблица1[[#This Row],[н/н ↓]],[1]!DataBase[[eq_num]:[eq_cat]],2,FALSE)</f>
        <v>Видеокамера AXIS P3367 без кожуха (б/у)</v>
      </c>
      <c r="D1408" s="6" t="str">
        <f>VLOOKUP(Таблица1[[#This Row],[н/н ↓]],[1]!DataBase[[eq_num]:[eq_unit]],3,FALSE)</f>
        <v>ШТ</v>
      </c>
      <c r="E1408" s="6">
        <f t="shared" si="43"/>
        <v>1</v>
      </c>
      <c r="F1408" s="13" t="s">
        <v>383</v>
      </c>
      <c r="G1408" s="1">
        <v>212</v>
      </c>
      <c r="H1408" s="1" t="s">
        <v>100</v>
      </c>
      <c r="I1408" s="15">
        <v>44441</v>
      </c>
      <c r="J1408" s="15"/>
      <c r="L1408" s="1">
        <v>1</v>
      </c>
      <c r="M1408" s="1"/>
      <c r="O1408" s="11" t="s">
        <v>242</v>
      </c>
    </row>
    <row r="1409" spans="1:15" x14ac:dyDescent="0.25">
      <c r="A1409" s="6">
        <f t="shared" si="42"/>
        <v>1407</v>
      </c>
      <c r="B1409" s="1">
        <v>58</v>
      </c>
      <c r="C1409" t="str">
        <f>VLOOKUP(Таблица1[[#This Row],[н/н ↓]],[1]!DataBase[[eq_num]:[eq_cat]],2,FALSE)</f>
        <v>Монитор Smartec STM-223 22" (б/у)</v>
      </c>
      <c r="D1409" s="1" t="str">
        <f>VLOOKUP(Таблица1[[#This Row],[н/н ↓]],[1]!DataBase[[eq_num]:[eq_unit]],3,FALSE)</f>
        <v>ШТ</v>
      </c>
      <c r="E1409" s="1">
        <f t="shared" si="43"/>
        <v>-1</v>
      </c>
      <c r="F1409" s="13"/>
      <c r="G1409" s="1">
        <v>12</v>
      </c>
      <c r="I1409" s="15">
        <v>44442</v>
      </c>
      <c r="J1409" s="15" t="s">
        <v>37</v>
      </c>
      <c r="K1409" s="6">
        <v>6</v>
      </c>
      <c r="M1409" s="1">
        <v>1</v>
      </c>
    </row>
    <row r="1410" spans="1:15" x14ac:dyDescent="0.25">
      <c r="A1410" s="6">
        <f t="shared" si="42"/>
        <v>1408</v>
      </c>
      <c r="B1410" s="1">
        <v>156</v>
      </c>
      <c r="C1410" s="12" t="str">
        <f>VLOOKUP(Таблица1[[#This Row],[н/н ↓]],[1]!DataBase[[eq_num]:[eq_cat]],2,FALSE)</f>
        <v>Извещатель ИО-102-20 пластиковый</v>
      </c>
      <c r="D1410" s="6" t="str">
        <f>VLOOKUP(Таблица1[[#This Row],[н/н ↓]],[1]!DataBase[[eq_num]:[eq_unit]],3,FALSE)</f>
        <v>КМП</v>
      </c>
      <c r="E1410" s="6">
        <f t="shared" si="43"/>
        <v>-1</v>
      </c>
      <c r="F1410" s="13"/>
      <c r="G1410" s="1">
        <v>212</v>
      </c>
      <c r="I1410" s="15">
        <v>44442</v>
      </c>
      <c r="J1410" s="15" t="s">
        <v>21</v>
      </c>
      <c r="K1410" s="6">
        <v>5</v>
      </c>
      <c r="M1410" s="1">
        <v>1</v>
      </c>
      <c r="N1410" s="1">
        <v>282</v>
      </c>
      <c r="O1410" s="11" t="s">
        <v>243</v>
      </c>
    </row>
    <row r="1411" spans="1:15" x14ac:dyDescent="0.25">
      <c r="A1411" s="6">
        <f t="shared" ref="A1411:A1474" si="44">ROW()-2</f>
        <v>1409</v>
      </c>
      <c r="B1411" s="1">
        <v>109</v>
      </c>
      <c r="C1411" s="12" t="str">
        <f>VLOOKUP(Таблица1[[#This Row],[н/н ↓]],[1]!DataBase[[eq_num]:[eq_cat]],2,FALSE)</f>
        <v>Видеокамера AXIS P1365 c объективом (б/у)</v>
      </c>
      <c r="D1411" s="6" t="str">
        <f>VLOOKUP(Таблица1[[#This Row],[н/н ↓]],[1]!DataBase[[eq_num]:[eq_unit]],3,FALSE)</f>
        <v>ШТ</v>
      </c>
      <c r="E1411" s="6">
        <f t="shared" ref="E1411:E1474" si="45">M1411*(-1)+L1411</f>
        <v>1</v>
      </c>
      <c r="F1411" s="13" t="s">
        <v>374</v>
      </c>
      <c r="G1411" s="1">
        <v>212</v>
      </c>
      <c r="H1411" s="1" t="s">
        <v>100</v>
      </c>
      <c r="I1411" s="15">
        <v>44445</v>
      </c>
      <c r="J1411" s="15"/>
      <c r="L1411" s="1">
        <v>1</v>
      </c>
      <c r="M1411" s="1"/>
      <c r="O1411" s="11" t="s">
        <v>244</v>
      </c>
    </row>
    <row r="1412" spans="1:15" x14ac:dyDescent="0.25">
      <c r="A1412" s="6">
        <f t="shared" si="44"/>
        <v>1410</v>
      </c>
      <c r="B1412" s="1">
        <v>114</v>
      </c>
      <c r="C1412" s="12" t="str">
        <f>VLOOKUP(Таблица1[[#This Row],[н/н ↓]],[1]!DataBase[[eq_num]:[eq_cat]],2,FALSE)</f>
        <v>Видеокамера AXIS P3367 без кожуха (б/у)</v>
      </c>
      <c r="D1412" s="6" t="str">
        <f>VLOOKUP(Таблица1[[#This Row],[н/н ↓]],[1]!DataBase[[eq_num]:[eq_unit]],3,FALSE)</f>
        <v>ШТ</v>
      </c>
      <c r="E1412" s="6">
        <f t="shared" si="45"/>
        <v>-1</v>
      </c>
      <c r="F1412" s="13" t="s">
        <v>379</v>
      </c>
      <c r="G1412" s="1">
        <v>212</v>
      </c>
      <c r="I1412" s="15">
        <v>44446</v>
      </c>
      <c r="J1412" s="15" t="s">
        <v>134</v>
      </c>
      <c r="K1412" s="6">
        <v>1</v>
      </c>
      <c r="M1412" s="1">
        <v>1</v>
      </c>
      <c r="N1412" s="1">
        <v>74</v>
      </c>
      <c r="O1412" s="11" t="s">
        <v>220</v>
      </c>
    </row>
    <row r="1413" spans="1:15" x14ac:dyDescent="0.25">
      <c r="A1413" s="6">
        <f t="shared" si="44"/>
        <v>1411</v>
      </c>
      <c r="B1413" s="1">
        <v>633</v>
      </c>
      <c r="C1413" s="12" t="str">
        <f>VLOOKUP(Таблица1[[#This Row],[н/н ↓]],[1]!DataBase[[eq_num]:[eq_cat]],2,FALSE)</f>
        <v>Корзина GE 503R</v>
      </c>
      <c r="D1413" s="6" t="str">
        <f>VLOOKUP(Таблица1[[#This Row],[н/н ↓]],[1]!DataBase[[eq_num]:[eq_unit]],3,FALSE)</f>
        <v>ШТ</v>
      </c>
      <c r="E1413" s="6">
        <f t="shared" si="45"/>
        <v>-1</v>
      </c>
      <c r="F1413" s="13"/>
      <c r="G1413" s="1">
        <v>32</v>
      </c>
      <c r="H1413" s="14"/>
      <c r="I1413" s="15">
        <v>44447</v>
      </c>
      <c r="J1413" s="15" t="s">
        <v>463</v>
      </c>
      <c r="K1413" s="6">
        <v>3</v>
      </c>
      <c r="M1413" s="1">
        <v>1</v>
      </c>
      <c r="O1413" s="11" t="s">
        <v>64</v>
      </c>
    </row>
    <row r="1414" spans="1:15" x14ac:dyDescent="0.25">
      <c r="A1414" s="6">
        <f t="shared" si="44"/>
        <v>1412</v>
      </c>
      <c r="B1414" s="1">
        <v>391</v>
      </c>
      <c r="C1414" s="12" t="str">
        <f>VLOOKUP(Таблица1[[#This Row],[н/н ↓]],[1]!DataBase[[eq_num]:[eq_cat]],2,FALSE)</f>
        <v>БП Mean Well AD-155A</v>
      </c>
      <c r="D1414" s="6" t="str">
        <f>VLOOKUP(Таблица1[[#This Row],[н/н ↓]],[1]!DataBase[[eq_num]:[eq_unit]],3,FALSE)</f>
        <v>ШТ</v>
      </c>
      <c r="E1414" s="6">
        <f t="shared" si="45"/>
        <v>-1</v>
      </c>
      <c r="F1414" s="13"/>
      <c r="G1414" s="1">
        <v>32</v>
      </c>
      <c r="H1414" s="14"/>
      <c r="I1414" s="15">
        <v>44447</v>
      </c>
      <c r="J1414" s="15" t="s">
        <v>463</v>
      </c>
      <c r="K1414" s="6">
        <v>3</v>
      </c>
      <c r="M1414" s="1">
        <v>1</v>
      </c>
      <c r="O1414" s="11" t="s">
        <v>64</v>
      </c>
    </row>
    <row r="1415" spans="1:15" x14ac:dyDescent="0.25">
      <c r="A1415" s="6">
        <f t="shared" si="44"/>
        <v>1413</v>
      </c>
      <c r="B1415" s="1">
        <v>146</v>
      </c>
      <c r="C1415" s="12" t="str">
        <f>VLOOKUP(Таблица1[[#This Row],[н/н ↓]],[1]!DataBase[[eq_num]:[eq_cat]],2,FALSE)</f>
        <v>Замок механический ABLOY CY001C</v>
      </c>
      <c r="D1415" s="6" t="str">
        <f>VLOOKUP(Таблица1[[#This Row],[н/н ↓]],[1]!DataBase[[eq_num]:[eq_unit]],3,FALSE)</f>
        <v>ШТ</v>
      </c>
      <c r="E1415" s="6">
        <f t="shared" si="45"/>
        <v>-1</v>
      </c>
      <c r="F1415" s="13"/>
      <c r="G1415" s="1">
        <v>212</v>
      </c>
      <c r="I1415" s="15">
        <v>44447</v>
      </c>
      <c r="J1415" s="15" t="s">
        <v>35</v>
      </c>
      <c r="M1415" s="1">
        <v>1</v>
      </c>
      <c r="O1415" s="11" t="s">
        <v>245</v>
      </c>
    </row>
    <row r="1416" spans="1:15" x14ac:dyDescent="0.25">
      <c r="A1416" s="6">
        <f t="shared" si="44"/>
        <v>1414</v>
      </c>
      <c r="B1416" s="1">
        <v>480</v>
      </c>
      <c r="C1416" s="12" t="str">
        <f>VLOOKUP(Таблица1[[#This Row],[н/н ↓]],[1]!DataBase[[eq_num]:[eq_cat]],2,FALSE)</f>
        <v>Выключатель автоматический ABB 2P C3</v>
      </c>
      <c r="D1416" s="6" t="str">
        <f>VLOOKUP(Таблица1[[#This Row],[н/н ↓]],[1]!DataBase[[eq_num]:[eq_unit]],3,FALSE)</f>
        <v>ШТ</v>
      </c>
      <c r="E1416" s="6">
        <f t="shared" si="45"/>
        <v>-2</v>
      </c>
      <c r="F1416" s="13"/>
      <c r="G1416" s="1">
        <v>32</v>
      </c>
      <c r="H1416" s="14"/>
      <c r="I1416" s="15">
        <v>44449</v>
      </c>
      <c r="J1416" s="15" t="s">
        <v>464</v>
      </c>
      <c r="K1416" s="6">
        <v>8</v>
      </c>
      <c r="M1416" s="1">
        <v>2</v>
      </c>
    </row>
    <row r="1417" spans="1:15" x14ac:dyDescent="0.25">
      <c r="A1417" s="6">
        <f t="shared" si="44"/>
        <v>1415</v>
      </c>
      <c r="B1417" s="1">
        <v>158</v>
      </c>
      <c r="C1417" s="12" t="str">
        <f>VLOOKUP(Таблица1[[#This Row],[н/н ↓]],[1]!DataBase[[eq_num]:[eq_cat]],2,FALSE)</f>
        <v>Извещатель пожарный ручной ИПР-3СУ (ИП513-3СУ-А)</v>
      </c>
      <c r="D1417" s="6" t="str">
        <f>VLOOKUP(Таблица1[[#This Row],[н/н ↓]],[1]!DataBase[[eq_num]:[eq_unit]],3,FALSE)</f>
        <v>ШТ</v>
      </c>
      <c r="E1417" s="6">
        <f t="shared" si="45"/>
        <v>1</v>
      </c>
      <c r="F1417" s="13"/>
      <c r="G1417" s="1">
        <v>212</v>
      </c>
      <c r="H1417" s="1" t="s">
        <v>98</v>
      </c>
      <c r="I1417" s="15">
        <v>44449</v>
      </c>
      <c r="J1417" s="15"/>
      <c r="L1417" s="1">
        <v>1</v>
      </c>
      <c r="M1417" s="1"/>
      <c r="O1417" s="11" t="s">
        <v>246</v>
      </c>
    </row>
    <row r="1418" spans="1:15" x14ac:dyDescent="0.25">
      <c r="A1418" s="6">
        <f t="shared" si="44"/>
        <v>1416</v>
      </c>
      <c r="B1418" s="1">
        <v>52</v>
      </c>
      <c r="C1418" t="str">
        <f>VLOOKUP(Таблица1[[#This Row],[н/н ↓]],[1]!DataBase[[eq_num]:[eq_cat]],2,FALSE)</f>
        <v>Монитор Samsung SMT-1935 19"</v>
      </c>
      <c r="D1418" s="1" t="str">
        <f>VLOOKUP(Таблица1[[#This Row],[н/н ↓]],[1]!DataBase[[eq_num]:[eq_unit]],3,FALSE)</f>
        <v>ШТ</v>
      </c>
      <c r="E1418" s="1">
        <f t="shared" si="45"/>
        <v>1</v>
      </c>
      <c r="F1418" s="13"/>
      <c r="G1418" s="1">
        <v>12</v>
      </c>
      <c r="H1418" s="1" t="s">
        <v>7</v>
      </c>
      <c r="I1418" s="15">
        <v>44452</v>
      </c>
      <c r="J1418" s="15"/>
      <c r="L1418" s="1">
        <v>1</v>
      </c>
      <c r="M1418" s="1"/>
      <c r="O1418" s="11" t="s">
        <v>66</v>
      </c>
    </row>
    <row r="1419" spans="1:15" x14ac:dyDescent="0.25">
      <c r="A1419" s="6">
        <f t="shared" si="44"/>
        <v>1417</v>
      </c>
      <c r="B1419" s="1">
        <v>116</v>
      </c>
      <c r="C1419" s="12" t="str">
        <f>VLOOKUP(Таблица1[[#This Row],[н/н ↓]],[1]!DataBase[[eq_num]:[eq_cat]],2,FALSE)</f>
        <v>Видеокамера AXIS P1365 MkII RU без объектива (б/у)</v>
      </c>
      <c r="D1419" s="6" t="str">
        <f>VLOOKUP(Таблица1[[#This Row],[н/н ↓]],[1]!DataBase[[eq_num]:[eq_unit]],3,FALSE)</f>
        <v>ШТ</v>
      </c>
      <c r="E1419" s="6">
        <f t="shared" si="45"/>
        <v>1</v>
      </c>
      <c r="F1419" s="13" t="s">
        <v>352</v>
      </c>
      <c r="G1419" s="1">
        <v>212</v>
      </c>
      <c r="H1419" s="1" t="s">
        <v>100</v>
      </c>
      <c r="I1419" s="15">
        <v>44453</v>
      </c>
      <c r="J1419" s="15"/>
      <c r="L1419" s="1">
        <v>1</v>
      </c>
      <c r="M1419" s="1"/>
      <c r="O1419" s="11" t="s">
        <v>247</v>
      </c>
    </row>
    <row r="1420" spans="1:15" x14ac:dyDescent="0.25">
      <c r="A1420" s="6">
        <f t="shared" si="44"/>
        <v>1418</v>
      </c>
      <c r="B1420" s="1">
        <v>725</v>
      </c>
      <c r="C1420" s="12" t="str">
        <f>VLOOKUP(Таблица1[[#This Row],[н/н ↓]],[1]!DataBase[[eq_num]:[eq_cat]],2,FALSE)</f>
        <v>Оптический преобразователь передатчик UTC DFVSM4-T (б/у)</v>
      </c>
      <c r="D1420" s="6" t="str">
        <f>VLOOKUP(Таблица1[[#This Row],[н/н ↓]],[1]!DataBase[[eq_num]:[eq_unit]],3,FALSE)</f>
        <v>ШТ</v>
      </c>
      <c r="E1420" s="6">
        <f t="shared" si="45"/>
        <v>-1</v>
      </c>
      <c r="F1420" s="13"/>
      <c r="G1420" s="1">
        <v>32</v>
      </c>
      <c r="H1420" s="14"/>
      <c r="I1420" s="15">
        <v>44455</v>
      </c>
      <c r="J1420" s="15" t="s">
        <v>170</v>
      </c>
      <c r="K1420" s="6">
        <v>4</v>
      </c>
      <c r="M1420" s="1">
        <v>1</v>
      </c>
      <c r="O1420" s="11" t="s">
        <v>502</v>
      </c>
    </row>
    <row r="1421" spans="1:15" x14ac:dyDescent="0.25">
      <c r="A1421" s="6">
        <f t="shared" si="44"/>
        <v>1419</v>
      </c>
      <c r="B1421" s="1">
        <v>730</v>
      </c>
      <c r="C1421" s="12" t="str">
        <f>VLOOKUP(Таблица1[[#This Row],[н/н ↓]],[1]!DataBase[[eq_num]:[eq_cat]],2,FALSE)</f>
        <v>Оптический преобразователь приёмник UTC DFVSM4-R (б/у)</v>
      </c>
      <c r="D1421" s="6" t="str">
        <f>VLOOKUP(Таблица1[[#This Row],[н/н ↓]],[1]!DataBase[[eq_num]:[eq_unit]],3,FALSE)</f>
        <v>ШТ</v>
      </c>
      <c r="E1421" s="6">
        <f t="shared" si="45"/>
        <v>-1</v>
      </c>
      <c r="F1421" s="13"/>
      <c r="G1421" s="1">
        <v>32</v>
      </c>
      <c r="H1421" s="14"/>
      <c r="I1421" s="15">
        <v>44455</v>
      </c>
      <c r="J1421" s="15" t="s">
        <v>170</v>
      </c>
      <c r="K1421" s="6">
        <v>4</v>
      </c>
      <c r="M1421" s="1">
        <v>1</v>
      </c>
      <c r="O1421" s="11" t="s">
        <v>502</v>
      </c>
    </row>
    <row r="1422" spans="1:15" x14ac:dyDescent="0.25">
      <c r="A1422" s="6">
        <f t="shared" si="44"/>
        <v>1420</v>
      </c>
      <c r="B1422" s="1">
        <v>387</v>
      </c>
      <c r="C1422" s="12" t="str">
        <f>VLOOKUP(Таблица1[[#This Row],[н/н ↓]],[1]!DataBase[[eq_num]:[eq_cat]],2,FALSE)</f>
        <v>БП Elmdene VRS121000EES</v>
      </c>
      <c r="D1422" s="6" t="str">
        <f>VLOOKUP(Таблица1[[#This Row],[н/н ↓]],[1]!DataBase[[eq_num]:[eq_unit]],3,FALSE)</f>
        <v>ШТ</v>
      </c>
      <c r="E1422" s="6">
        <f t="shared" si="45"/>
        <v>-1</v>
      </c>
      <c r="F1422" s="13"/>
      <c r="G1422" s="1">
        <v>32</v>
      </c>
      <c r="H1422" s="14"/>
      <c r="I1422" s="15">
        <v>44455</v>
      </c>
      <c r="J1422" s="15" t="s">
        <v>170</v>
      </c>
      <c r="K1422" s="6">
        <v>4</v>
      </c>
      <c r="M1422" s="1">
        <v>1</v>
      </c>
      <c r="O1422" s="11" t="s">
        <v>502</v>
      </c>
    </row>
    <row r="1423" spans="1:15" x14ac:dyDescent="0.25">
      <c r="A1423" s="6">
        <f t="shared" si="44"/>
        <v>1421</v>
      </c>
      <c r="B1423" s="1">
        <v>226010055</v>
      </c>
      <c r="C1423" s="12" t="str">
        <f>VLOOKUP(Таблица1[[#This Row],[н/н ↓]],[1]!DataBase[[eq_num]:[eq_cat]],2,FALSE)</f>
        <v>извещатель  ИК пассивный OPTEX HX-80N AM</v>
      </c>
      <c r="D1423" s="6" t="str">
        <f>VLOOKUP(Таблица1[[#This Row],[н/н ↓]],[1]!DataBase[[eq_num]:[eq_unit]],3,FALSE)</f>
        <v>ШТ</v>
      </c>
      <c r="E1423" s="6">
        <f t="shared" si="45"/>
        <v>-2</v>
      </c>
      <c r="F1423" s="13"/>
      <c r="G1423" s="1">
        <v>56</v>
      </c>
      <c r="H1423" s="14"/>
      <c r="I1423" s="15">
        <v>44455</v>
      </c>
      <c r="J1423" s="15" t="s">
        <v>313</v>
      </c>
      <c r="K1423" s="6">
        <v>9</v>
      </c>
      <c r="M1423" s="1">
        <v>2</v>
      </c>
    </row>
    <row r="1424" spans="1:15" x14ac:dyDescent="0.25">
      <c r="A1424" s="6">
        <f t="shared" si="44"/>
        <v>1422</v>
      </c>
      <c r="B1424" s="1">
        <v>711</v>
      </c>
      <c r="C1424" s="12" t="str">
        <f>VLOOKUP(Таблица1[[#This Row],[н/н ↓]],[1]!DataBase[[eq_num]:[eq_cat]],2,FALSE)</f>
        <v>Оптический преобразователь GE VT7420-50</v>
      </c>
      <c r="D1424" s="6" t="str">
        <f>VLOOKUP(Таблица1[[#This Row],[н/н ↓]],[1]!DataBase[[eq_num]:[eq_unit]],3,FALSE)</f>
        <v>ШТ</v>
      </c>
      <c r="E1424" s="6">
        <f t="shared" si="45"/>
        <v>-1</v>
      </c>
      <c r="F1424" s="13"/>
      <c r="G1424" s="1">
        <v>32</v>
      </c>
      <c r="H1424" s="14"/>
      <c r="I1424" s="15">
        <v>44456</v>
      </c>
      <c r="J1424" s="15" t="s">
        <v>449</v>
      </c>
      <c r="K1424" s="6">
        <v>4</v>
      </c>
      <c r="M1424" s="1">
        <v>1</v>
      </c>
      <c r="O1424" s="11" t="s">
        <v>502</v>
      </c>
    </row>
    <row r="1425" spans="1:15" x14ac:dyDescent="0.25">
      <c r="A1425" s="6">
        <f t="shared" si="44"/>
        <v>1423</v>
      </c>
      <c r="B1425" s="1">
        <v>712</v>
      </c>
      <c r="C1425" s="12" t="str">
        <f>VLOOKUP(Таблица1[[#This Row],[н/н ↓]],[1]!DataBase[[eq_num]:[eq_cat]],2,FALSE)</f>
        <v>Оптический преобразователь GE VR7420-R3</v>
      </c>
      <c r="D1425" s="6" t="str">
        <f>VLOOKUP(Таблица1[[#This Row],[н/н ↓]],[1]!DataBase[[eq_num]:[eq_unit]],3,FALSE)</f>
        <v>ШТ</v>
      </c>
      <c r="E1425" s="6">
        <f t="shared" si="45"/>
        <v>-1</v>
      </c>
      <c r="F1425" s="13"/>
      <c r="G1425" s="1">
        <v>32</v>
      </c>
      <c r="H1425" s="14"/>
      <c r="I1425" s="15">
        <v>44456</v>
      </c>
      <c r="J1425" s="15" t="s">
        <v>449</v>
      </c>
      <c r="K1425" s="6">
        <v>4</v>
      </c>
      <c r="M1425" s="1">
        <v>1</v>
      </c>
      <c r="O1425" s="11" t="s">
        <v>502</v>
      </c>
    </row>
    <row r="1426" spans="1:15" x14ac:dyDescent="0.25">
      <c r="A1426" s="6">
        <f t="shared" si="44"/>
        <v>1424</v>
      </c>
      <c r="B1426" s="1">
        <v>682</v>
      </c>
      <c r="C1426" s="12" t="str">
        <f>VLOOKUP(Таблица1[[#This Row],[н/н ↓]],[1]!DataBase[[eq_num]:[eq_cat]],2,FALSE)</f>
        <v>Оптический преобразователь GE S700 VR-EST (б/у)</v>
      </c>
      <c r="D1426" s="6" t="str">
        <f>VLOOKUP(Таблица1[[#This Row],[н/н ↓]],[1]!DataBase[[eq_num]:[eq_unit]],3,FALSE)</f>
        <v>ШТ</v>
      </c>
      <c r="E1426" s="6">
        <f t="shared" si="45"/>
        <v>-1</v>
      </c>
      <c r="F1426" s="13"/>
      <c r="G1426" s="1">
        <v>32</v>
      </c>
      <c r="H1426" s="14"/>
      <c r="I1426" s="15">
        <v>44459</v>
      </c>
      <c r="J1426" s="15" t="s">
        <v>449</v>
      </c>
      <c r="K1426" s="6">
        <v>4</v>
      </c>
      <c r="M1426" s="1">
        <v>1</v>
      </c>
    </row>
    <row r="1427" spans="1:15" x14ac:dyDescent="0.25">
      <c r="A1427" s="6">
        <f t="shared" si="44"/>
        <v>1425</v>
      </c>
      <c r="B1427" s="1">
        <v>683</v>
      </c>
      <c r="C1427" s="12" t="str">
        <f>VLOOKUP(Таблица1[[#This Row],[н/н ↓]],[1]!DataBase[[eq_num]:[eq_cat]],2,FALSE)</f>
        <v>Оптический преобразователь GE S700 VT-EST (б/у)</v>
      </c>
      <c r="D1427" s="6" t="str">
        <f>VLOOKUP(Таблица1[[#This Row],[н/н ↓]],[1]!DataBase[[eq_num]:[eq_unit]],3,FALSE)</f>
        <v>ШТ</v>
      </c>
      <c r="E1427" s="6">
        <f t="shared" si="45"/>
        <v>-1</v>
      </c>
      <c r="F1427" s="13"/>
      <c r="G1427" s="1">
        <v>32</v>
      </c>
      <c r="H1427" s="14"/>
      <c r="I1427" s="15">
        <v>44459</v>
      </c>
      <c r="J1427" s="15" t="s">
        <v>449</v>
      </c>
      <c r="K1427" s="6">
        <v>4</v>
      </c>
      <c r="M1427" s="1">
        <v>1</v>
      </c>
    </row>
    <row r="1428" spans="1:15" x14ac:dyDescent="0.25">
      <c r="A1428" s="6">
        <f t="shared" si="44"/>
        <v>1426</v>
      </c>
      <c r="B1428" s="1">
        <v>381</v>
      </c>
      <c r="C1428" s="12" t="str">
        <f>VLOOKUP(Таблица1[[#This Row],[н/н ↓]],[1]!DataBase[[eq_num]:[eq_cat]],2,FALSE)</f>
        <v>БП Mean Well NES-15-12</v>
      </c>
      <c r="D1428" s="6" t="str">
        <f>VLOOKUP(Таблица1[[#This Row],[н/н ↓]],[1]!DataBase[[eq_num]:[eq_unit]],3,FALSE)</f>
        <v>ШТ</v>
      </c>
      <c r="E1428" s="6">
        <f t="shared" si="45"/>
        <v>-1</v>
      </c>
      <c r="F1428" s="13"/>
      <c r="G1428" s="1">
        <v>32</v>
      </c>
      <c r="H1428" s="14"/>
      <c r="I1428" s="15">
        <v>44459</v>
      </c>
      <c r="J1428" s="15" t="s">
        <v>449</v>
      </c>
      <c r="K1428" s="6">
        <v>4</v>
      </c>
      <c r="M1428" s="1">
        <v>1</v>
      </c>
    </row>
    <row r="1429" spans="1:15" x14ac:dyDescent="0.25">
      <c r="A1429" s="6">
        <f t="shared" si="44"/>
        <v>1427</v>
      </c>
      <c r="B1429" s="1">
        <v>445</v>
      </c>
      <c r="C1429" s="12" t="str">
        <f>VLOOKUP(Таблица1[[#This Row],[н/н ↓]],[1]!DataBase[[eq_num]:[eq_cat]],2,FALSE)</f>
        <v>Видеокамера VZN-744-A3 (б/у)</v>
      </c>
      <c r="D1429" s="6" t="str">
        <f>VLOOKUP(Таблица1[[#This Row],[н/н ↓]],[1]!DataBase[[eq_num]:[eq_unit]],3,FALSE)</f>
        <v>ШТ</v>
      </c>
      <c r="E1429" s="6">
        <f t="shared" si="45"/>
        <v>-1</v>
      </c>
      <c r="F1429" s="13"/>
      <c r="G1429" s="1">
        <v>32</v>
      </c>
      <c r="H1429" s="14"/>
      <c r="I1429" s="15">
        <v>44459</v>
      </c>
      <c r="J1429" s="15" t="s">
        <v>138</v>
      </c>
      <c r="K1429" s="6">
        <v>5</v>
      </c>
      <c r="M1429" s="1">
        <v>1</v>
      </c>
      <c r="N1429" s="1">
        <v>217</v>
      </c>
      <c r="O1429" s="11" t="s">
        <v>503</v>
      </c>
    </row>
    <row r="1430" spans="1:15" x14ac:dyDescent="0.25">
      <c r="A1430" s="6">
        <f t="shared" si="44"/>
        <v>1428</v>
      </c>
      <c r="B1430" s="1">
        <v>703</v>
      </c>
      <c r="C1430" s="12" t="str">
        <f>VLOOKUP(Таблица1[[#This Row],[н/н ↓]],[1]!DataBase[[eq_num]:[eq_cat]],2,FALSE)</f>
        <v>Оптический преобразователь GE S732 DVR-EST1</v>
      </c>
      <c r="D1430" s="6" t="str">
        <f>VLOOKUP(Таблица1[[#This Row],[н/н ↓]],[1]!DataBase[[eq_num]:[eq_unit]],3,FALSE)</f>
        <v>ШТ</v>
      </c>
      <c r="E1430" s="6">
        <f t="shared" si="45"/>
        <v>-1</v>
      </c>
      <c r="F1430" s="13"/>
      <c r="G1430" s="1">
        <v>32</v>
      </c>
      <c r="H1430" s="14"/>
      <c r="I1430" s="15">
        <v>44459</v>
      </c>
      <c r="J1430" s="15" t="s">
        <v>173</v>
      </c>
      <c r="K1430" s="6">
        <v>4</v>
      </c>
      <c r="M1430" s="1">
        <v>1</v>
      </c>
      <c r="O1430" s="11" t="s">
        <v>475</v>
      </c>
    </row>
    <row r="1431" spans="1:15" x14ac:dyDescent="0.25">
      <c r="A1431" s="6">
        <f t="shared" si="44"/>
        <v>1429</v>
      </c>
      <c r="B1431" s="1">
        <v>704</v>
      </c>
      <c r="C1431" s="12" t="str">
        <f>VLOOKUP(Таблица1[[#This Row],[н/н ↓]],[1]!DataBase[[eq_num]:[eq_cat]],2,FALSE)</f>
        <v>Оптический преобразователь GE S732 DVT-EST1</v>
      </c>
      <c r="D1431" s="6" t="str">
        <f>VLOOKUP(Таблица1[[#This Row],[н/н ↓]],[1]!DataBase[[eq_num]:[eq_unit]],3,FALSE)</f>
        <v>ШТ</v>
      </c>
      <c r="E1431" s="6">
        <f t="shared" si="45"/>
        <v>-1</v>
      </c>
      <c r="F1431" s="13"/>
      <c r="G1431" s="1">
        <v>32</v>
      </c>
      <c r="H1431" s="14"/>
      <c r="I1431" s="15">
        <v>44459</v>
      </c>
      <c r="J1431" s="15" t="s">
        <v>173</v>
      </c>
      <c r="K1431" s="6">
        <v>4</v>
      </c>
      <c r="M1431" s="1">
        <v>1</v>
      </c>
      <c r="O1431" s="11" t="s">
        <v>475</v>
      </c>
    </row>
    <row r="1432" spans="1:15" x14ac:dyDescent="0.25">
      <c r="A1432" s="6">
        <f t="shared" si="44"/>
        <v>1430</v>
      </c>
      <c r="B1432" s="1">
        <v>722</v>
      </c>
      <c r="C1432" s="12" t="str">
        <f>VLOOKUP(Таблица1[[#This Row],[н/н ↓]],[1]!DataBase[[eq_num]:[eq_cat]],2,FALSE)</f>
        <v>Оптический преобразователь передатчик GE DFDSM001-TX Single Mode Duplex Data Transmitter</v>
      </c>
      <c r="D1432" s="6" t="str">
        <f>VLOOKUP(Таблица1[[#This Row],[н/н ↓]],[1]!DataBase[[eq_num]:[eq_unit]],3,FALSE)</f>
        <v>ШТ</v>
      </c>
      <c r="E1432" s="6">
        <f t="shared" si="45"/>
        <v>1</v>
      </c>
      <c r="F1432" s="13"/>
      <c r="G1432" s="1">
        <v>32</v>
      </c>
      <c r="H1432" s="14" t="s">
        <v>430</v>
      </c>
      <c r="I1432" s="15">
        <v>44459</v>
      </c>
      <c r="J1432" s="15"/>
      <c r="L1432" s="1">
        <v>1</v>
      </c>
      <c r="M1432" s="1"/>
      <c r="O1432" s="11" t="s">
        <v>504</v>
      </c>
    </row>
    <row r="1433" spans="1:15" x14ac:dyDescent="0.25">
      <c r="A1433" s="6">
        <f t="shared" si="44"/>
        <v>1431</v>
      </c>
      <c r="B1433" s="1">
        <v>727</v>
      </c>
      <c r="C1433" s="12" t="str">
        <f>VLOOKUP(Таблица1[[#This Row],[н/н ↓]],[1]!DataBase[[eq_num]:[eq_cat]],2,FALSE)</f>
        <v>Оптический преобразователь приёмник GE DFDSM001-RX Single Mode Duplex Data Receiver</v>
      </c>
      <c r="D1433" s="6" t="str">
        <f>VLOOKUP(Таблица1[[#This Row],[н/н ↓]],[1]!DataBase[[eq_num]:[eq_unit]],3,FALSE)</f>
        <v>ШТ</v>
      </c>
      <c r="E1433" s="6">
        <f t="shared" si="45"/>
        <v>1</v>
      </c>
      <c r="F1433" s="13"/>
      <c r="G1433" s="1">
        <v>32</v>
      </c>
      <c r="H1433" s="14" t="s">
        <v>430</v>
      </c>
      <c r="I1433" s="15">
        <v>44459</v>
      </c>
      <c r="J1433" s="15"/>
      <c r="L1433" s="1">
        <v>1</v>
      </c>
      <c r="M1433" s="1"/>
      <c r="O1433" s="11" t="s">
        <v>504</v>
      </c>
    </row>
    <row r="1434" spans="1:15" x14ac:dyDescent="0.25">
      <c r="A1434" s="6">
        <f t="shared" si="44"/>
        <v>1432</v>
      </c>
      <c r="B1434" s="1">
        <v>711</v>
      </c>
      <c r="C1434" s="12" t="str">
        <f>VLOOKUP(Таблица1[[#This Row],[н/н ↓]],[1]!DataBase[[eq_num]:[eq_cat]],2,FALSE)</f>
        <v>Оптический преобразователь GE VT7420-50</v>
      </c>
      <c r="D1434" s="6" t="str">
        <f>VLOOKUP(Таблица1[[#This Row],[н/н ↓]],[1]!DataBase[[eq_num]:[eq_unit]],3,FALSE)</f>
        <v>ШТ</v>
      </c>
      <c r="E1434" s="6">
        <f t="shared" si="45"/>
        <v>1</v>
      </c>
      <c r="F1434" s="13"/>
      <c r="G1434" s="1">
        <v>32</v>
      </c>
      <c r="H1434" s="14" t="s">
        <v>427</v>
      </c>
      <c r="I1434" s="15">
        <v>44459</v>
      </c>
      <c r="J1434" s="15"/>
      <c r="L1434" s="1">
        <v>1</v>
      </c>
      <c r="M1434" s="1"/>
      <c r="O1434" s="11" t="s">
        <v>238</v>
      </c>
    </row>
    <row r="1435" spans="1:15" x14ac:dyDescent="0.25">
      <c r="A1435" s="6">
        <f t="shared" si="44"/>
        <v>1433</v>
      </c>
      <c r="B1435" s="1">
        <v>712</v>
      </c>
      <c r="C1435" s="12" t="str">
        <f>VLOOKUP(Таблица1[[#This Row],[н/н ↓]],[1]!DataBase[[eq_num]:[eq_cat]],2,FALSE)</f>
        <v>Оптический преобразователь GE VR7420-R3</v>
      </c>
      <c r="D1435" s="6" t="str">
        <f>VLOOKUP(Таблица1[[#This Row],[н/н ↓]],[1]!DataBase[[eq_num]:[eq_unit]],3,FALSE)</f>
        <v>ШТ</v>
      </c>
      <c r="E1435" s="6">
        <f t="shared" si="45"/>
        <v>1</v>
      </c>
      <c r="F1435" s="13"/>
      <c r="G1435" s="1">
        <v>32</v>
      </c>
      <c r="H1435" s="14" t="s">
        <v>427</v>
      </c>
      <c r="I1435" s="15">
        <v>44459</v>
      </c>
      <c r="J1435" s="15"/>
      <c r="L1435" s="1">
        <v>1</v>
      </c>
      <c r="M1435" s="1"/>
      <c r="O1435" s="11" t="s">
        <v>238</v>
      </c>
    </row>
    <row r="1436" spans="1:15" x14ac:dyDescent="0.25">
      <c r="A1436" s="6">
        <f t="shared" si="44"/>
        <v>1434</v>
      </c>
      <c r="B1436" s="1">
        <v>682</v>
      </c>
      <c r="C1436" s="12" t="str">
        <f>VLOOKUP(Таблица1[[#This Row],[н/н ↓]],[1]!DataBase[[eq_num]:[eq_cat]],2,FALSE)</f>
        <v>Оптический преобразователь GE S700 VR-EST (б/у)</v>
      </c>
      <c r="D1436" s="6" t="str">
        <f>VLOOKUP(Таблица1[[#This Row],[н/н ↓]],[1]!DataBase[[eq_num]:[eq_unit]],3,FALSE)</f>
        <v>ШТ</v>
      </c>
      <c r="E1436" s="6">
        <f t="shared" si="45"/>
        <v>1</v>
      </c>
      <c r="F1436" s="13"/>
      <c r="G1436" s="1">
        <v>32</v>
      </c>
      <c r="H1436" s="14" t="s">
        <v>427</v>
      </c>
      <c r="I1436" s="15">
        <v>44459</v>
      </c>
      <c r="J1436" s="15"/>
      <c r="L1436" s="1">
        <v>1</v>
      </c>
      <c r="M1436" s="1"/>
      <c r="O1436" s="11" t="s">
        <v>238</v>
      </c>
    </row>
    <row r="1437" spans="1:15" x14ac:dyDescent="0.25">
      <c r="A1437" s="6">
        <f t="shared" si="44"/>
        <v>1435</v>
      </c>
      <c r="B1437" s="1">
        <v>683</v>
      </c>
      <c r="C1437" s="12" t="str">
        <f>VLOOKUP(Таблица1[[#This Row],[н/н ↓]],[1]!DataBase[[eq_num]:[eq_cat]],2,FALSE)</f>
        <v>Оптический преобразователь GE S700 VT-EST (б/у)</v>
      </c>
      <c r="D1437" s="6" t="str">
        <f>VLOOKUP(Таблица1[[#This Row],[н/н ↓]],[1]!DataBase[[eq_num]:[eq_unit]],3,FALSE)</f>
        <v>ШТ</v>
      </c>
      <c r="E1437" s="6">
        <f t="shared" si="45"/>
        <v>1</v>
      </c>
      <c r="F1437" s="13"/>
      <c r="G1437" s="1">
        <v>32</v>
      </c>
      <c r="H1437" s="14" t="s">
        <v>427</v>
      </c>
      <c r="I1437" s="15">
        <v>44459</v>
      </c>
      <c r="J1437" s="15"/>
      <c r="L1437" s="1">
        <v>1</v>
      </c>
      <c r="M1437" s="1"/>
      <c r="O1437" s="11" t="s">
        <v>238</v>
      </c>
    </row>
    <row r="1438" spans="1:15" x14ac:dyDescent="0.25">
      <c r="A1438" s="6">
        <f t="shared" si="44"/>
        <v>1436</v>
      </c>
      <c r="B1438" s="1">
        <v>381</v>
      </c>
      <c r="C1438" s="12" t="str">
        <f>VLOOKUP(Таблица1[[#This Row],[н/н ↓]],[1]!DataBase[[eq_num]:[eq_cat]],2,FALSE)</f>
        <v>БП Mean Well NES-15-12</v>
      </c>
      <c r="D1438" s="6" t="str">
        <f>VLOOKUP(Таблица1[[#This Row],[н/н ↓]],[1]!DataBase[[eq_num]:[eq_unit]],3,FALSE)</f>
        <v>ШТ</v>
      </c>
      <c r="E1438" s="6">
        <f t="shared" si="45"/>
        <v>1</v>
      </c>
      <c r="F1438" s="13"/>
      <c r="G1438" s="1">
        <v>32</v>
      </c>
      <c r="H1438" s="14" t="s">
        <v>393</v>
      </c>
      <c r="I1438" s="15">
        <v>44459</v>
      </c>
      <c r="J1438" s="15"/>
      <c r="L1438" s="1">
        <v>1</v>
      </c>
      <c r="M1438" s="1"/>
      <c r="O1438" s="11" t="s">
        <v>238</v>
      </c>
    </row>
    <row r="1439" spans="1:15" x14ac:dyDescent="0.25">
      <c r="A1439" s="6">
        <f t="shared" si="44"/>
        <v>1437</v>
      </c>
      <c r="B1439" s="1">
        <v>58</v>
      </c>
      <c r="C1439" s="12" t="str">
        <f>VLOOKUP(Таблица1[[#This Row],[н/н ↓]],[1]!DataBase[[eq_num]:[eq_cat]],2,FALSE)</f>
        <v>Монитор Smartec STM-223 22" (б/у)</v>
      </c>
      <c r="D1439" s="6" t="str">
        <f>VLOOKUP(Таблица1[[#This Row],[н/н ↓]],[1]!DataBase[[eq_num]:[eq_unit]],3,FALSE)</f>
        <v>ШТ</v>
      </c>
      <c r="E1439" s="6">
        <f t="shared" si="45"/>
        <v>-1</v>
      </c>
      <c r="F1439" s="13" t="s">
        <v>78</v>
      </c>
      <c r="G1439" s="1">
        <v>12</v>
      </c>
      <c r="I1439" s="15">
        <v>44460</v>
      </c>
      <c r="J1439" s="15" t="s">
        <v>74</v>
      </c>
      <c r="K1439" s="6">
        <v>2</v>
      </c>
      <c r="M1439" s="1">
        <v>1</v>
      </c>
    </row>
    <row r="1440" spans="1:15" x14ac:dyDescent="0.25">
      <c r="A1440" s="6">
        <f t="shared" si="44"/>
        <v>1438</v>
      </c>
      <c r="B1440" s="1">
        <v>58</v>
      </c>
      <c r="C1440" s="12" t="str">
        <f>VLOOKUP(Таблица1[[#This Row],[н/н ↓]],[1]!DataBase[[eq_num]:[eq_cat]],2,FALSE)</f>
        <v>Монитор Smartec STM-223 22" (б/у)</v>
      </c>
      <c r="D1440" s="6" t="str">
        <f>VLOOKUP(Таблица1[[#This Row],[н/н ↓]],[1]!DataBase[[eq_num]:[eq_unit]],3,FALSE)</f>
        <v>ШТ</v>
      </c>
      <c r="E1440" s="6">
        <f t="shared" si="45"/>
        <v>-1</v>
      </c>
      <c r="F1440" s="13" t="s">
        <v>79</v>
      </c>
      <c r="G1440" s="1">
        <v>12</v>
      </c>
      <c r="I1440" s="15">
        <v>44460</v>
      </c>
      <c r="J1440" s="15" t="s">
        <v>75</v>
      </c>
      <c r="K1440" s="6">
        <v>2</v>
      </c>
      <c r="M1440" s="1">
        <v>1</v>
      </c>
      <c r="O1440" s="11" t="s">
        <v>77</v>
      </c>
    </row>
    <row r="1441" spans="1:15" x14ac:dyDescent="0.25">
      <c r="A1441" s="6">
        <f t="shared" si="44"/>
        <v>1439</v>
      </c>
      <c r="B1441" s="1">
        <v>58</v>
      </c>
      <c r="C1441" s="12" t="str">
        <f>VLOOKUP(Таблица1[[#This Row],[н/н ↓]],[1]!DataBase[[eq_num]:[eq_cat]],2,FALSE)</f>
        <v>Монитор Smartec STM-223 22" (б/у)</v>
      </c>
      <c r="D1441" s="6" t="str">
        <f>VLOOKUP(Таблица1[[#This Row],[н/н ↓]],[1]!DataBase[[eq_num]:[eq_unit]],3,FALSE)</f>
        <v>ШТ</v>
      </c>
      <c r="E1441" s="6">
        <f t="shared" si="45"/>
        <v>-1</v>
      </c>
      <c r="F1441" s="13" t="s">
        <v>80</v>
      </c>
      <c r="G1441" s="1">
        <v>12</v>
      </c>
      <c r="I1441" s="15">
        <v>44460</v>
      </c>
      <c r="J1441" s="15" t="s">
        <v>75</v>
      </c>
      <c r="K1441" s="6">
        <v>2</v>
      </c>
      <c r="M1441" s="1">
        <v>1</v>
      </c>
      <c r="O1441" s="11" t="s">
        <v>77</v>
      </c>
    </row>
    <row r="1442" spans="1:15" x14ac:dyDescent="0.25">
      <c r="A1442" s="6">
        <f t="shared" si="44"/>
        <v>1440</v>
      </c>
      <c r="B1442" s="1">
        <v>58</v>
      </c>
      <c r="C1442" s="12" t="str">
        <f>VLOOKUP(Таблица1[[#This Row],[н/н ↓]],[1]!DataBase[[eq_num]:[eq_cat]],2,FALSE)</f>
        <v>Монитор Smartec STM-223 22" (б/у)</v>
      </c>
      <c r="D1442" s="6" t="str">
        <f>VLOOKUP(Таблица1[[#This Row],[н/н ↓]],[1]!DataBase[[eq_num]:[eq_unit]],3,FALSE)</f>
        <v>ШТ</v>
      </c>
      <c r="E1442" s="6">
        <f t="shared" si="45"/>
        <v>-1</v>
      </c>
      <c r="F1442" s="13" t="s">
        <v>81</v>
      </c>
      <c r="G1442" s="1">
        <v>12</v>
      </c>
      <c r="I1442" s="15">
        <v>44460</v>
      </c>
      <c r="J1442" s="15" t="s">
        <v>75</v>
      </c>
      <c r="K1442" s="6">
        <v>2</v>
      </c>
      <c r="M1442" s="1">
        <v>1</v>
      </c>
      <c r="O1442" s="11" t="s">
        <v>77</v>
      </c>
    </row>
    <row r="1443" spans="1:15" x14ac:dyDescent="0.25">
      <c r="A1443" s="6">
        <f t="shared" si="44"/>
        <v>1441</v>
      </c>
      <c r="B1443" s="1">
        <v>58</v>
      </c>
      <c r="C1443" s="12" t="str">
        <f>VLOOKUP(Таблица1[[#This Row],[н/н ↓]],[1]!DataBase[[eq_num]:[eq_cat]],2,FALSE)</f>
        <v>Монитор Smartec STM-223 22" (б/у)</v>
      </c>
      <c r="D1443" s="6" t="str">
        <f>VLOOKUP(Таблица1[[#This Row],[н/н ↓]],[1]!DataBase[[eq_num]:[eq_unit]],3,FALSE)</f>
        <v>ШТ</v>
      </c>
      <c r="E1443" s="6">
        <f t="shared" si="45"/>
        <v>-1</v>
      </c>
      <c r="F1443" s="13" t="s">
        <v>82</v>
      </c>
      <c r="G1443" s="1">
        <v>12</v>
      </c>
      <c r="I1443" s="15">
        <v>44460</v>
      </c>
      <c r="J1443" s="15" t="s">
        <v>75</v>
      </c>
      <c r="K1443" s="6">
        <v>2</v>
      </c>
      <c r="M1443" s="1">
        <v>1</v>
      </c>
      <c r="O1443" s="11" t="s">
        <v>77</v>
      </c>
    </row>
    <row r="1444" spans="1:15" x14ac:dyDescent="0.25">
      <c r="A1444" s="6">
        <f t="shared" si="44"/>
        <v>1442</v>
      </c>
      <c r="B1444" s="1">
        <v>58</v>
      </c>
      <c r="C1444" s="12" t="str">
        <f>VLOOKUP(Таблица1[[#This Row],[н/н ↓]],[1]!DataBase[[eq_num]:[eq_cat]],2,FALSE)</f>
        <v>Монитор Smartec STM-223 22" (б/у)</v>
      </c>
      <c r="D1444" s="6" t="str">
        <f>VLOOKUP(Таблица1[[#This Row],[н/н ↓]],[1]!DataBase[[eq_num]:[eq_unit]],3,FALSE)</f>
        <v>ШТ</v>
      </c>
      <c r="E1444" s="6">
        <f t="shared" si="45"/>
        <v>-1</v>
      </c>
      <c r="F1444" s="13" t="s">
        <v>83</v>
      </c>
      <c r="G1444" s="1">
        <v>12</v>
      </c>
      <c r="I1444" s="15">
        <v>44460</v>
      </c>
      <c r="J1444" s="15" t="s">
        <v>75</v>
      </c>
      <c r="K1444" s="6">
        <v>2</v>
      </c>
      <c r="M1444" s="1">
        <v>1</v>
      </c>
      <c r="O1444" s="11" t="s">
        <v>77</v>
      </c>
    </row>
    <row r="1445" spans="1:15" x14ac:dyDescent="0.25">
      <c r="A1445" s="6">
        <f t="shared" si="44"/>
        <v>1443</v>
      </c>
      <c r="B1445" s="1">
        <v>58</v>
      </c>
      <c r="C1445" s="12" t="str">
        <f>VLOOKUP(Таблица1[[#This Row],[н/н ↓]],[1]!DataBase[[eq_num]:[eq_cat]],2,FALSE)</f>
        <v>Монитор Smartec STM-223 22" (б/у)</v>
      </c>
      <c r="D1445" s="6" t="str">
        <f>VLOOKUP(Таблица1[[#This Row],[н/н ↓]],[1]!DataBase[[eq_num]:[eq_unit]],3,FALSE)</f>
        <v>ШТ</v>
      </c>
      <c r="E1445" s="6">
        <f t="shared" si="45"/>
        <v>-1</v>
      </c>
      <c r="F1445" s="13" t="s">
        <v>84</v>
      </c>
      <c r="G1445" s="1">
        <v>12</v>
      </c>
      <c r="I1445" s="15">
        <v>44460</v>
      </c>
      <c r="J1445" s="15" t="s">
        <v>75</v>
      </c>
      <c r="K1445" s="6">
        <v>2</v>
      </c>
      <c r="M1445" s="1">
        <v>1</v>
      </c>
      <c r="O1445" s="11" t="s">
        <v>77</v>
      </c>
    </row>
    <row r="1446" spans="1:15" x14ac:dyDescent="0.25">
      <c r="A1446" s="6">
        <f t="shared" si="44"/>
        <v>1444</v>
      </c>
      <c r="B1446" s="1">
        <v>58</v>
      </c>
      <c r="C1446" s="12" t="str">
        <f>VLOOKUP(Таблица1[[#This Row],[н/н ↓]],[1]!DataBase[[eq_num]:[eq_cat]],2,FALSE)</f>
        <v>Монитор Smartec STM-223 22" (б/у)</v>
      </c>
      <c r="D1446" s="6" t="str">
        <f>VLOOKUP(Таблица1[[#This Row],[н/н ↓]],[1]!DataBase[[eq_num]:[eq_unit]],3,FALSE)</f>
        <v>ШТ</v>
      </c>
      <c r="E1446" s="6">
        <f t="shared" si="45"/>
        <v>-1</v>
      </c>
      <c r="F1446" s="13" t="s">
        <v>85</v>
      </c>
      <c r="G1446" s="1">
        <v>12</v>
      </c>
      <c r="I1446" s="15">
        <v>44460</v>
      </c>
      <c r="J1446" s="15" t="s">
        <v>76</v>
      </c>
      <c r="K1446" s="6">
        <v>5</v>
      </c>
      <c r="M1446" s="1">
        <v>1</v>
      </c>
      <c r="O1446" s="11" t="s">
        <v>77</v>
      </c>
    </row>
    <row r="1447" spans="1:15" x14ac:dyDescent="0.25">
      <c r="A1447" s="6">
        <f t="shared" si="44"/>
        <v>1445</v>
      </c>
      <c r="B1447" s="1">
        <v>58</v>
      </c>
      <c r="C1447" s="12" t="str">
        <f>VLOOKUP(Таблица1[[#This Row],[н/н ↓]],[1]!DataBase[[eq_num]:[eq_cat]],2,FALSE)</f>
        <v>Монитор Smartec STM-223 22" (б/у)</v>
      </c>
      <c r="D1447" s="6" t="str">
        <f>VLOOKUP(Таблица1[[#This Row],[н/н ↓]],[1]!DataBase[[eq_num]:[eq_unit]],3,FALSE)</f>
        <v>ШТ</v>
      </c>
      <c r="E1447" s="6">
        <f t="shared" si="45"/>
        <v>-1</v>
      </c>
      <c r="F1447" s="13" t="s">
        <v>86</v>
      </c>
      <c r="G1447" s="1">
        <v>12</v>
      </c>
      <c r="I1447" s="15">
        <v>44460</v>
      </c>
      <c r="J1447" s="15" t="s">
        <v>76</v>
      </c>
      <c r="K1447" s="6">
        <v>5</v>
      </c>
      <c r="M1447" s="1">
        <v>1</v>
      </c>
      <c r="O1447" s="11" t="s">
        <v>77</v>
      </c>
    </row>
    <row r="1448" spans="1:15" x14ac:dyDescent="0.25">
      <c r="A1448" s="6">
        <f t="shared" si="44"/>
        <v>1446</v>
      </c>
      <c r="B1448" s="1">
        <v>58</v>
      </c>
      <c r="C1448" s="12" t="str">
        <f>VLOOKUP(Таблица1[[#This Row],[н/н ↓]],[1]!DataBase[[eq_num]:[eq_cat]],2,FALSE)</f>
        <v>Монитор Smartec STM-223 22" (б/у)</v>
      </c>
      <c r="D1448" s="6" t="str">
        <f>VLOOKUP(Таблица1[[#This Row],[н/н ↓]],[1]!DataBase[[eq_num]:[eq_unit]],3,FALSE)</f>
        <v>ШТ</v>
      </c>
      <c r="E1448" s="6">
        <f t="shared" si="45"/>
        <v>-1</v>
      </c>
      <c r="F1448" s="13" t="s">
        <v>87</v>
      </c>
      <c r="G1448" s="1">
        <v>12</v>
      </c>
      <c r="I1448" s="15">
        <v>44460</v>
      </c>
      <c r="J1448" s="15" t="s">
        <v>76</v>
      </c>
      <c r="K1448" s="6">
        <v>5</v>
      </c>
      <c r="M1448" s="1">
        <v>1</v>
      </c>
      <c r="O1448" s="11" t="s">
        <v>77</v>
      </c>
    </row>
    <row r="1449" spans="1:15" x14ac:dyDescent="0.25">
      <c r="A1449" s="6">
        <f t="shared" si="44"/>
        <v>1447</v>
      </c>
      <c r="B1449" s="1">
        <v>58</v>
      </c>
      <c r="C1449" s="12" t="str">
        <f>VLOOKUP(Таблица1[[#This Row],[н/н ↓]],[1]!DataBase[[eq_num]:[eq_cat]],2,FALSE)</f>
        <v>Монитор Smartec STM-223 22" (б/у)</v>
      </c>
      <c r="D1449" s="6" t="str">
        <f>VLOOKUP(Таблица1[[#This Row],[н/н ↓]],[1]!DataBase[[eq_num]:[eq_unit]],3,FALSE)</f>
        <v>ШТ</v>
      </c>
      <c r="E1449" s="6">
        <f t="shared" si="45"/>
        <v>-1</v>
      </c>
      <c r="F1449" s="13" t="s">
        <v>88</v>
      </c>
      <c r="G1449" s="1">
        <v>12</v>
      </c>
      <c r="I1449" s="15">
        <v>44460</v>
      </c>
      <c r="J1449" s="15" t="s">
        <v>76</v>
      </c>
      <c r="K1449" s="6">
        <v>5</v>
      </c>
      <c r="M1449" s="1">
        <v>1</v>
      </c>
      <c r="O1449" s="11" t="s">
        <v>77</v>
      </c>
    </row>
    <row r="1450" spans="1:15" x14ac:dyDescent="0.25">
      <c r="A1450" s="6">
        <f t="shared" si="44"/>
        <v>1448</v>
      </c>
      <c r="B1450" s="1">
        <v>441</v>
      </c>
      <c r="C1450" s="12" t="str">
        <f>VLOOKUP(Таблица1[[#This Row],[н/н ↓]],[1]!DataBase[[eq_num]:[eq_cat]],2,FALSE)</f>
        <v>Видеокамера VERINT Nextiva S2600e (б/у)</v>
      </c>
      <c r="D1450" s="6" t="str">
        <f>VLOOKUP(Таблица1[[#This Row],[н/н ↓]],[1]!DataBase[[eq_num]:[eq_unit]],3,FALSE)</f>
        <v>ШТ</v>
      </c>
      <c r="E1450" s="6">
        <f t="shared" si="45"/>
        <v>-1</v>
      </c>
      <c r="F1450" s="13" t="s">
        <v>388</v>
      </c>
      <c r="G1450" s="1">
        <v>32</v>
      </c>
      <c r="H1450" s="14"/>
      <c r="I1450" s="15">
        <v>44460</v>
      </c>
      <c r="J1450" s="15" t="s">
        <v>142</v>
      </c>
      <c r="K1450" s="6">
        <v>4</v>
      </c>
      <c r="M1450" s="1">
        <v>1</v>
      </c>
      <c r="O1450" s="11" t="s">
        <v>475</v>
      </c>
    </row>
    <row r="1451" spans="1:15" x14ac:dyDescent="0.25">
      <c r="A1451" s="6">
        <f t="shared" si="44"/>
        <v>1449</v>
      </c>
      <c r="B1451" s="1">
        <v>193</v>
      </c>
      <c r="C1451" s="12" t="str">
        <f>VLOOKUP(Таблица1[[#This Row],[н/н ↓]],[1]!DataBase[[eq_num]:[eq_cat]],2,FALSE)</f>
        <v>модуль интерфейса считыв-я (RIM) SIEMENS ADD5100 (б/у)</v>
      </c>
      <c r="D1451" s="6" t="str">
        <f>VLOOKUP(Таблица1[[#This Row],[н/н ↓]],[1]!DataBase[[eq_num]:[eq_unit]],3,FALSE)</f>
        <v>ШТ</v>
      </c>
      <c r="E1451" s="6">
        <f t="shared" si="45"/>
        <v>-1</v>
      </c>
      <c r="F1451" s="13"/>
      <c r="G1451" s="1">
        <v>212</v>
      </c>
      <c r="I1451" s="15">
        <v>44460</v>
      </c>
      <c r="J1451" s="15" t="s">
        <v>35</v>
      </c>
      <c r="M1451" s="1">
        <v>1</v>
      </c>
      <c r="O1451" s="11" t="s">
        <v>248</v>
      </c>
    </row>
    <row r="1452" spans="1:15" x14ac:dyDescent="0.25">
      <c r="A1452" s="6">
        <f t="shared" si="44"/>
        <v>1450</v>
      </c>
      <c r="B1452" s="1">
        <v>58</v>
      </c>
      <c r="C1452" s="12" t="str">
        <f>VLOOKUP(Таблица1[[#This Row],[н/н ↓]],[1]!DataBase[[eq_num]:[eq_cat]],2,FALSE)</f>
        <v>Монитор Smartec STM-223 22" (б/у)</v>
      </c>
      <c r="D1452" s="6" t="str">
        <f>VLOOKUP(Таблица1[[#This Row],[н/н ↓]],[1]!DataBase[[eq_num]:[eq_unit]],3,FALSE)</f>
        <v>ШТ</v>
      </c>
      <c r="E1452" s="6">
        <f t="shared" si="45"/>
        <v>-1</v>
      </c>
      <c r="F1452" s="13" t="s">
        <v>89</v>
      </c>
      <c r="G1452" s="1">
        <v>12</v>
      </c>
      <c r="I1452" s="15">
        <v>44461</v>
      </c>
      <c r="J1452" s="15" t="s">
        <v>91</v>
      </c>
      <c r="K1452" s="6">
        <v>2</v>
      </c>
      <c r="M1452" s="1">
        <v>1</v>
      </c>
      <c r="O1452" s="11" t="s">
        <v>77</v>
      </c>
    </row>
    <row r="1453" spans="1:15" x14ac:dyDescent="0.25">
      <c r="A1453" s="6">
        <f t="shared" si="44"/>
        <v>1451</v>
      </c>
      <c r="B1453" s="1">
        <v>58</v>
      </c>
      <c r="C1453" s="12" t="str">
        <f>VLOOKUP(Таблица1[[#This Row],[н/н ↓]],[1]!DataBase[[eq_num]:[eq_cat]],2,FALSE)</f>
        <v>Монитор Smartec STM-223 22" (б/у)</v>
      </c>
      <c r="D1453" s="6" t="str">
        <f>VLOOKUP(Таблица1[[#This Row],[н/н ↓]],[1]!DataBase[[eq_num]:[eq_unit]],3,FALSE)</f>
        <v>ШТ</v>
      </c>
      <c r="E1453" s="6">
        <f t="shared" si="45"/>
        <v>-1</v>
      </c>
      <c r="F1453" s="13" t="s">
        <v>90</v>
      </c>
      <c r="G1453" s="1">
        <v>12</v>
      </c>
      <c r="I1453" s="15">
        <v>44461</v>
      </c>
      <c r="J1453" s="15" t="s">
        <v>91</v>
      </c>
      <c r="K1453" s="6">
        <v>2</v>
      </c>
      <c r="M1453" s="1">
        <v>1</v>
      </c>
      <c r="O1453" s="11" t="s">
        <v>77</v>
      </c>
    </row>
    <row r="1454" spans="1:15" x14ac:dyDescent="0.25">
      <c r="A1454" s="6">
        <f t="shared" si="44"/>
        <v>1452</v>
      </c>
      <c r="B1454" s="1">
        <v>114</v>
      </c>
      <c r="C1454" s="12" t="str">
        <f>VLOOKUP(Таблица1[[#This Row],[н/н ↓]],[1]!DataBase[[eq_num]:[eq_cat]],2,FALSE)</f>
        <v>Видеокамера AXIS P3367 без кожуха (б/у)</v>
      </c>
      <c r="D1454" s="6" t="str">
        <f>VLOOKUP(Таблица1[[#This Row],[н/н ↓]],[1]!DataBase[[eq_num]:[eq_unit]],3,FALSE)</f>
        <v>ШТ</v>
      </c>
      <c r="E1454" s="6">
        <f t="shared" si="45"/>
        <v>-1</v>
      </c>
      <c r="F1454" s="13" t="s">
        <v>382</v>
      </c>
      <c r="G1454" s="1">
        <v>212</v>
      </c>
      <c r="I1454" s="15">
        <v>44461</v>
      </c>
      <c r="J1454" s="15" t="s">
        <v>505</v>
      </c>
      <c r="K1454" s="6">
        <v>1</v>
      </c>
      <c r="M1454" s="1">
        <v>1</v>
      </c>
      <c r="O1454" s="11" t="s">
        <v>220</v>
      </c>
    </row>
    <row r="1455" spans="1:15" x14ac:dyDescent="0.25">
      <c r="A1455" s="6">
        <f t="shared" si="44"/>
        <v>1453</v>
      </c>
      <c r="C1455" s="12" t="e">
        <f>VLOOKUP(Таблица1[[#This Row],[н/н ↓]],[1]!DataBase[[eq_num]:[eq_cat]],2,FALSE)</f>
        <v>#N/A</v>
      </c>
      <c r="D1455" s="6" t="e">
        <f>VLOOKUP(Таблица1[[#This Row],[н/н ↓]],[1]!DataBase[[eq_num]:[eq_unit]],3,FALSE)</f>
        <v>#N/A</v>
      </c>
      <c r="E1455" s="6">
        <f t="shared" si="45"/>
        <v>0</v>
      </c>
      <c r="F1455" s="13"/>
      <c r="M1455" s="1"/>
    </row>
    <row r="1456" spans="1:15" x14ac:dyDescent="0.25">
      <c r="A1456" s="6">
        <f t="shared" si="44"/>
        <v>1454</v>
      </c>
      <c r="C1456" s="12" t="e">
        <f>VLOOKUP(Таблица1[[#This Row],[н/н ↓]],[1]!DataBase[[eq_num]:[eq_cat]],2,FALSE)</f>
        <v>#N/A</v>
      </c>
      <c r="D1456" s="6" t="e">
        <f>VLOOKUP(Таблица1[[#This Row],[н/н ↓]],[1]!DataBase[[eq_num]:[eq_unit]],3,FALSE)</f>
        <v>#N/A</v>
      </c>
      <c r="E1456" s="6">
        <f t="shared" si="45"/>
        <v>0</v>
      </c>
      <c r="F1456" s="13"/>
      <c r="M1456" s="1"/>
    </row>
    <row r="1457" spans="1:13" x14ac:dyDescent="0.25">
      <c r="A1457" s="6">
        <f t="shared" si="44"/>
        <v>1455</v>
      </c>
      <c r="C1457" s="12" t="e">
        <f>VLOOKUP(Таблица1[[#This Row],[н/н ↓]],[1]!DataBase[[eq_num]:[eq_cat]],2,FALSE)</f>
        <v>#N/A</v>
      </c>
      <c r="D1457" s="6" t="e">
        <f>VLOOKUP(Таблица1[[#This Row],[н/н ↓]],[1]!DataBase[[eq_num]:[eq_unit]],3,FALSE)</f>
        <v>#N/A</v>
      </c>
      <c r="E1457" s="6">
        <f t="shared" si="45"/>
        <v>0</v>
      </c>
      <c r="F1457" s="13"/>
      <c r="M1457" s="1"/>
    </row>
    <row r="1458" spans="1:13" x14ac:dyDescent="0.25">
      <c r="A1458" s="6">
        <f t="shared" si="44"/>
        <v>1456</v>
      </c>
      <c r="C1458" s="12" t="e">
        <f>VLOOKUP(Таблица1[[#This Row],[н/н ↓]],[1]!DataBase[[eq_num]:[eq_cat]],2,FALSE)</f>
        <v>#N/A</v>
      </c>
      <c r="D1458" s="6" t="e">
        <f>VLOOKUP(Таблица1[[#This Row],[н/н ↓]],[1]!DataBase[[eq_num]:[eq_unit]],3,FALSE)</f>
        <v>#N/A</v>
      </c>
      <c r="E1458" s="6">
        <f t="shared" si="45"/>
        <v>0</v>
      </c>
      <c r="F1458" s="13"/>
      <c r="M1458" s="1"/>
    </row>
    <row r="1459" spans="1:13" x14ac:dyDescent="0.25">
      <c r="A1459" s="6">
        <f t="shared" si="44"/>
        <v>1457</v>
      </c>
      <c r="C1459" s="12" t="e">
        <f>VLOOKUP(Таблица1[[#This Row],[н/н ↓]],[1]!DataBase[[eq_num]:[eq_cat]],2,FALSE)</f>
        <v>#N/A</v>
      </c>
      <c r="D1459" s="6" t="e">
        <f>VLOOKUP(Таблица1[[#This Row],[н/н ↓]],[1]!DataBase[[eq_num]:[eq_unit]],3,FALSE)</f>
        <v>#N/A</v>
      </c>
      <c r="E1459" s="6">
        <f t="shared" si="45"/>
        <v>0</v>
      </c>
      <c r="F1459" s="13"/>
      <c r="M1459" s="1"/>
    </row>
    <row r="1460" spans="1:13" x14ac:dyDescent="0.25">
      <c r="A1460" s="6">
        <f t="shared" si="44"/>
        <v>1458</v>
      </c>
      <c r="C1460" s="12" t="e">
        <f>VLOOKUP(Таблица1[[#This Row],[н/н ↓]],[1]!DataBase[[eq_num]:[eq_cat]],2,FALSE)</f>
        <v>#N/A</v>
      </c>
      <c r="D1460" s="6" t="e">
        <f>VLOOKUP(Таблица1[[#This Row],[н/н ↓]],[1]!DataBase[[eq_num]:[eq_unit]],3,FALSE)</f>
        <v>#N/A</v>
      </c>
      <c r="E1460" s="6">
        <f t="shared" si="45"/>
        <v>0</v>
      </c>
      <c r="F1460" s="13"/>
      <c r="M1460" s="1"/>
    </row>
    <row r="1461" spans="1:13" x14ac:dyDescent="0.25">
      <c r="A1461" s="6">
        <f t="shared" si="44"/>
        <v>1459</v>
      </c>
      <c r="C1461" s="12" t="e">
        <f>VLOOKUP(Таблица1[[#This Row],[н/н ↓]],[1]!DataBase[[eq_num]:[eq_cat]],2,FALSE)</f>
        <v>#N/A</v>
      </c>
      <c r="D1461" s="6" t="e">
        <f>VLOOKUP(Таблица1[[#This Row],[н/н ↓]],[1]!DataBase[[eq_num]:[eq_unit]],3,FALSE)</f>
        <v>#N/A</v>
      </c>
      <c r="E1461" s="6">
        <f t="shared" si="45"/>
        <v>0</v>
      </c>
      <c r="F1461" s="13"/>
      <c r="M1461" s="1"/>
    </row>
    <row r="1462" spans="1:13" x14ac:dyDescent="0.25">
      <c r="A1462" s="6">
        <f t="shared" si="44"/>
        <v>1460</v>
      </c>
      <c r="C1462" s="12" t="e">
        <f>VLOOKUP(Таблица1[[#This Row],[н/н ↓]],[1]!DataBase[[eq_num]:[eq_cat]],2,FALSE)</f>
        <v>#N/A</v>
      </c>
      <c r="D1462" s="6" t="e">
        <f>VLOOKUP(Таблица1[[#This Row],[н/н ↓]],[1]!DataBase[[eq_num]:[eq_unit]],3,FALSE)</f>
        <v>#N/A</v>
      </c>
      <c r="E1462" s="6">
        <f t="shared" si="45"/>
        <v>0</v>
      </c>
      <c r="F1462" s="13"/>
      <c r="M1462" s="1"/>
    </row>
    <row r="1463" spans="1:13" x14ac:dyDescent="0.25">
      <c r="A1463" s="6">
        <f t="shared" si="44"/>
        <v>1461</v>
      </c>
      <c r="C1463" s="12" t="e">
        <f>VLOOKUP(Таблица1[[#This Row],[н/н ↓]],[1]!DataBase[[eq_num]:[eq_cat]],2,FALSE)</f>
        <v>#N/A</v>
      </c>
      <c r="D1463" s="6" t="e">
        <f>VLOOKUP(Таблица1[[#This Row],[н/н ↓]],[1]!DataBase[[eq_num]:[eq_unit]],3,FALSE)</f>
        <v>#N/A</v>
      </c>
      <c r="E1463" s="6">
        <f t="shared" si="45"/>
        <v>0</v>
      </c>
      <c r="F1463" s="13"/>
      <c r="M1463" s="1"/>
    </row>
    <row r="1464" spans="1:13" x14ac:dyDescent="0.25">
      <c r="A1464" s="6">
        <f t="shared" si="44"/>
        <v>1462</v>
      </c>
      <c r="C1464" s="12" t="e">
        <f>VLOOKUP(Таблица1[[#This Row],[н/н ↓]],[1]!DataBase[[eq_num]:[eq_cat]],2,FALSE)</f>
        <v>#N/A</v>
      </c>
      <c r="D1464" s="6" t="e">
        <f>VLOOKUP(Таблица1[[#This Row],[н/н ↓]],[1]!DataBase[[eq_num]:[eq_unit]],3,FALSE)</f>
        <v>#N/A</v>
      </c>
      <c r="E1464" s="6">
        <f t="shared" si="45"/>
        <v>0</v>
      </c>
      <c r="F1464" s="13"/>
      <c r="M1464" s="1"/>
    </row>
    <row r="1465" spans="1:13" x14ac:dyDescent="0.25">
      <c r="A1465" s="6">
        <f t="shared" si="44"/>
        <v>1463</v>
      </c>
      <c r="C1465" s="12" t="e">
        <f>VLOOKUP(Таблица1[[#This Row],[н/н ↓]],[1]!DataBase[[eq_num]:[eq_cat]],2,FALSE)</f>
        <v>#N/A</v>
      </c>
      <c r="D1465" s="6" t="e">
        <f>VLOOKUP(Таблица1[[#This Row],[н/н ↓]],[1]!DataBase[[eq_num]:[eq_unit]],3,FALSE)</f>
        <v>#N/A</v>
      </c>
      <c r="E1465" s="6">
        <f t="shared" si="45"/>
        <v>0</v>
      </c>
      <c r="F1465" s="13"/>
      <c r="M1465" s="1"/>
    </row>
    <row r="1466" spans="1:13" x14ac:dyDescent="0.25">
      <c r="A1466" s="6">
        <f t="shared" si="44"/>
        <v>1464</v>
      </c>
      <c r="C1466" s="12" t="e">
        <f>VLOOKUP(Таблица1[[#This Row],[н/н ↓]],[1]!DataBase[[eq_num]:[eq_cat]],2,FALSE)</f>
        <v>#N/A</v>
      </c>
      <c r="D1466" s="6" t="e">
        <f>VLOOKUP(Таблица1[[#This Row],[н/н ↓]],[1]!DataBase[[eq_num]:[eq_unit]],3,FALSE)</f>
        <v>#N/A</v>
      </c>
      <c r="E1466" s="6">
        <f t="shared" si="45"/>
        <v>0</v>
      </c>
      <c r="F1466" s="13"/>
      <c r="M1466" s="1"/>
    </row>
    <row r="1467" spans="1:13" x14ac:dyDescent="0.25">
      <c r="A1467" s="6">
        <f t="shared" si="44"/>
        <v>1465</v>
      </c>
      <c r="C1467" s="12" t="e">
        <f>VLOOKUP(Таблица1[[#This Row],[н/н ↓]],[1]!DataBase[[eq_num]:[eq_cat]],2,FALSE)</f>
        <v>#N/A</v>
      </c>
      <c r="D1467" s="6" t="e">
        <f>VLOOKUP(Таблица1[[#This Row],[н/н ↓]],[1]!DataBase[[eq_num]:[eq_unit]],3,FALSE)</f>
        <v>#N/A</v>
      </c>
      <c r="E1467" s="6">
        <f t="shared" si="45"/>
        <v>0</v>
      </c>
      <c r="F1467" s="13"/>
      <c r="M1467" s="1"/>
    </row>
    <row r="1468" spans="1:13" x14ac:dyDescent="0.25">
      <c r="A1468" s="6">
        <f t="shared" si="44"/>
        <v>1466</v>
      </c>
      <c r="C1468" s="12" t="e">
        <f>VLOOKUP(Таблица1[[#This Row],[н/н ↓]],[1]!DataBase[[eq_num]:[eq_cat]],2,FALSE)</f>
        <v>#N/A</v>
      </c>
      <c r="D1468" s="6" t="e">
        <f>VLOOKUP(Таблица1[[#This Row],[н/н ↓]],[1]!DataBase[[eq_num]:[eq_unit]],3,FALSE)</f>
        <v>#N/A</v>
      </c>
      <c r="E1468" s="6">
        <f t="shared" si="45"/>
        <v>0</v>
      </c>
      <c r="F1468" s="13"/>
      <c r="M1468" s="1"/>
    </row>
    <row r="1469" spans="1:13" x14ac:dyDescent="0.25">
      <c r="A1469" s="6">
        <f t="shared" si="44"/>
        <v>1467</v>
      </c>
      <c r="C1469" s="12" t="e">
        <f>VLOOKUP(Таблица1[[#This Row],[н/н ↓]],[1]!DataBase[[eq_num]:[eq_cat]],2,FALSE)</f>
        <v>#N/A</v>
      </c>
      <c r="D1469" s="6" t="e">
        <f>VLOOKUP(Таблица1[[#This Row],[н/н ↓]],[1]!DataBase[[eq_num]:[eq_unit]],3,FALSE)</f>
        <v>#N/A</v>
      </c>
      <c r="E1469" s="6">
        <f t="shared" si="45"/>
        <v>0</v>
      </c>
      <c r="F1469" s="13"/>
      <c r="M1469" s="1"/>
    </row>
    <row r="1470" spans="1:13" x14ac:dyDescent="0.25">
      <c r="A1470" s="6">
        <f t="shared" si="44"/>
        <v>1468</v>
      </c>
      <c r="C1470" s="12" t="e">
        <f>VLOOKUP(Таблица1[[#This Row],[н/н ↓]],[1]!DataBase[[eq_num]:[eq_cat]],2,FALSE)</f>
        <v>#N/A</v>
      </c>
      <c r="D1470" s="6" t="e">
        <f>VLOOKUP(Таблица1[[#This Row],[н/н ↓]],[1]!DataBase[[eq_num]:[eq_unit]],3,FALSE)</f>
        <v>#N/A</v>
      </c>
      <c r="E1470" s="6">
        <f t="shared" si="45"/>
        <v>0</v>
      </c>
      <c r="F1470" s="13"/>
      <c r="M1470" s="1"/>
    </row>
    <row r="1471" spans="1:13" x14ac:dyDescent="0.25">
      <c r="A1471" s="6">
        <f t="shared" si="44"/>
        <v>1469</v>
      </c>
      <c r="C1471" s="12" t="e">
        <f>VLOOKUP(Таблица1[[#This Row],[н/н ↓]],[1]!DataBase[[eq_num]:[eq_cat]],2,FALSE)</f>
        <v>#N/A</v>
      </c>
      <c r="D1471" s="6" t="e">
        <f>VLOOKUP(Таблица1[[#This Row],[н/н ↓]],[1]!DataBase[[eq_num]:[eq_unit]],3,FALSE)</f>
        <v>#N/A</v>
      </c>
      <c r="E1471" s="6">
        <f t="shared" si="45"/>
        <v>0</v>
      </c>
      <c r="F1471" s="13"/>
      <c r="M1471" s="1"/>
    </row>
    <row r="1472" spans="1:13" x14ac:dyDescent="0.25">
      <c r="A1472" s="6">
        <f t="shared" si="44"/>
        <v>1470</v>
      </c>
      <c r="C1472" s="12" t="e">
        <f>VLOOKUP(Таблица1[[#This Row],[н/н ↓]],[1]!DataBase[[eq_num]:[eq_cat]],2,FALSE)</f>
        <v>#N/A</v>
      </c>
      <c r="D1472" s="6" t="e">
        <f>VLOOKUP(Таблица1[[#This Row],[н/н ↓]],[1]!DataBase[[eq_num]:[eq_unit]],3,FALSE)</f>
        <v>#N/A</v>
      </c>
      <c r="E1472" s="6">
        <f t="shared" si="45"/>
        <v>0</v>
      </c>
      <c r="F1472" s="13"/>
      <c r="M1472" s="1"/>
    </row>
    <row r="1473" spans="1:13" x14ac:dyDescent="0.25">
      <c r="A1473" s="6">
        <f t="shared" si="44"/>
        <v>1471</v>
      </c>
      <c r="C1473" s="12" t="e">
        <f>VLOOKUP(Таблица1[[#This Row],[н/н ↓]],[1]!DataBase[[eq_num]:[eq_cat]],2,FALSE)</f>
        <v>#N/A</v>
      </c>
      <c r="D1473" s="6" t="e">
        <f>VLOOKUP(Таблица1[[#This Row],[н/н ↓]],[1]!DataBase[[eq_num]:[eq_unit]],3,FALSE)</f>
        <v>#N/A</v>
      </c>
      <c r="E1473" s="6">
        <f t="shared" si="45"/>
        <v>0</v>
      </c>
      <c r="F1473" s="13"/>
      <c r="M1473" s="1"/>
    </row>
    <row r="1474" spans="1:13" x14ac:dyDescent="0.25">
      <c r="A1474" s="6">
        <f t="shared" si="44"/>
        <v>1472</v>
      </c>
      <c r="C1474" s="12" t="e">
        <f>VLOOKUP(Таблица1[[#This Row],[н/н ↓]],[1]!DataBase[[eq_num]:[eq_cat]],2,FALSE)</f>
        <v>#N/A</v>
      </c>
      <c r="D1474" s="6" t="e">
        <f>VLOOKUP(Таблица1[[#This Row],[н/н ↓]],[1]!DataBase[[eq_num]:[eq_unit]],3,FALSE)</f>
        <v>#N/A</v>
      </c>
      <c r="E1474" s="6">
        <f t="shared" si="45"/>
        <v>0</v>
      </c>
      <c r="F1474" s="13"/>
      <c r="M1474" s="1"/>
    </row>
    <row r="1475" spans="1:13" x14ac:dyDescent="0.25">
      <c r="A1475" s="6">
        <f t="shared" ref="A1475:A1490" si="46">ROW()-2</f>
        <v>1473</v>
      </c>
      <c r="C1475" s="12" t="e">
        <f>VLOOKUP(Таблица1[[#This Row],[н/н ↓]],[1]!DataBase[[eq_num]:[eq_cat]],2,FALSE)</f>
        <v>#N/A</v>
      </c>
      <c r="D1475" s="6" t="e">
        <f>VLOOKUP(Таблица1[[#This Row],[н/н ↓]],[1]!DataBase[[eq_num]:[eq_unit]],3,FALSE)</f>
        <v>#N/A</v>
      </c>
      <c r="E1475" s="6">
        <f t="shared" ref="E1475:E1490" si="47">M1475*(-1)+L1475</f>
        <v>0</v>
      </c>
      <c r="F1475" s="13"/>
      <c r="M1475" s="1"/>
    </row>
    <row r="1476" spans="1:13" x14ac:dyDescent="0.25">
      <c r="A1476" s="6">
        <f t="shared" si="46"/>
        <v>1474</v>
      </c>
      <c r="C1476" s="12" t="e">
        <f>VLOOKUP(Таблица1[[#This Row],[н/н ↓]],[1]!DataBase[[eq_num]:[eq_cat]],2,FALSE)</f>
        <v>#N/A</v>
      </c>
      <c r="D1476" s="6" t="e">
        <f>VLOOKUP(Таблица1[[#This Row],[н/н ↓]],[1]!DataBase[[eq_num]:[eq_unit]],3,FALSE)</f>
        <v>#N/A</v>
      </c>
      <c r="E1476" s="6">
        <f t="shared" si="47"/>
        <v>0</v>
      </c>
      <c r="F1476" s="13"/>
      <c r="M1476" s="1"/>
    </row>
    <row r="1477" spans="1:13" x14ac:dyDescent="0.25">
      <c r="A1477" s="6">
        <f t="shared" si="46"/>
        <v>1475</v>
      </c>
      <c r="C1477" s="12" t="e">
        <f>VLOOKUP(Таблица1[[#This Row],[н/н ↓]],[1]!DataBase[[eq_num]:[eq_cat]],2,FALSE)</f>
        <v>#N/A</v>
      </c>
      <c r="D1477" s="6" t="e">
        <f>VLOOKUP(Таблица1[[#This Row],[н/н ↓]],[1]!DataBase[[eq_num]:[eq_unit]],3,FALSE)</f>
        <v>#N/A</v>
      </c>
      <c r="E1477" s="6">
        <f t="shared" si="47"/>
        <v>0</v>
      </c>
      <c r="F1477" s="13"/>
      <c r="M1477" s="1"/>
    </row>
    <row r="1478" spans="1:13" x14ac:dyDescent="0.25">
      <c r="A1478" s="6">
        <f t="shared" si="46"/>
        <v>1476</v>
      </c>
      <c r="C1478" s="12" t="e">
        <f>VLOOKUP(Таблица1[[#This Row],[н/н ↓]],[1]!DataBase[[eq_num]:[eq_cat]],2,FALSE)</f>
        <v>#N/A</v>
      </c>
      <c r="D1478" s="6" t="e">
        <f>VLOOKUP(Таблица1[[#This Row],[н/н ↓]],[1]!DataBase[[eq_num]:[eq_unit]],3,FALSE)</f>
        <v>#N/A</v>
      </c>
      <c r="E1478" s="6">
        <f t="shared" si="47"/>
        <v>0</v>
      </c>
      <c r="F1478" s="13"/>
      <c r="M1478" s="1"/>
    </row>
    <row r="1479" spans="1:13" x14ac:dyDescent="0.25">
      <c r="A1479" s="6">
        <f t="shared" si="46"/>
        <v>1477</v>
      </c>
      <c r="C1479" s="12" t="e">
        <f>VLOOKUP(Таблица1[[#This Row],[н/н ↓]],[1]!DataBase[[eq_num]:[eq_cat]],2,FALSE)</f>
        <v>#N/A</v>
      </c>
      <c r="D1479" s="6" t="e">
        <f>VLOOKUP(Таблица1[[#This Row],[н/н ↓]],[1]!DataBase[[eq_num]:[eq_unit]],3,FALSE)</f>
        <v>#N/A</v>
      </c>
      <c r="E1479" s="6">
        <f t="shared" si="47"/>
        <v>0</v>
      </c>
      <c r="F1479" s="13"/>
      <c r="M1479" s="1"/>
    </row>
    <row r="1480" spans="1:13" x14ac:dyDescent="0.25">
      <c r="A1480" s="6">
        <f t="shared" si="46"/>
        <v>1478</v>
      </c>
      <c r="C1480" s="12" t="e">
        <f>VLOOKUP(Таблица1[[#This Row],[н/н ↓]],[1]!DataBase[[eq_num]:[eq_cat]],2,FALSE)</f>
        <v>#N/A</v>
      </c>
      <c r="D1480" s="6" t="e">
        <f>VLOOKUP(Таблица1[[#This Row],[н/н ↓]],[1]!DataBase[[eq_num]:[eq_unit]],3,FALSE)</f>
        <v>#N/A</v>
      </c>
      <c r="E1480" s="6">
        <f t="shared" si="47"/>
        <v>0</v>
      </c>
      <c r="F1480" s="13"/>
      <c r="M1480" s="1"/>
    </row>
    <row r="1481" spans="1:13" x14ac:dyDescent="0.25">
      <c r="A1481" s="6">
        <f t="shared" si="46"/>
        <v>1479</v>
      </c>
      <c r="C1481" s="12" t="e">
        <f>VLOOKUP(Таблица1[[#This Row],[н/н ↓]],[1]!DataBase[[eq_num]:[eq_cat]],2,FALSE)</f>
        <v>#N/A</v>
      </c>
      <c r="D1481" s="6" t="e">
        <f>VLOOKUP(Таблица1[[#This Row],[н/н ↓]],[1]!DataBase[[eq_num]:[eq_unit]],3,FALSE)</f>
        <v>#N/A</v>
      </c>
      <c r="E1481" s="6">
        <f t="shared" si="47"/>
        <v>0</v>
      </c>
      <c r="F1481" s="13"/>
      <c r="M1481" s="1"/>
    </row>
    <row r="1482" spans="1:13" x14ac:dyDescent="0.25">
      <c r="A1482" s="6">
        <f t="shared" si="46"/>
        <v>1480</v>
      </c>
      <c r="C1482" s="12" t="e">
        <f>VLOOKUP(Таблица1[[#This Row],[н/н ↓]],[1]!DataBase[[eq_num]:[eq_cat]],2,FALSE)</f>
        <v>#N/A</v>
      </c>
      <c r="D1482" s="6" t="e">
        <f>VLOOKUP(Таблица1[[#This Row],[н/н ↓]],[1]!DataBase[[eq_num]:[eq_unit]],3,FALSE)</f>
        <v>#N/A</v>
      </c>
      <c r="E1482" s="6">
        <f t="shared" si="47"/>
        <v>0</v>
      </c>
      <c r="F1482" s="13"/>
      <c r="M1482" s="1"/>
    </row>
    <row r="1483" spans="1:13" x14ac:dyDescent="0.25">
      <c r="A1483" s="6">
        <f t="shared" si="46"/>
        <v>1481</v>
      </c>
      <c r="C1483" s="12" t="e">
        <f>VLOOKUP(Таблица1[[#This Row],[н/н ↓]],[1]!DataBase[[eq_num]:[eq_cat]],2,FALSE)</f>
        <v>#N/A</v>
      </c>
      <c r="D1483" s="6" t="e">
        <f>VLOOKUP(Таблица1[[#This Row],[н/н ↓]],[1]!DataBase[[eq_num]:[eq_unit]],3,FALSE)</f>
        <v>#N/A</v>
      </c>
      <c r="E1483" s="6">
        <f t="shared" si="47"/>
        <v>0</v>
      </c>
      <c r="F1483" s="13"/>
      <c r="M1483" s="1"/>
    </row>
    <row r="1484" spans="1:13" x14ac:dyDescent="0.25">
      <c r="A1484" s="6">
        <f t="shared" si="46"/>
        <v>1482</v>
      </c>
      <c r="C1484" s="12" t="e">
        <f>VLOOKUP(Таблица1[[#This Row],[н/н ↓]],[1]!DataBase[[eq_num]:[eq_cat]],2,FALSE)</f>
        <v>#N/A</v>
      </c>
      <c r="D1484" s="6" t="e">
        <f>VLOOKUP(Таблица1[[#This Row],[н/н ↓]],[1]!DataBase[[eq_num]:[eq_unit]],3,FALSE)</f>
        <v>#N/A</v>
      </c>
      <c r="E1484" s="6">
        <f t="shared" si="47"/>
        <v>0</v>
      </c>
      <c r="F1484" s="13"/>
      <c r="M1484" s="1"/>
    </row>
    <row r="1485" spans="1:13" x14ac:dyDescent="0.25">
      <c r="A1485" s="6">
        <f t="shared" si="46"/>
        <v>1483</v>
      </c>
      <c r="C1485" s="12" t="e">
        <f>VLOOKUP(Таблица1[[#This Row],[н/н ↓]],[1]!DataBase[[eq_num]:[eq_cat]],2,FALSE)</f>
        <v>#N/A</v>
      </c>
      <c r="D1485" s="6" t="e">
        <f>VLOOKUP(Таблица1[[#This Row],[н/н ↓]],[1]!DataBase[[eq_num]:[eq_unit]],3,FALSE)</f>
        <v>#N/A</v>
      </c>
      <c r="E1485" s="6">
        <f t="shared" si="47"/>
        <v>0</v>
      </c>
      <c r="F1485" s="13"/>
      <c r="M1485" s="1"/>
    </row>
    <row r="1486" spans="1:13" x14ac:dyDescent="0.25">
      <c r="A1486" s="6">
        <f t="shared" si="46"/>
        <v>1484</v>
      </c>
      <c r="C1486" s="12" t="e">
        <f>VLOOKUP(Таблица1[[#This Row],[н/н ↓]],[1]!DataBase[[eq_num]:[eq_cat]],2,FALSE)</f>
        <v>#N/A</v>
      </c>
      <c r="D1486" s="6" t="e">
        <f>VLOOKUP(Таблица1[[#This Row],[н/н ↓]],[1]!DataBase[[eq_num]:[eq_unit]],3,FALSE)</f>
        <v>#N/A</v>
      </c>
      <c r="E1486" s="6">
        <f t="shared" si="47"/>
        <v>0</v>
      </c>
      <c r="F1486" s="13"/>
      <c r="M1486" s="1"/>
    </row>
    <row r="1487" spans="1:13" x14ac:dyDescent="0.25">
      <c r="A1487" s="6">
        <f t="shared" si="46"/>
        <v>1485</v>
      </c>
      <c r="C1487" s="12" t="e">
        <f>VLOOKUP(Таблица1[[#This Row],[н/н ↓]],[1]!DataBase[[eq_num]:[eq_cat]],2,FALSE)</f>
        <v>#N/A</v>
      </c>
      <c r="D1487" s="6" t="e">
        <f>VLOOKUP(Таблица1[[#This Row],[н/н ↓]],[1]!DataBase[[eq_num]:[eq_unit]],3,FALSE)</f>
        <v>#N/A</v>
      </c>
      <c r="E1487" s="6">
        <f t="shared" si="47"/>
        <v>0</v>
      </c>
      <c r="F1487" s="13"/>
      <c r="M1487" s="1"/>
    </row>
    <row r="1488" spans="1:13" x14ac:dyDescent="0.25">
      <c r="A1488" s="6">
        <f t="shared" si="46"/>
        <v>1486</v>
      </c>
      <c r="C1488" s="12" t="e">
        <f>VLOOKUP(Таблица1[[#This Row],[н/н ↓]],[1]!DataBase[[eq_num]:[eq_cat]],2,FALSE)</f>
        <v>#N/A</v>
      </c>
      <c r="D1488" s="6" t="e">
        <f>VLOOKUP(Таблица1[[#This Row],[н/н ↓]],[1]!DataBase[[eq_num]:[eq_unit]],3,FALSE)</f>
        <v>#N/A</v>
      </c>
      <c r="E1488" s="6">
        <f t="shared" si="47"/>
        <v>0</v>
      </c>
      <c r="F1488" s="13"/>
      <c r="M1488" s="1"/>
    </row>
    <row r="1489" spans="1:13" x14ac:dyDescent="0.25">
      <c r="A1489" s="6">
        <f t="shared" si="46"/>
        <v>1487</v>
      </c>
      <c r="C1489" s="12" t="e">
        <f>VLOOKUP(Таблица1[[#This Row],[н/н ↓]],[1]!DataBase[[eq_num]:[eq_cat]],2,FALSE)</f>
        <v>#N/A</v>
      </c>
      <c r="D1489" s="6" t="e">
        <f>VLOOKUP(Таблица1[[#This Row],[н/н ↓]],[1]!DataBase[[eq_num]:[eq_unit]],3,FALSE)</f>
        <v>#N/A</v>
      </c>
      <c r="E1489" s="6">
        <f t="shared" si="47"/>
        <v>0</v>
      </c>
      <c r="F1489" s="13"/>
      <c r="M1489" s="1"/>
    </row>
    <row r="1490" spans="1:13" x14ac:dyDescent="0.25">
      <c r="A1490" s="6">
        <f t="shared" si="46"/>
        <v>1488</v>
      </c>
      <c r="C1490" s="12" t="e">
        <f>VLOOKUP(Таблица1[[#This Row],[н/н ↓]],[1]!DataBase[[eq_num]:[eq_cat]],2,FALSE)</f>
        <v>#N/A</v>
      </c>
      <c r="D1490" s="6" t="e">
        <f>VLOOKUP(Таблица1[[#This Row],[н/н ↓]],[1]!DataBase[[eq_num]:[eq_unit]],3,FALSE)</f>
        <v>#N/A</v>
      </c>
      <c r="E1490" s="6">
        <f t="shared" si="47"/>
        <v>0</v>
      </c>
      <c r="F1490" s="13"/>
      <c r="M1490" s="1"/>
    </row>
  </sheetData>
  <mergeCells count="1">
    <mergeCell ref="M1:N1"/>
  </mergeCells>
  <conditionalFormatting sqref="A3:O1490">
    <cfRule type="expression" dxfId="17" priority="5">
      <formula>($M3&lt;&gt;"")</formula>
    </cfRule>
    <cfRule type="expression" dxfId="16" priority="6">
      <formula>($L3&lt;&gt;"")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СКЛАД ЗИП</vt:lpstr>
      <vt:lpstr>УЧЁТ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2021-09-23T08:52:43Z</dcterms:modified>
</cp:coreProperties>
</file>