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6330" windowWidth="19260" windowHeight="55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3"/>
  <c r="H25"/>
  <c r="D25"/>
  <c r="F24"/>
  <c r="G24"/>
  <c r="E24"/>
  <c r="F23"/>
  <c r="G23"/>
  <c r="E23"/>
  <c r="E19"/>
  <c r="F19"/>
  <c r="G19"/>
  <c r="E20"/>
  <c r="F20"/>
  <c r="G20"/>
  <c r="E21"/>
  <c r="F21"/>
  <c r="G21"/>
  <c r="E22"/>
  <c r="F22"/>
  <c r="G22"/>
  <c r="F18"/>
  <c r="G18"/>
  <c r="E18"/>
  <c r="F17"/>
  <c r="G17"/>
  <c r="E17"/>
  <c r="E16"/>
  <c r="F16"/>
  <c r="G16"/>
  <c r="G15"/>
  <c r="G25" s="1"/>
  <c r="F15"/>
  <c r="F25" s="1"/>
  <c r="E15"/>
  <c r="E25" s="1"/>
  <c r="E10"/>
  <c r="F10"/>
  <c r="G10"/>
  <c r="E11"/>
  <c r="F11"/>
  <c r="G11"/>
  <c r="E12"/>
  <c r="F12"/>
  <c r="G12"/>
  <c r="G9"/>
  <c r="F9"/>
  <c r="E9"/>
  <c r="E5"/>
  <c r="F5"/>
  <c r="G5"/>
  <c r="E6"/>
  <c r="F6"/>
  <c r="G6"/>
  <c r="F4"/>
  <c r="G4"/>
  <c r="E4"/>
  <c r="E7" s="1"/>
  <c r="D7"/>
  <c r="H26"/>
  <c r="H13"/>
  <c r="G13"/>
  <c r="F13"/>
  <c r="E13"/>
  <c r="D13"/>
  <c r="H7"/>
  <c r="G7"/>
  <c r="F7"/>
  <c r="H24" i="2"/>
  <c r="G24"/>
  <c r="F24"/>
  <c r="E24"/>
  <c r="D24"/>
  <c r="H13"/>
  <c r="G13"/>
  <c r="F13"/>
  <c r="E13"/>
  <c r="D13"/>
  <c r="H7"/>
  <c r="G7"/>
  <c r="F7"/>
  <c r="E7"/>
  <c r="D7"/>
  <c r="H24" i="1"/>
  <c r="G24"/>
  <c r="F24"/>
  <c r="E24"/>
  <c r="D24"/>
  <c r="H23"/>
  <c r="G23"/>
  <c r="F23"/>
  <c r="E23"/>
  <c r="D23"/>
  <c r="H13"/>
  <c r="G13"/>
  <c r="F13"/>
  <c r="E13"/>
  <c r="D13"/>
  <c r="H7"/>
  <c r="G7"/>
  <c r="F7"/>
  <c r="E7"/>
  <c r="D7"/>
  <c r="F26" i="3" l="1"/>
  <c r="G26"/>
  <c r="E26"/>
  <c r="H25" i="2"/>
  <c r="G25"/>
  <c r="F25"/>
  <c r="E25"/>
  <c r="D25"/>
</calcChain>
</file>

<file path=xl/sharedStrings.xml><?xml version="1.0" encoding="utf-8"?>
<sst xmlns="http://schemas.openxmlformats.org/spreadsheetml/2006/main" count="106" uniqueCount="43">
  <si>
    <t>№</t>
  </si>
  <si>
    <t>л/сч</t>
  </si>
  <si>
    <t>Наименование</t>
  </si>
  <si>
    <t>Объём</t>
  </si>
  <si>
    <t>На начало</t>
  </si>
  <si>
    <t>Начислено</t>
  </si>
  <si>
    <t>Оплачено</t>
  </si>
  <si>
    <t>На конец</t>
  </si>
  <si>
    <t>Местный бюдж</t>
  </si>
  <si>
    <t>Рай-ный бюдж</t>
  </si>
  <si>
    <t>Прочие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</si>
  <si>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</si>
  <si>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</si>
  <si>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</si>
  <si>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</si>
  <si>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</si>
  <si>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</si>
  <si>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</si>
  <si>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</si>
  <si>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</si>
  <si>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</si>
  <si>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</si>
  <si>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</si>
  <si>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</si>
  <si>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</si>
  <si>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</si>
  <si>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</si>
  <si>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Итого</t>
  </si>
  <si>
    <t>ВСЕГО</t>
  </si>
  <si>
    <t>Организация 9.1</t>
  </si>
  <si>
    <t>Табл1</t>
  </si>
  <si>
    <t>Табл2</t>
  </si>
  <si>
    <t>Табл3</t>
  </si>
  <si>
    <t>Основная таблица.</t>
  </si>
  <si>
    <t>Таблица с изменениями</t>
  </si>
  <si>
    <t>Добавлены Организация 9.1 и Организация 16</t>
  </si>
  <si>
    <t>Удалена Организация 15</t>
  </si>
  <si>
    <t>Новая таблица на основе первых двух. Нарастающий итог.</t>
  </si>
  <si>
    <r>
      <t xml:space="preserve">Нужно добавить на свои места </t>
    </r>
    <r>
      <rPr>
        <b/>
        <sz val="11"/>
        <color theme="1"/>
        <rFont val="Calibri"/>
        <family val="2"/>
        <charset val="204"/>
        <scheme val="minor"/>
      </rPr>
      <t>Организация 9.1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Организация 16</t>
    </r>
    <r>
      <rPr>
        <sz val="11"/>
        <color theme="1"/>
        <rFont val="Calibri"/>
        <family val="2"/>
        <charset val="204"/>
        <scheme val="minor"/>
      </rPr>
      <t>, которые появились в Табл2 со всеми данными из Табл2</t>
    </r>
  </si>
  <si>
    <r>
      <t xml:space="preserve">На начало: берётся из </t>
    </r>
    <r>
      <rPr>
        <b/>
        <sz val="11"/>
        <color theme="1"/>
        <rFont val="Calibri"/>
        <family val="2"/>
        <charset val="204"/>
        <scheme val="minor"/>
      </rPr>
      <t>Табл1</t>
    </r>
  </si>
  <si>
    <r>
      <t xml:space="preserve">На конец: берётся из </t>
    </r>
    <r>
      <rPr>
        <b/>
        <sz val="11"/>
        <color theme="1"/>
        <rFont val="Calibri"/>
        <family val="2"/>
        <charset val="204"/>
        <scheme val="minor"/>
      </rPr>
      <t>Табл2</t>
    </r>
  </si>
  <si>
    <r>
      <t xml:space="preserve">Нужно сложить поля из </t>
    </r>
    <r>
      <rPr>
        <b/>
        <sz val="11"/>
        <color theme="1"/>
        <rFont val="Calibri"/>
        <family val="2"/>
        <charset val="204"/>
        <scheme val="minor"/>
      </rPr>
      <t>Табл1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Табл2</t>
    </r>
    <r>
      <rPr>
        <sz val="11"/>
        <color theme="1"/>
        <rFont val="Calibri"/>
        <family val="2"/>
        <charset val="204"/>
        <scheme val="minor"/>
      </rPr>
      <t>: Объём, Начислено и Оплачено</t>
    </r>
  </si>
  <si>
    <t>Желательно что бы нумерация (№) соответствовала.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</si>
</sst>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C28" sqref="C28"/>
    </sheetView>
  </sheetViews>
  <sheetFormatPr defaultRowHeight="15"/>
  <cols>
    <col min="1" max="1" width="3.140625" bestFit="1" customWidth="1"/>
    <col min="2" max="2" width="5" bestFit="1" customWidth="1"/>
    <col min="3" max="3" width="15.7109375" bestFit="1" customWidth="1"/>
    <col min="4" max="4" width="10.28515625" bestFit="1" customWidth="1"/>
    <col min="5" max="5" width="7.5703125" bestFit="1" customWidth="1"/>
    <col min="6" max="6" width="10.85546875" bestFit="1" customWidth="1"/>
    <col min="7" max="7" width="10.140625" bestFit="1" customWidth="1"/>
    <col min="8" max="8" width="10.28515625" bestFit="1" customWidth="1"/>
  </cols>
  <sheetData>
    <row r="1" spans="1:8">
      <c r="C1" t="s">
        <v>30</v>
      </c>
    </row>
    <row r="2" spans="1:8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6</v>
      </c>
      <c r="H2" s="2" t="s">
        <v>7</v>
      </c>
    </row>
    <row r="3" spans="1:8">
      <c r="A3" s="1"/>
      <c r="B3" s="1"/>
      <c r="C3" s="3" t="s">
        <v>8</v>
      </c>
      <c r="D3" s="1"/>
      <c r="E3" s="1"/>
      <c r="F3" s="1"/>
      <c r="G3" s="1"/>
      <c r="H3" s="1"/>
    </row>
    <row r="4" spans="1:8">
      <c r="A4" s="1">
        <v>1</v>
      </c>
      <c r="B4" s="7">
        <v>82</v>
      </c>
      <c r="C4" s="1" t="s">
        <v>11</v>
      </c>
      <c r="D4" s="5">
        <v>0</v>
      </c>
      <c r="E4" s="5">
        <v>1418</v>
      </c>
      <c r="F4" s="5">
        <v>38952.46</v>
      </c>
      <c r="G4" s="5">
        <v>34831.96</v>
      </c>
      <c r="H4" s="5">
        <v>-4120.5</v>
      </c>
    </row>
    <row r="5" spans="1:8">
      <c r="A5" s="1">
        <v>2</v>
      </c>
      <c r="B5" s="7">
        <v>267</v>
      </c>
      <c r="C5" s="1" t="s">
        <v>12</v>
      </c>
      <c r="D5" s="1"/>
      <c r="E5" s="5"/>
      <c r="F5" s="1"/>
      <c r="G5" s="1"/>
      <c r="H5" s="1"/>
    </row>
    <row r="6" spans="1:8">
      <c r="A6" s="1">
        <v>3</v>
      </c>
      <c r="B6" s="7">
        <v>38</v>
      </c>
      <c r="C6" s="1" t="s">
        <v>13</v>
      </c>
      <c r="D6" s="5">
        <v>0</v>
      </c>
      <c r="E6" s="5">
        <v>272.02999999999997</v>
      </c>
      <c r="F6" s="5">
        <v>7472.67</v>
      </c>
      <c r="G6" s="5">
        <v>7472.67</v>
      </c>
      <c r="H6" s="5">
        <v>0</v>
      </c>
    </row>
    <row r="7" spans="1:8">
      <c r="A7" s="1"/>
      <c r="B7" s="1"/>
      <c r="C7" s="3" t="s">
        <v>27</v>
      </c>
      <c r="D7" s="6">
        <f>SUM(D4:D6)</f>
        <v>0</v>
      </c>
      <c r="E7" s="6">
        <f>SUM(E4:E6)</f>
        <v>1690.03</v>
      </c>
      <c r="F7" s="6">
        <f>SUM(F4:F6)</f>
        <v>46425.13</v>
      </c>
      <c r="G7" s="6">
        <f>SUM(G4:G6)</f>
        <v>42304.63</v>
      </c>
      <c r="H7" s="6">
        <f>SUM(H4:H6)</f>
        <v>-4120.5</v>
      </c>
    </row>
    <row r="8" spans="1:8">
      <c r="A8" s="1"/>
      <c r="B8" s="1"/>
      <c r="C8" s="3" t="s">
        <v>9</v>
      </c>
      <c r="D8" s="1"/>
      <c r="E8" s="1"/>
      <c r="F8" s="1"/>
      <c r="G8" s="1"/>
      <c r="H8" s="1"/>
    </row>
    <row r="9" spans="1:8">
      <c r="A9" s="1">
        <v>4</v>
      </c>
      <c r="B9" s="7">
        <v>25</v>
      </c>
      <c r="C9" s="1" t="s">
        <v>14</v>
      </c>
      <c r="D9" s="5">
        <v>0</v>
      </c>
      <c r="E9" s="5">
        <v>20</v>
      </c>
      <c r="F9" s="5">
        <v>549.4</v>
      </c>
      <c r="G9" s="5">
        <v>549.4</v>
      </c>
      <c r="H9" s="5">
        <v>0</v>
      </c>
    </row>
    <row r="10" spans="1:8">
      <c r="A10" s="1">
        <v>5</v>
      </c>
      <c r="B10" s="7">
        <v>2501</v>
      </c>
      <c r="C10" s="1" t="s">
        <v>15</v>
      </c>
      <c r="D10" s="5">
        <v>0</v>
      </c>
      <c r="E10" s="5">
        <v>17</v>
      </c>
      <c r="F10" s="5">
        <v>466.99</v>
      </c>
      <c r="G10" s="5">
        <v>466.99</v>
      </c>
      <c r="H10" s="5">
        <v>0</v>
      </c>
    </row>
    <row r="11" spans="1:8">
      <c r="A11" s="1">
        <v>6</v>
      </c>
      <c r="B11" s="7">
        <v>252</v>
      </c>
      <c r="C11" s="1" t="s">
        <v>16</v>
      </c>
      <c r="D11" s="1"/>
      <c r="E11" s="5"/>
      <c r="F11" s="1"/>
      <c r="G11" s="1"/>
      <c r="H11" s="1"/>
    </row>
    <row r="12" spans="1:8">
      <c r="A12" s="1">
        <v>7</v>
      </c>
      <c r="B12" s="7">
        <v>303</v>
      </c>
      <c r="C12" s="1" t="s">
        <v>17</v>
      </c>
      <c r="D12" s="5">
        <v>-28.29</v>
      </c>
      <c r="E12" s="5">
        <v>0</v>
      </c>
      <c r="F12" s="5">
        <v>0</v>
      </c>
      <c r="G12" s="5">
        <v>0</v>
      </c>
      <c r="H12" s="5">
        <v>-28.29</v>
      </c>
    </row>
    <row r="13" spans="1:8">
      <c r="A13" s="1"/>
      <c r="B13" s="1"/>
      <c r="C13" s="3" t="s">
        <v>27</v>
      </c>
      <c r="D13" s="6">
        <f>SUM(D9:D12)</f>
        <v>-28.29</v>
      </c>
      <c r="E13" s="6">
        <f>SUM(E9:E12)</f>
        <v>37</v>
      </c>
      <c r="F13" s="6">
        <f>SUM(F9:F12)</f>
        <v>1016.39</v>
      </c>
      <c r="G13" s="6">
        <f>SUM(G9:G12)</f>
        <v>1016.39</v>
      </c>
      <c r="H13" s="6">
        <f>SUM(H9:H12)</f>
        <v>-28.29</v>
      </c>
    </row>
    <row r="14" spans="1:8">
      <c r="A14" s="1"/>
      <c r="B14" s="1"/>
      <c r="C14" s="3" t="s">
        <v>10</v>
      </c>
      <c r="D14" s="1"/>
      <c r="E14" s="1"/>
      <c r="F14" s="1"/>
      <c r="G14" s="1"/>
      <c r="H14" s="1"/>
    </row>
    <row r="15" spans="1:8">
      <c r="A15" s="1">
        <v>8</v>
      </c>
      <c r="B15" s="7">
        <v>307</v>
      </c>
      <c r="C15" s="1" t="s">
        <v>18</v>
      </c>
      <c r="D15" s="5">
        <v>0</v>
      </c>
      <c r="E15" s="5">
        <v>13</v>
      </c>
      <c r="F15" s="5">
        <v>357.11</v>
      </c>
      <c r="G15" s="5">
        <v>357.11</v>
      </c>
      <c r="H15" s="5">
        <v>0</v>
      </c>
    </row>
    <row r="16" spans="1:8">
      <c r="A16" s="1">
        <v>9</v>
      </c>
      <c r="B16" s="7">
        <v>427</v>
      </c>
      <c r="C16" s="1" t="s">
        <v>19</v>
      </c>
      <c r="D16" s="5">
        <v>-1038.3699999999999</v>
      </c>
      <c r="E16" s="5">
        <v>13.6</v>
      </c>
      <c r="F16" s="5">
        <v>373.59</v>
      </c>
      <c r="G16" s="5">
        <v>1038.3699999999999</v>
      </c>
      <c r="H16" s="5">
        <v>-373.59</v>
      </c>
    </row>
    <row r="17" spans="1:8">
      <c r="A17" s="1">
        <v>10</v>
      </c>
      <c r="B17" s="7">
        <v>386</v>
      </c>
      <c r="C17" s="1" t="s">
        <v>20</v>
      </c>
      <c r="D17" s="5">
        <v>-109.88</v>
      </c>
      <c r="E17" s="5">
        <v>1</v>
      </c>
      <c r="F17" s="5">
        <v>27.47</v>
      </c>
      <c r="G17" s="5">
        <v>0</v>
      </c>
      <c r="H17" s="5">
        <v>-137.35</v>
      </c>
    </row>
    <row r="18" spans="1:8">
      <c r="A18" s="1">
        <v>11</v>
      </c>
      <c r="B18" s="7">
        <v>888</v>
      </c>
      <c r="C18" s="1" t="s">
        <v>21</v>
      </c>
      <c r="D18" s="5">
        <v>-100743.75</v>
      </c>
      <c r="E18" s="5">
        <v>0</v>
      </c>
      <c r="F18" s="5">
        <v>0</v>
      </c>
      <c r="G18" s="5">
        <v>0</v>
      </c>
      <c r="H18" s="5">
        <v>-100743.75</v>
      </c>
    </row>
    <row r="19" spans="1:8">
      <c r="A19" s="1">
        <v>12</v>
      </c>
      <c r="B19" s="7">
        <v>470</v>
      </c>
      <c r="C19" s="1" t="s">
        <v>22</v>
      </c>
      <c r="D19" s="5">
        <v>-11822.01</v>
      </c>
      <c r="E19" s="5">
        <v>39</v>
      </c>
      <c r="F19" s="5">
        <v>1071.33</v>
      </c>
      <c r="G19" s="5">
        <v>0</v>
      </c>
      <c r="H19" s="5">
        <v>-12893.34</v>
      </c>
    </row>
    <row r="20" spans="1:8">
      <c r="A20" s="1">
        <v>13</v>
      </c>
      <c r="B20" s="7">
        <v>444</v>
      </c>
      <c r="C20" s="1" t="s">
        <v>23</v>
      </c>
      <c r="D20" s="5">
        <v>0</v>
      </c>
      <c r="E20" s="5">
        <v>26</v>
      </c>
      <c r="F20" s="5">
        <v>714.22</v>
      </c>
      <c r="G20" s="5">
        <v>0</v>
      </c>
      <c r="H20" s="5">
        <v>-714.22</v>
      </c>
    </row>
    <row r="21" spans="1:8">
      <c r="A21" s="1">
        <v>14</v>
      </c>
      <c r="B21" s="7">
        <v>4441</v>
      </c>
      <c r="C21" s="1" t="s">
        <v>24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>
      <c r="A22" s="1">
        <v>15</v>
      </c>
      <c r="B22" s="7">
        <v>4701</v>
      </c>
      <c r="C22" s="1" t="s">
        <v>25</v>
      </c>
      <c r="D22" s="5">
        <v>-2161.36</v>
      </c>
      <c r="E22" s="5">
        <v>0</v>
      </c>
      <c r="F22" s="5">
        <v>0</v>
      </c>
      <c r="G22" s="5">
        <v>0</v>
      </c>
      <c r="H22" s="5">
        <v>-2161.36</v>
      </c>
    </row>
    <row r="23" spans="1:8">
      <c r="A23" s="1"/>
      <c r="B23" s="1"/>
      <c r="C23" s="3" t="s">
        <v>27</v>
      </c>
      <c r="D23" s="6">
        <f>SUM(D15:D22)</f>
        <v>-115875.37</v>
      </c>
      <c r="E23" s="6">
        <f>SUM(E15:E22)</f>
        <v>92.6</v>
      </c>
      <c r="F23" s="6">
        <f>SUM(F15:F22)</f>
        <v>2543.7200000000003</v>
      </c>
      <c r="G23" s="6">
        <f>SUM(G15:G22)</f>
        <v>1395.48</v>
      </c>
      <c r="H23" s="6">
        <f>SUM(H15:H22)</f>
        <v>-117023.61</v>
      </c>
    </row>
    <row r="24" spans="1:8">
      <c r="A24" s="1"/>
      <c r="B24" s="1"/>
      <c r="C24" s="4" t="s">
        <v>28</v>
      </c>
      <c r="D24" s="6">
        <f>D23+D13+D7</f>
        <v>-115903.65999999999</v>
      </c>
      <c r="E24" s="6">
        <f>E23+E13+E7</f>
        <v>1819.6299999999999</v>
      </c>
      <c r="F24" s="6">
        <f>F23+F13+F7</f>
        <v>49985.24</v>
      </c>
      <c r="G24" s="6">
        <f>G23+G13+G7</f>
        <v>44716.5</v>
      </c>
      <c r="H24" s="6">
        <f>H23+H13+H7</f>
        <v>-121172.4</v>
      </c>
    </row>
    <row r="27" spans="1:8">
      <c r="C27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17" sqref="C17"/>
    </sheetView>
  </sheetViews>
  <sheetFormatPr defaultRowHeight="15"/>
  <cols>
    <col min="1" max="1" width="3.140625" bestFit="1" customWidth="1"/>
    <col min="2" max="2" width="5" bestFit="1" customWidth="1"/>
    <col min="3" max="3" width="15.85546875" bestFit="1" customWidth="1"/>
    <col min="4" max="4" width="10.28515625" bestFit="1" customWidth="1"/>
    <col min="5" max="5" width="7.5703125" bestFit="1" customWidth="1"/>
    <col min="6" max="6" width="10.85546875" bestFit="1" customWidth="1"/>
    <col min="7" max="7" width="10.140625" bestFit="1" customWidth="1"/>
    <col min="8" max="8" width="10.28515625" bestFit="1" customWidth="1"/>
  </cols>
  <sheetData>
    <row r="1" spans="1:8">
      <c r="C1" t="s">
        <v>31</v>
      </c>
    </row>
    <row r="2" spans="1:8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6</v>
      </c>
      <c r="H2" s="2" t="s">
        <v>7</v>
      </c>
    </row>
    <row r="3" spans="1:8">
      <c r="A3" s="1"/>
      <c r="B3" s="1"/>
      <c r="C3" s="3" t="s">
        <v>8</v>
      </c>
      <c r="D3" s="1"/>
      <c r="E3" s="1"/>
      <c r="F3" s="1"/>
      <c r="G3" s="1"/>
      <c r="H3" s="1"/>
    </row>
    <row r="4" spans="1:8">
      <c r="A4" s="1">
        <v>1</v>
      </c>
      <c r="B4" s="7">
        <v>82</v>
      </c>
      <c r="C4" s="1" t="s">
        <v>11</v>
      </c>
      <c r="D4" s="5">
        <v>0</v>
      </c>
      <c r="E4" s="5">
        <v>1066.3499999999999</v>
      </c>
      <c r="F4" s="5">
        <v>29292.63</v>
      </c>
      <c r="G4" s="5">
        <v>29292.63</v>
      </c>
      <c r="H4" s="5">
        <v>0</v>
      </c>
    </row>
    <row r="5" spans="1:8">
      <c r="A5" s="1">
        <v>2</v>
      </c>
      <c r="B5" s="7">
        <v>267</v>
      </c>
      <c r="C5" s="1" t="s">
        <v>12</v>
      </c>
      <c r="D5" s="1"/>
      <c r="E5" s="5"/>
      <c r="F5" s="1"/>
      <c r="G5" s="1"/>
      <c r="H5" s="1"/>
    </row>
    <row r="6" spans="1:8">
      <c r="A6" s="1">
        <v>3</v>
      </c>
      <c r="B6" s="7">
        <v>38</v>
      </c>
      <c r="C6" s="1" t="s">
        <v>13</v>
      </c>
      <c r="D6" s="5">
        <v>0</v>
      </c>
      <c r="E6" s="5">
        <v>460.78</v>
      </c>
      <c r="F6" s="5">
        <v>12657.63</v>
      </c>
      <c r="G6" s="5">
        <v>12657.63</v>
      </c>
      <c r="H6" s="5">
        <v>0</v>
      </c>
    </row>
    <row r="7" spans="1:8">
      <c r="A7" s="1"/>
      <c r="B7" s="1"/>
      <c r="C7" s="3" t="s">
        <v>27</v>
      </c>
      <c r="D7" s="6">
        <f>SUM(D4:D6)</f>
        <v>0</v>
      </c>
      <c r="E7" s="6">
        <f>SUM(E4:E6)</f>
        <v>1527.1299999999999</v>
      </c>
      <c r="F7" s="6">
        <f>SUM(F4:F6)</f>
        <v>41950.26</v>
      </c>
      <c r="G7" s="6">
        <f>SUM(G4:G6)</f>
        <v>41950.26</v>
      </c>
      <c r="H7" s="6">
        <f>SUM(H4:H6)</f>
        <v>0</v>
      </c>
    </row>
    <row r="8" spans="1:8">
      <c r="A8" s="1"/>
      <c r="B8" s="1"/>
      <c r="C8" s="3" t="s">
        <v>9</v>
      </c>
      <c r="D8" s="1"/>
      <c r="E8" s="1"/>
      <c r="F8" s="1"/>
      <c r="G8" s="1"/>
      <c r="H8" s="1"/>
    </row>
    <row r="9" spans="1:8">
      <c r="A9" s="1">
        <v>4</v>
      </c>
      <c r="B9" s="7">
        <v>25</v>
      </c>
      <c r="C9" s="1" t="s">
        <v>14</v>
      </c>
      <c r="D9" s="5">
        <v>0</v>
      </c>
      <c r="E9" s="5">
        <v>18</v>
      </c>
      <c r="F9" s="5">
        <v>494.46</v>
      </c>
      <c r="G9" s="5">
        <v>494.46</v>
      </c>
      <c r="H9" s="5">
        <v>0</v>
      </c>
    </row>
    <row r="10" spans="1:8">
      <c r="A10" s="1">
        <v>5</v>
      </c>
      <c r="B10" s="7">
        <v>2501</v>
      </c>
      <c r="C10" s="1" t="s">
        <v>15</v>
      </c>
      <c r="D10" s="5">
        <v>0</v>
      </c>
      <c r="E10" s="5">
        <v>12</v>
      </c>
      <c r="F10" s="5">
        <v>329.64</v>
      </c>
      <c r="G10" s="5">
        <v>329.64</v>
      </c>
      <c r="H10" s="5">
        <v>0</v>
      </c>
    </row>
    <row r="11" spans="1:8">
      <c r="A11" s="1">
        <v>6</v>
      </c>
      <c r="B11" s="7">
        <v>252</v>
      </c>
      <c r="C11" s="1" t="s">
        <v>16</v>
      </c>
      <c r="D11" s="1"/>
      <c r="E11" s="5"/>
      <c r="F11" s="1"/>
      <c r="G11" s="1"/>
      <c r="H11" s="1"/>
    </row>
    <row r="12" spans="1:8">
      <c r="A12" s="1">
        <v>7</v>
      </c>
      <c r="B12" s="7">
        <v>303</v>
      </c>
      <c r="C12" s="1" t="s">
        <v>17</v>
      </c>
      <c r="D12" s="5">
        <v>-28.29</v>
      </c>
      <c r="E12" s="5">
        <v>0</v>
      </c>
      <c r="F12" s="5">
        <v>0</v>
      </c>
      <c r="G12" s="5">
        <v>0</v>
      </c>
      <c r="H12" s="5">
        <v>-28.29</v>
      </c>
    </row>
    <row r="13" spans="1:8">
      <c r="A13" s="1"/>
      <c r="B13" s="1"/>
      <c r="C13" s="3" t="s">
        <v>27</v>
      </c>
      <c r="D13" s="6">
        <f>SUM(D9:D12)</f>
        <v>-28.29</v>
      </c>
      <c r="E13" s="6">
        <f>SUM(E9:E12)</f>
        <v>30</v>
      </c>
      <c r="F13" s="6">
        <f>SUM(F9:F12)</f>
        <v>824.09999999999991</v>
      </c>
      <c r="G13" s="6">
        <f>SUM(G9:G12)</f>
        <v>824.09999999999991</v>
      </c>
      <c r="H13" s="6">
        <f>SUM(H9:H12)</f>
        <v>-28.29</v>
      </c>
    </row>
    <row r="14" spans="1:8">
      <c r="A14" s="1"/>
      <c r="B14" s="1"/>
      <c r="C14" s="3" t="s">
        <v>10</v>
      </c>
      <c r="D14" s="1"/>
      <c r="E14" s="1"/>
      <c r="F14" s="1"/>
      <c r="G14" s="1"/>
      <c r="H14" s="1"/>
    </row>
    <row r="15" spans="1:8">
      <c r="A15" s="1">
        <v>8</v>
      </c>
      <c r="B15" s="7">
        <v>307</v>
      </c>
      <c r="C15" s="1" t="s">
        <v>18</v>
      </c>
      <c r="D15" s="5">
        <v>0</v>
      </c>
      <c r="E15" s="5">
        <v>26.93</v>
      </c>
      <c r="F15" s="5">
        <v>739.76</v>
      </c>
      <c r="G15" s="5">
        <v>739.76</v>
      </c>
      <c r="H15" s="5">
        <v>0</v>
      </c>
    </row>
    <row r="16" spans="1:8">
      <c r="A16" s="1">
        <v>9</v>
      </c>
      <c r="B16" s="7">
        <v>427</v>
      </c>
      <c r="C16" s="1" t="s">
        <v>19</v>
      </c>
      <c r="D16" s="5">
        <v>-466.99</v>
      </c>
      <c r="E16" s="5">
        <v>20.8</v>
      </c>
      <c r="F16" s="5">
        <v>571.38</v>
      </c>
      <c r="G16" s="5">
        <v>0</v>
      </c>
      <c r="H16" s="5">
        <v>-1038.3699999999999</v>
      </c>
    </row>
    <row r="17" spans="1:8">
      <c r="A17" s="1">
        <v>10</v>
      </c>
      <c r="B17" s="7">
        <v>439</v>
      </c>
      <c r="C17" s="8" t="s">
        <v>29</v>
      </c>
      <c r="D17" s="5">
        <v>0</v>
      </c>
      <c r="E17" s="5">
        <v>-24</v>
      </c>
      <c r="F17" s="5">
        <v>-659.28</v>
      </c>
      <c r="G17" s="5">
        <v>0</v>
      </c>
      <c r="H17" s="5">
        <v>659.28</v>
      </c>
    </row>
    <row r="18" spans="1:8">
      <c r="A18" s="1">
        <v>11</v>
      </c>
      <c r="B18" s="7">
        <v>386</v>
      </c>
      <c r="C18" s="1" t="s">
        <v>20</v>
      </c>
      <c r="D18" s="5">
        <v>-54.94</v>
      </c>
      <c r="E18" s="5">
        <v>2</v>
      </c>
      <c r="F18" s="5">
        <v>54.94</v>
      </c>
      <c r="G18" s="5">
        <v>0</v>
      </c>
      <c r="H18" s="5">
        <v>-109.88</v>
      </c>
    </row>
    <row r="19" spans="1:8">
      <c r="A19" s="1">
        <v>12</v>
      </c>
      <c r="B19" s="7">
        <v>888</v>
      </c>
      <c r="C19" s="1" t="s">
        <v>21</v>
      </c>
      <c r="D19" s="5">
        <v>-100743.75</v>
      </c>
      <c r="E19" s="5">
        <v>0</v>
      </c>
      <c r="F19" s="5">
        <v>0</v>
      </c>
      <c r="G19" s="5">
        <v>0</v>
      </c>
      <c r="H19" s="5">
        <v>-100743.75</v>
      </c>
    </row>
    <row r="20" spans="1:8">
      <c r="A20" s="1">
        <v>13</v>
      </c>
      <c r="B20" s="7">
        <v>470</v>
      </c>
      <c r="C20" s="1" t="s">
        <v>22</v>
      </c>
      <c r="D20" s="5">
        <v>-11025.38</v>
      </c>
      <c r="E20" s="5">
        <v>29</v>
      </c>
      <c r="F20" s="5">
        <v>796.63</v>
      </c>
      <c r="G20" s="5">
        <v>0</v>
      </c>
      <c r="H20" s="5">
        <v>-11822.01</v>
      </c>
    </row>
    <row r="21" spans="1:8">
      <c r="A21" s="1">
        <v>14</v>
      </c>
      <c r="B21" s="7">
        <v>444</v>
      </c>
      <c r="C21" s="1" t="s">
        <v>23</v>
      </c>
      <c r="D21" s="5">
        <v>0</v>
      </c>
      <c r="E21" s="5">
        <v>26</v>
      </c>
      <c r="F21" s="5">
        <v>714.22</v>
      </c>
      <c r="G21" s="5">
        <v>714.22</v>
      </c>
      <c r="H21" s="5">
        <v>0</v>
      </c>
    </row>
    <row r="22" spans="1:8">
      <c r="A22" s="1">
        <v>15</v>
      </c>
      <c r="B22" s="7">
        <v>4441</v>
      </c>
      <c r="C22" s="1" t="s">
        <v>24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>
      <c r="A23" s="1">
        <v>16</v>
      </c>
      <c r="B23" s="7">
        <v>12</v>
      </c>
      <c r="C23" s="8" t="s">
        <v>26</v>
      </c>
      <c r="D23" s="5">
        <v>0</v>
      </c>
      <c r="E23" s="5">
        <v>89</v>
      </c>
      <c r="F23" s="5">
        <v>2444.83</v>
      </c>
      <c r="G23" s="5">
        <v>0</v>
      </c>
      <c r="H23" s="5">
        <v>-2444.83</v>
      </c>
    </row>
    <row r="24" spans="1:8">
      <c r="A24" s="1"/>
      <c r="B24" s="1"/>
      <c r="C24" s="3" t="s">
        <v>27</v>
      </c>
      <c r="D24" s="6">
        <f>SUM(D15:D22)</f>
        <v>-112291.06</v>
      </c>
      <c r="E24" s="6">
        <f>SUM(E15:E22)</f>
        <v>80.73</v>
      </c>
      <c r="F24" s="6">
        <f>SUM(F15:F22)</f>
        <v>2217.6499999999996</v>
      </c>
      <c r="G24" s="6">
        <f>SUM(G15:G22)</f>
        <v>1453.98</v>
      </c>
      <c r="H24" s="6">
        <f>SUM(H15:H22)</f>
        <v>-113054.73</v>
      </c>
    </row>
    <row r="25" spans="1:8">
      <c r="A25" s="1"/>
      <c r="B25" s="1"/>
      <c r="C25" s="4" t="s">
        <v>28</v>
      </c>
      <c r="D25" s="6">
        <f>D24+D13+D7</f>
        <v>-112319.34999999999</v>
      </c>
      <c r="E25" s="6">
        <f>E24+E13+E7</f>
        <v>1637.86</v>
      </c>
      <c r="F25" s="6">
        <f>F24+F13+F7</f>
        <v>44992.01</v>
      </c>
      <c r="G25" s="6">
        <f>G24+G13+G7</f>
        <v>44228.340000000004</v>
      </c>
      <c r="H25" s="6">
        <f>H24+H13+H7</f>
        <v>-113083.01999999999</v>
      </c>
    </row>
    <row r="28" spans="1:8">
      <c r="C28" t="s">
        <v>34</v>
      </c>
    </row>
    <row r="29" spans="1:8">
      <c r="C29" t="s">
        <v>35</v>
      </c>
    </row>
    <row r="30" spans="1:8">
      <c r="C30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C35" sqref="C35"/>
    </sheetView>
  </sheetViews>
  <sheetFormatPr defaultRowHeight="15"/>
  <cols>
    <col min="1" max="1" width="3.140625" bestFit="1" customWidth="1"/>
    <col min="2" max="2" width="5" bestFit="1" customWidth="1"/>
    <col min="3" max="3" width="15.7109375" bestFit="1" customWidth="1"/>
    <col min="4" max="4" width="10.28515625" bestFit="1" customWidth="1"/>
    <col min="5" max="5" width="7.5703125" bestFit="1" customWidth="1"/>
    <col min="6" max="6" width="10.85546875" bestFit="1" customWidth="1"/>
    <col min="7" max="7" width="10.140625" bestFit="1" customWidth="1"/>
    <col min="8" max="8" width="10.28515625" bestFit="1" customWidth="1"/>
  </cols>
  <sheetData>
    <row r="1" spans="1:8">
      <c r="C1" t="s">
        <v>32</v>
      </c>
    </row>
    <row r="2" spans="1:8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6</v>
      </c>
      <c r="H2" s="2" t="s">
        <v>7</v>
      </c>
    </row>
    <row r="3" spans="1:8">
      <c r="A3" s="1"/>
      <c r="B3" s="1"/>
      <c r="C3" s="3" t="s">
        <v>8</v>
      </c>
      <c r="D3" s="1"/>
      <c r="E3" s="1"/>
      <c r="F3" s="1"/>
      <c r="G3" s="1"/>
      <c r="H3" s="1"/>
    </row>
    <row r="4" spans="1:8">
      <c r="A4" s="1">
        <v>1</v>
      </c>
      <c r="B4" s="7">
        <v>82</v>
      </c>
      <c r="C4" s="1" t="s">
        <v>11</v>
      </c>
      <c r="D4" s="5">
        <v>0</v>
      </c>
      <c r="E4" s="5">
        <f>Лист2!E4+Лист1!E4</f>
        <v>2484.35</v>
      </c>
      <c r="F4" s="5">
        <f>Лист2!F4+Лист1!F4</f>
        <v>68245.09</v>
      </c>
      <c r="G4" s="5">
        <f>Лист2!G4+Лист1!G4</f>
        <v>64124.59</v>
      </c>
      <c r="H4" s="5">
        <v>-4120.5</v>
      </c>
    </row>
    <row r="5" spans="1:8">
      <c r="A5" s="1">
        <v>2</v>
      </c>
      <c r="B5" s="7">
        <v>267</v>
      </c>
      <c r="C5" s="1" t="s">
        <v>12</v>
      </c>
      <c r="D5" s="1"/>
      <c r="E5" s="5">
        <f>Лист2!E5+Лист1!E5</f>
        <v>0</v>
      </c>
      <c r="F5" s="5">
        <f>Лист2!F5+Лист1!F5</f>
        <v>0</v>
      </c>
      <c r="G5" s="5">
        <f>Лист2!G5+Лист1!G5</f>
        <v>0</v>
      </c>
      <c r="H5" s="1"/>
    </row>
    <row r="6" spans="1:8">
      <c r="A6" s="1">
        <v>3</v>
      </c>
      <c r="B6" s="7">
        <v>38</v>
      </c>
      <c r="C6" s="1" t="s">
        <v>13</v>
      </c>
      <c r="D6" s="5">
        <v>0</v>
      </c>
      <c r="E6" s="5">
        <f>Лист2!E6+Лист1!E6</f>
        <v>732.81</v>
      </c>
      <c r="F6" s="5">
        <f>Лист2!F6+Лист1!F6</f>
        <v>20130.3</v>
      </c>
      <c r="G6" s="5">
        <f>Лист2!G6+Лист1!G6</f>
        <v>20130.3</v>
      </c>
      <c r="H6" s="5">
        <v>0</v>
      </c>
    </row>
    <row r="7" spans="1:8">
      <c r="A7" s="1"/>
      <c r="B7" s="1"/>
      <c r="C7" s="3" t="s">
        <v>27</v>
      </c>
      <c r="D7" s="6">
        <f>SUM(D4:D6)</f>
        <v>0</v>
      </c>
      <c r="E7" s="6">
        <f>SUM(E4:E6)</f>
        <v>3217.16</v>
      </c>
      <c r="F7" s="6">
        <f>SUM(F4:F6)</f>
        <v>88375.39</v>
      </c>
      <c r="G7" s="6">
        <f>SUM(G4:G6)</f>
        <v>84254.89</v>
      </c>
      <c r="H7" s="6">
        <f>SUM(H4:H6)</f>
        <v>-4120.5</v>
      </c>
    </row>
    <row r="8" spans="1:8">
      <c r="A8" s="1"/>
      <c r="B8" s="1"/>
      <c r="C8" s="3" t="s">
        <v>9</v>
      </c>
      <c r="D8" s="1"/>
      <c r="E8" s="1"/>
      <c r="F8" s="1"/>
      <c r="G8" s="1"/>
      <c r="H8" s="1"/>
    </row>
    <row r="9" spans="1:8">
      <c r="A9" s="1">
        <v>4</v>
      </c>
      <c r="B9" s="7">
        <v>25</v>
      </c>
      <c r="C9" s="1" t="s">
        <v>14</v>
      </c>
      <c r="D9" s="5">
        <v>0</v>
      </c>
      <c r="E9" s="5">
        <f>Лист2!E9+Лист1!E9</f>
        <v>38</v>
      </c>
      <c r="F9" s="5">
        <f>Лист2!F9+Лист1!F9</f>
        <v>1043.8599999999999</v>
      </c>
      <c r="G9" s="5">
        <f>Лист2!G9+Лист1!G9</f>
        <v>1043.8599999999999</v>
      </c>
      <c r="H9" s="5">
        <v>0</v>
      </c>
    </row>
    <row r="10" spans="1:8">
      <c r="A10" s="1">
        <v>5</v>
      </c>
      <c r="B10" s="7">
        <v>2501</v>
      </c>
      <c r="C10" s="1" t="s">
        <v>15</v>
      </c>
      <c r="D10" s="5">
        <v>0</v>
      </c>
      <c r="E10" s="5">
        <f>Лист2!E10+Лист1!E10</f>
        <v>29</v>
      </c>
      <c r="F10" s="5">
        <f>Лист2!F10+Лист1!F10</f>
        <v>796.63</v>
      </c>
      <c r="G10" s="5">
        <f>Лист2!G10+Лист1!G10</f>
        <v>796.63</v>
      </c>
      <c r="H10" s="5">
        <v>0</v>
      </c>
    </row>
    <row r="11" spans="1:8">
      <c r="A11" s="1">
        <v>6</v>
      </c>
      <c r="B11" s="7">
        <v>252</v>
      </c>
      <c r="C11" s="1" t="s">
        <v>16</v>
      </c>
      <c r="D11" s="1"/>
      <c r="E11" s="5">
        <f>Лист2!E11+Лист1!E11</f>
        <v>0</v>
      </c>
      <c r="F11" s="5">
        <f>Лист2!F11+Лист1!F11</f>
        <v>0</v>
      </c>
      <c r="G11" s="5">
        <f>Лист2!G11+Лист1!G11</f>
        <v>0</v>
      </c>
      <c r="H11" s="1"/>
    </row>
    <row r="12" spans="1:8">
      <c r="A12" s="1">
        <v>7</v>
      </c>
      <c r="B12" s="7">
        <v>303</v>
      </c>
      <c r="C12" s="1" t="s">
        <v>17</v>
      </c>
      <c r="D12" s="5">
        <v>-28.29</v>
      </c>
      <c r="E12" s="5">
        <f>Лист2!E12+Лист1!E12</f>
        <v>0</v>
      </c>
      <c r="F12" s="5">
        <f>Лист2!F12+Лист1!F12</f>
        <v>0</v>
      </c>
      <c r="G12" s="5">
        <f>Лист2!G12+Лист1!G12</f>
        <v>0</v>
      </c>
      <c r="H12" s="5">
        <v>-28.29</v>
      </c>
    </row>
    <row r="13" spans="1:8">
      <c r="A13" s="1"/>
      <c r="B13" s="1"/>
      <c r="C13" s="3" t="s">
        <v>27</v>
      </c>
      <c r="D13" s="6">
        <f>SUM(D9:D12)</f>
        <v>-28.29</v>
      </c>
      <c r="E13" s="6">
        <f>SUM(E9:E12)</f>
        <v>67</v>
      </c>
      <c r="F13" s="6">
        <f>SUM(F9:F12)</f>
        <v>1840.4899999999998</v>
      </c>
      <c r="G13" s="6">
        <f>SUM(G9:G12)</f>
        <v>1840.4899999999998</v>
      </c>
      <c r="H13" s="6">
        <f>SUM(H9:H12)</f>
        <v>-28.29</v>
      </c>
    </row>
    <row r="14" spans="1:8">
      <c r="A14" s="1"/>
      <c r="B14" s="1"/>
      <c r="C14" s="3" t="s">
        <v>10</v>
      </c>
      <c r="D14" s="1"/>
      <c r="E14" s="1"/>
      <c r="F14" s="1"/>
      <c r="G14" s="1"/>
      <c r="H14" s="1"/>
    </row>
    <row r="15" spans="1:8">
      <c r="A15" s="1">
        <v>8</v>
      </c>
      <c r="B15" s="7">
        <v>307</v>
      </c>
      <c r="C15" s="1" t="s">
        <v>18</v>
      </c>
      <c r="D15" s="5">
        <v>0</v>
      </c>
      <c r="E15" s="5">
        <f>Лист2!E15+Лист1!E15</f>
        <v>39.93</v>
      </c>
      <c r="F15" s="5">
        <f>Лист2!F15+Лист1!F15</f>
        <v>1096.8699999999999</v>
      </c>
      <c r="G15" s="5">
        <f>Лист2!G15+Лист1!G15</f>
        <v>1096.8699999999999</v>
      </c>
      <c r="H15" s="5">
        <v>0</v>
      </c>
    </row>
    <row r="16" spans="1:8">
      <c r="A16" s="1">
        <v>9</v>
      </c>
      <c r="B16" s="7">
        <v>427</v>
      </c>
      <c r="C16" s="1" t="s">
        <v>19</v>
      </c>
      <c r="D16" s="5">
        <v>-1038.3699999999999</v>
      </c>
      <c r="E16" s="5">
        <f>Лист2!E16+Лист1!E16</f>
        <v>34.4</v>
      </c>
      <c r="F16" s="5">
        <f>Лист2!F16+Лист1!F16</f>
        <v>944.97</v>
      </c>
      <c r="G16" s="5">
        <f>Лист2!G16+Лист1!G16</f>
        <v>1038.3699999999999</v>
      </c>
      <c r="H16" s="5">
        <v>-373.59</v>
      </c>
    </row>
    <row r="17" spans="1:8">
      <c r="A17" s="8">
        <v>10</v>
      </c>
      <c r="B17" s="9">
        <v>439</v>
      </c>
      <c r="C17" s="8" t="s">
        <v>29</v>
      </c>
      <c r="D17" s="10">
        <v>0</v>
      </c>
      <c r="E17" s="10">
        <f>Лист2!E17</f>
        <v>-24</v>
      </c>
      <c r="F17" s="10">
        <f>Лист2!F17</f>
        <v>-659.28</v>
      </c>
      <c r="G17" s="10">
        <f>Лист2!G17</f>
        <v>0</v>
      </c>
      <c r="H17" s="10">
        <v>659.28</v>
      </c>
    </row>
    <row r="18" spans="1:8">
      <c r="A18" s="1">
        <v>11</v>
      </c>
      <c r="B18" s="7">
        <v>386</v>
      </c>
      <c r="C18" s="1" t="s">
        <v>20</v>
      </c>
      <c r="D18" s="5">
        <v>-109.88</v>
      </c>
      <c r="E18" s="5">
        <f>Лист2!E18+Лист1!E17</f>
        <v>3</v>
      </c>
      <c r="F18" s="5">
        <f>Лист2!F18+Лист1!F17</f>
        <v>82.41</v>
      </c>
      <c r="G18" s="5">
        <f>Лист2!G18+Лист1!G17</f>
        <v>0</v>
      </c>
      <c r="H18" s="5">
        <v>-137.35</v>
      </c>
    </row>
    <row r="19" spans="1:8">
      <c r="A19" s="1">
        <v>12</v>
      </c>
      <c r="B19" s="7">
        <v>888</v>
      </c>
      <c r="C19" s="1" t="s">
        <v>21</v>
      </c>
      <c r="D19" s="5">
        <v>-100743.75</v>
      </c>
      <c r="E19" s="5">
        <f>Лист2!E19+Лист1!E18</f>
        <v>0</v>
      </c>
      <c r="F19" s="5">
        <f>Лист2!F19+Лист1!F18</f>
        <v>0</v>
      </c>
      <c r="G19" s="5">
        <f>Лист2!G19+Лист1!G18</f>
        <v>0</v>
      </c>
      <c r="H19" s="5">
        <v>-100743.75</v>
      </c>
    </row>
    <row r="20" spans="1:8">
      <c r="A20" s="1">
        <v>13</v>
      </c>
      <c r="B20" s="7">
        <v>470</v>
      </c>
      <c r="C20" s="1" t="s">
        <v>22</v>
      </c>
      <c r="D20" s="5">
        <v>-11822.01</v>
      </c>
      <c r="E20" s="5">
        <f>Лист2!E20+Лист1!E19</f>
        <v>68</v>
      </c>
      <c r="F20" s="5">
        <f>Лист2!F20+Лист1!F19</f>
        <v>1867.96</v>
      </c>
      <c r="G20" s="5">
        <f>Лист2!G20+Лист1!G19</f>
        <v>0</v>
      </c>
      <c r="H20" s="5">
        <v>-12893.34</v>
      </c>
    </row>
    <row r="21" spans="1:8">
      <c r="A21" s="1">
        <v>14</v>
      </c>
      <c r="B21" s="7">
        <v>444</v>
      </c>
      <c r="C21" s="1" t="s">
        <v>23</v>
      </c>
      <c r="D21" s="5">
        <v>0</v>
      </c>
      <c r="E21" s="5">
        <f>Лист2!E21+Лист1!E20</f>
        <v>52</v>
      </c>
      <c r="F21" s="5">
        <f>Лист2!F21+Лист1!F20</f>
        <v>1428.44</v>
      </c>
      <c r="G21" s="5">
        <f>Лист2!G21+Лист1!G20</f>
        <v>714.22</v>
      </c>
      <c r="H21" s="5">
        <v>-714.22</v>
      </c>
    </row>
    <row r="22" spans="1:8">
      <c r="A22" s="1">
        <v>15</v>
      </c>
      <c r="B22" s="7">
        <v>4441</v>
      </c>
      <c r="C22" s="1" t="s">
        <v>24</v>
      </c>
      <c r="D22" s="5">
        <v>0</v>
      </c>
      <c r="E22" s="5">
        <f>Лист2!E22+Лист1!E21</f>
        <v>0</v>
      </c>
      <c r="F22" s="5">
        <f>Лист2!F22+Лист1!F21</f>
        <v>0</v>
      </c>
      <c r="G22" s="5">
        <f>Лист2!G22+Лист1!G21</f>
        <v>0</v>
      </c>
      <c r="H22" s="5">
        <v>0</v>
      </c>
    </row>
    <row r="23" spans="1:8">
      <c r="A23" s="11">
        <v>16</v>
      </c>
      <c r="B23" s="12">
        <v>4701</v>
      </c>
      <c r="C23" s="11" t="s">
        <v>25</v>
      </c>
      <c r="D23" s="13">
        <v>-2161.36</v>
      </c>
      <c r="E23" s="13">
        <f>Лист1!E22</f>
        <v>0</v>
      </c>
      <c r="F23" s="13">
        <f>Лист1!F22</f>
        <v>0</v>
      </c>
      <c r="G23" s="13">
        <f>Лист1!G22</f>
        <v>0</v>
      </c>
      <c r="H23" s="13">
        <v>-2161.36</v>
      </c>
    </row>
    <row r="24" spans="1:8">
      <c r="A24" s="8">
        <v>17</v>
      </c>
      <c r="B24" s="9">
        <v>12</v>
      </c>
      <c r="C24" s="8" t="s">
        <v>26</v>
      </c>
      <c r="D24" s="10">
        <v>0</v>
      </c>
      <c r="E24" s="10">
        <f>Лист2!E23</f>
        <v>89</v>
      </c>
      <c r="F24" s="10">
        <f>Лист2!F23</f>
        <v>2444.83</v>
      </c>
      <c r="G24" s="10">
        <f>Лист2!G23</f>
        <v>0</v>
      </c>
      <c r="H24" s="10">
        <v>-2444.83</v>
      </c>
    </row>
    <row r="25" spans="1:8">
      <c r="A25" s="1"/>
      <c r="B25" s="1"/>
      <c r="C25" s="3" t="s">
        <v>27</v>
      </c>
      <c r="D25" s="6">
        <f>SUM(D15:D24)</f>
        <v>-115875.37</v>
      </c>
      <c r="E25" s="6">
        <f t="shared" ref="E25:H25" si="0">SUM(E15:E24)</f>
        <v>262.33</v>
      </c>
      <c r="F25" s="6">
        <f t="shared" si="0"/>
        <v>7206.2000000000007</v>
      </c>
      <c r="G25" s="6">
        <f t="shared" si="0"/>
        <v>2849.46</v>
      </c>
      <c r="H25" s="6">
        <f t="shared" si="0"/>
        <v>-118809.16</v>
      </c>
    </row>
    <row r="26" spans="1:8">
      <c r="A26" s="1"/>
      <c r="B26" s="1"/>
      <c r="C26" s="4" t="s">
        <v>28</v>
      </c>
      <c r="D26" s="6">
        <f>D25+D13+D7</f>
        <v>-115903.65999999999</v>
      </c>
      <c r="E26" s="6">
        <f>E25+E13+E7</f>
        <v>3546.49</v>
      </c>
      <c r="F26" s="6">
        <f>F25+F13+F7</f>
        <v>97422.080000000002</v>
      </c>
      <c r="G26" s="6">
        <f>G25+G13+G7</f>
        <v>88944.84</v>
      </c>
      <c r="H26" s="6">
        <f>H25+H13+H7</f>
        <v>-122957.95</v>
      </c>
    </row>
    <row r="29" spans="1:8">
      <c r="C29" t="s">
        <v>37</v>
      </c>
    </row>
    <row r="30" spans="1:8">
      <c r="B30">
        <v>1</v>
      </c>
      <c r="C30" t="s">
        <v>41</v>
      </c>
    </row>
    <row r="31" spans="1:8">
      <c r="B31">
        <v>2</v>
      </c>
      <c r="C31" t="s">
        <v>39</v>
      </c>
    </row>
    <row r="32" spans="1:8">
      <c r="B32">
        <v>3</v>
      </c>
      <c r="C32" t="s">
        <v>40</v>
      </c>
    </row>
    <row r="33" spans="2:3">
      <c r="B33">
        <v>4</v>
      </c>
      <c r="C33" t="s">
        <v>38</v>
      </c>
    </row>
    <row r="34" spans="2:3">
      <c r="B34">
        <v>5</v>
      </c>
      <c r="C3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алекс</cp:lastModifiedBy>
  <dcterms:created xsi:type="dcterms:W3CDTF">2021-10-04T07:38:18Z</dcterms:created>
  <dcterms:modified xsi:type="dcterms:W3CDTF">2021-10-04T08:53:18Z</dcterms:modified>
</cp:coreProperties>
</file>