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Сводный отчет" sheetId="1" r:id="rId1"/>
    <sheet name="Цены" sheetId="2" r:id="rId2"/>
  </sheets>
  <definedNames>
    <definedName name="Сумма">OFFSET(#REF!,,1,COUNTA(#REF!))</definedName>
    <definedName name="Чеки">OFFSET(#REF!,,,COUNTA(#REF!))</definedName>
  </definedNames>
  <calcPr fullCalcOnLoad="1"/>
</workbook>
</file>

<file path=xl/sharedStrings.xml><?xml version="1.0" encoding="utf-8"?>
<sst xmlns="http://schemas.openxmlformats.org/spreadsheetml/2006/main" count="16" uniqueCount="8">
  <si>
    <t>Дата</t>
  </si>
  <si>
    <t>Кол-во</t>
  </si>
  <si>
    <t>Товар 1</t>
  </si>
  <si>
    <t>Товар 2</t>
  </si>
  <si>
    <t>Товар 3</t>
  </si>
  <si>
    <t>Выручка</t>
  </si>
  <si>
    <t>Итого:</t>
  </si>
  <si>
    <t>Общая
выручка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</si>
</sst>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$-FC19]d\ mmmm\ yyyy\ &quot;г.&quot;"/>
  </numFmts>
  <fonts count="38"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6" fillId="0" borderId="0" xfId="0" applyFont="1" applyAlignment="1">
      <alignment horizontal="left" vertical="center" indent="1"/>
    </xf>
    <xf numFmtId="164" fontId="36" fillId="0" borderId="0" xfId="0" applyNumberFormat="1" applyFont="1" applyAlignment="1">
      <alignment horizontal="left" vertical="center" indent="1"/>
    </xf>
    <xf numFmtId="4" fontId="36" fillId="0" borderId="0" xfId="0" applyNumberFormat="1" applyFont="1" applyAlignment="1">
      <alignment horizontal="left" vertical="center" indent="1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left" vertical="center" indent="1"/>
    </xf>
    <xf numFmtId="4" fontId="37" fillId="0" borderId="0" xfId="0" applyNumberFormat="1" applyFont="1" applyAlignment="1">
      <alignment horizontal="left" vertical="center" indent="1"/>
    </xf>
    <xf numFmtId="164" fontId="37" fillId="0" borderId="0" xfId="0" applyNumberFormat="1" applyFont="1" applyBorder="1" applyAlignment="1">
      <alignment vertical="center"/>
    </xf>
    <xf numFmtId="4" fontId="36" fillId="0" borderId="11" xfId="0" applyNumberFormat="1" applyFont="1" applyBorder="1" applyAlignment="1">
      <alignment horizontal="left" vertical="center" indent="1"/>
    </xf>
    <xf numFmtId="0" fontId="36" fillId="0" borderId="12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left" vertical="center" indent="1"/>
    </xf>
    <xf numFmtId="164" fontId="37" fillId="0" borderId="0" xfId="0" applyNumberFormat="1" applyFont="1" applyBorder="1" applyAlignment="1">
      <alignment horizontal="left" vertical="center" indent="1"/>
    </xf>
    <xf numFmtId="4" fontId="36" fillId="0" borderId="10" xfId="0" applyNumberFormat="1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164" fontId="36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left" vertical="center" indent="1"/>
    </xf>
    <xf numFmtId="4" fontId="36" fillId="0" borderId="18" xfId="0" applyNumberFormat="1" applyFont="1" applyBorder="1" applyAlignment="1">
      <alignment horizontal="left" vertical="center" indent="1"/>
    </xf>
    <xf numFmtId="0" fontId="36" fillId="0" borderId="18" xfId="0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left" vertical="center" indent="1"/>
    </xf>
    <xf numFmtId="0" fontId="36" fillId="0" borderId="20" xfId="0" applyFont="1" applyBorder="1" applyAlignment="1">
      <alignment horizontal="left" vertical="center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3" activeCellId="2" sqref="C3:C33 E3:E32 G3:G33"/>
    </sheetView>
  </sheetViews>
  <sheetFormatPr defaultColWidth="9.140625" defaultRowHeight="15"/>
  <cols>
    <col min="1" max="1" width="11.140625" style="2" customWidth="1"/>
    <col min="2" max="7" width="11.140625" style="1" customWidth="1"/>
    <col min="8" max="8" width="13.57421875" style="1" customWidth="1"/>
    <col min="9" max="16384" width="9.140625" style="1" customWidth="1"/>
  </cols>
  <sheetData>
    <row r="1" spans="1:8" ht="23.25" customHeight="1">
      <c r="A1" s="14" t="s">
        <v>0</v>
      </c>
      <c r="B1" s="15" t="s">
        <v>2</v>
      </c>
      <c r="C1" s="15"/>
      <c r="D1" s="15" t="s">
        <v>3</v>
      </c>
      <c r="E1" s="15"/>
      <c r="F1" s="15" t="s">
        <v>4</v>
      </c>
      <c r="G1" s="16"/>
      <c r="H1" s="17" t="s">
        <v>7</v>
      </c>
    </row>
    <row r="2" spans="1:8" ht="21.75" customHeight="1">
      <c r="A2" s="18"/>
      <c r="B2" s="4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9" t="s">
        <v>5</v>
      </c>
      <c r="H2" s="19"/>
    </row>
    <row r="3" spans="1:8" ht="15.75">
      <c r="A3" s="20">
        <v>44470</v>
      </c>
      <c r="B3" s="5">
        <v>3</v>
      </c>
      <c r="C3" s="5">
        <f>B3*VLOOKUP($A3,Цены!$A$1:$D$10,MATCH(B$1,Цены!$A$1:$D$1,))</f>
        <v>60</v>
      </c>
      <c r="D3" s="5">
        <v>4</v>
      </c>
      <c r="E3" s="5">
        <f>D3*VLOOKUP($A3,Цены!$A$1:$D$10,MATCH(D$1,Цены!$A$1:$D$1,))</f>
        <v>160</v>
      </c>
      <c r="F3" s="5">
        <v>21</v>
      </c>
      <c r="G3" s="5">
        <f>F3*VLOOKUP($A3,Цены!$A$1:$D$10,MATCH(F$1,Цены!$A$1:$D$1,))</f>
        <v>630</v>
      </c>
      <c r="H3" s="21">
        <f>C3+E3+G3</f>
        <v>850</v>
      </c>
    </row>
    <row r="4" spans="1:8" ht="15.75">
      <c r="A4" s="20">
        <v>44471</v>
      </c>
      <c r="B4" s="5">
        <v>8</v>
      </c>
      <c r="C4" s="5">
        <f>B4*VLOOKUP($A4,Цены!$A$1:$D$10,MATCH(B$1,Цены!$A$1:$D$1,))</f>
        <v>160</v>
      </c>
      <c r="D4" s="5">
        <v>10</v>
      </c>
      <c r="E4" s="5">
        <f>D4*VLOOKUP($A4,Цены!$A$1:$D$10,MATCH(D$1,Цены!$A$1:$D$1,))</f>
        <v>400</v>
      </c>
      <c r="F4" s="5">
        <v>2</v>
      </c>
      <c r="G4" s="5">
        <f>F4*VLOOKUP($A4,Цены!$A$1:$D$10,MATCH(F$1,Цены!$A$1:$D$1,))</f>
        <v>60</v>
      </c>
      <c r="H4" s="21">
        <f aca="true" t="shared" si="0" ref="H4:H21">C4+E4+G4</f>
        <v>620</v>
      </c>
    </row>
    <row r="5" spans="1:8" ht="15.75">
      <c r="A5" s="20">
        <v>44472</v>
      </c>
      <c r="B5" s="5">
        <v>2</v>
      </c>
      <c r="C5" s="5">
        <f>B5*VLOOKUP($A5,Цены!$A$1:$D$10,MATCH(B$1,Цены!$A$1:$D$1,))</f>
        <v>40</v>
      </c>
      <c r="D5" s="5">
        <v>5</v>
      </c>
      <c r="E5" s="5">
        <f>D5*VLOOKUP($A5,Цены!$A$1:$D$10,MATCH(D$1,Цены!$A$1:$D$1,))</f>
        <v>200</v>
      </c>
      <c r="F5" s="5">
        <v>8</v>
      </c>
      <c r="G5" s="5">
        <f>F5*VLOOKUP($A5,Цены!$A$1:$D$10,MATCH(F$1,Цены!$A$1:$D$1,))</f>
        <v>240</v>
      </c>
      <c r="H5" s="21">
        <f t="shared" si="0"/>
        <v>480</v>
      </c>
    </row>
    <row r="6" spans="1:8" ht="15.75">
      <c r="A6" s="20">
        <v>44473</v>
      </c>
      <c r="B6" s="5">
        <v>11</v>
      </c>
      <c r="C6" s="5">
        <f>B6*VLOOKUP($A6,Цены!$A$1:$D$10,MATCH(B$1,Цены!$A$1:$D$1,))</f>
        <v>220</v>
      </c>
      <c r="D6" s="5">
        <v>17</v>
      </c>
      <c r="E6" s="5">
        <f>D6*VLOOKUP($A6,Цены!$A$1:$D$10,MATCH(D$1,Цены!$A$1:$D$1,))</f>
        <v>680</v>
      </c>
      <c r="F6" s="5">
        <v>22</v>
      </c>
      <c r="G6" s="5">
        <f>F6*VLOOKUP($A6,Цены!$A$1:$D$10,MATCH(F$1,Цены!$A$1:$D$1,))</f>
        <v>660</v>
      </c>
      <c r="H6" s="21">
        <f t="shared" si="0"/>
        <v>1560</v>
      </c>
    </row>
    <row r="7" spans="1:8" ht="15.75">
      <c r="A7" s="20">
        <v>44474</v>
      </c>
      <c r="B7" s="5">
        <v>4</v>
      </c>
      <c r="C7" s="5">
        <f>B7*VLOOKUP($A7,Цены!$A$1:$D$10,MATCH(B$1,Цены!$A$1:$D$1,))</f>
        <v>80</v>
      </c>
      <c r="D7" s="5">
        <v>17.5</v>
      </c>
      <c r="E7" s="5">
        <f>D7*VLOOKUP($A7,Цены!$A$1:$D$10,MATCH(D$1,Цены!$A$1:$D$1,))</f>
        <v>700</v>
      </c>
      <c r="F7" s="5">
        <v>3</v>
      </c>
      <c r="G7" s="5">
        <f>F7*VLOOKUP($A7,Цены!$A$1:$D$10,MATCH(F$1,Цены!$A$1:$D$1,))</f>
        <v>90</v>
      </c>
      <c r="H7" s="21">
        <f t="shared" si="0"/>
        <v>870</v>
      </c>
    </row>
    <row r="8" spans="1:8" ht="15.75">
      <c r="A8" s="20">
        <v>44475</v>
      </c>
      <c r="B8" s="5">
        <v>7.1</v>
      </c>
      <c r="C8" s="5">
        <f>B8*VLOOKUP($A8,Цены!$A$1:$D$10,MATCH(B$1,Цены!$A$1:$D$1,))</f>
        <v>142</v>
      </c>
      <c r="D8" s="5">
        <v>20.9</v>
      </c>
      <c r="E8" s="5">
        <f>D8*VLOOKUP($A8,Цены!$A$1:$D$10,MATCH(D$1,Цены!$A$1:$D$1,))</f>
        <v>836</v>
      </c>
      <c r="F8" s="5">
        <v>6.4</v>
      </c>
      <c r="G8" s="5">
        <f>F8*VLOOKUP($A8,Цены!$A$1:$D$10,MATCH(F$1,Цены!$A$1:$D$1,))</f>
        <v>192</v>
      </c>
      <c r="H8" s="21">
        <f t="shared" si="0"/>
        <v>1170</v>
      </c>
    </row>
    <row r="9" spans="1:8" ht="15.75">
      <c r="A9" s="20">
        <v>44476</v>
      </c>
      <c r="B9" s="5">
        <v>7.6</v>
      </c>
      <c r="C9" s="5">
        <f>B9*VLOOKUP($A9,Цены!$A$1:$D$10,MATCH(B$1,Цены!$A$1:$D$1,))</f>
        <v>152</v>
      </c>
      <c r="D9" s="5">
        <v>24.3</v>
      </c>
      <c r="E9" s="5">
        <f>D9*VLOOKUP($A9,Цены!$A$1:$D$10,MATCH(D$1,Цены!$A$1:$D$1,))</f>
        <v>972</v>
      </c>
      <c r="F9" s="5">
        <v>4.8</v>
      </c>
      <c r="G9" s="5">
        <f>F9*VLOOKUP($A9,Цены!$A$1:$D$10,MATCH(F$1,Цены!$A$1:$D$1,))</f>
        <v>144</v>
      </c>
      <c r="H9" s="21">
        <f t="shared" si="0"/>
        <v>1268</v>
      </c>
    </row>
    <row r="10" spans="1:8" ht="15.75">
      <c r="A10" s="20">
        <v>44477</v>
      </c>
      <c r="B10" s="5">
        <v>8.1</v>
      </c>
      <c r="C10" s="5">
        <f>B10*VLOOKUP($A10,Цены!$A$1:$D$10,MATCH(B$1,Цены!$A$1:$D$1,))</f>
        <v>162</v>
      </c>
      <c r="D10" s="5">
        <v>27.7</v>
      </c>
      <c r="E10" s="5">
        <f>D10*VLOOKUP($A10,Цены!$A$1:$D$10,MATCH(D$1,Цены!$A$1:$D$1,))</f>
        <v>1108</v>
      </c>
      <c r="F10" s="5">
        <v>3.2</v>
      </c>
      <c r="G10" s="5">
        <f>F10*VLOOKUP($A10,Цены!$A$1:$D$10,MATCH(F$1,Цены!$A$1:$D$1,))</f>
        <v>96</v>
      </c>
      <c r="H10" s="21">
        <f t="shared" si="0"/>
        <v>1366</v>
      </c>
    </row>
    <row r="11" spans="1:8" ht="15.75">
      <c r="A11" s="20">
        <v>44478</v>
      </c>
      <c r="B11" s="5">
        <v>8.6</v>
      </c>
      <c r="C11" s="5">
        <f>B11*VLOOKUP($A11,Цены!$A$1:$D$10,MATCH(B$1,Цены!$A$1:$D$1,))</f>
        <v>172</v>
      </c>
      <c r="D11" s="5">
        <v>31.1</v>
      </c>
      <c r="E11" s="5">
        <f>D11*VLOOKUP($A11,Цены!$A$1:$D$10,MATCH(D$1,Цены!$A$1:$D$1,))</f>
        <v>1244</v>
      </c>
      <c r="F11" s="5">
        <v>1.6</v>
      </c>
      <c r="G11" s="5">
        <f>F11*VLOOKUP($A11,Цены!$A$1:$D$10,MATCH(F$1,Цены!$A$1:$D$1,))</f>
        <v>48</v>
      </c>
      <c r="H11" s="21">
        <f t="shared" si="0"/>
        <v>1464</v>
      </c>
    </row>
    <row r="12" spans="1:8" ht="15.75">
      <c r="A12" s="20">
        <v>44479</v>
      </c>
      <c r="B12" s="5">
        <v>9.1</v>
      </c>
      <c r="C12" s="5">
        <f>B12*VLOOKUP($A12,Цены!$A$1:$D$10,MATCH(B$1,Цены!$A$1:$D$1,))</f>
        <v>227.5</v>
      </c>
      <c r="D12" s="5">
        <v>34.5</v>
      </c>
      <c r="E12" s="5">
        <f>D12*VLOOKUP($A12,Цены!$A$1:$D$10,MATCH(D$1,Цены!$A$1:$D$1,))</f>
        <v>1207.5</v>
      </c>
      <c r="F12" s="5">
        <v>5</v>
      </c>
      <c r="G12" s="5">
        <f>F12*VLOOKUP($A12,Цены!$A$1:$D$10,MATCH(F$1,Цены!$A$1:$D$1,))</f>
        <v>150</v>
      </c>
      <c r="H12" s="21">
        <f t="shared" si="0"/>
        <v>1585</v>
      </c>
    </row>
    <row r="13" spans="1:8" ht="15.75">
      <c r="A13" s="20">
        <v>44480</v>
      </c>
      <c r="B13" s="5">
        <v>9.6</v>
      </c>
      <c r="C13" s="5">
        <f>B13*VLOOKUP($A13,Цены!$A$1:$D$10,MATCH(B$1,Цены!$A$1:$D$1,))</f>
        <v>240</v>
      </c>
      <c r="D13" s="5">
        <v>37.9</v>
      </c>
      <c r="E13" s="5">
        <f>D13*VLOOKUP($A13,Цены!$A$1:$D$10,MATCH(D$1,Цены!$A$1:$D$1,))</f>
        <v>1326.5</v>
      </c>
      <c r="F13" s="5">
        <v>11</v>
      </c>
      <c r="G13" s="5">
        <f>F13*VLOOKUP($A13,Цены!$A$1:$D$10,MATCH(F$1,Цены!$A$1:$D$1,))</f>
        <v>330</v>
      </c>
      <c r="H13" s="21">
        <f t="shared" si="0"/>
        <v>1896.5</v>
      </c>
    </row>
    <row r="14" spans="1:8" ht="15.75">
      <c r="A14" s="20">
        <v>44481</v>
      </c>
      <c r="B14" s="5">
        <v>10.1</v>
      </c>
      <c r="C14" s="5">
        <f>B14*VLOOKUP($A14,Цены!$A$1:$D$10,MATCH(B$1,Цены!$A$1:$D$1,))</f>
        <v>252.5</v>
      </c>
      <c r="D14" s="5">
        <v>41.3</v>
      </c>
      <c r="E14" s="5">
        <f>D14*VLOOKUP($A14,Цены!$A$1:$D$10,MATCH(D$1,Цены!$A$1:$D$1,))</f>
        <v>1445.5</v>
      </c>
      <c r="F14" s="5">
        <v>22</v>
      </c>
      <c r="G14" s="5">
        <f>F14*VLOOKUP($A14,Цены!$A$1:$D$10,MATCH(F$1,Цены!$A$1:$D$1,))</f>
        <v>660</v>
      </c>
      <c r="H14" s="21">
        <f t="shared" si="0"/>
        <v>2358</v>
      </c>
    </row>
    <row r="15" spans="1:8" ht="15.75">
      <c r="A15" s="20">
        <v>44482</v>
      </c>
      <c r="B15" s="5">
        <v>10.6</v>
      </c>
      <c r="C15" s="5">
        <f>B15*VLOOKUP($A15,Цены!$A$1:$D$10,MATCH(B$1,Цены!$A$1:$D$1,))</f>
        <v>265</v>
      </c>
      <c r="D15" s="5">
        <v>44.7</v>
      </c>
      <c r="E15" s="5">
        <f>D15*VLOOKUP($A15,Цены!$A$1:$D$10,MATCH(D$1,Цены!$A$1:$D$1,))</f>
        <v>1564.5</v>
      </c>
      <c r="F15" s="5">
        <v>3</v>
      </c>
      <c r="G15" s="5">
        <f>F15*VLOOKUP($A15,Цены!$A$1:$D$10,MATCH(F$1,Цены!$A$1:$D$1,))</f>
        <v>90</v>
      </c>
      <c r="H15" s="21">
        <f t="shared" si="0"/>
        <v>1919.5</v>
      </c>
    </row>
    <row r="16" spans="1:8" ht="15.75">
      <c r="A16" s="20">
        <v>44483</v>
      </c>
      <c r="B16" s="5">
        <v>11.1</v>
      </c>
      <c r="C16" s="5">
        <f>B16*VLOOKUP($A16,Цены!$A$1:$D$10,MATCH(B$1,Цены!$A$1:$D$1,))</f>
        <v>277.5</v>
      </c>
      <c r="D16" s="5">
        <v>48.1</v>
      </c>
      <c r="E16" s="5">
        <f>D16*VLOOKUP($A16,Цены!$A$1:$D$10,MATCH(D$1,Цены!$A$1:$D$1,))</f>
        <v>1683.5</v>
      </c>
      <c r="F16" s="5">
        <v>6.4</v>
      </c>
      <c r="G16" s="5">
        <f>F16*VLOOKUP($A16,Цены!$A$1:$D$10,MATCH(F$1,Цены!$A$1:$D$1,))</f>
        <v>192</v>
      </c>
      <c r="H16" s="21">
        <f t="shared" si="0"/>
        <v>2153</v>
      </c>
    </row>
    <row r="17" spans="1:8" ht="15.75">
      <c r="A17" s="20">
        <v>44484</v>
      </c>
      <c r="B17" s="5">
        <v>11.6</v>
      </c>
      <c r="C17" s="5">
        <f>B17*VLOOKUP($A17,Цены!$A$1:$D$10,MATCH(B$1,Цены!$A$1:$D$1,))</f>
        <v>290</v>
      </c>
      <c r="D17" s="5">
        <v>51.5</v>
      </c>
      <c r="E17" s="5">
        <f>D17*VLOOKUP($A17,Цены!$A$1:$D$10,MATCH(D$1,Цены!$A$1:$D$1,))</f>
        <v>1802.5</v>
      </c>
      <c r="F17" s="5">
        <v>4.8</v>
      </c>
      <c r="G17" s="5">
        <f>F17*VLOOKUP($A17,Цены!$A$1:$D$10,MATCH(F$1,Цены!$A$1:$D$1,))</f>
        <v>144</v>
      </c>
      <c r="H17" s="21">
        <f t="shared" si="0"/>
        <v>2236.5</v>
      </c>
    </row>
    <row r="18" spans="1:8" ht="15.75">
      <c r="A18" s="20">
        <v>44485</v>
      </c>
      <c r="B18" s="5">
        <v>12.1</v>
      </c>
      <c r="C18" s="5">
        <f>B18*VLOOKUP($A18,Цены!$A$1:$D$10,MATCH(B$1,Цены!$A$1:$D$1,))</f>
        <v>302.5</v>
      </c>
      <c r="D18" s="5">
        <v>54.9</v>
      </c>
      <c r="E18" s="5">
        <f>D18*VLOOKUP($A18,Цены!$A$1:$D$10,MATCH(D$1,Цены!$A$1:$D$1,))</f>
        <v>1921.5</v>
      </c>
      <c r="F18" s="5">
        <v>3.2</v>
      </c>
      <c r="G18" s="5">
        <f>F18*VLOOKUP($A18,Цены!$A$1:$D$10,MATCH(F$1,Цены!$A$1:$D$1,))</f>
        <v>96</v>
      </c>
      <c r="H18" s="21">
        <f t="shared" si="0"/>
        <v>2320</v>
      </c>
    </row>
    <row r="19" spans="1:8" ht="15.75">
      <c r="A19" s="20">
        <v>44486</v>
      </c>
      <c r="B19" s="5">
        <v>12.6</v>
      </c>
      <c r="C19" s="5">
        <f>B19*VLOOKUP($A19,Цены!$A$1:$D$10,MATCH(B$1,Цены!$A$1:$D$1,))</f>
        <v>315</v>
      </c>
      <c r="D19" s="5">
        <v>58.3</v>
      </c>
      <c r="E19" s="5">
        <f>D19*VLOOKUP($A19,Цены!$A$1:$D$10,MATCH(D$1,Цены!$A$1:$D$1,))</f>
        <v>2040.5</v>
      </c>
      <c r="F19" s="5">
        <v>1.6</v>
      </c>
      <c r="G19" s="5">
        <f>F19*VLOOKUP($A19,Цены!$A$1:$D$10,MATCH(F$1,Цены!$A$1:$D$1,))</f>
        <v>48</v>
      </c>
      <c r="H19" s="21">
        <f t="shared" si="0"/>
        <v>2403.5</v>
      </c>
    </row>
    <row r="20" spans="1:8" ht="15.75">
      <c r="A20" s="20">
        <v>44487</v>
      </c>
      <c r="B20" s="5">
        <v>13.1</v>
      </c>
      <c r="C20" s="5">
        <f>B20*VLOOKUP($A20,Цены!$A$1:$D$10,MATCH(B$1,Цены!$A$1:$D$1,))</f>
        <v>327.5</v>
      </c>
      <c r="D20" s="5">
        <v>61.7</v>
      </c>
      <c r="E20" s="5">
        <f>D20*VLOOKUP($A20,Цены!$A$1:$D$10,MATCH(D$1,Цены!$A$1:$D$1,))</f>
        <v>2159.5</v>
      </c>
      <c r="F20" s="5">
        <v>5</v>
      </c>
      <c r="G20" s="5">
        <f>F20*VLOOKUP($A20,Цены!$A$1:$D$10,MATCH(F$1,Цены!$A$1:$D$1,))</f>
        <v>150</v>
      </c>
      <c r="H20" s="21">
        <f t="shared" si="0"/>
        <v>2637</v>
      </c>
    </row>
    <row r="21" spans="1:8" ht="15.75">
      <c r="A21" s="20">
        <v>44488</v>
      </c>
      <c r="B21" s="5">
        <v>13.6</v>
      </c>
      <c r="C21" s="5">
        <f>B21*VLOOKUP($A21,Цены!$A$1:$D$10,MATCH(B$1,Цены!$A$1:$D$1,))</f>
        <v>340</v>
      </c>
      <c r="D21" s="5">
        <v>65.1</v>
      </c>
      <c r="E21" s="5">
        <f>D21*VLOOKUP($A21,Цены!$A$1:$D$10,MATCH(D$1,Цены!$A$1:$D$1,))</f>
        <v>2278.5</v>
      </c>
      <c r="F21" s="5">
        <v>57</v>
      </c>
      <c r="G21" s="5">
        <f>F21*VLOOKUP($A21,Цены!$A$1:$D$10,MATCH(F$1,Цены!$A$1:$D$1,))</f>
        <v>1995</v>
      </c>
      <c r="H21" s="21">
        <f t="shared" si="0"/>
        <v>4613.5</v>
      </c>
    </row>
    <row r="22" spans="1:8" ht="15.75">
      <c r="A22" s="20">
        <v>44489</v>
      </c>
      <c r="B22" s="5"/>
      <c r="C22" s="5">
        <f>B22*VLOOKUP($A22,Цены!$A$1:$D$10,MATCH(B$1,Цены!$A$1:$D$1,))</f>
        <v>0</v>
      </c>
      <c r="D22" s="5"/>
      <c r="E22" s="5">
        <f>D22*VLOOKUP($A22,Цены!$A$1:$D$10,MATCH(D$1,Цены!$A$1:$D$1,))</f>
        <v>0</v>
      </c>
      <c r="F22" s="5"/>
      <c r="G22" s="5">
        <f>F22*VLOOKUP($A22,Цены!$A$1:$D$10,MATCH(F$1,Цены!$A$1:$D$1,))</f>
        <v>0</v>
      </c>
      <c r="H22" s="22"/>
    </row>
    <row r="23" spans="1:8" ht="15.75">
      <c r="A23" s="20">
        <v>44490</v>
      </c>
      <c r="B23" s="5"/>
      <c r="C23" s="5">
        <f>B23*VLOOKUP($A23,Цены!$A$1:$D$10,MATCH(B$1,Цены!$A$1:$D$1,))</f>
        <v>0</v>
      </c>
      <c r="D23" s="5"/>
      <c r="E23" s="5">
        <f>D23*VLOOKUP($A23,Цены!$A$1:$D$10,MATCH(D$1,Цены!$A$1:$D$1,))</f>
        <v>0</v>
      </c>
      <c r="F23" s="5"/>
      <c r="G23" s="5">
        <f>F23*VLOOKUP($A23,Цены!$A$1:$D$10,MATCH(F$1,Цены!$A$1:$D$1,))</f>
        <v>0</v>
      </c>
      <c r="H23" s="22"/>
    </row>
    <row r="24" spans="1:8" ht="15.75">
      <c r="A24" s="20">
        <v>44491</v>
      </c>
      <c r="B24" s="5"/>
      <c r="C24" s="5">
        <f>B24*VLOOKUP($A24,Цены!$A$1:$D$10,MATCH(B$1,Цены!$A$1:$D$1,))</f>
        <v>0</v>
      </c>
      <c r="D24" s="5"/>
      <c r="E24" s="5">
        <f>D24*VLOOKUP($A24,Цены!$A$1:$D$10,MATCH(D$1,Цены!$A$1:$D$1,))</f>
        <v>0</v>
      </c>
      <c r="F24" s="5"/>
      <c r="G24" s="5">
        <f>F24*VLOOKUP($A24,Цены!$A$1:$D$10,MATCH(F$1,Цены!$A$1:$D$1,))</f>
        <v>0</v>
      </c>
      <c r="H24" s="22"/>
    </row>
    <row r="25" spans="1:8" ht="15.75">
      <c r="A25" s="20">
        <v>44492</v>
      </c>
      <c r="B25" s="5"/>
      <c r="C25" s="5">
        <f>B25*VLOOKUP($A25,Цены!$A$1:$D$10,MATCH(B$1,Цены!$A$1:$D$1,))</f>
        <v>0</v>
      </c>
      <c r="D25" s="5"/>
      <c r="E25" s="5">
        <f>D25*VLOOKUP($A25,Цены!$A$1:$D$10,MATCH(D$1,Цены!$A$1:$D$1,))</f>
        <v>0</v>
      </c>
      <c r="F25" s="5"/>
      <c r="G25" s="5">
        <f>F25*VLOOKUP($A25,Цены!$A$1:$D$10,MATCH(F$1,Цены!$A$1:$D$1,))</f>
        <v>0</v>
      </c>
      <c r="H25" s="22"/>
    </row>
    <row r="26" spans="1:8" ht="15.75">
      <c r="A26" s="20">
        <v>44493</v>
      </c>
      <c r="B26" s="5"/>
      <c r="C26" s="5">
        <f>B26*VLOOKUP($A26,Цены!$A$1:$D$10,MATCH(B$1,Цены!$A$1:$D$1,))</f>
        <v>0</v>
      </c>
      <c r="D26" s="5"/>
      <c r="E26" s="5">
        <f>D26*VLOOKUP($A26,Цены!$A$1:$D$10,MATCH(D$1,Цены!$A$1:$D$1,))</f>
        <v>0</v>
      </c>
      <c r="F26" s="5"/>
      <c r="G26" s="5">
        <f>F26*VLOOKUP($A26,Цены!$A$1:$D$10,MATCH(F$1,Цены!$A$1:$D$1,))</f>
        <v>0</v>
      </c>
      <c r="H26" s="22"/>
    </row>
    <row r="27" spans="1:8" ht="15.75">
      <c r="A27" s="20">
        <v>44494</v>
      </c>
      <c r="B27" s="5"/>
      <c r="C27" s="5">
        <f>B27*VLOOKUP($A27,Цены!$A$1:$D$10,MATCH(B$1,Цены!$A$1:$D$1,))</f>
        <v>0</v>
      </c>
      <c r="D27" s="5"/>
      <c r="E27" s="5">
        <f>D27*VLOOKUP($A27,Цены!$A$1:$D$10,MATCH(D$1,Цены!$A$1:$D$1,))</f>
        <v>0</v>
      </c>
      <c r="F27" s="5"/>
      <c r="G27" s="5">
        <f>F27*VLOOKUP($A27,Цены!$A$1:$D$10,MATCH(F$1,Цены!$A$1:$D$1,))</f>
        <v>0</v>
      </c>
      <c r="H27" s="22"/>
    </row>
    <row r="28" spans="1:8" ht="15.75">
      <c r="A28" s="20">
        <v>44495</v>
      </c>
      <c r="B28" s="5"/>
      <c r="C28" s="5">
        <f>B28*VLOOKUP($A28,Цены!$A$1:$D$10,MATCH(B$1,Цены!$A$1:$D$1,))</f>
        <v>0</v>
      </c>
      <c r="D28" s="5"/>
      <c r="E28" s="5">
        <f>D28*VLOOKUP($A28,Цены!$A$1:$D$10,MATCH(D$1,Цены!$A$1:$D$1,))</f>
        <v>0</v>
      </c>
      <c r="F28" s="5"/>
      <c r="G28" s="5">
        <f>F28*VLOOKUP($A28,Цены!$A$1:$D$10,MATCH(F$1,Цены!$A$1:$D$1,))</f>
        <v>0</v>
      </c>
      <c r="H28" s="22"/>
    </row>
    <row r="29" spans="1:8" ht="15.75">
      <c r="A29" s="20">
        <v>44496</v>
      </c>
      <c r="B29" s="5"/>
      <c r="C29" s="5">
        <f>B29*VLOOKUP($A29,Цены!$A$1:$D$10,MATCH(B$1,Цены!$A$1:$D$1,))</f>
        <v>0</v>
      </c>
      <c r="D29" s="5"/>
      <c r="E29" s="5">
        <f>D29*VLOOKUP($A29,Цены!$A$1:$D$10,MATCH(D$1,Цены!$A$1:$D$1,))</f>
        <v>0</v>
      </c>
      <c r="F29" s="5"/>
      <c r="G29" s="5">
        <f>F29*VLOOKUP($A29,Цены!$A$1:$D$10,MATCH(F$1,Цены!$A$1:$D$1,))</f>
        <v>0</v>
      </c>
      <c r="H29" s="22"/>
    </row>
    <row r="30" spans="1:8" ht="15.75">
      <c r="A30" s="20">
        <v>44497</v>
      </c>
      <c r="B30" s="5"/>
      <c r="C30" s="5">
        <f>B30*VLOOKUP($A30,Цены!$A$1:$D$10,MATCH(B$1,Цены!$A$1:$D$1,))</f>
        <v>0</v>
      </c>
      <c r="D30" s="5"/>
      <c r="E30" s="5">
        <f>D30*VLOOKUP($A30,Цены!$A$1:$D$10,MATCH(D$1,Цены!$A$1:$D$1,))</f>
        <v>0</v>
      </c>
      <c r="F30" s="5"/>
      <c r="G30" s="5">
        <f>F30*VLOOKUP($A30,Цены!$A$1:$D$10,MATCH(F$1,Цены!$A$1:$D$1,))</f>
        <v>0</v>
      </c>
      <c r="H30" s="22"/>
    </row>
    <row r="31" spans="1:8" ht="15.75">
      <c r="A31" s="20">
        <v>44498</v>
      </c>
      <c r="B31" s="5"/>
      <c r="C31" s="5">
        <f>B31*VLOOKUP($A31,Цены!$A$1:$D$10,MATCH(B$1,Цены!$A$1:$D$1,))</f>
        <v>0</v>
      </c>
      <c r="D31" s="5"/>
      <c r="E31" s="5">
        <f>D31*VLOOKUP($A31,Цены!$A$1:$D$10,MATCH(D$1,Цены!$A$1:$D$1,))</f>
        <v>0</v>
      </c>
      <c r="F31" s="5"/>
      <c r="G31" s="5">
        <f>F31*VLOOKUP($A31,Цены!$A$1:$D$10,MATCH(F$1,Цены!$A$1:$D$1,))</f>
        <v>0</v>
      </c>
      <c r="H31" s="22"/>
    </row>
    <row r="32" spans="1:8" ht="15.75">
      <c r="A32" s="20">
        <v>44499</v>
      </c>
      <c r="B32" s="5"/>
      <c r="C32" s="5">
        <f>B32*VLOOKUP($A32,Цены!$A$1:$D$10,MATCH(B$1,Цены!$A$1:$D$1,))</f>
        <v>0</v>
      </c>
      <c r="D32" s="5"/>
      <c r="E32" s="5">
        <f>D32*VLOOKUP($A32,Цены!$A$1:$D$10,MATCH(D$1,Цены!$A$1:$D$1,))</f>
        <v>0</v>
      </c>
      <c r="F32" s="5"/>
      <c r="G32" s="5">
        <f>F32*VLOOKUP($A32,Цены!$A$1:$D$10,MATCH(F$1,Цены!$A$1:$D$1,))</f>
        <v>0</v>
      </c>
      <c r="H32" s="22"/>
    </row>
    <row r="33" spans="1:8" ht="18" customHeight="1" thickBot="1">
      <c r="A33" s="23">
        <v>44500</v>
      </c>
      <c r="B33" s="8"/>
      <c r="C33" s="8">
        <f>B33*VLOOKUP($A33,Цены!$A$1:$D$10,MATCH(B$1,Цены!$A$1:$D$1,))</f>
        <v>0</v>
      </c>
      <c r="D33" s="8"/>
      <c r="E33" s="8">
        <f>D33*VLOOKUP($A33,Цены!$A$1:$D$10,MATCH(D$1,Цены!$A$1:$D$1,))</f>
        <v>0</v>
      </c>
      <c r="F33" s="8"/>
      <c r="G33" s="8">
        <f>F33*VLOOKUP($A33,Цены!$A$1:$D$10,MATCH(F$1,Цены!$A$1:$D$1,))</f>
        <v>0</v>
      </c>
      <c r="H33" s="24"/>
    </row>
    <row r="34" spans="1:8" ht="33.75" customHeight="1">
      <c r="A34" s="7" t="s">
        <v>6</v>
      </c>
      <c r="B34" s="11">
        <f aca="true" t="shared" si="1" ref="B34:H34">SUM(B3:B33)</f>
        <v>172.89999999999995</v>
      </c>
      <c r="C34" s="6">
        <f t="shared" si="1"/>
        <v>4025.5</v>
      </c>
      <c r="D34" s="6">
        <f t="shared" si="1"/>
        <v>655.5</v>
      </c>
      <c r="E34" s="6">
        <f t="shared" si="1"/>
        <v>23730</v>
      </c>
      <c r="F34" s="6">
        <f t="shared" si="1"/>
        <v>191</v>
      </c>
      <c r="G34" s="6">
        <f t="shared" si="1"/>
        <v>6015</v>
      </c>
      <c r="H34" s="10">
        <f>SUM(H3:H33)</f>
        <v>33770.5</v>
      </c>
    </row>
  </sheetData>
  <sheetProtection/>
  <mergeCells count="5">
    <mergeCell ref="H1:H2"/>
    <mergeCell ref="A1:A2"/>
    <mergeCell ref="B1:C1"/>
    <mergeCell ref="D1:E1"/>
    <mergeCell ref="F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5"/>
  <cols>
    <col min="1" max="4" width="17.140625" style="0" customWidth="1"/>
  </cols>
  <sheetData>
    <row r="1" spans="1:4" s="1" customFormat="1" ht="23.25" customHeight="1">
      <c r="A1" s="4" t="s">
        <v>0</v>
      </c>
      <c r="B1" s="4" t="s">
        <v>2</v>
      </c>
      <c r="C1" s="4" t="s">
        <v>3</v>
      </c>
      <c r="D1" s="4" t="s">
        <v>4</v>
      </c>
    </row>
    <row r="2" spans="1:4" s="3" customFormat="1" ht="21.75" customHeight="1">
      <c r="A2" s="13">
        <v>44470</v>
      </c>
      <c r="B2" s="12">
        <v>20</v>
      </c>
      <c r="C2" s="12">
        <v>40</v>
      </c>
      <c r="D2" s="12">
        <v>30</v>
      </c>
    </row>
    <row r="3" spans="1:4" s="3" customFormat="1" ht="21.75" customHeight="1">
      <c r="A3" s="13">
        <v>44479</v>
      </c>
      <c r="B3" s="12">
        <v>25</v>
      </c>
      <c r="C3" s="12">
        <v>35</v>
      </c>
      <c r="D3" s="12">
        <v>30</v>
      </c>
    </row>
    <row r="4" spans="1:4" s="3" customFormat="1" ht="21.75" customHeight="1">
      <c r="A4" s="13">
        <v>44488</v>
      </c>
      <c r="B4" s="12">
        <v>25</v>
      </c>
      <c r="C4" s="12">
        <v>35</v>
      </c>
      <c r="D4" s="12">
        <v>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Изотов Сергей Викторович</cp:lastModifiedBy>
  <dcterms:created xsi:type="dcterms:W3CDTF">2014-06-19T09:00:58Z</dcterms:created>
  <dcterms:modified xsi:type="dcterms:W3CDTF">2021-10-19T14:28:29Z</dcterms:modified>
  <cp:category/>
  <cp:version/>
  <cp:contentType/>
  <cp:contentStatus/>
  <cp:revision>1</cp:revision>
</cp:coreProperties>
</file>