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425" windowWidth="20280" windowHeight="5850"/>
  </bookViews>
  <sheets>
    <sheet name="Оплата" sheetId="3" r:id="rId1"/>
    <sheet name="Тарифы" sheetId="4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H7" i="3" l="1"/>
  <c r="I7" i="3" s="1"/>
  <c r="H6" i="3"/>
  <c r="H8" i="3" l="1"/>
  <c r="I8" i="3" s="1"/>
  <c r="I6" i="3"/>
  <c r="E8" i="3"/>
  <c r="E6" i="3"/>
  <c r="E7" i="3"/>
</calcChain>
</file>

<file path=xl/sharedStrings.xml><?xml version="1.0" encoding="utf-8"?>
<sst xmlns="http://schemas.openxmlformats.org/spreadsheetml/2006/main" count="9" uniqueCount="5">
  <si>
    <t>4. Горячая вода</t>
  </si>
  <si>
    <t>5. Холодная вода</t>
  </si>
  <si>
    <t>6. Канализация</t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</si>
  <si>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</si>
  <si>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  <r>
      <rPr>
        <sz val="10"/>
        <color rgb="FFFF0000"/>
        <rFont val="Times New Roman"/>
        <family val="1"/>
        <charset val="204"/>
      </rPr>
      <t xml:space="preserve"> с гор. водой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</si>
</sst>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vertAlign val="superscript"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 applyProtection="1">
      <alignment horizontal="center" vertical="center"/>
      <protection hidden="1"/>
    </xf>
    <xf numFmtId="2" fontId="2" fillId="0" borderId="0" xfId="0" applyNumberFormat="1" applyFont="1" applyBorder="1" applyProtection="1">
      <protection hidden="1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Border="1" applyProtection="1"/>
    <xf numFmtId="0" fontId="0" fillId="0" borderId="0" xfId="0" applyBorder="1" applyAlignment="1">
      <alignment vertical="top"/>
    </xf>
    <xf numFmtId="0" fontId="0" fillId="0" borderId="0" xfId="0" applyBorder="1" applyAlignment="1" applyProtection="1">
      <alignment horizontal="left" vertical="top"/>
    </xf>
    <xf numFmtId="0" fontId="4" fillId="0" borderId="0" xfId="0" applyFont="1" applyBorder="1" applyProtection="1">
      <protection hidden="1"/>
    </xf>
    <xf numFmtId="0" fontId="0" fillId="0" borderId="0" xfId="0" applyProtection="1"/>
    <xf numFmtId="0" fontId="5" fillId="0" borderId="1" xfId="0" applyFont="1" applyBorder="1" applyAlignment="1" applyProtection="1">
      <alignment vertical="center"/>
      <protection hidden="1"/>
    </xf>
    <xf numFmtId="0" fontId="0" fillId="0" borderId="2" xfId="0" applyBorder="1" applyProtection="1"/>
    <xf numFmtId="0" fontId="1" fillId="0" borderId="3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55"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color rgb="FFFF0000"/>
      </font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ont>
        <b/>
        <i val="0"/>
      </font>
      <fill>
        <gradientFill>
          <stop position="0">
            <color theme="0"/>
          </stop>
          <stop position="1">
            <color rgb="FFFFC000"/>
          </stop>
        </gradientFill>
      </fill>
    </dxf>
    <dxf>
      <font>
        <color rgb="FFFF0000"/>
      </font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  <dxf>
      <font>
        <b val="0"/>
        <i val="0"/>
        <color rgb="FF002060"/>
      </font>
      <fill>
        <gradientFill>
          <stop position="0">
            <color theme="0"/>
          </stop>
          <stop position="1">
            <color theme="2" tint="-0.25098422193060094"/>
          </stop>
        </gradient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57;&#1080;&#1085;&#1093;&#1088;&#1086;&#1085;&#1080;&#1079;&#1080;&#1088;&#1086;&#1074;&#1072;&#1085;&#1086;\Exel\&#1050;&#1074;&#1072;&#1088;&#1090;&#1087;&#1083;&#1072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лата"/>
      <sheetName val="Тарифы"/>
      <sheetName val="Календарь"/>
    </sheetNames>
    <sheetDataSet>
      <sheetData sheetId="0"/>
      <sheetData sheetId="1">
        <row r="1">
          <cell r="G1">
            <v>0.5</v>
          </cell>
        </row>
        <row r="6">
          <cell r="C6">
            <v>86.32</v>
          </cell>
          <cell r="G6">
            <v>1.6</v>
          </cell>
        </row>
        <row r="7">
          <cell r="C7">
            <v>15.228</v>
          </cell>
          <cell r="G7">
            <v>2</v>
          </cell>
        </row>
        <row r="8">
          <cell r="C8">
            <v>9.2159999999999993</v>
          </cell>
          <cell r="G8">
            <v>3.6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8"/>
  <sheetViews>
    <sheetView tabSelected="1" workbookViewId="0">
      <selection activeCell="I7" sqref="I7"/>
    </sheetView>
  </sheetViews>
  <sheetFormatPr defaultRowHeight="18.75" x14ac:dyDescent="0.3"/>
  <cols>
    <col min="1" max="1" width="16.6640625" bestFit="1" customWidth="1"/>
    <col min="6" max="6" width="10.6640625" bestFit="1" customWidth="1"/>
    <col min="9" max="9" width="11.88671875" bestFit="1" customWidth="1"/>
  </cols>
  <sheetData>
    <row r="6" spans="1:9" x14ac:dyDescent="0.3">
      <c r="A6" s="6" t="s">
        <v>0</v>
      </c>
      <c r="B6" s="6"/>
      <c r="C6" s="1"/>
      <c r="D6" s="1"/>
      <c r="E6" s="2">
        <f>(MIN(H6,[1]Тарифы!$G$6)*[1]Тарифы!$G$1+TEXT(H6-[1]Тарифы!$G$6,"0,00;\0;0"))*[1]Тарифы!$C$6</f>
        <v>43.16</v>
      </c>
      <c r="F6" s="3">
        <v>57</v>
      </c>
      <c r="G6" s="3">
        <v>58</v>
      </c>
      <c r="H6" s="4">
        <f>G6-F6</f>
        <v>1</v>
      </c>
      <c r="I6" t="str">
        <f>IF(H6&gt;Тарифы!$G$6,H6-Тарифы!$G$6,"")</f>
        <v/>
      </c>
    </row>
    <row r="7" spans="1:9" x14ac:dyDescent="0.3">
      <c r="A7" s="6" t="s">
        <v>1</v>
      </c>
      <c r="B7" s="6"/>
      <c r="C7" s="1"/>
      <c r="D7" s="1"/>
      <c r="E7" s="2">
        <f>IF(H6=0,(MIN(H7,[1]Тарифы!$G$8)*[1]Тарифы!$G$1+TEXT(H7-[1]Тарифы!$G$8,"0,00;\0;0"))*[1]Тарифы!$C$7,MIN(H7,[1]Тарифы!$G$7)*[1]Тарифы!$G$1+TEXT(H7-[1]Тарифы!$G$7,"0,00;\0;0"))*[1]Тарифы!$C$7</f>
        <v>71.571600000000004</v>
      </c>
      <c r="F7" s="3">
        <v>714</v>
      </c>
      <c r="G7" s="3">
        <v>719.7</v>
      </c>
      <c r="H7" s="4">
        <f>G7-F7</f>
        <v>5.7000000000000455</v>
      </c>
      <c r="I7">
        <f>IF(H7&gt;Тарифы!$G$7,H7-Тарифы!$G$7,"")</f>
        <v>3.7000000000000455</v>
      </c>
    </row>
    <row r="8" spans="1:9" x14ac:dyDescent="0.3">
      <c r="A8" s="6" t="s">
        <v>2</v>
      </c>
      <c r="B8" s="6"/>
      <c r="C8" s="1"/>
      <c r="D8" s="1"/>
      <c r="E8" s="2">
        <f>(MIN(H8,[1]Тарифы!$G$8)*[1]Тарифы!$G$1+TEXT(H8-[1]Тарифы!$G$8,"0,00;\0;0"))*[1]Тарифы!$C$8</f>
        <v>45.1584</v>
      </c>
      <c r="F8" s="5"/>
      <c r="G8" s="5"/>
      <c r="H8" s="4">
        <f>SUM(H6,H7)</f>
        <v>6.7000000000000455</v>
      </c>
      <c r="I8">
        <f>IF(H8&gt;Тарифы!$G$8,H8-Тарифы!$G$8,"")</f>
        <v>3.1000000000000454</v>
      </c>
    </row>
  </sheetData>
  <conditionalFormatting sqref="I6:I8">
    <cfRule type="notContainsBlanks" dxfId="8" priority="3">
      <formula>LEN(TRIM(I6))&gt;0</formula>
    </cfRule>
  </conditionalFormatting>
  <conditionalFormatting sqref="I7">
    <cfRule type="cellIs" dxfId="7" priority="2" operator="greaterThan">
      <formula>"Тарифы!$G$8"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greaterThan" id="{71995AA3-9A69-47CB-BC1B-3C68EC3C66DB}">
            <xm:f>'D:\YandexDisk\Синхронизировано\Exel\[Квартплата.xlsx]Тарифы'!#REF!</xm:f>
            <x14:dxf>
              <font>
                <b val="0"/>
                <i val="0"/>
                <color rgb="FF002060"/>
              </font>
              <fill>
                <gradientFill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m:sqref>H6</xm:sqref>
        </x14:conditionalFormatting>
        <x14:conditionalFormatting xmlns:xm="http://schemas.microsoft.com/office/excel/2006/main">
          <x14:cfRule type="cellIs" priority="14" operator="greaterThan" id="{0E5E2DD5-2F5A-4A5B-A1F0-EC55502CEFA3}">
            <xm:f>'D:\YandexDisk\Синхронизировано\Exel\[Квартплата.xlsx]Тарифы'!#REF!</xm:f>
            <x14:dxf>
              <font>
                <b val="0"/>
                <i val="0"/>
                <color rgb="FF002060"/>
              </font>
              <fill>
                <gradientFill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m:sqref>H7</xm:sqref>
        </x14:conditionalFormatting>
        <x14:conditionalFormatting xmlns:xm="http://schemas.microsoft.com/office/excel/2006/main">
          <x14:cfRule type="cellIs" priority="13" operator="greaterThan" id="{5F5D7CF3-2790-45E6-8E4A-69D988142851}">
            <xm:f>'D:\YandexDisk\Синхронизировано\Exel\[Квартплата.xlsx]Тарифы'!#REF!</xm:f>
            <x14:dxf>
              <font>
                <b val="0"/>
                <i val="0"/>
                <color rgb="FF002060"/>
              </font>
              <fill>
                <gradientFill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cellIs" priority="1" operator="between" id="{725F9B57-F63A-4A6A-A5BA-F053D151A1AD}">
            <xm:f>Тарифы!$G$7</xm:f>
            <xm:f>Тарифы!$G$8</xm:f>
            <x14:dxf>
              <fill>
                <gradientFill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m:sqref>I7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8"/>
  <sheetViews>
    <sheetView workbookViewId="0">
      <selection activeCell="C11" sqref="C11"/>
    </sheetView>
  </sheetViews>
  <sheetFormatPr defaultRowHeight="18.75" x14ac:dyDescent="0.3"/>
  <sheetData>
    <row r="6" spans="1:7" x14ac:dyDescent="0.3">
      <c r="A6" s="7" t="s">
        <v>0</v>
      </c>
      <c r="B6" s="7"/>
      <c r="C6" s="8">
        <v>86.32</v>
      </c>
      <c r="D6" s="9"/>
      <c r="E6" s="10" t="s">
        <v>3</v>
      </c>
      <c r="F6" s="11"/>
      <c r="G6" s="12">
        <v>1.6</v>
      </c>
    </row>
    <row r="7" spans="1:7" x14ac:dyDescent="0.3">
      <c r="A7" s="7" t="s">
        <v>1</v>
      </c>
      <c r="B7" s="7"/>
      <c r="C7" s="8">
        <v>15.228</v>
      </c>
      <c r="D7" s="9"/>
      <c r="E7" s="10" t="s">
        <v>4</v>
      </c>
      <c r="F7" s="11"/>
      <c r="G7" s="12">
        <v>2</v>
      </c>
    </row>
    <row r="8" spans="1:7" x14ac:dyDescent="0.3">
      <c r="A8" s="7" t="s">
        <v>2</v>
      </c>
      <c r="B8" s="7"/>
      <c r="C8" s="8">
        <v>9.2159999999999993</v>
      </c>
      <c r="D8" s="9"/>
      <c r="E8" s="10" t="s">
        <v>3</v>
      </c>
      <c r="F8" s="11"/>
      <c r="G8" s="12">
        <v>3.6</v>
      </c>
    </row>
  </sheetData>
  <mergeCells count="3">
    <mergeCell ref="A6:B6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Оплата</vt:lpstr>
      <vt:lpstr>Тарифы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2021-08-31T17:09:13Z</dcterms:created>
  <dcterms:modified xsi:type="dcterms:W3CDTF">2021-11-02T11:17:35Z</dcterms:modified>
</cp:coreProperties>
</file>