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82679CE3-1F24-40BE-A1A0-4BC55D4D910C}" xr6:coauthVersionLast="46" xr6:coauthVersionMax="46" xr10:uidLastSave="{00000000-0000-0000-0000-000000000000}"/>
  <bookViews>
    <workbookView xWindow="-120" yWindow="-120" windowWidth="29040" windowHeight="15840" tabRatio="247" xr2:uid="{00000000-000D-0000-FFFF-FFFF00000000}"/>
  </bookViews>
  <sheets>
    <sheet name="ноябрь" sheetId="4" r:id="rId1"/>
    <sheet name="Пр_Вых" sheetId="5" r:id="rId2"/>
  </sheets>
  <definedNames>
    <definedName name="_xlnm.Print_Titles" localSheetId="0">ноябрь!$8:$9</definedName>
    <definedName name="_xlnm.Print_Area" localSheetId="0">ноябрь!$A$1:$AN$44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2" i="4" l="1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11" i="4"/>
  <c r="D3" i="5"/>
  <c r="D2" i="5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F38" i="4"/>
  <c r="G38" i="4"/>
  <c r="H38" i="4"/>
  <c r="I38" i="4"/>
  <c r="J38" i="4"/>
  <c r="K38" i="4"/>
  <c r="L38" i="4"/>
  <c r="M38" i="4" l="1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</calcChain>
</file>

<file path=xl/sharedStrings.xml><?xml version="1.0" encoding="utf-8"?>
<sst xmlns="http://schemas.openxmlformats.org/spreadsheetml/2006/main" count="72" uniqueCount="59">
  <si>
    <t>Т А Б Е Л Ь</t>
  </si>
  <si>
    <t>КОДЫ</t>
  </si>
  <si>
    <t>УЧЕТА ПОСЕЩАЕМОСТИ ДЕТЕЙ</t>
  </si>
  <si>
    <t xml:space="preserve">Форма по ОКУД  </t>
  </si>
  <si>
    <t xml:space="preserve">Дата  </t>
  </si>
  <si>
    <t>Учреждение</t>
  </si>
  <si>
    <t xml:space="preserve">по ОКПО  </t>
  </si>
  <si>
    <t>Структурное подразделение</t>
  </si>
  <si>
    <t>Вид расчета</t>
  </si>
  <si>
    <t>Режим работы</t>
  </si>
  <si>
    <t>№№
п/п</t>
  </si>
  <si>
    <t>Фамилия, имя
ребенка</t>
  </si>
  <si>
    <t>Номер
счета</t>
  </si>
  <si>
    <t>Плата
по став-
ке</t>
  </si>
  <si>
    <t>Дни посещения</t>
  </si>
  <si>
    <t>Пропущено дней</t>
  </si>
  <si>
    <t>Дни
посеще-
ния, под-
лежащие
оплате</t>
  </si>
  <si>
    <t>Причины
непосещения
(основание)</t>
  </si>
  <si>
    <t>всего</t>
  </si>
  <si>
    <t>в том 
числе
засчи-
тыва-
емых</t>
  </si>
  <si>
    <t>(подпись)</t>
  </si>
  <si>
    <t>(расшифрока подписи)</t>
  </si>
  <si>
    <t>Организатор питания</t>
  </si>
  <si>
    <t>Классный руководитель</t>
  </si>
  <si>
    <t xml:space="preserve"> Директор МБОУ</t>
  </si>
  <si>
    <t>Астахова Диана</t>
  </si>
  <si>
    <t>Герасымчук Назарий</t>
  </si>
  <si>
    <t>Городничева Ясмина</t>
  </si>
  <si>
    <t>Захарчук Захар</t>
  </si>
  <si>
    <t>Колесников Максим</t>
  </si>
  <si>
    <t>Колобов Савелий</t>
  </si>
  <si>
    <t>Кущ Алиса</t>
  </si>
  <si>
    <t>Лиходеев Александр</t>
  </si>
  <si>
    <t>Намсараев Мунко</t>
  </si>
  <si>
    <t>Палюшкевич Алёна</t>
  </si>
  <si>
    <t>Попова Екатерина</t>
  </si>
  <si>
    <t>Похил Елизавета</t>
  </si>
  <si>
    <t>Прокопец Полина</t>
  </si>
  <si>
    <t>Пыхтин Кирилл</t>
  </si>
  <si>
    <t>Саидахмедова Арианна</t>
  </si>
  <si>
    <t>Скачков Никита</t>
  </si>
  <si>
    <t>Смагина Ульяна</t>
  </si>
  <si>
    <t>Спиридонова Маргарита</t>
  </si>
  <si>
    <t>Ушаков Савва</t>
  </si>
  <si>
    <t>Холевинский Кирилл</t>
  </si>
  <si>
    <t>Шапанова Марям</t>
  </si>
  <si>
    <t>Шапран Софья</t>
  </si>
  <si>
    <t>Юсупов Матвей</t>
  </si>
  <si>
    <t>Жаркой Виктор</t>
  </si>
  <si>
    <t>Пятых Максим</t>
  </si>
  <si>
    <t>Кудайбердиева Алия</t>
  </si>
  <si>
    <t>н</t>
  </si>
  <si>
    <t>овз</t>
  </si>
  <si>
    <t>за ноябрь 2021 г.</t>
  </si>
  <si>
    <t>Раб.дни</t>
  </si>
  <si>
    <t>Ноябрь</t>
  </si>
  <si>
    <t>Декабрь</t>
  </si>
  <si>
    <t>Итого</t>
  </si>
  <si>
    <t>Доп.дни отдыха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</si>
</sst>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00000000"/>
  </numFmts>
  <fonts count="7" x14ac:knownFonts="1">
    <font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rgb="FF000000"/>
      <name val="PT Sans Caption"/>
    </font>
    <font>
      <b/>
      <sz val="8"/>
      <name val="Arial"/>
      <family val="2"/>
      <charset val="204"/>
    </font>
    <font>
      <sz val="8"/>
      <color rgb="FFFF9999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NumberFormat="1" applyFill="1" applyAlignment="1">
      <alignment horizontal="right"/>
    </xf>
    <xf numFmtId="164" fontId="0" fillId="0" borderId="2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NumberFormat="1" applyFont="1" applyFill="1" applyAlignment="1">
      <alignment horizontal="right" vertical="top"/>
    </xf>
    <xf numFmtId="0" fontId="0" fillId="0" borderId="5" xfId="0" applyNumberFormat="1" applyFont="1" applyFill="1" applyBorder="1" applyAlignment="1">
      <alignment horizontal="right" vertical="top" wrapText="1"/>
    </xf>
    <xf numFmtId="0" fontId="0" fillId="0" borderId="3" xfId="0" applyNumberFormat="1" applyFont="1" applyFill="1" applyBorder="1" applyAlignment="1">
      <alignment horizontal="right" vertical="top"/>
    </xf>
    <xf numFmtId="0" fontId="0" fillId="0" borderId="8" xfId="0" applyNumberFormat="1" applyFon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2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right" vertical="top"/>
    </xf>
    <xf numFmtId="0" fontId="0" fillId="2" borderId="7" xfId="0" applyNumberFormat="1" applyFont="1" applyFill="1" applyBorder="1" applyAlignment="1">
      <alignment horizontal="right" vertical="top"/>
    </xf>
    <xf numFmtId="0" fontId="0" fillId="0" borderId="0" xfId="0" applyNumberFormat="1" applyFont="1" applyFill="1" applyBorder="1" applyAlignment="1">
      <alignment horizontal="right" vertical="top"/>
    </xf>
    <xf numFmtId="1" fontId="0" fillId="0" borderId="12" xfId="0" applyNumberFormat="1" applyFont="1" applyFill="1" applyBorder="1" applyAlignment="1">
      <alignment horizontal="right" vertical="top"/>
    </xf>
    <xf numFmtId="0" fontId="3" fillId="3" borderId="12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6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left"/>
    </xf>
    <xf numFmtId="0" fontId="0" fillId="2" borderId="5" xfId="0" applyNumberFormat="1" applyFont="1" applyFill="1" applyBorder="1" applyAlignment="1">
      <alignment horizontal="right" vertical="top" wrapText="1"/>
    </xf>
    <xf numFmtId="0" fontId="5" fillId="2" borderId="1" xfId="0" applyNumberFormat="1" applyFont="1" applyFill="1" applyBorder="1" applyAlignment="1">
      <alignment horizontal="right" vertical="top"/>
    </xf>
    <xf numFmtId="0" fontId="0" fillId="4" borderId="13" xfId="0" applyNumberFormat="1" applyFont="1" applyFill="1" applyBorder="1" applyAlignment="1">
      <alignment horizontal="right" vertical="top"/>
    </xf>
    <xf numFmtId="0" fontId="0" fillId="4" borderId="1" xfId="0" applyNumberFormat="1" applyFont="1" applyFill="1" applyBorder="1" applyAlignment="1">
      <alignment horizontal="right" vertical="top"/>
    </xf>
    <xf numFmtId="0" fontId="6" fillId="4" borderId="1" xfId="0" applyNumberFormat="1" applyFont="1" applyFill="1" applyBorder="1" applyAlignment="1">
      <alignment horizontal="right" vertical="top"/>
    </xf>
    <xf numFmtId="0" fontId="0" fillId="4" borderId="1" xfId="0" applyNumberFormat="1" applyFill="1" applyBorder="1" applyAlignment="1">
      <alignment horizontal="right" vertical="top"/>
    </xf>
    <xf numFmtId="0" fontId="0" fillId="4" borderId="13" xfId="0" applyNumberFormat="1" applyFill="1" applyBorder="1" applyAlignment="1">
      <alignment horizontal="right" vertical="top"/>
    </xf>
    <xf numFmtId="0" fontId="5" fillId="4" borderId="13" xfId="0" applyNumberFormat="1" applyFont="1" applyFill="1" applyBorder="1" applyAlignment="1">
      <alignment horizontal="right" vertical="top"/>
    </xf>
    <xf numFmtId="0" fontId="5" fillId="4" borderId="1" xfId="0" applyNumberFormat="1" applyFont="1" applyFill="1" applyBorder="1" applyAlignment="1">
      <alignment horizontal="right" vertical="top"/>
    </xf>
    <xf numFmtId="0" fontId="0" fillId="2" borderId="10" xfId="0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1" fontId="0" fillId="2" borderId="1" xfId="0" applyNumberFormat="1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BC69B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N50"/>
  <sheetViews>
    <sheetView tabSelected="1" zoomScaleNormal="100" zoomScaleSheetLayoutView="100" workbookViewId="0">
      <selection activeCell="F3" sqref="F3:AJ3"/>
    </sheetView>
  </sheetViews>
  <sheetFormatPr defaultColWidth="10.6640625" defaultRowHeight="11.25" x14ac:dyDescent="0.2"/>
  <cols>
    <col min="1" max="1" width="0.5" style="3" customWidth="1"/>
    <col min="2" max="2" width="4.5" style="3" customWidth="1"/>
    <col min="3" max="3" width="19.83203125" style="3" customWidth="1"/>
    <col min="4" max="4" width="5.83203125" style="3" customWidth="1"/>
    <col min="5" max="5" width="4.6640625" style="3" customWidth="1"/>
    <col min="6" max="36" width="3.1640625" style="23" customWidth="1"/>
    <col min="37" max="37" width="8" style="3" customWidth="1"/>
    <col min="38" max="38" width="8.5" style="3" customWidth="1"/>
    <col min="39" max="39" width="13.6640625" style="3" customWidth="1"/>
    <col min="40" max="40" width="12" style="4" customWidth="1"/>
    <col min="41" max="16384" width="10.6640625" style="4"/>
  </cols>
  <sheetData>
    <row r="1" spans="1:40" ht="12.75" thickBot="1" x14ac:dyDescent="0.25">
      <c r="A1" s="2"/>
      <c r="F1" s="49" t="s">
        <v>0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N1" s="17" t="s">
        <v>1</v>
      </c>
    </row>
    <row r="2" spans="1:40" ht="12" x14ac:dyDescent="0.2">
      <c r="A2" s="2"/>
      <c r="F2" s="49" t="s">
        <v>2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M2" s="5" t="s">
        <v>3</v>
      </c>
      <c r="AN2" s="6">
        <v>504608</v>
      </c>
    </row>
    <row r="3" spans="1:40" ht="12" x14ac:dyDescent="0.2">
      <c r="A3" s="2"/>
      <c r="F3" s="49" t="s">
        <v>53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M3" s="5" t="s">
        <v>4</v>
      </c>
      <c r="AN3" s="7"/>
    </row>
    <row r="4" spans="1:40" x14ac:dyDescent="0.2">
      <c r="A4" s="2"/>
      <c r="C4" s="3" t="s">
        <v>5</v>
      </c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M4" s="5" t="s">
        <v>6</v>
      </c>
      <c r="AN4" s="8">
        <v>7789261</v>
      </c>
    </row>
    <row r="5" spans="1:40" x14ac:dyDescent="0.2">
      <c r="A5" s="2"/>
      <c r="C5" s="3" t="s">
        <v>7</v>
      </c>
      <c r="E5" s="46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N5" s="9"/>
    </row>
    <row r="6" spans="1:40" x14ac:dyDescent="0.2">
      <c r="A6" s="2"/>
      <c r="C6" s="3" t="s">
        <v>8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N6" s="9"/>
    </row>
    <row r="7" spans="1:40" ht="12" thickBot="1" x14ac:dyDescent="0.25">
      <c r="A7" s="2"/>
      <c r="C7" s="3" t="s">
        <v>9</v>
      </c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N7" s="10"/>
    </row>
    <row r="8" spans="1:40" s="3" customFormat="1" ht="24.95" customHeight="1" thickBot="1" x14ac:dyDescent="0.25">
      <c r="A8" s="2"/>
      <c r="B8" s="44" t="s">
        <v>10</v>
      </c>
      <c r="C8" s="44" t="s">
        <v>11</v>
      </c>
      <c r="D8" s="42" t="s">
        <v>12</v>
      </c>
      <c r="E8" s="41" t="s">
        <v>13</v>
      </c>
      <c r="F8" s="48" t="s">
        <v>14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4" t="s">
        <v>15</v>
      </c>
      <c r="AL8" s="44"/>
      <c r="AM8" s="42" t="s">
        <v>16</v>
      </c>
      <c r="AN8" s="44" t="s">
        <v>17</v>
      </c>
    </row>
    <row r="9" spans="1:40" s="3" customFormat="1" ht="32.25" customHeight="1" thickBot="1" x14ac:dyDescent="0.25">
      <c r="A9" s="2"/>
      <c r="B9" s="44"/>
      <c r="C9" s="44"/>
      <c r="D9" s="42"/>
      <c r="E9" s="41"/>
      <c r="F9" s="40">
        <v>1</v>
      </c>
      <c r="G9" s="40">
        <v>2</v>
      </c>
      <c r="H9" s="40">
        <v>3</v>
      </c>
      <c r="I9" s="40">
        <v>4</v>
      </c>
      <c r="J9" s="45">
        <v>5</v>
      </c>
      <c r="K9" s="40">
        <v>6</v>
      </c>
      <c r="L9" s="40">
        <v>7</v>
      </c>
      <c r="M9" s="39">
        <v>8</v>
      </c>
      <c r="N9" s="39">
        <v>9</v>
      </c>
      <c r="O9" s="39">
        <v>10</v>
      </c>
      <c r="P9" s="39">
        <v>11</v>
      </c>
      <c r="Q9" s="39">
        <v>12</v>
      </c>
      <c r="R9" s="40">
        <v>13</v>
      </c>
      <c r="S9" s="40">
        <v>14</v>
      </c>
      <c r="T9" s="39">
        <v>15</v>
      </c>
      <c r="U9" s="39">
        <v>16</v>
      </c>
      <c r="V9" s="39">
        <v>17</v>
      </c>
      <c r="W9" s="39">
        <v>18</v>
      </c>
      <c r="X9" s="39">
        <v>19</v>
      </c>
      <c r="Y9" s="40">
        <v>20</v>
      </c>
      <c r="Z9" s="40">
        <v>21</v>
      </c>
      <c r="AA9" s="39">
        <v>22</v>
      </c>
      <c r="AB9" s="39">
        <v>23</v>
      </c>
      <c r="AC9" s="39">
        <v>24</v>
      </c>
      <c r="AD9" s="39">
        <v>25</v>
      </c>
      <c r="AE9" s="39">
        <v>26</v>
      </c>
      <c r="AF9" s="40">
        <v>27</v>
      </c>
      <c r="AG9" s="40">
        <v>28</v>
      </c>
      <c r="AH9" s="39">
        <v>29</v>
      </c>
      <c r="AI9" s="39">
        <v>30</v>
      </c>
      <c r="AJ9" s="40"/>
      <c r="AK9" s="41" t="s">
        <v>18</v>
      </c>
      <c r="AL9" s="42" t="s">
        <v>19</v>
      </c>
      <c r="AM9" s="42"/>
      <c r="AN9" s="44"/>
    </row>
    <row r="10" spans="1:40" s="3" customFormat="1" ht="22.35" customHeight="1" thickBot="1" x14ac:dyDescent="0.25">
      <c r="A10" s="11"/>
      <c r="B10" s="44"/>
      <c r="C10" s="44"/>
      <c r="D10" s="42"/>
      <c r="E10" s="41"/>
      <c r="F10" s="40"/>
      <c r="G10" s="40"/>
      <c r="H10" s="40"/>
      <c r="I10" s="40"/>
      <c r="J10" s="45"/>
      <c r="K10" s="40"/>
      <c r="L10" s="40"/>
      <c r="M10" s="39"/>
      <c r="N10" s="39"/>
      <c r="O10" s="39"/>
      <c r="P10" s="39"/>
      <c r="Q10" s="39"/>
      <c r="R10" s="40"/>
      <c r="S10" s="40"/>
      <c r="T10" s="39"/>
      <c r="U10" s="39"/>
      <c r="V10" s="39"/>
      <c r="W10" s="39"/>
      <c r="X10" s="39"/>
      <c r="Y10" s="40"/>
      <c r="Z10" s="40"/>
      <c r="AA10" s="39"/>
      <c r="AB10" s="39"/>
      <c r="AC10" s="39"/>
      <c r="AD10" s="39"/>
      <c r="AE10" s="39"/>
      <c r="AF10" s="40"/>
      <c r="AG10" s="40"/>
      <c r="AH10" s="39"/>
      <c r="AI10" s="39"/>
      <c r="AJ10" s="40"/>
      <c r="AK10" s="41"/>
      <c r="AL10" s="42"/>
      <c r="AM10" s="42"/>
      <c r="AN10" s="44"/>
    </row>
    <row r="11" spans="1:40" s="3" customFormat="1" ht="15" customHeight="1" x14ac:dyDescent="0.2">
      <c r="A11" s="11"/>
      <c r="B11" s="21">
        <v>1</v>
      </c>
      <c r="C11" s="22" t="s">
        <v>25</v>
      </c>
      <c r="D11" s="12">
        <v>1</v>
      </c>
      <c r="E11" s="25"/>
      <c r="F11" s="29"/>
      <c r="G11" s="30"/>
      <c r="H11" s="30"/>
      <c r="I11" s="30"/>
      <c r="J11" s="31"/>
      <c r="K11" s="32"/>
      <c r="L11" s="32"/>
      <c r="M11" s="16" t="s">
        <v>51</v>
      </c>
      <c r="N11" s="16" t="s">
        <v>51</v>
      </c>
      <c r="O11" s="16"/>
      <c r="P11" s="16"/>
      <c r="Q11" s="15"/>
      <c r="R11" s="32"/>
      <c r="S11" s="32"/>
      <c r="T11" s="16"/>
      <c r="U11" s="16"/>
      <c r="V11" s="16"/>
      <c r="W11" s="16"/>
      <c r="X11" s="15"/>
      <c r="Y11" s="32"/>
      <c r="Z11" s="32"/>
      <c r="AA11" s="16"/>
      <c r="AB11" s="16"/>
      <c r="AC11" s="16"/>
      <c r="AD11" s="16"/>
      <c r="AE11" s="16"/>
      <c r="AF11" s="32"/>
      <c r="AG11" s="32"/>
      <c r="AH11" s="16"/>
      <c r="AI11" s="16"/>
      <c r="AJ11" s="30"/>
      <c r="AK11" s="18">
        <f>COUNTIF(F11:AI11,"н")</f>
        <v>2</v>
      </c>
      <c r="AL11" s="1"/>
      <c r="AM11" s="13">
        <f>VLOOKUP(MID($F$3,4,LEN($F$3)-11),Пр_Вых!$A$2:$D$3,4,0)-AK11</f>
        <v>15</v>
      </c>
      <c r="AN11" s="1"/>
    </row>
    <row r="12" spans="1:40" s="3" customFormat="1" ht="15" customHeight="1" x14ac:dyDescent="0.2">
      <c r="A12" s="11"/>
      <c r="B12" s="21">
        <v>2</v>
      </c>
      <c r="C12" s="22" t="s">
        <v>26</v>
      </c>
      <c r="D12" s="12">
        <v>1</v>
      </c>
      <c r="E12" s="25"/>
      <c r="F12" s="29"/>
      <c r="G12" s="30"/>
      <c r="H12" s="30"/>
      <c r="I12" s="30"/>
      <c r="J12" s="30"/>
      <c r="K12" s="32"/>
      <c r="L12" s="32"/>
      <c r="M12" s="16"/>
      <c r="N12" s="16"/>
      <c r="O12" s="16"/>
      <c r="P12" s="16"/>
      <c r="Q12" s="15"/>
      <c r="R12" s="32"/>
      <c r="S12" s="32"/>
      <c r="T12" s="16"/>
      <c r="U12" s="16"/>
      <c r="V12" s="16"/>
      <c r="W12" s="16"/>
      <c r="X12" s="15"/>
      <c r="Y12" s="32"/>
      <c r="Z12" s="32"/>
      <c r="AA12" s="16"/>
      <c r="AB12" s="16"/>
      <c r="AC12" s="16"/>
      <c r="AD12" s="16"/>
      <c r="AE12" s="16"/>
      <c r="AF12" s="32"/>
      <c r="AG12" s="32"/>
      <c r="AH12" s="16"/>
      <c r="AI12" s="16"/>
      <c r="AJ12" s="30"/>
      <c r="AK12" s="18">
        <f t="shared" ref="AK12:AK36" si="0">COUNTIF(F12:AI12,"?")</f>
        <v>0</v>
      </c>
      <c r="AL12" s="1"/>
      <c r="AM12" s="13">
        <f>VLOOKUP(MID($F$3,4,LEN($F$3)-11),Пр_Вых!$A$2:$D$3,4,0)-AK12</f>
        <v>17</v>
      </c>
      <c r="AN12" s="1"/>
    </row>
    <row r="13" spans="1:40" s="3" customFormat="1" ht="15" customHeight="1" x14ac:dyDescent="0.2">
      <c r="A13" s="11"/>
      <c r="B13" s="21">
        <v>3</v>
      </c>
      <c r="C13" s="22" t="s">
        <v>27</v>
      </c>
      <c r="D13" s="12">
        <v>1</v>
      </c>
      <c r="E13" s="25"/>
      <c r="F13" s="29"/>
      <c r="G13" s="30"/>
      <c r="H13" s="30"/>
      <c r="I13" s="30"/>
      <c r="J13" s="31"/>
      <c r="K13" s="32"/>
      <c r="L13" s="32"/>
      <c r="M13" s="15"/>
      <c r="N13" s="16"/>
      <c r="O13" s="16"/>
      <c r="P13" s="16"/>
      <c r="Q13" s="15"/>
      <c r="R13" s="32"/>
      <c r="S13" s="32"/>
      <c r="T13" s="15"/>
      <c r="U13" s="16"/>
      <c r="V13" s="16"/>
      <c r="W13" s="16"/>
      <c r="X13" s="15"/>
      <c r="Y13" s="32"/>
      <c r="Z13" s="32"/>
      <c r="AA13" s="16"/>
      <c r="AB13" s="16"/>
      <c r="AC13" s="16"/>
      <c r="AD13" s="16"/>
      <c r="AE13" s="16"/>
      <c r="AF13" s="32"/>
      <c r="AG13" s="32"/>
      <c r="AH13" s="16"/>
      <c r="AI13" s="16"/>
      <c r="AJ13" s="30"/>
      <c r="AK13" s="18">
        <f t="shared" si="0"/>
        <v>0</v>
      </c>
      <c r="AL13" s="1"/>
      <c r="AM13" s="13">
        <f>VLOOKUP(MID($F$3,4,LEN($F$3)-11),Пр_Вых!$A$2:$D$3,4,0)-AK13</f>
        <v>17</v>
      </c>
      <c r="AN13" s="1"/>
    </row>
    <row r="14" spans="1:40" s="3" customFormat="1" ht="15" customHeight="1" x14ac:dyDescent="0.2">
      <c r="A14" s="11"/>
      <c r="B14" s="21">
        <v>4</v>
      </c>
      <c r="C14" s="22" t="s">
        <v>28</v>
      </c>
      <c r="D14" s="12">
        <v>1</v>
      </c>
      <c r="E14" s="25"/>
      <c r="F14" s="33"/>
      <c r="G14" s="30"/>
      <c r="H14" s="30"/>
      <c r="I14" s="30"/>
      <c r="J14" s="31"/>
      <c r="K14" s="32"/>
      <c r="L14" s="32"/>
      <c r="M14" s="16"/>
      <c r="N14" s="16"/>
      <c r="O14" s="16"/>
      <c r="P14" s="16"/>
      <c r="Q14" s="16"/>
      <c r="R14" s="32"/>
      <c r="S14" s="32"/>
      <c r="T14" s="16"/>
      <c r="U14" s="16"/>
      <c r="V14" s="16"/>
      <c r="W14" s="16"/>
      <c r="X14" s="16"/>
      <c r="Y14" s="32"/>
      <c r="Z14" s="32"/>
      <c r="AA14" s="16"/>
      <c r="AB14" s="16"/>
      <c r="AC14" s="16"/>
      <c r="AD14" s="16"/>
      <c r="AE14" s="16"/>
      <c r="AF14" s="32"/>
      <c r="AG14" s="32"/>
      <c r="AH14" s="16"/>
      <c r="AI14" s="16"/>
      <c r="AJ14" s="30"/>
      <c r="AK14" s="18">
        <f t="shared" si="0"/>
        <v>0</v>
      </c>
      <c r="AL14" s="1"/>
      <c r="AM14" s="13">
        <f>VLOOKUP(MID($F$3,4,LEN($F$3)-11),Пр_Вых!$A$2:$D$3,4,0)-AK14</f>
        <v>17</v>
      </c>
      <c r="AN14" s="1"/>
    </row>
    <row r="15" spans="1:40" s="3" customFormat="1" ht="15" customHeight="1" x14ac:dyDescent="0.2">
      <c r="A15" s="11"/>
      <c r="B15" s="21">
        <v>5</v>
      </c>
      <c r="C15" s="22" t="s">
        <v>29</v>
      </c>
      <c r="D15" s="12">
        <v>1</v>
      </c>
      <c r="E15" s="25"/>
      <c r="F15" s="29"/>
      <c r="G15" s="30"/>
      <c r="H15" s="30"/>
      <c r="I15" s="30"/>
      <c r="J15" s="31"/>
      <c r="K15" s="32"/>
      <c r="L15" s="32"/>
      <c r="M15" s="16"/>
      <c r="N15" s="16"/>
      <c r="O15" s="16"/>
      <c r="P15" s="16"/>
      <c r="Q15" s="15"/>
      <c r="R15" s="32"/>
      <c r="S15" s="32"/>
      <c r="T15" s="16"/>
      <c r="U15" s="16"/>
      <c r="V15" s="16"/>
      <c r="W15" s="16"/>
      <c r="X15" s="15"/>
      <c r="Y15" s="32"/>
      <c r="Z15" s="32"/>
      <c r="AA15" s="16"/>
      <c r="AB15" s="16"/>
      <c r="AC15" s="16"/>
      <c r="AD15" s="16"/>
      <c r="AE15" s="16"/>
      <c r="AF15" s="32"/>
      <c r="AG15" s="32"/>
      <c r="AH15" s="16"/>
      <c r="AI15" s="16"/>
      <c r="AJ15" s="30"/>
      <c r="AK15" s="18">
        <f t="shared" si="0"/>
        <v>0</v>
      </c>
      <c r="AL15" s="1"/>
      <c r="AM15" s="13">
        <f>VLOOKUP(MID($F$3,4,LEN($F$3)-11),Пр_Вых!$A$2:$D$3,4,0)-AK15</f>
        <v>17</v>
      </c>
      <c r="AN15" s="1"/>
    </row>
    <row r="16" spans="1:40" s="3" customFormat="1" ht="15" customHeight="1" x14ac:dyDescent="0.2">
      <c r="A16" s="11"/>
      <c r="B16" s="21">
        <v>6</v>
      </c>
      <c r="C16" s="22" t="s">
        <v>30</v>
      </c>
      <c r="D16" s="12">
        <v>1</v>
      </c>
      <c r="E16" s="25"/>
      <c r="F16" s="29"/>
      <c r="G16" s="30"/>
      <c r="H16" s="30"/>
      <c r="I16" s="32"/>
      <c r="J16" s="31"/>
      <c r="K16" s="32"/>
      <c r="L16" s="32"/>
      <c r="M16" s="15"/>
      <c r="N16" s="15"/>
      <c r="O16" s="15"/>
      <c r="P16" s="15"/>
      <c r="Q16" s="15"/>
      <c r="R16" s="32"/>
      <c r="S16" s="32"/>
      <c r="T16" s="16"/>
      <c r="U16" s="16"/>
      <c r="V16" s="16"/>
      <c r="W16" s="15"/>
      <c r="X16" s="15"/>
      <c r="Y16" s="32"/>
      <c r="Z16" s="32"/>
      <c r="AA16" s="16"/>
      <c r="AB16" s="16"/>
      <c r="AC16" s="16"/>
      <c r="AD16" s="16"/>
      <c r="AE16" s="16"/>
      <c r="AF16" s="32"/>
      <c r="AG16" s="32"/>
      <c r="AH16" s="16"/>
      <c r="AI16" s="16"/>
      <c r="AJ16" s="30"/>
      <c r="AK16" s="18">
        <f t="shared" si="0"/>
        <v>0</v>
      </c>
      <c r="AL16" s="1"/>
      <c r="AM16" s="13">
        <f>VLOOKUP(MID($F$3,4,LEN($F$3)-11),Пр_Вых!$A$2:$D$3,4,0)-AK16</f>
        <v>17</v>
      </c>
      <c r="AN16" s="1"/>
    </row>
    <row r="17" spans="1:40" s="3" customFormat="1" ht="15" customHeight="1" x14ac:dyDescent="0.2">
      <c r="A17" s="11"/>
      <c r="B17" s="21">
        <v>7</v>
      </c>
      <c r="C17" s="22" t="s">
        <v>50</v>
      </c>
      <c r="D17" s="12">
        <v>1</v>
      </c>
      <c r="E17" s="25"/>
      <c r="F17" s="29"/>
      <c r="G17" s="30"/>
      <c r="H17" s="30"/>
      <c r="I17" s="30"/>
      <c r="J17" s="31"/>
      <c r="K17" s="32"/>
      <c r="L17" s="32"/>
      <c r="M17" s="16" t="s">
        <v>51</v>
      </c>
      <c r="N17" s="15" t="s">
        <v>51</v>
      </c>
      <c r="O17" s="15"/>
      <c r="P17" s="15"/>
      <c r="Q17" s="15"/>
      <c r="R17" s="32"/>
      <c r="S17" s="32"/>
      <c r="T17" s="15"/>
      <c r="U17" s="15"/>
      <c r="V17" s="16"/>
      <c r="W17" s="15"/>
      <c r="X17" s="15"/>
      <c r="Y17" s="32"/>
      <c r="Z17" s="32"/>
      <c r="AA17" s="16"/>
      <c r="AB17" s="16"/>
      <c r="AC17" s="16"/>
      <c r="AD17" s="16"/>
      <c r="AE17" s="16"/>
      <c r="AF17" s="32"/>
      <c r="AG17" s="32"/>
      <c r="AH17" s="16"/>
      <c r="AI17" s="16"/>
      <c r="AJ17" s="30"/>
      <c r="AK17" s="18">
        <f t="shared" si="0"/>
        <v>2</v>
      </c>
      <c r="AL17" s="14"/>
      <c r="AM17" s="13">
        <f>VLOOKUP(MID($F$3,4,LEN($F$3)-11),Пр_Вых!$A$2:$D$3,4,0)-AK17</f>
        <v>15</v>
      </c>
      <c r="AN17" s="1"/>
    </row>
    <row r="18" spans="1:40" s="3" customFormat="1" ht="15" customHeight="1" x14ac:dyDescent="0.2">
      <c r="A18" s="11"/>
      <c r="B18" s="21">
        <v>8</v>
      </c>
      <c r="C18" s="22" t="s">
        <v>31</v>
      </c>
      <c r="D18" s="12">
        <v>1</v>
      </c>
      <c r="E18" s="25"/>
      <c r="F18" s="29"/>
      <c r="G18" s="30"/>
      <c r="H18" s="30"/>
      <c r="I18" s="30"/>
      <c r="J18" s="31"/>
      <c r="K18" s="32"/>
      <c r="L18" s="32"/>
      <c r="M18" s="16"/>
      <c r="N18" s="16"/>
      <c r="O18" s="16"/>
      <c r="P18" s="15"/>
      <c r="Q18" s="15"/>
      <c r="R18" s="32"/>
      <c r="S18" s="32"/>
      <c r="T18" s="16"/>
      <c r="U18" s="16"/>
      <c r="V18" s="16"/>
      <c r="W18" s="15"/>
      <c r="X18" s="15"/>
      <c r="Y18" s="32"/>
      <c r="Z18" s="32"/>
      <c r="AA18" s="16"/>
      <c r="AB18" s="16"/>
      <c r="AC18" s="16"/>
      <c r="AD18" s="16"/>
      <c r="AE18" s="16"/>
      <c r="AF18" s="32"/>
      <c r="AG18" s="32"/>
      <c r="AH18" s="16"/>
      <c r="AI18" s="16"/>
      <c r="AJ18" s="30"/>
      <c r="AK18" s="18">
        <f t="shared" si="0"/>
        <v>0</v>
      </c>
      <c r="AL18" s="1"/>
      <c r="AM18" s="13">
        <f>VLOOKUP(MID($F$3,4,LEN($F$3)-11),Пр_Вых!$A$2:$D$3,4,0)-AK18</f>
        <v>17</v>
      </c>
      <c r="AN18" s="1"/>
    </row>
    <row r="19" spans="1:40" s="3" customFormat="1" ht="15" customHeight="1" x14ac:dyDescent="0.2">
      <c r="A19" s="11"/>
      <c r="B19" s="21">
        <v>9</v>
      </c>
      <c r="C19" s="22" t="s">
        <v>32</v>
      </c>
      <c r="D19" s="12">
        <v>1</v>
      </c>
      <c r="E19" s="25"/>
      <c r="F19" s="29"/>
      <c r="G19" s="30"/>
      <c r="H19" s="30"/>
      <c r="I19" s="30"/>
      <c r="J19" s="31"/>
      <c r="K19" s="32"/>
      <c r="L19" s="32"/>
      <c r="M19" s="16"/>
      <c r="N19" s="16"/>
      <c r="O19" s="16"/>
      <c r="P19" s="16"/>
      <c r="Q19" s="15"/>
      <c r="R19" s="32"/>
      <c r="S19" s="32"/>
      <c r="T19" s="16"/>
      <c r="U19" s="16"/>
      <c r="V19" s="16"/>
      <c r="W19" s="16"/>
      <c r="X19" s="15"/>
      <c r="Y19" s="32"/>
      <c r="Z19" s="32"/>
      <c r="AA19" s="16"/>
      <c r="AB19" s="16"/>
      <c r="AC19" s="16"/>
      <c r="AD19" s="16"/>
      <c r="AE19" s="16"/>
      <c r="AF19" s="32"/>
      <c r="AG19" s="32"/>
      <c r="AH19" s="16"/>
      <c r="AI19" s="16"/>
      <c r="AJ19" s="30"/>
      <c r="AK19" s="18">
        <f t="shared" si="0"/>
        <v>0</v>
      </c>
      <c r="AL19" s="1"/>
      <c r="AM19" s="13">
        <f>VLOOKUP(MID($F$3,4,LEN($F$3)-11),Пр_Вых!$A$2:$D$3,4,0)-AK19</f>
        <v>17</v>
      </c>
      <c r="AN19" s="1"/>
    </row>
    <row r="20" spans="1:40" s="3" customFormat="1" ht="15" customHeight="1" x14ac:dyDescent="0.2">
      <c r="A20" s="11"/>
      <c r="B20" s="21">
        <v>10</v>
      </c>
      <c r="C20" s="22" t="s">
        <v>33</v>
      </c>
      <c r="D20" s="12">
        <v>1</v>
      </c>
      <c r="E20" s="25"/>
      <c r="F20" s="29"/>
      <c r="G20" s="30"/>
      <c r="H20" s="30"/>
      <c r="I20" s="30"/>
      <c r="J20" s="31"/>
      <c r="K20" s="32"/>
      <c r="L20" s="32"/>
      <c r="M20" s="16" t="s">
        <v>51</v>
      </c>
      <c r="N20" s="16"/>
      <c r="O20" s="16"/>
      <c r="P20" s="16"/>
      <c r="Q20" s="15"/>
      <c r="R20" s="32"/>
      <c r="S20" s="32"/>
      <c r="T20" s="16"/>
      <c r="U20" s="15"/>
      <c r="V20" s="16"/>
      <c r="W20" s="15"/>
      <c r="X20" s="15"/>
      <c r="Y20" s="32"/>
      <c r="Z20" s="32"/>
      <c r="AA20" s="15"/>
      <c r="AB20" s="15"/>
      <c r="AC20" s="15"/>
      <c r="AD20" s="16"/>
      <c r="AE20" s="16"/>
      <c r="AF20" s="32"/>
      <c r="AG20" s="32"/>
      <c r="AH20" s="16"/>
      <c r="AI20" s="16"/>
      <c r="AJ20" s="30"/>
      <c r="AK20" s="18">
        <f t="shared" si="0"/>
        <v>1</v>
      </c>
      <c r="AL20" s="1"/>
      <c r="AM20" s="13">
        <f>VLOOKUP(MID($F$3,4,LEN($F$3)-11),Пр_Вых!$A$2:$D$3,4,0)-AK20</f>
        <v>16</v>
      </c>
      <c r="AN20" s="1"/>
    </row>
    <row r="21" spans="1:40" s="3" customFormat="1" ht="15" customHeight="1" x14ac:dyDescent="0.2">
      <c r="A21" s="11"/>
      <c r="B21" s="21">
        <v>11</v>
      </c>
      <c r="C21" s="22" t="s">
        <v>34</v>
      </c>
      <c r="D21" s="12">
        <v>1</v>
      </c>
      <c r="E21" s="25"/>
      <c r="F21" s="29"/>
      <c r="G21" s="30"/>
      <c r="H21" s="30"/>
      <c r="I21" s="32"/>
      <c r="J21" s="30"/>
      <c r="K21" s="32"/>
      <c r="L21" s="32"/>
      <c r="M21" s="16" t="s">
        <v>51</v>
      </c>
      <c r="N21" s="16"/>
      <c r="O21" s="16"/>
      <c r="P21" s="16"/>
      <c r="Q21" s="15"/>
      <c r="R21" s="32"/>
      <c r="S21" s="32"/>
      <c r="T21" s="16"/>
      <c r="U21" s="16"/>
      <c r="V21" s="16"/>
      <c r="W21" s="16"/>
      <c r="X21" s="15"/>
      <c r="Y21" s="32"/>
      <c r="Z21" s="32"/>
      <c r="AA21" s="16"/>
      <c r="AB21" s="16"/>
      <c r="AC21" s="16"/>
      <c r="AD21" s="16"/>
      <c r="AE21" s="16"/>
      <c r="AF21" s="32"/>
      <c r="AG21" s="32"/>
      <c r="AH21" s="16"/>
      <c r="AI21" s="16"/>
      <c r="AJ21" s="30"/>
      <c r="AK21" s="18">
        <f t="shared" si="0"/>
        <v>1</v>
      </c>
      <c r="AL21" s="1"/>
      <c r="AM21" s="13">
        <f>VLOOKUP(MID($F$3,4,LEN($F$3)-11),Пр_Вых!$A$2:$D$3,4,0)-AK21</f>
        <v>16</v>
      </c>
      <c r="AN21" s="1"/>
    </row>
    <row r="22" spans="1:40" s="3" customFormat="1" ht="15" customHeight="1" x14ac:dyDescent="0.2">
      <c r="A22" s="11"/>
      <c r="B22" s="21">
        <v>12</v>
      </c>
      <c r="C22" s="22" t="s">
        <v>35</v>
      </c>
      <c r="D22" s="12">
        <v>1</v>
      </c>
      <c r="E22" s="25"/>
      <c r="F22" s="29"/>
      <c r="G22" s="30"/>
      <c r="H22" s="30"/>
      <c r="I22" s="30"/>
      <c r="J22" s="31"/>
      <c r="K22" s="32"/>
      <c r="L22" s="32"/>
      <c r="M22" s="16"/>
      <c r="N22" s="16"/>
      <c r="O22" s="16"/>
      <c r="P22" s="16"/>
      <c r="Q22" s="15"/>
      <c r="R22" s="32"/>
      <c r="S22" s="32"/>
      <c r="T22" s="16"/>
      <c r="U22" s="16"/>
      <c r="V22" s="16"/>
      <c r="W22" s="16"/>
      <c r="X22" s="15"/>
      <c r="Y22" s="32"/>
      <c r="Z22" s="32"/>
      <c r="AA22" s="16"/>
      <c r="AB22" s="16"/>
      <c r="AC22" s="16"/>
      <c r="AD22" s="16"/>
      <c r="AE22" s="16"/>
      <c r="AF22" s="32"/>
      <c r="AG22" s="32"/>
      <c r="AH22" s="16"/>
      <c r="AI22" s="16"/>
      <c r="AJ22" s="30"/>
      <c r="AK22" s="18">
        <f t="shared" si="0"/>
        <v>0</v>
      </c>
      <c r="AL22" s="1"/>
      <c r="AM22" s="13">
        <f>VLOOKUP(MID($F$3,4,LEN($F$3)-11),Пр_Вых!$A$2:$D$3,4,0)-AK22</f>
        <v>17</v>
      </c>
      <c r="AN22" s="1"/>
    </row>
    <row r="23" spans="1:40" s="3" customFormat="1" ht="15" customHeight="1" x14ac:dyDescent="0.2">
      <c r="A23" s="11"/>
      <c r="B23" s="21">
        <v>13</v>
      </c>
      <c r="C23" s="22" t="s">
        <v>36</v>
      </c>
      <c r="D23" s="12">
        <v>1</v>
      </c>
      <c r="E23" s="25"/>
      <c r="F23" s="29"/>
      <c r="G23" s="30"/>
      <c r="H23" s="30"/>
      <c r="I23" s="30"/>
      <c r="J23" s="31"/>
      <c r="K23" s="32"/>
      <c r="L23" s="32"/>
      <c r="M23" s="16"/>
      <c r="N23" s="16"/>
      <c r="O23" s="16"/>
      <c r="P23" s="16"/>
      <c r="Q23" s="15"/>
      <c r="R23" s="32"/>
      <c r="S23" s="32"/>
      <c r="T23" s="16"/>
      <c r="U23" s="16"/>
      <c r="V23" s="16"/>
      <c r="W23" s="16"/>
      <c r="X23" s="15"/>
      <c r="Y23" s="32"/>
      <c r="Z23" s="32"/>
      <c r="AA23" s="16"/>
      <c r="AB23" s="16"/>
      <c r="AC23" s="16"/>
      <c r="AD23" s="16"/>
      <c r="AE23" s="16"/>
      <c r="AF23" s="32"/>
      <c r="AG23" s="32"/>
      <c r="AH23" s="16"/>
      <c r="AI23" s="16"/>
      <c r="AJ23" s="30"/>
      <c r="AK23" s="18">
        <f t="shared" si="0"/>
        <v>0</v>
      </c>
      <c r="AL23" s="1"/>
      <c r="AM23" s="13">
        <f>VLOOKUP(MID($F$3,4,LEN($F$3)-11),Пр_Вых!$A$2:$D$3,4,0)-AK23</f>
        <v>17</v>
      </c>
      <c r="AN23" s="1"/>
    </row>
    <row r="24" spans="1:40" s="3" customFormat="1" ht="15" customHeight="1" x14ac:dyDescent="0.2">
      <c r="A24" s="11"/>
      <c r="B24" s="21">
        <v>14</v>
      </c>
      <c r="C24" s="22" t="s">
        <v>37</v>
      </c>
      <c r="D24" s="12" t="s">
        <v>52</v>
      </c>
      <c r="E24" s="25"/>
      <c r="F24" s="29"/>
      <c r="G24" s="30"/>
      <c r="H24" s="30"/>
      <c r="I24" s="30"/>
      <c r="J24" s="31"/>
      <c r="K24" s="32"/>
      <c r="L24" s="32"/>
      <c r="M24" s="16" t="s">
        <v>51</v>
      </c>
      <c r="N24" s="16" t="s">
        <v>51</v>
      </c>
      <c r="O24" s="16"/>
      <c r="P24" s="16"/>
      <c r="Q24" s="15"/>
      <c r="R24" s="32"/>
      <c r="S24" s="32"/>
      <c r="T24" s="16"/>
      <c r="U24" s="16"/>
      <c r="V24" s="16"/>
      <c r="W24" s="16"/>
      <c r="X24" s="15"/>
      <c r="Y24" s="32"/>
      <c r="Z24" s="32"/>
      <c r="AA24" s="16"/>
      <c r="AB24" s="16"/>
      <c r="AC24" s="16"/>
      <c r="AD24" s="16"/>
      <c r="AE24" s="16"/>
      <c r="AF24" s="32"/>
      <c r="AG24" s="32"/>
      <c r="AH24" s="16"/>
      <c r="AI24" s="16"/>
      <c r="AJ24" s="30"/>
      <c r="AK24" s="18">
        <f t="shared" si="0"/>
        <v>2</v>
      </c>
      <c r="AL24" s="1"/>
      <c r="AM24" s="13">
        <f>VLOOKUP(MID($F$3,4,LEN($F$3)-11),Пр_Вых!$A$2:$D$3,4,0)-AK24</f>
        <v>15</v>
      </c>
      <c r="AN24" s="1"/>
    </row>
    <row r="25" spans="1:40" s="3" customFormat="1" ht="15" customHeight="1" x14ac:dyDescent="0.2">
      <c r="A25" s="11"/>
      <c r="B25" s="21">
        <v>15</v>
      </c>
      <c r="C25" s="22" t="s">
        <v>38</v>
      </c>
      <c r="D25" s="12">
        <v>1</v>
      </c>
      <c r="E25" s="25"/>
      <c r="F25" s="29"/>
      <c r="G25" s="30"/>
      <c r="H25" s="30"/>
      <c r="I25" s="30"/>
      <c r="J25" s="31"/>
      <c r="K25" s="32"/>
      <c r="L25" s="32"/>
      <c r="M25" s="16"/>
      <c r="N25" s="16"/>
      <c r="O25" s="16"/>
      <c r="P25" s="16"/>
      <c r="Q25" s="15"/>
      <c r="R25" s="32"/>
      <c r="S25" s="32"/>
      <c r="T25" s="16"/>
      <c r="U25" s="16"/>
      <c r="V25" s="16"/>
      <c r="W25" s="16"/>
      <c r="X25" s="15"/>
      <c r="Y25" s="32"/>
      <c r="Z25" s="32"/>
      <c r="AA25" s="16"/>
      <c r="AB25" s="16"/>
      <c r="AC25" s="16"/>
      <c r="AD25" s="16"/>
      <c r="AE25" s="16"/>
      <c r="AF25" s="32"/>
      <c r="AG25" s="32"/>
      <c r="AH25" s="16"/>
      <c r="AI25" s="16"/>
      <c r="AJ25" s="30"/>
      <c r="AK25" s="18">
        <f t="shared" si="0"/>
        <v>0</v>
      </c>
      <c r="AL25" s="1"/>
      <c r="AM25" s="13">
        <f>VLOOKUP(MID($F$3,4,LEN($F$3)-11),Пр_Вых!$A$2:$D$3,4,0)-AK25</f>
        <v>17</v>
      </c>
      <c r="AN25" s="1"/>
    </row>
    <row r="26" spans="1:40" s="3" customFormat="1" ht="15" customHeight="1" x14ac:dyDescent="0.2">
      <c r="A26" s="11"/>
      <c r="B26" s="21">
        <v>16</v>
      </c>
      <c r="C26" s="22" t="s">
        <v>49</v>
      </c>
      <c r="D26" s="12">
        <v>1</v>
      </c>
      <c r="E26" s="25"/>
      <c r="F26" s="29"/>
      <c r="G26" s="30"/>
      <c r="H26" s="30"/>
      <c r="I26" s="30"/>
      <c r="J26" s="31"/>
      <c r="K26" s="32"/>
      <c r="L26" s="32"/>
      <c r="M26" s="16" t="s">
        <v>51</v>
      </c>
      <c r="N26" s="16"/>
      <c r="O26" s="16"/>
      <c r="P26" s="16"/>
      <c r="Q26" s="15"/>
      <c r="R26" s="32"/>
      <c r="S26" s="32"/>
      <c r="T26" s="16"/>
      <c r="U26" s="16"/>
      <c r="V26" s="16"/>
      <c r="W26" s="16"/>
      <c r="X26" s="15"/>
      <c r="Y26" s="32"/>
      <c r="Z26" s="32"/>
      <c r="AA26" s="16"/>
      <c r="AB26" s="16"/>
      <c r="AC26" s="16"/>
      <c r="AD26" s="16"/>
      <c r="AE26" s="16"/>
      <c r="AF26" s="32"/>
      <c r="AG26" s="32"/>
      <c r="AH26" s="16"/>
      <c r="AI26" s="16"/>
      <c r="AJ26" s="30"/>
      <c r="AK26" s="18">
        <f t="shared" si="0"/>
        <v>1</v>
      </c>
      <c r="AL26" s="1"/>
      <c r="AM26" s="13">
        <f>VLOOKUP(MID($F$3,4,LEN($F$3)-11),Пр_Вых!$A$2:$D$3,4,0)-AK26</f>
        <v>16</v>
      </c>
      <c r="AN26" s="1"/>
    </row>
    <row r="27" spans="1:40" s="3" customFormat="1" ht="15" customHeight="1" x14ac:dyDescent="0.2">
      <c r="A27" s="11"/>
      <c r="B27" s="21">
        <v>17</v>
      </c>
      <c r="C27" s="22" t="s">
        <v>39</v>
      </c>
      <c r="D27" s="12">
        <v>1</v>
      </c>
      <c r="E27" s="25"/>
      <c r="F27" s="29"/>
      <c r="G27" s="30"/>
      <c r="H27" s="30"/>
      <c r="I27" s="30"/>
      <c r="J27" s="30"/>
      <c r="K27" s="32"/>
      <c r="L27" s="32"/>
      <c r="M27" s="16"/>
      <c r="N27" s="16"/>
      <c r="O27" s="16"/>
      <c r="P27" s="16"/>
      <c r="Q27" s="15"/>
      <c r="R27" s="32"/>
      <c r="S27" s="32"/>
      <c r="T27" s="16"/>
      <c r="U27" s="16"/>
      <c r="V27" s="16"/>
      <c r="W27" s="16"/>
      <c r="X27" s="15"/>
      <c r="Y27" s="32"/>
      <c r="Z27" s="32"/>
      <c r="AA27" s="16"/>
      <c r="AB27" s="16"/>
      <c r="AC27" s="16"/>
      <c r="AD27" s="16"/>
      <c r="AE27" s="16"/>
      <c r="AF27" s="32"/>
      <c r="AG27" s="32"/>
      <c r="AH27" s="16"/>
      <c r="AI27" s="16"/>
      <c r="AJ27" s="30"/>
      <c r="AK27" s="18">
        <f t="shared" si="0"/>
        <v>0</v>
      </c>
      <c r="AL27" s="1"/>
      <c r="AM27" s="13">
        <f>VLOOKUP(MID($F$3,4,LEN($F$3)-11),Пр_Вых!$A$2:$D$3,4,0)-AK27</f>
        <v>17</v>
      </c>
      <c r="AN27" s="1"/>
    </row>
    <row r="28" spans="1:40" s="3" customFormat="1" ht="15" customHeight="1" x14ac:dyDescent="0.2">
      <c r="A28" s="11"/>
      <c r="B28" s="21">
        <v>18</v>
      </c>
      <c r="C28" s="22" t="s">
        <v>40</v>
      </c>
      <c r="D28" s="12">
        <v>1</v>
      </c>
      <c r="E28" s="25"/>
      <c r="F28" s="29"/>
      <c r="G28" s="30"/>
      <c r="H28" s="30"/>
      <c r="I28" s="30"/>
      <c r="J28" s="31"/>
      <c r="K28" s="32"/>
      <c r="L28" s="32"/>
      <c r="M28" s="16"/>
      <c r="N28" s="16"/>
      <c r="O28" s="16"/>
      <c r="P28" s="16"/>
      <c r="Q28" s="15"/>
      <c r="R28" s="32"/>
      <c r="S28" s="32"/>
      <c r="T28" s="16"/>
      <c r="U28" s="16"/>
      <c r="V28" s="16"/>
      <c r="W28" s="16"/>
      <c r="X28" s="15"/>
      <c r="Y28" s="32"/>
      <c r="Z28" s="32"/>
      <c r="AA28" s="16"/>
      <c r="AB28" s="16"/>
      <c r="AC28" s="16"/>
      <c r="AD28" s="16"/>
      <c r="AE28" s="16"/>
      <c r="AF28" s="32"/>
      <c r="AG28" s="32"/>
      <c r="AH28" s="16"/>
      <c r="AI28" s="16"/>
      <c r="AJ28" s="30"/>
      <c r="AK28" s="18">
        <f t="shared" si="0"/>
        <v>0</v>
      </c>
      <c r="AL28" s="1"/>
      <c r="AM28" s="13">
        <f>VLOOKUP(MID($F$3,4,LEN($F$3)-11),Пр_Вых!$A$2:$D$3,4,0)-AK28</f>
        <v>17</v>
      </c>
      <c r="AN28" s="1"/>
    </row>
    <row r="29" spans="1:40" s="3" customFormat="1" ht="15" customHeight="1" x14ac:dyDescent="0.2">
      <c r="A29" s="11"/>
      <c r="B29" s="21">
        <v>19</v>
      </c>
      <c r="C29" s="22" t="s">
        <v>41</v>
      </c>
      <c r="D29" s="12">
        <v>1</v>
      </c>
      <c r="E29" s="25">
        <v>1</v>
      </c>
      <c r="F29" s="29"/>
      <c r="G29" s="30"/>
      <c r="H29" s="30"/>
      <c r="I29" s="30"/>
      <c r="J29" s="31"/>
      <c r="K29" s="32"/>
      <c r="L29" s="32"/>
      <c r="M29" s="16"/>
      <c r="N29" s="16"/>
      <c r="O29" s="16"/>
      <c r="P29" s="16"/>
      <c r="Q29" s="15"/>
      <c r="R29" s="32"/>
      <c r="S29" s="32"/>
      <c r="T29" s="16"/>
      <c r="U29" s="16"/>
      <c r="V29" s="16"/>
      <c r="W29" s="16"/>
      <c r="X29" s="15"/>
      <c r="Y29" s="32"/>
      <c r="Z29" s="32"/>
      <c r="AA29" s="16"/>
      <c r="AB29" s="16"/>
      <c r="AC29" s="16"/>
      <c r="AD29" s="16"/>
      <c r="AE29" s="16"/>
      <c r="AF29" s="32"/>
      <c r="AG29" s="32"/>
      <c r="AH29" s="16"/>
      <c r="AI29" s="16"/>
      <c r="AJ29" s="30"/>
      <c r="AK29" s="18">
        <f t="shared" si="0"/>
        <v>0</v>
      </c>
      <c r="AL29" s="1"/>
      <c r="AM29" s="13">
        <f>VLOOKUP(MID($F$3,4,LEN($F$3)-11),Пр_Вых!$A$2:$D$3,4,0)-AK29</f>
        <v>17</v>
      </c>
      <c r="AN29" s="1"/>
    </row>
    <row r="30" spans="1:40" s="3" customFormat="1" ht="15" customHeight="1" x14ac:dyDescent="0.2">
      <c r="A30" s="11"/>
      <c r="B30" s="21">
        <v>20</v>
      </c>
      <c r="C30" s="22" t="s">
        <v>42</v>
      </c>
      <c r="D30" s="12">
        <v>1</v>
      </c>
      <c r="E30" s="25"/>
      <c r="F30" s="29"/>
      <c r="G30" s="30"/>
      <c r="H30" s="30"/>
      <c r="I30" s="30"/>
      <c r="J30" s="31"/>
      <c r="K30" s="32"/>
      <c r="L30" s="32"/>
      <c r="M30" s="16"/>
      <c r="N30" s="16"/>
      <c r="O30" s="16"/>
      <c r="P30" s="16"/>
      <c r="Q30" s="15"/>
      <c r="R30" s="32"/>
      <c r="S30" s="32"/>
      <c r="T30" s="16"/>
      <c r="U30" s="16"/>
      <c r="V30" s="16"/>
      <c r="W30" s="16"/>
      <c r="X30" s="15"/>
      <c r="Y30" s="32"/>
      <c r="Z30" s="32"/>
      <c r="AA30" s="16"/>
      <c r="AB30" s="16"/>
      <c r="AC30" s="16"/>
      <c r="AD30" s="16"/>
      <c r="AE30" s="16"/>
      <c r="AF30" s="32"/>
      <c r="AG30" s="32"/>
      <c r="AH30" s="16"/>
      <c r="AI30" s="16"/>
      <c r="AJ30" s="30"/>
      <c r="AK30" s="18">
        <f t="shared" si="0"/>
        <v>0</v>
      </c>
      <c r="AL30" s="1"/>
      <c r="AM30" s="13">
        <f>VLOOKUP(MID($F$3,4,LEN($F$3)-11),Пр_Вых!$A$2:$D$3,4,0)-AK30</f>
        <v>17</v>
      </c>
      <c r="AN30" s="1"/>
    </row>
    <row r="31" spans="1:40" s="3" customFormat="1" ht="15" customHeight="1" x14ac:dyDescent="0.2">
      <c r="A31" s="11"/>
      <c r="B31" s="21">
        <v>21</v>
      </c>
      <c r="C31" s="22" t="s">
        <v>43</v>
      </c>
      <c r="D31" s="12"/>
      <c r="E31" s="25"/>
      <c r="F31" s="29"/>
      <c r="G31" s="30"/>
      <c r="H31" s="30"/>
      <c r="I31" s="30"/>
      <c r="J31" s="31"/>
      <c r="K31" s="32"/>
      <c r="L31" s="32"/>
      <c r="M31" s="16"/>
      <c r="N31" s="16"/>
      <c r="O31" s="16"/>
      <c r="P31" s="16"/>
      <c r="Q31" s="15"/>
      <c r="R31" s="32"/>
      <c r="S31" s="32"/>
      <c r="T31" s="16"/>
      <c r="U31" s="16"/>
      <c r="V31" s="16"/>
      <c r="W31" s="16"/>
      <c r="X31" s="15"/>
      <c r="Y31" s="32"/>
      <c r="Z31" s="32"/>
      <c r="AA31" s="16"/>
      <c r="AB31" s="16"/>
      <c r="AC31" s="16"/>
      <c r="AD31" s="16"/>
      <c r="AE31" s="16"/>
      <c r="AF31" s="32"/>
      <c r="AG31" s="32"/>
      <c r="AH31" s="16"/>
      <c r="AI31" s="16"/>
      <c r="AJ31" s="30"/>
      <c r="AK31" s="18">
        <f t="shared" si="0"/>
        <v>0</v>
      </c>
      <c r="AL31" s="1"/>
      <c r="AM31" s="13">
        <f>VLOOKUP(MID($F$3,4,LEN($F$3)-11),Пр_Вых!$A$2:$D$3,4,0)-AK31</f>
        <v>17</v>
      </c>
      <c r="AN31" s="1"/>
    </row>
    <row r="32" spans="1:40" s="3" customFormat="1" ht="15" customHeight="1" x14ac:dyDescent="0.2">
      <c r="A32" s="11"/>
      <c r="B32" s="21">
        <v>22</v>
      </c>
      <c r="C32" s="22" t="s">
        <v>44</v>
      </c>
      <c r="D32" s="12"/>
      <c r="E32" s="25"/>
      <c r="F32" s="29"/>
      <c r="G32" s="30"/>
      <c r="H32" s="30"/>
      <c r="I32" s="30"/>
      <c r="J32" s="31"/>
      <c r="K32" s="32"/>
      <c r="L32" s="32"/>
      <c r="M32" s="16"/>
      <c r="N32" s="16"/>
      <c r="O32" s="16"/>
      <c r="P32" s="16"/>
      <c r="Q32" s="15"/>
      <c r="R32" s="32"/>
      <c r="S32" s="32"/>
      <c r="T32" s="16"/>
      <c r="U32" s="16"/>
      <c r="V32" s="16"/>
      <c r="W32" s="16"/>
      <c r="X32" s="15"/>
      <c r="Y32" s="32"/>
      <c r="Z32" s="32"/>
      <c r="AA32" s="16"/>
      <c r="AB32" s="16"/>
      <c r="AC32" s="16"/>
      <c r="AD32" s="16"/>
      <c r="AE32" s="16"/>
      <c r="AF32" s="32"/>
      <c r="AG32" s="32"/>
      <c r="AH32" s="16"/>
      <c r="AI32" s="16"/>
      <c r="AJ32" s="30"/>
      <c r="AK32" s="18">
        <f t="shared" si="0"/>
        <v>0</v>
      </c>
      <c r="AL32" s="14"/>
      <c r="AM32" s="13">
        <f>VLOOKUP(MID($F$3,4,LEN($F$3)-11),Пр_Вых!$A$2:$D$3,4,0)-AK32</f>
        <v>17</v>
      </c>
      <c r="AN32" s="20"/>
    </row>
    <row r="33" spans="1:40" s="3" customFormat="1" ht="15" customHeight="1" x14ac:dyDescent="0.2">
      <c r="A33" s="11"/>
      <c r="B33" s="21">
        <v>23</v>
      </c>
      <c r="C33" s="22" t="s">
        <v>45</v>
      </c>
      <c r="D33" s="12"/>
      <c r="E33" s="25"/>
      <c r="F33" s="29"/>
      <c r="G33" s="30"/>
      <c r="H33" s="30"/>
      <c r="I33" s="30"/>
      <c r="J33" s="31"/>
      <c r="K33" s="32"/>
      <c r="L33" s="32"/>
      <c r="M33" s="16"/>
      <c r="N33" s="16"/>
      <c r="O33" s="16"/>
      <c r="P33" s="16"/>
      <c r="Q33" s="15"/>
      <c r="R33" s="32"/>
      <c r="S33" s="32"/>
      <c r="T33" s="16"/>
      <c r="U33" s="16"/>
      <c r="V33" s="16"/>
      <c r="W33" s="16"/>
      <c r="X33" s="15"/>
      <c r="Y33" s="32"/>
      <c r="Z33" s="32"/>
      <c r="AA33" s="16"/>
      <c r="AB33" s="16"/>
      <c r="AC33" s="16"/>
      <c r="AD33" s="16"/>
      <c r="AE33" s="16"/>
      <c r="AF33" s="32"/>
      <c r="AG33" s="32"/>
      <c r="AH33" s="16"/>
      <c r="AI33" s="16"/>
      <c r="AJ33" s="30"/>
      <c r="AK33" s="18">
        <f t="shared" si="0"/>
        <v>0</v>
      </c>
      <c r="AL33" s="14"/>
      <c r="AM33" s="13">
        <f>VLOOKUP(MID($F$3,4,LEN($F$3)-11),Пр_Вых!$A$2:$D$3,4,0)-AK33</f>
        <v>17</v>
      </c>
      <c r="AN33" s="20"/>
    </row>
    <row r="34" spans="1:40" s="3" customFormat="1" ht="15" customHeight="1" x14ac:dyDescent="0.2">
      <c r="A34" s="11"/>
      <c r="B34" s="21">
        <v>24</v>
      </c>
      <c r="C34" s="22" t="s">
        <v>46</v>
      </c>
      <c r="D34" s="12"/>
      <c r="E34" s="25"/>
      <c r="F34" s="29"/>
      <c r="G34" s="30"/>
      <c r="H34" s="30"/>
      <c r="I34" s="30"/>
      <c r="J34" s="31"/>
      <c r="K34" s="32"/>
      <c r="L34" s="32"/>
      <c r="M34" s="16"/>
      <c r="N34" s="16"/>
      <c r="O34" s="16"/>
      <c r="P34" s="16"/>
      <c r="Q34" s="15"/>
      <c r="R34" s="32"/>
      <c r="S34" s="32"/>
      <c r="T34" s="16"/>
      <c r="U34" s="16"/>
      <c r="V34" s="16"/>
      <c r="W34" s="16"/>
      <c r="X34" s="15"/>
      <c r="Y34" s="32"/>
      <c r="Z34" s="32"/>
      <c r="AA34" s="16"/>
      <c r="AB34" s="16"/>
      <c r="AC34" s="16"/>
      <c r="AD34" s="16"/>
      <c r="AE34" s="16"/>
      <c r="AF34" s="32"/>
      <c r="AG34" s="32"/>
      <c r="AH34" s="16"/>
      <c r="AI34" s="16"/>
      <c r="AJ34" s="30"/>
      <c r="AK34" s="18">
        <f t="shared" si="0"/>
        <v>0</v>
      </c>
      <c r="AL34" s="14"/>
      <c r="AM34" s="13">
        <f>VLOOKUP(MID($F$3,4,LEN($F$3)-11),Пр_Вых!$A$2:$D$3,4,0)-AK34</f>
        <v>17</v>
      </c>
      <c r="AN34" s="20"/>
    </row>
    <row r="35" spans="1:40" s="3" customFormat="1" ht="15" customHeight="1" x14ac:dyDescent="0.2">
      <c r="A35" s="11" t="s">
        <v>51</v>
      </c>
      <c r="B35" s="21">
        <v>25</v>
      </c>
      <c r="C35" s="22" t="s">
        <v>47</v>
      </c>
      <c r="D35" s="12"/>
      <c r="E35" s="25"/>
      <c r="F35" s="29"/>
      <c r="G35" s="30"/>
      <c r="H35" s="30"/>
      <c r="I35" s="30"/>
      <c r="J35" s="31"/>
      <c r="K35" s="32"/>
      <c r="L35" s="32"/>
      <c r="M35" s="16"/>
      <c r="N35" s="16"/>
      <c r="O35" s="16"/>
      <c r="P35" s="16"/>
      <c r="Q35" s="15"/>
      <c r="R35" s="32"/>
      <c r="S35" s="32"/>
      <c r="T35" s="16"/>
      <c r="U35" s="16"/>
      <c r="V35" s="16"/>
      <c r="W35" s="16"/>
      <c r="X35" s="15"/>
      <c r="Y35" s="32"/>
      <c r="Z35" s="32"/>
      <c r="AA35" s="16"/>
      <c r="AB35" s="16"/>
      <c r="AC35" s="16"/>
      <c r="AD35" s="16"/>
      <c r="AE35" s="16"/>
      <c r="AF35" s="32"/>
      <c r="AG35" s="32"/>
      <c r="AH35" s="16"/>
      <c r="AI35" s="16"/>
      <c r="AJ35" s="30"/>
      <c r="AK35" s="18">
        <f t="shared" si="0"/>
        <v>0</v>
      </c>
      <c r="AL35" s="14"/>
      <c r="AM35" s="13">
        <f>VLOOKUP(MID($F$3,4,LEN($F$3)-11),Пр_Вых!$A$2:$D$3,4,0)-AK35</f>
        <v>17</v>
      </c>
      <c r="AN35" s="20"/>
    </row>
    <row r="36" spans="1:40" s="3" customFormat="1" ht="15" customHeight="1" x14ac:dyDescent="0.2">
      <c r="A36" s="11"/>
      <c r="B36" s="21">
        <v>26</v>
      </c>
      <c r="C36" s="22" t="s">
        <v>48</v>
      </c>
      <c r="D36" s="27"/>
      <c r="E36" s="25"/>
      <c r="F36" s="34"/>
      <c r="G36" s="35"/>
      <c r="H36" s="35"/>
      <c r="I36" s="35"/>
      <c r="J36" s="31"/>
      <c r="K36" s="30"/>
      <c r="L36" s="30"/>
      <c r="M36" s="16"/>
      <c r="N36" s="28"/>
      <c r="O36" s="28"/>
      <c r="P36" s="28"/>
      <c r="Q36" s="28"/>
      <c r="R36" s="32"/>
      <c r="S36" s="32"/>
      <c r="T36" s="16"/>
      <c r="U36" s="16"/>
      <c r="V36" s="16"/>
      <c r="W36" s="16"/>
      <c r="X36" s="15"/>
      <c r="Y36" s="32"/>
      <c r="Z36" s="32"/>
      <c r="AA36" s="16"/>
      <c r="AB36" s="16"/>
      <c r="AC36" s="16"/>
      <c r="AD36" s="16"/>
      <c r="AE36" s="16"/>
      <c r="AF36" s="32"/>
      <c r="AG36" s="32"/>
      <c r="AH36" s="16"/>
      <c r="AI36" s="16"/>
      <c r="AJ36" s="30"/>
      <c r="AK36" s="18">
        <f t="shared" si="0"/>
        <v>0</v>
      </c>
      <c r="AL36" s="14"/>
      <c r="AM36" s="13">
        <f>VLOOKUP(MID($F$3,4,LEN($F$3)-11),Пр_Вых!$A$2:$D$3,4,0)-AK36</f>
        <v>17</v>
      </c>
      <c r="AN36" s="20"/>
    </row>
    <row r="37" spans="1:40" s="3" customFormat="1" ht="15" customHeight="1" x14ac:dyDescent="0.2">
      <c r="A37" s="11"/>
      <c r="B37" s="21"/>
      <c r="C37" s="22"/>
      <c r="D37" s="12"/>
      <c r="E37" s="25"/>
      <c r="F37" s="29"/>
      <c r="G37" s="30"/>
      <c r="H37" s="30"/>
      <c r="I37" s="30"/>
      <c r="J37" s="30"/>
      <c r="K37" s="32"/>
      <c r="L37" s="32"/>
      <c r="M37" s="16"/>
      <c r="N37" s="16"/>
      <c r="O37" s="16"/>
      <c r="P37" s="16"/>
      <c r="Q37" s="15"/>
      <c r="R37" s="32"/>
      <c r="S37" s="32"/>
      <c r="T37" s="16"/>
      <c r="U37" s="16"/>
      <c r="V37" s="16"/>
      <c r="W37" s="16"/>
      <c r="X37" s="15"/>
      <c r="Y37" s="32"/>
      <c r="Z37" s="32"/>
      <c r="AA37" s="16"/>
      <c r="AB37" s="16"/>
      <c r="AC37" s="16"/>
      <c r="AD37" s="16"/>
      <c r="AE37" s="16"/>
      <c r="AF37" s="32"/>
      <c r="AG37" s="32"/>
      <c r="AH37" s="16"/>
      <c r="AI37" s="16"/>
      <c r="AJ37" s="30"/>
      <c r="AK37" s="19"/>
      <c r="AL37" s="14"/>
      <c r="AM37" s="13"/>
      <c r="AN37" s="20"/>
    </row>
    <row r="38" spans="1:40" s="3" customFormat="1" ht="15" customHeight="1" x14ac:dyDescent="0.2">
      <c r="A38" s="11"/>
      <c r="B38" s="21"/>
      <c r="C38" s="22"/>
      <c r="D38" s="12"/>
      <c r="E38" s="25"/>
      <c r="F38" s="29">
        <f t="shared" ref="F38:AJ38" si="1">COUNTBLANK(F11:F36)</f>
        <v>26</v>
      </c>
      <c r="G38" s="29">
        <f t="shared" si="1"/>
        <v>26</v>
      </c>
      <c r="H38" s="29">
        <f t="shared" si="1"/>
        <v>26</v>
      </c>
      <c r="I38" s="29">
        <f t="shared" si="1"/>
        <v>26</v>
      </c>
      <c r="J38" s="29">
        <f t="shared" si="1"/>
        <v>26</v>
      </c>
      <c r="K38" s="29">
        <f t="shared" si="1"/>
        <v>26</v>
      </c>
      <c r="L38" s="29">
        <f t="shared" si="1"/>
        <v>26</v>
      </c>
      <c r="M38" s="29">
        <f t="shared" si="1"/>
        <v>20</v>
      </c>
      <c r="N38" s="29">
        <f t="shared" si="1"/>
        <v>23</v>
      </c>
      <c r="O38" s="29">
        <f t="shared" si="1"/>
        <v>26</v>
      </c>
      <c r="P38" s="29">
        <f t="shared" si="1"/>
        <v>26</v>
      </c>
      <c r="Q38" s="29">
        <f t="shared" si="1"/>
        <v>26</v>
      </c>
      <c r="R38" s="29">
        <f t="shared" si="1"/>
        <v>26</v>
      </c>
      <c r="S38" s="29">
        <f t="shared" si="1"/>
        <v>26</v>
      </c>
      <c r="T38" s="29">
        <f t="shared" si="1"/>
        <v>26</v>
      </c>
      <c r="U38" s="29">
        <f t="shared" si="1"/>
        <v>26</v>
      </c>
      <c r="V38" s="29">
        <f t="shared" si="1"/>
        <v>26</v>
      </c>
      <c r="W38" s="29">
        <f t="shared" si="1"/>
        <v>26</v>
      </c>
      <c r="X38" s="29">
        <f t="shared" si="1"/>
        <v>26</v>
      </c>
      <c r="Y38" s="29">
        <f t="shared" si="1"/>
        <v>26</v>
      </c>
      <c r="Z38" s="29">
        <f t="shared" si="1"/>
        <v>26</v>
      </c>
      <c r="AA38" s="29">
        <f t="shared" si="1"/>
        <v>26</v>
      </c>
      <c r="AB38" s="29">
        <f t="shared" si="1"/>
        <v>26</v>
      </c>
      <c r="AC38" s="29">
        <f t="shared" si="1"/>
        <v>26</v>
      </c>
      <c r="AD38" s="29">
        <f t="shared" si="1"/>
        <v>26</v>
      </c>
      <c r="AE38" s="29">
        <f t="shared" si="1"/>
        <v>26</v>
      </c>
      <c r="AF38" s="29">
        <f t="shared" si="1"/>
        <v>26</v>
      </c>
      <c r="AG38" s="29">
        <f t="shared" si="1"/>
        <v>26</v>
      </c>
      <c r="AH38" s="29">
        <f t="shared" si="1"/>
        <v>26</v>
      </c>
      <c r="AI38" s="29">
        <f t="shared" si="1"/>
        <v>26</v>
      </c>
      <c r="AJ38" s="29">
        <f t="shared" si="1"/>
        <v>26</v>
      </c>
      <c r="AK38" s="18"/>
      <c r="AL38" s="1"/>
      <c r="AM38" s="13"/>
      <c r="AN38" s="20"/>
    </row>
    <row r="39" spans="1:40" s="3" customFormat="1" ht="15" customHeight="1" x14ac:dyDescent="0.2">
      <c r="A39" s="11"/>
      <c r="C39" s="3" t="s">
        <v>24</v>
      </c>
      <c r="F39" s="23"/>
      <c r="G39" s="23"/>
      <c r="H39" s="23"/>
      <c r="I39" s="23"/>
      <c r="J39" s="23"/>
      <c r="K39" s="23"/>
      <c r="L39" s="23"/>
      <c r="M39" s="23"/>
      <c r="N39" s="2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M39" s="26"/>
    </row>
    <row r="40" spans="1:40" s="3" customFormat="1" ht="15" customHeight="1" x14ac:dyDescent="0.2">
      <c r="A40" s="11"/>
      <c r="E40" s="37" t="s">
        <v>20</v>
      </c>
      <c r="F40" s="37"/>
      <c r="G40" s="37"/>
      <c r="H40" s="37"/>
      <c r="I40" s="37"/>
      <c r="J40" s="37"/>
      <c r="K40" s="37"/>
      <c r="L40" s="23"/>
      <c r="M40" s="23"/>
      <c r="N40" s="23"/>
      <c r="O40" s="38" t="s">
        <v>21</v>
      </c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spans="1:40" s="3" customFormat="1" ht="15" customHeight="1" x14ac:dyDescent="0.2">
      <c r="A41" s="11"/>
      <c r="C41" s="3" t="s">
        <v>22</v>
      </c>
      <c r="F41" s="23"/>
      <c r="G41" s="23"/>
      <c r="H41" s="23"/>
      <c r="I41" s="23"/>
      <c r="J41" s="23"/>
      <c r="K41" s="23"/>
      <c r="L41" s="23"/>
      <c r="M41" s="23"/>
      <c r="N41" s="23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1:40" s="3" customFormat="1" ht="15" customHeight="1" x14ac:dyDescent="0.2">
      <c r="A42" s="11"/>
      <c r="E42" s="37" t="s">
        <v>20</v>
      </c>
      <c r="F42" s="37"/>
      <c r="G42" s="37"/>
      <c r="H42" s="37"/>
      <c r="I42" s="37"/>
      <c r="J42" s="37"/>
      <c r="K42" s="37"/>
      <c r="L42" s="23"/>
      <c r="M42" s="23"/>
      <c r="N42" s="23"/>
      <c r="O42" s="38" t="s">
        <v>21</v>
      </c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spans="1:40" s="3" customFormat="1" ht="15" customHeight="1" x14ac:dyDescent="0.2">
      <c r="A43" s="11"/>
      <c r="C43" s="3" t="s">
        <v>23</v>
      </c>
      <c r="F43" s="23"/>
      <c r="G43" s="23"/>
      <c r="H43" s="23"/>
      <c r="I43" s="23"/>
      <c r="J43" s="23"/>
      <c r="K43" s="23"/>
      <c r="L43" s="23"/>
      <c r="M43" s="23"/>
      <c r="N43" s="23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 spans="1:40" s="3" customFormat="1" ht="15" customHeight="1" x14ac:dyDescent="0.2">
      <c r="A44" s="11"/>
      <c r="E44" s="37" t="s">
        <v>20</v>
      </c>
      <c r="F44" s="37"/>
      <c r="G44" s="37"/>
      <c r="H44" s="37"/>
      <c r="I44" s="37"/>
      <c r="J44" s="37"/>
      <c r="K44" s="37"/>
      <c r="L44" s="23"/>
      <c r="M44" s="23"/>
      <c r="N44" s="23"/>
      <c r="O44" s="38" t="s">
        <v>21</v>
      </c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40" s="3" customFormat="1" ht="15" customHeight="1" x14ac:dyDescent="0.2">
      <c r="A45" s="11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1:40" x14ac:dyDescent="0.2">
      <c r="B46" s="4"/>
      <c r="C46" s="4"/>
      <c r="D46" s="4"/>
      <c r="E46" s="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4"/>
      <c r="AL46" s="4"/>
      <c r="AM46" s="4"/>
    </row>
    <row r="47" spans="1:40" x14ac:dyDescent="0.2">
      <c r="B47" s="4"/>
      <c r="C47" s="4"/>
      <c r="D47" s="4"/>
      <c r="E47" s="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4"/>
      <c r="AL47" s="4"/>
      <c r="AM47" s="4"/>
    </row>
    <row r="48" spans="1:40" x14ac:dyDescent="0.2">
      <c r="B48" s="4"/>
      <c r="C48" s="4"/>
      <c r="D48" s="4"/>
      <c r="E48" s="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4"/>
      <c r="AL48" s="4"/>
      <c r="AM48" s="4"/>
    </row>
    <row r="49" spans="2:39" x14ac:dyDescent="0.2">
      <c r="B49" s="4"/>
      <c r="C49" s="4"/>
      <c r="D49" s="4"/>
      <c r="E49" s="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4"/>
      <c r="AL49" s="4"/>
      <c r="AM49" s="4"/>
    </row>
    <row r="50" spans="2:39" x14ac:dyDescent="0.2">
      <c r="B50" s="4"/>
      <c r="C50" s="4"/>
      <c r="D50" s="4"/>
      <c r="E50" s="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4"/>
      <c r="AL50" s="4"/>
      <c r="AM50" s="4"/>
    </row>
  </sheetData>
  <sortState xmlns:xlrd2="http://schemas.microsoft.com/office/spreadsheetml/2017/richdata2" ref="C11:C40">
    <sortCondition ref="C11"/>
  </sortState>
  <mergeCells count="57">
    <mergeCell ref="E6:AK6"/>
    <mergeCell ref="E5:AK5"/>
    <mergeCell ref="F1:AJ1"/>
    <mergeCell ref="F2:AJ2"/>
    <mergeCell ref="F3:AJ3"/>
    <mergeCell ref="D4:AK4"/>
    <mergeCell ref="E7:AK7"/>
    <mergeCell ref="B8:B10"/>
    <mergeCell ref="C8:C10"/>
    <mergeCell ref="D8:D10"/>
    <mergeCell ref="E8:E10"/>
    <mergeCell ref="F8:AJ8"/>
    <mergeCell ref="AK8:AL8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M8:AM10"/>
    <mergeCell ref="AN8:AN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AI9:AI10"/>
    <mergeCell ref="AJ9:AJ10"/>
    <mergeCell ref="AK9:AK10"/>
    <mergeCell ref="AL9:AL10"/>
    <mergeCell ref="O39:Y39"/>
    <mergeCell ref="AC9:AC10"/>
    <mergeCell ref="AD9:AD10"/>
    <mergeCell ref="AE9:AE10"/>
    <mergeCell ref="AF9:AF10"/>
    <mergeCell ref="AG9:AG10"/>
    <mergeCell ref="AH9:AH10"/>
    <mergeCell ref="O43:Y43"/>
    <mergeCell ref="E44:K44"/>
    <mergeCell ref="O44:Y44"/>
    <mergeCell ref="E40:K40"/>
    <mergeCell ref="O40:Y40"/>
    <mergeCell ref="O41:Y41"/>
    <mergeCell ref="E42:K42"/>
    <mergeCell ref="O42:Y42"/>
  </mergeCells>
  <pageMargins left="0.78740157480314965" right="0.74803149606299213" top="0" bottom="0" header="0.51181102362204722" footer="0.51181102362204722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BEA3-83F0-4723-9132-5925BC5F8BE4}">
  <dimension ref="A1:D3"/>
  <sheetViews>
    <sheetView workbookViewId="0">
      <selection activeCell="I7" sqref="I7"/>
    </sheetView>
  </sheetViews>
  <sheetFormatPr defaultRowHeight="11.25" x14ac:dyDescent="0.2"/>
  <cols>
    <col min="3" max="3" width="15" bestFit="1" customWidth="1"/>
  </cols>
  <sheetData>
    <row r="1" spans="1:4" x14ac:dyDescent="0.2">
      <c r="B1" t="s">
        <v>54</v>
      </c>
      <c r="C1" t="s">
        <v>58</v>
      </c>
      <c r="D1" t="s">
        <v>57</v>
      </c>
    </row>
    <row r="2" spans="1:4" x14ac:dyDescent="0.2">
      <c r="A2" t="s">
        <v>55</v>
      </c>
      <c r="B2">
        <v>20</v>
      </c>
      <c r="C2">
        <v>3</v>
      </c>
      <c r="D2">
        <f>B2-C2</f>
        <v>17</v>
      </c>
    </row>
    <row r="3" spans="1:4" x14ac:dyDescent="0.2">
      <c r="A3" t="s">
        <v>56</v>
      </c>
      <c r="B3">
        <v>22</v>
      </c>
      <c r="D3">
        <f>B3-C3</f>
        <v>22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ноябрь</vt:lpstr>
      <vt:lpstr>Пр_Вых</vt:lpstr>
      <vt:lpstr>ноябрь!Заголовки_для_печати</vt:lpstr>
      <vt:lpstr>ноябрь!Область_печати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Firsov Alexey</cp:lastModifiedBy>
  <cp:revision>1</cp:revision>
  <cp:lastPrinted>2021-10-25T05:28:59Z</cp:lastPrinted>
  <dcterms:created xsi:type="dcterms:W3CDTF">2012-04-02T22:08:43Z</dcterms:created>
  <dcterms:modified xsi:type="dcterms:W3CDTF">2021-11-10T04:31:01Z</dcterms:modified>
</cp:coreProperties>
</file>