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6"/>
  <workbookPr filterPrivacy="1" defaultThemeVersion="124226"/>
  <xr:revisionPtr revIDLastSave="0" documentId="13_ncr:1_{3DFF7B32-2C55-4C4C-B727-2D69CFF098EF}" xr6:coauthVersionLast="47" xr6:coauthVersionMax="47" xr10:uidLastSave="{00000000-0000-0000-0000-000000000000}"/>
  <bookViews>
    <workbookView xWindow="855" yWindow="-120" windowWidth="37665" windowHeight="16440" xr2:uid="{00000000-000D-0000-FFFF-FFFF00000000}"/>
  </bookViews>
  <sheets>
    <sheet name="Лист1" sheetId="1" r:id="rId1"/>
  </sheets>
  <definedNames>
    <definedName name="ExternalData_1" localSheetId="0" hidden="1">Лист1!$N$2:$N$11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l="1"/>
  <c r="B13" i="1" s="1"/>
  <c r="B14" i="1" l="1"/>
  <c r="B15" i="1" s="1"/>
  <c r="B16" i="1" l="1"/>
  <c r="B17" i="1" s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0BAE5F-3964-46EF-A115-0814248C91EE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<sst xmlns="http://schemas.openxmlformats.org/spreadsheetml/2006/main" count="50" uniqueCount="37">
  <si>
    <t>(98) 36 68 811
068 36-68-811
+38 (098) 3458628
673457677</t>
  </si>
  <si>
    <t>Номера внесены изначально</t>
  </si>
  <si>
    <t>Вот так должны выглядеть номера</t>
  </si>
  <si>
    <t>Как я сделал с помощью формул</t>
  </si>
  <si>
    <t>+38 (098) 36 68 811
+38 (098) 34 58 628
+38 (067) 34 57 677</t>
  </si>
  <si>
    <t>Удалений лишних символов, пробелов, переносов строки, и формирование списка в один ряд</t>
  </si>
  <si>
    <t>Поиск номера с оператором 67</t>
  </si>
  <si>
    <t>Удаление найденого номера из общего списка</t>
  </si>
  <si>
    <t>Поиск номера с оператором 68</t>
  </si>
  <si>
    <t>Поиск номера с оператором 98</t>
  </si>
  <si>
    <t>Проверка есть ли еще в строке достаточное количество символом что бы сформировать номер телефона</t>
  </si>
  <si>
    <t>В идеале что бы все это высчитывалось сразу в ячейке В4, и туда записывалось</t>
  </si>
  <si>
    <t>Vodafone</t>
  </si>
  <si>
    <t>Lifecell</t>
  </si>
  <si>
    <t>Київстар</t>
  </si>
  <si>
    <t>Тримоб</t>
  </si>
  <si>
    <t>PeopleNet</t>
  </si>
  <si>
    <t>Інтертелеком</t>
  </si>
  <si>
    <t>ОПЕРАТОРЫ</t>
  </si>
  <si>
    <t>(98) 36 68 811
068 36-68-811
+38 (098) 3458628
673457679</t>
  </si>
  <si>
    <t>(98) 36 68 811
068 36-68-811
+38 (098) 3458628
673457680</t>
  </si>
  <si>
    <t>(98) 36 68 811
068 36-68-811
+38 (098) 3458628
673457681</t>
  </si>
  <si>
    <t>(98) 36 68 811
068 36-68-811
+38 (098) 3458628
673457682</t>
  </si>
  <si>
    <t>(98) 36 68 811
068 36-68-811
+38 (098) 3458628
673457683</t>
  </si>
  <si>
    <t>(98) 36 68 811
068 36-68-811
+38 (098) 3458628
673457684</t>
  </si>
  <si>
    <t>(98) 36 68 811
068 36-68-811
+38 (098) 3458628
673457685</t>
  </si>
  <si>
    <t>0983957399
+38 (067) 22-95-884
(0400) 675439</t>
  </si>
  <si>
    <t>Номера</t>
  </si>
  <si>
    <t>+38 (098) 36 68 811
+38 (068) 36 68 811
+38 (098) 34 58 628
+38 (067) 34 57 677</t>
  </si>
  <si>
    <t>+38 (098) 39 57 399
+38 (067) 22 95 884
+38 (040) 06 75 439</t>
  </si>
  <si>
    <t>+38 (098) 36 68 811
+38 (068) 36 68 811
+38 (098) 34 58 628
+38 (067) 34 57 679</t>
  </si>
  <si>
    <t>+38 (098) 36 68 811
+38 (068) 36 68 811
+38 (098) 34 58 628
+38 (067) 34 57 680</t>
  </si>
  <si>
    <t>+38 (098) 36 68 811
+38 (068) 36 68 811
+38 (098) 34 58 628
+38 (067) 34 57 681</t>
  </si>
  <si>
    <t>+38 (098) 36 68 811
+38 (068) 36 68 811
+38 (098) 34 58 628
+38 (067) 34 57 682</t>
  </si>
  <si>
    <t>+38 (098) 36 68 811
+38 (068) 36 68 811
+38 (098) 34 58 628
+38 (067) 34 57 683</t>
  </si>
  <si>
    <t>+38 (098) 36 68 811
+38 (068) 36 68 811
+38 (098) 34 58 628
+38 (067) 34 57 684</t>
  </si>
  <si>
    <t>+38 (098) 36 68 811
+38 (068) 36 68 811
+38 (098) 34 58 628
+38 (067) 34 57 685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</si>
</sst>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quotePrefix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180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4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0" tint="-0.34998626667073579"/>
        </patternFill>
      </fill>
      <alignment horizontal="general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E45DCE-3296-4AD3-A7E3-8016666E2C86}" autoFormatId="16" applyNumberFormats="0" applyBorderFormats="0" applyFontFormats="0" applyPatternFormats="0" applyAlignmentFormats="0" applyWidthHeightFormats="0">
  <queryTableRefresh nextId="2">
    <queryTableFields count="1">
      <queryTableField id="1" name="Номера" tableColumnId="1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F33E2-BD60-416D-BAA0-B74D092F524E}" name="Таблица1" displayName="Таблица1" ref="M2:M11" totalsRowShown="0" headerRowDxfId="35" dataDxfId="36" headerRowBorderDxfId="38" tableBorderDxfId="39">
  <autoFilter ref="M2:M11" xr:uid="{5F8F33E2-BD60-416D-BAA0-B74D092F524E}"/>
  <tableColumns count="1">
    <tableColumn id="1" xr3:uid="{A0F17430-2AAB-4E9C-A0C0-12F3C150085F}" name="Номера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0E6DB3-708D-4758-B6C1-B32E93CE0346}" name="Таблица1_2" displayName="Таблица1_2" ref="N2:N11" tableType="queryTable" totalsRowShown="0" headerRowDxfId="2" dataDxfId="1">
  <autoFilter ref="N2:N11" xr:uid="{530E6DB3-708D-4758-B6C1-B32E93CE0346}"/>
  <tableColumns count="1">
    <tableColumn id="1" xr3:uid="{A0CD883B-1A8A-4036-B604-B6B781B23C8B}" uniqueName="1" name="Номера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4"/>
  <sheetViews>
    <sheetView tabSelected="1" topLeftCell="E1" workbookViewId="0">
      <selection activeCell="N2" sqref="N2:N11"/>
    </sheetView>
  </sheetViews>
  <sheetFormatPr defaultRowHeight="15" x14ac:dyDescent="0.25"/>
  <cols>
    <col min="2" max="2" width="47.28515625" customWidth="1"/>
    <col min="3" max="3" width="41" customWidth="1"/>
    <col min="4" max="4" width="42.140625" customWidth="1"/>
    <col min="13" max="13" width="36.140625" customWidth="1"/>
    <col min="14" max="14" width="17.42578125" style="37" bestFit="1" customWidth="1"/>
  </cols>
  <sheetData>
    <row r="1" spans="2:14" ht="15.75" thickBot="1" x14ac:dyDescent="0.3"/>
    <row r="2" spans="2:14" x14ac:dyDescent="0.25">
      <c r="B2" s="26" t="s">
        <v>1</v>
      </c>
      <c r="C2" s="28" t="s">
        <v>2</v>
      </c>
      <c r="D2" s="30" t="s">
        <v>3</v>
      </c>
      <c r="M2" s="35" t="s">
        <v>27</v>
      </c>
      <c r="N2" s="37" t="s">
        <v>27</v>
      </c>
    </row>
    <row r="3" spans="2:14" ht="60.75" thickBot="1" x14ac:dyDescent="0.3">
      <c r="B3" s="27"/>
      <c r="C3" s="29"/>
      <c r="D3" s="31"/>
      <c r="M3" s="33" t="s">
        <v>0</v>
      </c>
      <c r="N3" s="37" t="s">
        <v>28</v>
      </c>
    </row>
    <row r="4" spans="2:14" ht="60.75" thickBot="1" x14ac:dyDescent="0.3">
      <c r="B4" s="4" t="s">
        <v>0</v>
      </c>
      <c r="C4" s="5" t="s">
        <v>4</v>
      </c>
      <c r="D4" s="6" t="str">
        <f xml:space="preserve"> CONCATENATE("+380",B11, CHAR( 10), "+380",B13, CHAR( 10), "+380",B15)</f>
        <v>+380673457677
+380688110683
+380983666881</v>
      </c>
      <c r="M4" s="34" t="s">
        <v>26</v>
      </c>
      <c r="N4" s="37" t="s">
        <v>29</v>
      </c>
    </row>
    <row r="5" spans="2:14" ht="60.75" thickBot="1" x14ac:dyDescent="0.3">
      <c r="M5" s="33" t="s">
        <v>19</v>
      </c>
      <c r="N5" s="37" t="s">
        <v>30</v>
      </c>
    </row>
    <row r="6" spans="2:14" ht="60.75" thickBot="1" x14ac:dyDescent="0.3">
      <c r="M6" s="33" t="s">
        <v>20</v>
      </c>
      <c r="N6" s="37" t="s">
        <v>31</v>
      </c>
    </row>
    <row r="7" spans="2:14" ht="60.75" thickBot="1" x14ac:dyDescent="0.3">
      <c r="M7" s="33" t="s">
        <v>21</v>
      </c>
      <c r="N7" s="37" t="s">
        <v>32</v>
      </c>
    </row>
    <row r="8" spans="2:14" ht="60.75" thickBot="1" x14ac:dyDescent="0.3">
      <c r="D8" s="17" t="s">
        <v>11</v>
      </c>
      <c r="E8" s="18"/>
      <c r="F8" s="18"/>
      <c r="G8" s="18"/>
      <c r="H8" s="19"/>
      <c r="M8" s="33" t="s">
        <v>22</v>
      </c>
      <c r="N8" s="37" t="s">
        <v>33</v>
      </c>
    </row>
    <row r="9" spans="2:14" ht="60.75" thickBot="1" x14ac:dyDescent="0.3">
      <c r="D9" s="20"/>
      <c r="E9" s="21"/>
      <c r="F9" s="21"/>
      <c r="G9" s="21"/>
      <c r="H9" s="22"/>
      <c r="M9" s="33" t="s">
        <v>23</v>
      </c>
      <c r="N9" s="37" t="s">
        <v>34</v>
      </c>
    </row>
    <row r="10" spans="2:14" ht="60.75" thickBot="1" x14ac:dyDescent="0.3">
      <c r="B10" s="7" t="str">
        <f>SUBSTITUTE(SUBSTITUTE(SUBSTITUTE(SUBSTITUTE(SUBSTITUTE(SUBSTITUTE(B4, CHAR(10),""),")",""),"(",""),"+",""),"-","")," ","")</f>
        <v>9836688110683668811380983458628673457677</v>
      </c>
      <c r="C10" s="13" t="s">
        <v>5</v>
      </c>
      <c r="D10" s="20"/>
      <c r="E10" s="21"/>
      <c r="F10" s="21"/>
      <c r="G10" s="21"/>
      <c r="H10" s="22"/>
      <c r="M10" s="33" t="s">
        <v>24</v>
      </c>
      <c r="N10" s="37" t="s">
        <v>35</v>
      </c>
    </row>
    <row r="11" spans="2:14" ht="60" x14ac:dyDescent="0.25">
      <c r="B11" s="8" t="str">
        <f>MID(B10,FIND("67",B10),9)</f>
        <v>673457677</v>
      </c>
      <c r="C11" s="14" t="s">
        <v>6</v>
      </c>
      <c r="D11" s="20"/>
      <c r="E11" s="21"/>
      <c r="F11" s="21"/>
      <c r="G11" s="21"/>
      <c r="H11" s="22"/>
      <c r="M11" s="36" t="s">
        <v>25</v>
      </c>
      <c r="N11" s="37" t="s">
        <v>36</v>
      </c>
    </row>
    <row r="12" spans="2:14" ht="30.75" thickBot="1" x14ac:dyDescent="0.3">
      <c r="B12" s="9" t="str">
        <f>SUBSTITUTE(B10,B11,"")</f>
        <v>9836688110683668811380983458628</v>
      </c>
      <c r="C12" s="14" t="s">
        <v>7</v>
      </c>
      <c r="D12" s="23"/>
      <c r="E12" s="24"/>
      <c r="F12" s="24"/>
      <c r="G12" s="24"/>
      <c r="H12" s="25"/>
    </row>
    <row r="13" spans="2:14" x14ac:dyDescent="0.25">
      <c r="B13" s="9" t="str">
        <f>MID(B12,FIND("68",B12),9)</f>
        <v>688110683</v>
      </c>
      <c r="C13" s="11" t="s">
        <v>8</v>
      </c>
      <c r="D13" s="2"/>
      <c r="E13" s="2"/>
    </row>
    <row r="14" spans="2:14" ht="30" x14ac:dyDescent="0.25">
      <c r="B14" s="9" t="str">
        <f>SUBSTITUTE(B12,B13,"")</f>
        <v>9836668811380983458628</v>
      </c>
      <c r="C14" s="11" t="s">
        <v>7</v>
      </c>
      <c r="D14" s="2"/>
      <c r="E14" s="2"/>
    </row>
    <row r="15" spans="2:14" x14ac:dyDescent="0.25">
      <c r="B15" s="9" t="str">
        <f>MID(B14,FIND("98",B14),9)</f>
        <v>983666881</v>
      </c>
      <c r="C15" s="11" t="s">
        <v>9</v>
      </c>
      <c r="D15" s="2"/>
      <c r="E15" s="2"/>
    </row>
    <row r="16" spans="2:14" ht="30" x14ac:dyDescent="0.25">
      <c r="B16" s="9" t="str">
        <f>SUBSTITUTE(B14,B15,"")</f>
        <v>1380983458628</v>
      </c>
      <c r="C16" s="11" t="s">
        <v>7</v>
      </c>
      <c r="D16" s="2"/>
      <c r="E16" s="2"/>
    </row>
    <row r="17" spans="2:5" ht="15" customHeight="1" thickBot="1" x14ac:dyDescent="0.3">
      <c r="B17" s="10" t="str">
        <f>IF(LEN(B16)=7,B16,"пусто")</f>
        <v>пусто</v>
      </c>
      <c r="C17" s="12" t="s">
        <v>10</v>
      </c>
      <c r="D17" s="3"/>
      <c r="E17" s="3"/>
    </row>
    <row r="18" spans="2:5" x14ac:dyDescent="0.25">
      <c r="C18" s="1"/>
      <c r="D18" s="1"/>
      <c r="E18" s="1"/>
    </row>
    <row r="20" spans="2:5" x14ac:dyDescent="0.25">
      <c r="B20" s="15">
        <v>50</v>
      </c>
      <c r="C20" s="16" t="s">
        <v>12</v>
      </c>
      <c r="D20" s="32" t="s">
        <v>18</v>
      </c>
    </row>
    <row r="21" spans="2:5" x14ac:dyDescent="0.25">
      <c r="B21" s="15">
        <v>63</v>
      </c>
      <c r="C21" s="16" t="s">
        <v>13</v>
      </c>
      <c r="D21" s="32"/>
    </row>
    <row r="22" spans="2:5" x14ac:dyDescent="0.25">
      <c r="B22" s="15">
        <v>66</v>
      </c>
      <c r="C22" s="16" t="s">
        <v>12</v>
      </c>
      <c r="D22" s="32"/>
    </row>
    <row r="23" spans="2:5" x14ac:dyDescent="0.25">
      <c r="B23" s="15">
        <v>67</v>
      </c>
      <c r="C23" s="16" t="s">
        <v>14</v>
      </c>
      <c r="D23" s="32"/>
    </row>
    <row r="24" spans="2:5" x14ac:dyDescent="0.25">
      <c r="B24" s="15">
        <v>68</v>
      </c>
      <c r="C24" s="16" t="s">
        <v>14</v>
      </c>
      <c r="D24" s="32"/>
    </row>
    <row r="25" spans="2:5" x14ac:dyDescent="0.25">
      <c r="B25" s="15">
        <v>73</v>
      </c>
      <c r="C25" s="16" t="s">
        <v>13</v>
      </c>
      <c r="D25" s="32"/>
    </row>
    <row r="26" spans="2:5" x14ac:dyDescent="0.25">
      <c r="B26" s="15">
        <v>91</v>
      </c>
      <c r="C26" s="16" t="s">
        <v>15</v>
      </c>
      <c r="D26" s="32"/>
    </row>
    <row r="27" spans="2:5" x14ac:dyDescent="0.25">
      <c r="B27" s="15">
        <v>92</v>
      </c>
      <c r="C27" s="16" t="s">
        <v>16</v>
      </c>
      <c r="D27" s="32"/>
    </row>
    <row r="28" spans="2:5" x14ac:dyDescent="0.25">
      <c r="B28" s="15">
        <v>93</v>
      </c>
      <c r="C28" s="16" t="s">
        <v>13</v>
      </c>
      <c r="D28" s="32"/>
    </row>
    <row r="29" spans="2:5" x14ac:dyDescent="0.25">
      <c r="B29" s="15">
        <v>94</v>
      </c>
      <c r="C29" s="16" t="s">
        <v>17</v>
      </c>
      <c r="D29" s="32"/>
    </row>
    <row r="30" spans="2:5" x14ac:dyDescent="0.25">
      <c r="B30" s="15">
        <v>95</v>
      </c>
      <c r="C30" s="16" t="s">
        <v>12</v>
      </c>
      <c r="D30" s="32"/>
    </row>
    <row r="31" spans="2:5" x14ac:dyDescent="0.25">
      <c r="B31" s="15">
        <v>96</v>
      </c>
      <c r="C31" s="16" t="s">
        <v>14</v>
      </c>
      <c r="D31" s="32"/>
    </row>
    <row r="32" spans="2:5" x14ac:dyDescent="0.25">
      <c r="B32" s="15">
        <v>97</v>
      </c>
      <c r="C32" s="16" t="s">
        <v>14</v>
      </c>
      <c r="D32" s="32"/>
    </row>
    <row r="33" spans="2:4" x14ac:dyDescent="0.25">
      <c r="B33" s="15">
        <v>98</v>
      </c>
      <c r="C33" s="16" t="s">
        <v>14</v>
      </c>
      <c r="D33" s="32"/>
    </row>
    <row r="34" spans="2:4" x14ac:dyDescent="0.25">
      <c r="B34" s="15">
        <v>99</v>
      </c>
      <c r="C34" s="16" t="s">
        <v>12</v>
      </c>
      <c r="D34" s="32"/>
    </row>
  </sheetData>
  <mergeCells count="5">
    <mergeCell ref="D8:H12"/>
    <mergeCell ref="B2:B3"/>
    <mergeCell ref="C2:C3"/>
    <mergeCell ref="D2:D3"/>
    <mergeCell ref="D20:D34"/>
  </mergeCells>
  <phoneticPr fontId="8" type="noConversion"/>
  <conditionalFormatting sqref="B11:B17">
    <cfRule type="expression" dxfId="34" priority="25">
      <formula>$N11:$P11="Скинув на пошту"</formula>
    </cfRule>
    <cfRule type="expression" dxfId="33" priority="27">
      <formula>$N11:$P11="Не відповіли на дзвінок"</formula>
    </cfRule>
    <cfRule type="expression" dxfId="32" priority="28">
      <formula>$N11:$P11="Зателефонувати пізніше"</formula>
    </cfRule>
    <cfRule type="expression" dxfId="31" priority="29">
      <formula>$N11:$P11="Зустрітись"</formula>
    </cfRule>
    <cfRule type="expression" dxfId="30" priority="30">
      <formula>$N11:$P11="Відхилили пропозицію"</formula>
    </cfRule>
    <cfRule type="expression" dxfId="29" priority="31">
      <formula>$N11:$P11="Розглядають пропозицію"</formula>
    </cfRule>
    <cfRule type="expression" dxfId="28" priority="32">
      <formula>$N11:$P11="Прийняли пропозицію"</formula>
    </cfRule>
  </conditionalFormatting>
  <conditionalFormatting sqref="B11:B17">
    <cfRule type="expression" dxfId="27" priority="26">
      <formula>$N11:$P11="Мають передзвонити"</formula>
    </cfRule>
  </conditionalFormatting>
  <conditionalFormatting sqref="D4">
    <cfRule type="expression" dxfId="26" priority="17">
      <formula>$N4:$P4="Скинув на пошту"</formula>
    </cfRule>
    <cfRule type="expression" dxfId="25" priority="19">
      <formula>$N4:$P4="Не відповіли на дзвінок"</formula>
    </cfRule>
    <cfRule type="expression" dxfId="24" priority="20">
      <formula>$N4:$P4="Зателефонувати пізніше"</formula>
    </cfRule>
    <cfRule type="expression" dxfId="23" priority="21">
      <formula>$N4:$P4="Зустрітись"</formula>
    </cfRule>
    <cfRule type="expression" dxfId="22" priority="22">
      <formula>$N4:$P4="Відхилили пропозицію"</formula>
    </cfRule>
    <cfRule type="expression" dxfId="21" priority="23">
      <formula>$N4:$P4="Розглядають пропозицію"</formula>
    </cfRule>
    <cfRule type="expression" dxfId="20" priority="24">
      <formula>$N4:$P4="Прийняли пропозицію"</formula>
    </cfRule>
  </conditionalFormatting>
  <conditionalFormatting sqref="D4">
    <cfRule type="expression" dxfId="19" priority="18">
      <formula>$N4:$P4="Мають передзвонити"</formula>
    </cfRule>
  </conditionalFormatting>
  <conditionalFormatting sqref="C10">
    <cfRule type="expression" dxfId="18" priority="9">
      <formula>$N10:$P10="Скинув на пошту"</formula>
    </cfRule>
    <cfRule type="expression" dxfId="17" priority="11">
      <formula>$N10:$P10="Не відповіли на дзвінок"</formula>
    </cfRule>
    <cfRule type="expression" dxfId="16" priority="12">
      <formula>$N10:$P10="Зателефонувати пізніше"</formula>
    </cfRule>
    <cfRule type="expression" dxfId="15" priority="13">
      <formula>$N10:$P10="Зустрітись"</formula>
    </cfRule>
    <cfRule type="expression" dxfId="14" priority="14">
      <formula>$N10:$P10="Відхилили пропозицію"</formula>
    </cfRule>
    <cfRule type="expression" dxfId="13" priority="15">
      <formula>$N10:$P10="Розглядають пропозицію"</formula>
    </cfRule>
    <cfRule type="expression" dxfId="12" priority="16">
      <formula>$N10:$P10="Прийняли пропозицію"</formula>
    </cfRule>
  </conditionalFormatting>
  <conditionalFormatting sqref="C10">
    <cfRule type="expression" dxfId="11" priority="10">
      <formula>$N10:$P10="Мають передзвонити"</formula>
    </cfRule>
  </conditionalFormatting>
  <conditionalFormatting sqref="C13:E17 C11:C12">
    <cfRule type="expression" dxfId="10" priority="1">
      <formula>$N11:$P11="Скинув на пошту"</formula>
    </cfRule>
    <cfRule type="expression" dxfId="9" priority="3">
      <formula>$N11:$P11="Не відповіли на дзвінок"</formula>
    </cfRule>
    <cfRule type="expression" dxfId="8" priority="4">
      <formula>$N11:$P11="Зателефонувати пізніше"</formula>
    </cfRule>
    <cfRule type="expression" dxfId="7" priority="5">
      <formula>$N11:$P11="Зустрітись"</formula>
    </cfRule>
    <cfRule type="expression" dxfId="6" priority="6">
      <formula>$N11:$P11="Відхилили пропозицію"</formula>
    </cfRule>
    <cfRule type="expression" dxfId="5" priority="7">
      <formula>$N11:$P11="Розглядають пропозицію"</formula>
    </cfRule>
    <cfRule type="expression" dxfId="4" priority="8">
      <formula>$N11:$P11="Прийняли пропозицію"</formula>
    </cfRule>
  </conditionalFormatting>
  <conditionalFormatting sqref="C13:E17 C11:C12">
    <cfRule type="expression" dxfId="3" priority="2">
      <formula>$N11:$P11="Мають передзвонити"</formula>
    </cfRule>
  </conditionalFormatting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5A0E1D-96EB-4320-B746-B980163FF5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2021-11-10T17:14:20Z</dcterms:modified>
</cp:coreProperties>
</file>