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640FEA37-742D-42F9-B84E-F64F043CC0E4}" xr6:coauthVersionLast="47" xr6:coauthVersionMax="47" xr10:uidLastSave="{00000000-0000-0000-0000-000000000000}"/>
  <bookViews>
    <workbookView xWindow="-120" yWindow="-120" windowWidth="38640" windowHeight="15840" xr2:uid="{9E328734-0E43-0D4B-AEC1-FFF1F3D521CE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  <c r="F24" i="1" l="1"/>
  <c r="H24" i="1" s="1"/>
  <c r="D24" i="1"/>
  <c r="I24" i="1" l="1"/>
  <c r="G24" i="1"/>
  <c r="J24" i="1" s="1"/>
  <c r="K24" i="1"/>
</calcChain>
</file>

<file path=xl/sharedStrings.xml><?xml version="1.0" encoding="utf-8"?>
<sst xmlns="http://schemas.openxmlformats.org/spreadsheetml/2006/main" count="21" uniqueCount="19">
  <si>
    <t>Здравствуйте, Каландаров Абдулла </t>
  </si>
  <si>
    <t>Мы получили Ваш заказ номер, 10676</t>
  </si>
  <si>
    <t>Электронная почта: </t>
  </si>
  <si>
    <t>-</t>
  </si>
  <si>
    <t>Контактный телефон: </t>
  </si>
  <si>
    <t>+7 (705) 579-83-83</t>
  </si>
  <si>
    <t>Доставка: </t>
  </si>
  <si>
    <t>Оплата: </t>
  </si>
  <si>
    <t>Адрес доставки: </t>
  </si>
  <si>
    <t>Индекс: </t>
  </si>
  <si>
    <t>Страна: </t>
  </si>
  <si>
    <t>Область: </t>
  </si>
  <si>
    <t>Город: Астана </t>
  </si>
  <si>
    <t>Улица: Кобланди батир</t>
  </si>
  <si>
    <t>Здание: 34</t>
  </si>
  <si>
    <t>Улица:</t>
  </si>
  <si>
    <t>Квартира: 34</t>
  </si>
  <si>
    <t xml:space="preserve">Дом: </t>
  </si>
  <si>
    <t xml:space="preserve">Квартира: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</si>
</sst>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&quot;+ НПл = &quot;#,##0"/>
  </numFmts>
  <fonts count="23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theme="1"/>
      <name val="-webkit-standard"/>
    </font>
    <font>
      <sz val="14"/>
      <color rgb="FF000000"/>
      <name val="-webkit-standard"/>
    </font>
    <font>
      <b/>
      <sz val="16"/>
      <color rgb="FF7030A0"/>
      <name val="Calibri"/>
      <family val="2"/>
    </font>
    <font>
      <b/>
      <i/>
      <sz val="18"/>
      <color rgb="FF7030A0"/>
      <name val="Calibri"/>
      <family val="2"/>
      <scheme val="minor"/>
    </font>
    <font>
      <b/>
      <i/>
      <sz val="18"/>
      <color theme="1"/>
      <name val="Calibri"/>
      <family val="2"/>
    </font>
    <font>
      <b/>
      <sz val="16"/>
      <color rgb="FF000000"/>
      <name val="Calibri"/>
      <family val="2"/>
    </font>
    <font>
      <b/>
      <sz val="22"/>
      <color theme="0" tint="-0.249977111117893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sz val="14"/>
      <color theme="0" tint="-0.249977111117893"/>
      <name val="Calibri"/>
      <family val="2"/>
      <charset val="204"/>
    </font>
    <font>
      <b/>
      <sz val="16"/>
      <color rgb="FF002060"/>
      <name val="Calibri"/>
      <family val="2"/>
      <charset val="204"/>
    </font>
    <font>
      <b/>
      <sz val="11"/>
      <color rgb="FFFFFF00"/>
      <name val="Calibri"/>
      <family val="2"/>
      <charset val="204"/>
    </font>
    <font>
      <b/>
      <sz val="8"/>
      <color rgb="FF7030A0"/>
      <name val="Calibri"/>
      <family val="2"/>
      <charset val="204"/>
    </font>
    <font>
      <b/>
      <sz val="12"/>
      <color theme="1"/>
      <name val="-webkit-standard"/>
    </font>
    <font>
      <sz val="8"/>
      <color rgb="FF000000"/>
      <name val="Calibri"/>
      <family val="2"/>
      <charset val="204"/>
    </font>
    <font>
      <b/>
      <sz val="18"/>
      <color rgb="FF7030A0"/>
      <name val="Calibri"/>
      <family val="2"/>
    </font>
    <font>
      <sz val="18"/>
      <name val="Calibri"/>
      <family val="2"/>
    </font>
    <font>
      <b/>
      <sz val="18"/>
      <color rgb="FF000000"/>
      <name val="Calibri"/>
      <family val="2"/>
    </font>
    <font>
      <b/>
      <sz val="8"/>
      <color rgb="FF000000"/>
      <name val="Calibri"/>
      <family val="2"/>
      <charset val="204"/>
    </font>
    <font>
      <b/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double">
        <color rgb="FFFF0000"/>
      </right>
      <top style="hair">
        <color rgb="FFFF0000"/>
      </top>
      <bottom style="hair">
        <color rgb="FFFF0000"/>
      </bottom>
      <diagonal/>
    </border>
    <border>
      <left/>
      <right style="medium">
        <color indexed="64"/>
      </right>
      <top/>
      <bottom/>
      <diagonal/>
    </border>
    <border>
      <left style="double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hair">
        <color rgb="FFFF0000"/>
      </right>
      <top style="hair">
        <color rgb="FFFF0000"/>
      </top>
      <bottom style="double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double">
        <color rgb="FFFF0000"/>
      </bottom>
      <diagonal/>
    </border>
    <border>
      <left style="hair">
        <color rgb="FFFF0000"/>
      </left>
      <right style="double">
        <color rgb="FFFF0000"/>
      </right>
      <top style="hair">
        <color rgb="FFFF0000"/>
      </top>
      <bottom style="double">
        <color rgb="FFFF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>
      <alignment shrinkToFit="1"/>
      <protection locked="0"/>
    </xf>
    <xf numFmtId="0" fontId="0" fillId="0" borderId="0" xfId="0" applyAlignment="1">
      <alignment horizontal="center" vertical="top"/>
    </xf>
    <xf numFmtId="0" fontId="4" fillId="0" borderId="0" xfId="0" applyFont="1"/>
    <xf numFmtId="0" fontId="5" fillId="0" borderId="0" xfId="0" applyFont="1"/>
    <xf numFmtId="0" fontId="8" fillId="0" borderId="6" xfId="0" applyFont="1" applyBorder="1" applyAlignment="1" applyProtection="1">
      <alignment horizontal="right" vertical="center" shrinkToFit="1"/>
      <protection locked="0"/>
    </xf>
    <xf numFmtId="0" fontId="8" fillId="0" borderId="7" xfId="0" applyFont="1" applyBorder="1" applyAlignment="1" applyProtection="1">
      <alignment horizontal="right" vertical="center" shrinkToFit="1"/>
      <protection locked="0"/>
    </xf>
    <xf numFmtId="3" fontId="9" fillId="3" borderId="8" xfId="0" applyNumberFormat="1" applyFont="1" applyFill="1" applyBorder="1" applyAlignment="1" applyProtection="1">
      <alignment horizontal="center" vertical="center" shrinkToFit="1"/>
      <protection locked="0"/>
    </xf>
    <xf numFmtId="165" fontId="10" fillId="0" borderId="9" xfId="0" applyNumberFormat="1" applyFont="1" applyBorder="1" applyAlignment="1" applyProtection="1">
      <alignment horizontal="center" vertical="center" shrinkToFit="1"/>
      <protection locked="0"/>
    </xf>
    <xf numFmtId="3" fontId="11" fillId="3" borderId="10" xfId="0" applyNumberFormat="1" applyFont="1" applyFill="1" applyBorder="1" applyAlignment="1" applyProtection="1">
      <alignment horizontal="center" vertical="center" shrinkToFit="1"/>
      <protection locked="0"/>
    </xf>
    <xf numFmtId="165" fontId="12" fillId="0" borderId="11" xfId="0" applyNumberFormat="1" applyFont="1" applyBorder="1" applyAlignment="1" applyProtection="1">
      <alignment horizontal="center" vertical="center" shrinkToFit="1"/>
      <protection locked="0"/>
    </xf>
    <xf numFmtId="3" fontId="13" fillId="4" borderId="0" xfId="0" applyNumberFormat="1" applyFont="1" applyFill="1" applyAlignment="1" applyProtection="1">
      <alignment horizontal="center" vertical="center" shrinkToFit="1"/>
      <protection locked="0"/>
    </xf>
    <xf numFmtId="49" fontId="6" fillId="0" borderId="4" xfId="0" applyNumberFormat="1" applyFont="1" applyBorder="1" applyAlignment="1" applyProtection="1">
      <alignment horizontal="right" vertical="center" shrinkToFit="1"/>
      <protection locked="0"/>
    </xf>
    <xf numFmtId="0" fontId="14" fillId="5" borderId="2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/>
    <xf numFmtId="0" fontId="4" fillId="0" borderId="12" xfId="0" applyFont="1" applyBorder="1"/>
    <xf numFmtId="0" fontId="4" fillId="0" borderId="13" xfId="0" applyFont="1" applyBorder="1"/>
    <xf numFmtId="0" fontId="4" fillId="0" borderId="15" xfId="0" applyFont="1" applyBorder="1"/>
    <xf numFmtId="0" fontId="0" fillId="0" borderId="12" xfId="0" applyBorder="1"/>
    <xf numFmtId="0" fontId="0" fillId="0" borderId="13" xfId="0" applyBorder="1"/>
    <xf numFmtId="0" fontId="2" fillId="0" borderId="0" xfId="0" applyFont="1" applyAlignment="1" applyProtection="1">
      <alignment wrapText="1" shrinkToFit="1"/>
      <protection locked="0"/>
    </xf>
    <xf numFmtId="49" fontId="15" fillId="0" borderId="0" xfId="0" applyNumberFormat="1" applyFont="1" applyAlignment="1" applyProtection="1">
      <alignment vertical="center" shrinkToFit="1"/>
      <protection locked="0"/>
    </xf>
    <xf numFmtId="0" fontId="17" fillId="0" borderId="0" xfId="0" applyFont="1" applyAlignment="1" applyProtection="1">
      <alignment shrinkToFit="1"/>
      <protection locked="0"/>
    </xf>
    <xf numFmtId="49" fontId="17" fillId="0" borderId="0" xfId="0" applyNumberFormat="1" applyFont="1" applyAlignment="1" applyProtection="1">
      <alignment shrinkToFit="1"/>
      <protection locked="0"/>
    </xf>
    <xf numFmtId="0" fontId="0" fillId="0" borderId="0" xfId="0" applyAlignment="1">
      <alignment wrapText="1"/>
    </xf>
    <xf numFmtId="0" fontId="17" fillId="0" borderId="14" xfId="0" applyFont="1" applyBorder="1" applyAlignment="1" applyProtection="1">
      <alignment shrinkToFit="1"/>
      <protection locked="0"/>
    </xf>
    <xf numFmtId="3" fontId="19" fillId="0" borderId="1" xfId="0" applyNumberFormat="1" applyFont="1" applyBorder="1" applyAlignment="1" applyProtection="1">
      <alignment horizontal="left" vertical="center" wrapText="1" shrinkToFit="1"/>
      <protection locked="0"/>
    </xf>
    <xf numFmtId="3" fontId="18" fillId="0" borderId="0" xfId="0" applyNumberFormat="1" applyFont="1" applyAlignment="1" applyProtection="1">
      <alignment horizontal="left" vertical="center" shrinkToFit="1"/>
      <protection locked="0"/>
    </xf>
    <xf numFmtId="0" fontId="1" fillId="0" borderId="15" xfId="1" applyBorder="1"/>
    <xf numFmtId="0" fontId="20" fillId="0" borderId="0" xfId="0" applyFont="1" applyAlignment="1" applyProtection="1">
      <alignment horizontal="left" vertical="center" shrinkToFit="1"/>
      <protection locked="0"/>
    </xf>
    <xf numFmtId="0" fontId="21" fillId="2" borderId="15" xfId="0" applyFont="1" applyFill="1" applyBorder="1" applyAlignment="1" applyProtection="1">
      <alignment horizontal="left" vertical="center" shrinkToFit="1"/>
      <protection locked="0"/>
    </xf>
    <xf numFmtId="0" fontId="21" fillId="2" borderId="12" xfId="0" applyFont="1" applyFill="1" applyBorder="1" applyAlignment="1" applyProtection="1">
      <alignment horizontal="center" vertical="center" shrinkToFit="1"/>
      <protection locked="0"/>
    </xf>
    <xf numFmtId="3" fontId="21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7" fillId="2" borderId="12" xfId="0" applyFont="1" applyFill="1" applyBorder="1" applyAlignment="1" applyProtection="1">
      <alignment horizontal="center" vertical="center" shrinkToFit="1"/>
      <protection locked="0"/>
    </xf>
    <xf numFmtId="3" fontId="21" fillId="2" borderId="13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1" xfId="0" applyNumberFormat="1" applyFont="1" applyBorder="1" applyAlignment="1" applyProtection="1">
      <alignment vertical="center" shrinkToFit="1"/>
      <protection locked="0"/>
    </xf>
    <xf numFmtId="0" fontId="17" fillId="0" borderId="1" xfId="0" applyFont="1" applyBorder="1" applyAlignment="1" applyProtection="1">
      <alignment shrinkToFit="1"/>
      <protection locked="0"/>
    </xf>
    <xf numFmtId="0" fontId="17" fillId="0" borderId="16" xfId="0" applyFont="1" applyBorder="1" applyAlignment="1" applyProtection="1">
      <alignment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shrinkToFit="1"/>
      <protection locked="0"/>
    </xf>
    <xf numFmtId="164" fontId="2" fillId="0" borderId="0" xfId="0" applyNumberFormat="1" applyFont="1" applyAlignment="1" applyProtection="1">
      <alignment shrinkToFit="1"/>
      <protection locked="0"/>
    </xf>
    <xf numFmtId="164" fontId="2" fillId="0" borderId="0" xfId="0" applyNumberFormat="1" applyFont="1" applyAlignment="1" applyProtection="1">
      <alignment wrapText="1" shrinkToFit="1"/>
      <protection locked="0"/>
    </xf>
    <xf numFmtId="0" fontId="17" fillId="2" borderId="17" xfId="0" applyFont="1" applyFill="1" applyBorder="1" applyAlignment="1" applyProtection="1">
      <alignment horizontal="left" vertical="center" shrinkToFit="1"/>
      <protection locked="0"/>
    </xf>
    <xf numFmtId="0" fontId="17" fillId="2" borderId="18" xfId="0" applyFont="1" applyFill="1" applyBorder="1" applyAlignment="1" applyProtection="1">
      <alignment horizontal="left" vertical="center" shrinkToFit="1"/>
      <protection locked="0"/>
    </xf>
    <xf numFmtId="0" fontId="17" fillId="2" borderId="19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2" fillId="0" borderId="0" xfId="0" applyFont="1" applyAlignment="1" applyProtection="1">
      <alignment horizontal="left" shrinkToFit="1"/>
      <protection locked="0"/>
    </xf>
    <xf numFmtId="0" fontId="4" fillId="0" borderId="3" xfId="0" applyFont="1" applyBorder="1"/>
  </cellXfs>
  <cellStyles count="2">
    <cellStyle name="Гиперссылка" xfId="1" builtinId="8"/>
    <cellStyle name="Обычный" xfId="0" builtinId="0"/>
  </cellStyles>
  <dxfs count="1">
    <dxf>
      <font>
        <color theme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pmims\Yandex.Disk.localized\11.2021%20&#1056;&#1072;&#1073;&#1086;&#1095;&#1072;&#1103;%20&#1082;&#1085;&#1080;&#1075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39E-5552-364E-BFC8-3E2130125814}">
  <dimension ref="A1:P45"/>
  <sheetViews>
    <sheetView tabSelected="1" workbookViewId="0">
      <selection activeCell="B24" sqref="B24:C24"/>
    </sheetView>
  </sheetViews>
  <sheetFormatPr defaultColWidth="11" defaultRowHeight="15.75"/>
  <cols>
    <col min="1" max="1" width="1.5" style="2" customWidth="1"/>
    <col min="2" max="2" width="29.375" customWidth="1"/>
    <col min="3" max="3" width="20.5" customWidth="1"/>
    <col min="4" max="4" width="56.5" customWidth="1"/>
    <col min="5" max="5" width="1" customWidth="1"/>
    <col min="6" max="6" width="11.875" customWidth="1"/>
    <col min="8" max="8" width="14.875" customWidth="1"/>
    <col min="9" max="9" width="15.875" customWidth="1"/>
    <col min="10" max="10" width="6.625" customWidth="1"/>
    <col min="11" max="11" width="8.5" customWidth="1"/>
    <col min="12" max="12" width="9.625" customWidth="1"/>
    <col min="13" max="13" width="15.5" customWidth="1"/>
  </cols>
  <sheetData>
    <row r="1" spans="1:13" ht="6.95" customHeight="1">
      <c r="A1"/>
    </row>
    <row r="2" spans="1:13" ht="26.1" customHeight="1">
      <c r="A2"/>
    </row>
    <row r="3" spans="1:13" ht="15.95" customHeight="1">
      <c r="A3"/>
    </row>
    <row r="4" spans="1:13" ht="21" customHeight="1">
      <c r="A4"/>
    </row>
    <row r="5" spans="1:13" ht="21" customHeight="1">
      <c r="A5"/>
    </row>
    <row r="6" spans="1:13" ht="21" customHeight="1">
      <c r="A6"/>
    </row>
    <row r="7" spans="1:13" ht="21" customHeight="1">
      <c r="A7"/>
    </row>
    <row r="8" spans="1:13" ht="21" customHeight="1">
      <c r="A8"/>
    </row>
    <row r="9" spans="1:13" ht="21" customHeight="1">
      <c r="A9"/>
    </row>
    <row r="10" spans="1:13" ht="24" customHeight="1">
      <c r="A10"/>
    </row>
    <row r="11" spans="1:13" ht="21.95" customHeight="1">
      <c r="A11"/>
      <c r="L11" s="4" t="s">
        <v>0</v>
      </c>
    </row>
    <row r="12" spans="1:13" ht="8.1" customHeight="1">
      <c r="A12"/>
      <c r="L12" s="4" t="s">
        <v>1</v>
      </c>
    </row>
    <row r="13" spans="1:13" ht="6.95" customHeight="1">
      <c r="A13"/>
      <c r="L13" s="3" t="s">
        <v>2</v>
      </c>
      <c r="M13" s="3" t="s">
        <v>3</v>
      </c>
    </row>
    <row r="14" spans="1:13" ht="14.1" customHeight="1">
      <c r="A14"/>
      <c r="L14" s="3" t="s">
        <v>4</v>
      </c>
      <c r="M14" s="3" t="s">
        <v>5</v>
      </c>
    </row>
    <row r="15" spans="1:13" ht="14.1" customHeight="1">
      <c r="A15"/>
      <c r="L15" s="3" t="s">
        <v>6</v>
      </c>
      <c r="M15" s="3" t="s">
        <v>3</v>
      </c>
    </row>
    <row r="16" spans="1:13" ht="14.1" customHeight="1">
      <c r="A16"/>
      <c r="L16" s="3" t="s">
        <v>7</v>
      </c>
      <c r="M16" s="3" t="s">
        <v>3</v>
      </c>
    </row>
    <row r="17" spans="1:16" ht="8.1" customHeight="1">
      <c r="A17"/>
      <c r="L17" s="3"/>
      <c r="M17" s="3"/>
    </row>
    <row r="18" spans="1:16" ht="8.1" customHeight="1">
      <c r="A18"/>
      <c r="L18" s="48" t="s">
        <v>8</v>
      </c>
      <c r="M18" s="3" t="s">
        <v>9</v>
      </c>
    </row>
    <row r="19" spans="1:16" ht="8.1" customHeight="1">
      <c r="A19"/>
      <c r="L19" s="48"/>
      <c r="M19" s="3" t="s">
        <v>10</v>
      </c>
    </row>
    <row r="20" spans="1:16" ht="18" customHeight="1">
      <c r="A20"/>
      <c r="L20" s="48"/>
      <c r="M20" s="3" t="s">
        <v>11</v>
      </c>
    </row>
    <row r="21" spans="1:16" ht="27.95" customHeight="1">
      <c r="A21"/>
      <c r="L21" s="48"/>
      <c r="M21" s="3" t="s">
        <v>12</v>
      </c>
    </row>
    <row r="22" spans="1:16" ht="27.95" customHeight="1">
      <c r="A22"/>
      <c r="L22" s="48"/>
      <c r="M22" s="3" t="s">
        <v>13</v>
      </c>
    </row>
    <row r="23" spans="1:16" ht="27.95" customHeight="1">
      <c r="A23"/>
      <c r="L23" s="48"/>
      <c r="M23" s="3" t="s">
        <v>14</v>
      </c>
    </row>
    <row r="24" spans="1:16" ht="27.95" customHeight="1">
      <c r="A24" s="12" t="s">
        <v>15</v>
      </c>
      <c r="B24" s="45" t="str">
        <f>UPPER(TRIM(SUBSTITUTE(SUBSTITUTE(VLOOKUP("Город*",M:M,1,0),"Город:",),CHAR(160),)))</f>
        <v>АСТАНА</v>
      </c>
      <c r="C24" s="46"/>
      <c r="D24" s="5" t="str">
        <f>IFERROR("TK   AVIS logistics - Склад - Склад "&amp;"  "&amp;VLOOKUP((LEFT(B24,(LEN(B24)))),[1]Тарифы!C8:C449,1,0),"Нет доставки")</f>
        <v>Нет доставки</v>
      </c>
      <c r="E24" s="6"/>
      <c r="F24" s="7" t="str">
        <f>IFERROR(VLOOKUP((LEFT(B24,(LEN(B24)))),[1]Тарифы!H8:J449,3,0),"нет доставки")</f>
        <v>нет доставки</v>
      </c>
      <c r="G24" s="8" t="str">
        <f>IFERROR(CEILING($H$21+F24,1),"нет доставки")</f>
        <v>нет доставки</v>
      </c>
      <c r="H24" s="9" t="str">
        <f>IFERROR(F24&amp;" + НПЛ","нет доставки")</f>
        <v>нет доставки + НПЛ</v>
      </c>
      <c r="I24" s="10">
        <f>IFERROR(CEILING(($H$21+F24)*(1+$F$22/100),1),0)</f>
        <v>0</v>
      </c>
      <c r="J24" s="11">
        <f t="shared" ref="J24" si="0">IFERROR(G24-I24,0)</f>
        <v>0</v>
      </c>
      <c r="K24" s="13" t="str">
        <f>IF(J3="Нпл-АВ","Нпл-АВ",IF(B24="ОФИС","ОФИС",IF(B24="Костанай","ОФИС",TRIM(MID(K23,4,4)))))</f>
        <v/>
      </c>
      <c r="L24" s="48"/>
      <c r="M24" s="3" t="s">
        <v>16</v>
      </c>
    </row>
    <row r="25" spans="1:16" ht="27.95" customHeight="1">
      <c r="A25" s="12" t="s">
        <v>17</v>
      </c>
    </row>
    <row r="26" spans="1:16" ht="27.95" customHeight="1">
      <c r="A26" s="12" t="s">
        <v>18</v>
      </c>
    </row>
    <row r="27" spans="1:16" ht="18" customHeight="1">
      <c r="A27" s="12"/>
      <c r="M27" s="14"/>
      <c r="N27" s="14"/>
      <c r="O27" s="14"/>
      <c r="P27" s="14"/>
    </row>
    <row r="28" spans="1:16" ht="18" customHeight="1">
      <c r="A28" s="12"/>
      <c r="M28" s="3"/>
      <c r="N28" s="3"/>
      <c r="O28" s="3"/>
      <c r="P28" s="3"/>
    </row>
    <row r="29" spans="1:16" ht="18" customHeight="1">
      <c r="M29" s="15"/>
      <c r="N29" s="15"/>
      <c r="O29" s="15"/>
      <c r="P29" s="16"/>
    </row>
    <row r="30" spans="1:16">
      <c r="M30" s="18"/>
      <c r="N30" s="18"/>
      <c r="O30" s="18"/>
      <c r="P30" s="19"/>
    </row>
    <row r="31" spans="1:16">
      <c r="M31" s="18"/>
      <c r="N31" s="18"/>
      <c r="O31" s="18"/>
      <c r="P31" s="19"/>
    </row>
    <row r="32" spans="1:16">
      <c r="M32" s="18"/>
      <c r="N32" s="18"/>
      <c r="O32" s="18"/>
      <c r="P32" s="19"/>
    </row>
    <row r="33" spans="2:16" ht="116.1" customHeight="1">
      <c r="M33" s="18"/>
      <c r="N33" s="18"/>
      <c r="O33" s="18"/>
      <c r="P33" s="19"/>
    </row>
    <row r="34" spans="2:16" ht="24" thickBot="1">
      <c r="D34" s="26"/>
      <c r="E34" s="27"/>
      <c r="F34" s="21"/>
      <c r="G34" s="21"/>
      <c r="H34" s="21"/>
      <c r="I34" s="22"/>
      <c r="J34" s="23"/>
      <c r="K34" s="25"/>
      <c r="L34" s="17"/>
      <c r="M34" s="18"/>
      <c r="N34" s="18"/>
      <c r="O34" s="18"/>
      <c r="P34" s="19"/>
    </row>
    <row r="35" spans="2:16">
      <c r="F35" s="21"/>
      <c r="G35" s="21"/>
      <c r="H35" s="21"/>
      <c r="I35" s="22"/>
      <c r="J35" s="23"/>
      <c r="K35" s="25"/>
      <c r="L35" s="28"/>
      <c r="M35" s="18"/>
      <c r="N35" s="18"/>
      <c r="O35" s="18"/>
      <c r="P35" s="19"/>
    </row>
    <row r="36" spans="2:16" ht="23.25">
      <c r="D36" s="29"/>
      <c r="E36" s="29"/>
      <c r="F36" s="21"/>
      <c r="G36" s="21"/>
      <c r="H36" s="21"/>
      <c r="I36" s="22"/>
      <c r="J36" s="23"/>
      <c r="K36" s="25"/>
      <c r="L36" s="30"/>
      <c r="M36" s="31"/>
      <c r="N36" s="32"/>
      <c r="O36" s="33"/>
      <c r="P36" s="34"/>
    </row>
    <row r="37" spans="2:16">
      <c r="F37" s="21"/>
      <c r="G37" s="21"/>
      <c r="H37" s="21"/>
      <c r="I37" s="22"/>
      <c r="J37" s="23"/>
      <c r="K37" s="25"/>
      <c r="L37" s="30"/>
      <c r="M37" s="31"/>
      <c r="N37" s="32"/>
      <c r="O37" s="33"/>
      <c r="P37" s="34"/>
    </row>
    <row r="38" spans="2:16">
      <c r="F38" s="21"/>
      <c r="G38" s="21"/>
      <c r="H38" s="21"/>
      <c r="I38" s="22"/>
      <c r="J38" s="22"/>
      <c r="K38" s="25"/>
      <c r="L38" s="30"/>
      <c r="M38" s="31"/>
      <c r="N38" s="32"/>
      <c r="O38" s="33"/>
      <c r="P38" s="34"/>
    </row>
    <row r="39" spans="2:16" ht="16.5" thickBot="1">
      <c r="F39" s="35"/>
      <c r="G39" s="35"/>
      <c r="H39" s="35"/>
      <c r="I39" s="36"/>
      <c r="J39" s="36"/>
      <c r="K39" s="37"/>
      <c r="L39" s="30"/>
      <c r="M39" s="31"/>
      <c r="N39" s="32"/>
      <c r="O39" s="33"/>
      <c r="P39" s="34"/>
    </row>
    <row r="40" spans="2:16" ht="21">
      <c r="B40" s="47"/>
      <c r="C40" s="47"/>
      <c r="D40" s="38"/>
      <c r="E40" s="38"/>
      <c r="F40" s="39"/>
      <c r="G40" s="39"/>
      <c r="H40" s="39"/>
      <c r="I40" s="39"/>
      <c r="J40" s="39"/>
      <c r="K40" s="39"/>
      <c r="L40" s="30"/>
      <c r="M40" s="31"/>
      <c r="N40" s="32"/>
      <c r="O40" s="33"/>
      <c r="P40" s="34"/>
    </row>
    <row r="41" spans="2:16" ht="18" customHeight="1">
      <c r="D41" s="20"/>
      <c r="E41" s="20"/>
      <c r="F41" s="1"/>
      <c r="G41" s="40"/>
      <c r="H41" s="1"/>
      <c r="I41" s="1"/>
      <c r="J41" s="1"/>
      <c r="K41" s="1"/>
      <c r="L41" s="30"/>
      <c r="M41" s="31"/>
      <c r="N41" s="32"/>
      <c r="O41" s="33"/>
      <c r="P41" s="34"/>
    </row>
    <row r="42" spans="2:16" ht="17.100000000000001" customHeight="1">
      <c r="D42" s="24"/>
      <c r="E42" s="24"/>
      <c r="L42" s="30"/>
      <c r="M42" s="31"/>
      <c r="N42" s="32"/>
      <c r="O42" s="33"/>
      <c r="P42" s="34"/>
    </row>
    <row r="43" spans="2:16" ht="16.5" thickBot="1">
      <c r="C43" s="1"/>
      <c r="D43" s="41"/>
      <c r="E43" s="41"/>
      <c r="F43" s="20"/>
      <c r="G43" s="1"/>
      <c r="H43" s="1"/>
      <c r="I43" s="1"/>
      <c r="J43" s="1"/>
      <c r="K43" s="1"/>
      <c r="L43" s="42"/>
      <c r="M43" s="43"/>
      <c r="N43" s="43"/>
      <c r="O43" s="43"/>
      <c r="P43" s="44"/>
    </row>
    <row r="44" spans="2:16" ht="17.100000000000001" customHeight="1" thickTop="1">
      <c r="D44" s="24"/>
      <c r="E44" s="24"/>
      <c r="L44" s="1"/>
      <c r="M44" s="1"/>
      <c r="N44" s="1"/>
      <c r="O44" s="1"/>
      <c r="P44" s="1"/>
    </row>
    <row r="45" spans="2:16" ht="17.100000000000001" customHeight="1">
      <c r="D45" s="24"/>
      <c r="E45" s="24"/>
    </row>
  </sheetData>
  <mergeCells count="3">
    <mergeCell ref="B24:C24"/>
    <mergeCell ref="B40:C40"/>
    <mergeCell ref="L18:L24"/>
  </mergeCells>
  <conditionalFormatting sqref="D24:J24">
    <cfRule type="expression" dxfId="0" priority="8">
      <formula>$F$23="нет доставки"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Ковалёв</dc:creator>
  <cp:lastModifiedBy>Elena</cp:lastModifiedBy>
  <dcterms:created xsi:type="dcterms:W3CDTF">2021-11-21T14:17:47Z</dcterms:created>
  <dcterms:modified xsi:type="dcterms:W3CDTF">2021-11-21T14:43:04Z</dcterms:modified>
</cp:coreProperties>
</file>