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95" windowWidth="28800" windowHeight="16260" activeTab="0"/>
  </bookViews>
  <sheets>
    <sheet name="лист 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<sst xmlns="http://schemas.openxmlformats.org/spreadsheetml/2006/main" count="30" uniqueCount="27">
  <si>
    <t>Data</t>
  </si>
  <si>
    <t>Result</t>
  </si>
  <si>
    <t>buyer</t>
  </si>
  <si>
    <t>Arina</t>
  </si>
  <si>
    <t>Yar</t>
  </si>
  <si>
    <t>Andrew</t>
  </si>
  <si>
    <t>Diana</t>
  </si>
  <si>
    <t>Sergey</t>
  </si>
  <si>
    <t>Rustam</t>
  </si>
  <si>
    <t>Nastya</t>
  </si>
  <si>
    <t>Stas</t>
  </si>
  <si>
    <t>product_name</t>
  </si>
  <si>
    <t>iPhone 13 Pro Max</t>
  </si>
  <si>
    <t>iPhone 13 Pro</t>
  </si>
  <si>
    <t>iPhone 12</t>
  </si>
  <si>
    <t>iPhone 9</t>
  </si>
  <si>
    <t>Samsung Galaxy</t>
  </si>
  <si>
    <t>iPhone X</t>
  </si>
  <si>
    <t>iPhone 13</t>
  </si>
  <si>
    <t>Redmi Note</t>
  </si>
  <si>
    <t>product_color</t>
  </si>
  <si>
    <t>category</t>
  </si>
  <si>
    <t>Green</t>
  </si>
  <si>
    <t>Blue</t>
  </si>
  <si>
    <t>White</t>
  </si>
  <si>
    <t>Black</t>
  </si>
  <si>
    <t>Red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</si>
</sst>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$]#,##0"/>
  </numFmts>
  <fonts count="47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Inconsolata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0"/>
      <color rgb="FF000000"/>
      <name val="Arial"/>
      <family val="2"/>
    </font>
    <font>
      <sz val="11"/>
      <color rgb="FF000000"/>
      <name val="Inconsolata"/>
      <family val="0"/>
    </font>
    <font>
      <i/>
      <sz val="10"/>
      <color rgb="FF000000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4" borderId="0" xfId="0" applyFont="1" applyFill="1" applyAlignment="1">
      <alignment/>
    </xf>
    <xf numFmtId="0" fontId="41" fillId="35" borderId="0" xfId="0" applyFont="1" applyFill="1" applyAlignment="1">
      <alignment/>
    </xf>
    <xf numFmtId="0" fontId="40" fillId="36" borderId="0" xfId="0" applyFont="1" applyFill="1" applyAlignment="1">
      <alignment/>
    </xf>
    <xf numFmtId="0" fontId="42" fillId="37" borderId="0" xfId="0" applyFont="1" applyFill="1" applyAlignment="1">
      <alignment/>
    </xf>
    <xf numFmtId="0" fontId="40" fillId="37" borderId="0" xfId="0" applyFont="1" applyFill="1" applyAlignment="1">
      <alignment/>
    </xf>
    <xf numFmtId="0" fontId="43" fillId="36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164" fontId="40" fillId="0" borderId="0" xfId="0" applyNumberFormat="1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Z65"/>
  <sheetViews>
    <sheetView tabSelected="1" zoomScalePageLayoutView="0" workbookViewId="0" topLeftCell="A1">
      <selection activeCell="F4" sqref="F4:I11"/>
    </sheetView>
  </sheetViews>
  <sheetFormatPr defaultColWidth="14.421875" defaultRowHeight="15.75" customHeight="1"/>
  <cols>
    <col min="1" max="10" width="15.28125" style="0" customWidth="1"/>
    <col min="11" max="11" width="31.00390625" style="0" customWidth="1"/>
    <col min="12" max="26" width="15.28125" style="0" customWidth="1"/>
  </cols>
  <sheetData>
    <row r="1" spans="1:26" ht="15.75">
      <c r="A1" s="21"/>
      <c r="B1" s="13"/>
      <c r="C1" s="13"/>
      <c r="D1" s="13"/>
      <c r="E1" s="13"/>
      <c r="F1" s="13"/>
      <c r="G1" s="13"/>
      <c r="H1" s="13"/>
      <c r="I1" s="13"/>
      <c r="J1" s="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0" ht="15.75" customHeight="1">
      <c r="A2" s="2" t="s">
        <v>0</v>
      </c>
      <c r="B2" s="2"/>
      <c r="C2" s="2"/>
      <c r="D2" s="9"/>
      <c r="E2" s="3" t="s">
        <v>1</v>
      </c>
      <c r="F2" s="9"/>
      <c r="G2" s="9"/>
      <c r="H2" s="9"/>
      <c r="I2" s="9"/>
      <c r="J2" s="9"/>
    </row>
    <row r="3" spans="1:10" ht="15.75" customHeight="1">
      <c r="A3" s="5" t="s">
        <v>2</v>
      </c>
      <c r="B3" s="5" t="s">
        <v>11</v>
      </c>
      <c r="C3" s="5" t="s">
        <v>20</v>
      </c>
      <c r="D3" s="9"/>
      <c r="E3" s="7" t="s">
        <v>21</v>
      </c>
      <c r="F3" s="9"/>
      <c r="G3" s="9"/>
      <c r="H3" s="9"/>
      <c r="I3" s="9"/>
      <c r="J3" s="9"/>
    </row>
    <row r="4" spans="1:10" ht="15.75" customHeight="1">
      <c r="A4" s="6" t="s">
        <v>3</v>
      </c>
      <c r="B4" s="6" t="s">
        <v>12</v>
      </c>
      <c r="C4" s="6" t="s">
        <v>22</v>
      </c>
      <c r="D4" s="9"/>
      <c r="E4" s="4" t="str">
        <f>_xlfn.IFERROR(__xludf.DUMMYFUNCTION("IF(AND(REGEXMATCH(B53,""iPhone""),REGEXMATCH(C53,""Black"")),""Black iPhone"",""Not black iPhone"")"),"Not black iPhone")</f>
        <v>Not black iPhone</v>
      </c>
      <c r="F4" s="9" t="str">
        <f>VLOOKUP(ISERR(SEARCH("iPhone",B4))+(C4="Black")+1,{1,"Not black iPhone";2,"Black iPhone";3,"Not iPhone"},2,)</f>
        <v>Not black iPhone</v>
      </c>
      <c r="G4" s="9" t="str">
        <f>IF(ISERR(SEARCH("iPhone",B4)),"Not iPhone",IF(C4="Black","Black iPhone","Not black iPhone"))</f>
        <v>Not black iPhone</v>
      </c>
      <c r="H4" s="22" t="str">
        <f>CHOOSE(ISERR(SEARCH("iPhone",B4))+(C4="Black")+1,"Not Black iPhone","Black iPhone","Not iPhone")</f>
        <v>Not Black iPhone</v>
      </c>
      <c r="I4" s="9" t="str">
        <f>INDEX({"Not black iPhone";"Black iPhone";"Not iPhone"},ISERR(SEARCH("iPhone",B4))+(C4="Black")+1)</f>
        <v>Not black iPhone</v>
      </c>
      <c r="J4" s="9"/>
    </row>
    <row r="5" spans="1:10" ht="15.75" customHeight="1">
      <c r="A5" s="6" t="s">
        <v>4</v>
      </c>
      <c r="B5" s="6" t="s">
        <v>13</v>
      </c>
      <c r="C5" s="6" t="s">
        <v>22</v>
      </c>
      <c r="D5" s="9"/>
      <c r="E5" s="4" t="str">
        <f>_xlfn.IFERROR(__xludf.DUMMYFUNCTION("IF(AND(REGEXMATCH(B54,""iPhone""),REGEXMATCH(C54,""Black"")),""Black iPhone"",""Not black iPhone"")"),"Not black iPhone")</f>
        <v>Not black iPhone</v>
      </c>
      <c r="F5" s="9" t="str">
        <f>VLOOKUP(ISERR(SEARCH("iPhone",B5))+(C5="Black")+1,{1,"Not black iPhone";2,"Black iPhone";3,"Not iPhone"},2,)</f>
        <v>Not black iPhone</v>
      </c>
      <c r="G5" s="9" t="str">
        <f aca="true" t="shared" si="0" ref="G5:G11">IF(ISERR(SEARCH("iPhone",B5)),"Not iPhone",IF(C5="Black","Black iPhone","Not black iPhone"))</f>
        <v>Not black iPhone</v>
      </c>
      <c r="H5" s="22" t="str">
        <f aca="true" t="shared" si="1" ref="H5:H11">CHOOSE(ISERR(SEARCH("iPhone",B5))+(C5="Black")+1,"Not Black iPhone","Black iPhone","Not iPhone")</f>
        <v>Not Black iPhone</v>
      </c>
      <c r="I5" s="9" t="str">
        <f>INDEX({"Not black iPhone";"Black iPhone";"Not iPhone"},ISERR(SEARCH("iPhone",B5))+(C5="Black")+1)</f>
        <v>Not black iPhone</v>
      </c>
      <c r="J5" s="9"/>
    </row>
    <row r="6" spans="1:10" ht="15.75" customHeight="1">
      <c r="A6" s="6" t="s">
        <v>5</v>
      </c>
      <c r="B6" s="6" t="s">
        <v>14</v>
      </c>
      <c r="C6" s="6" t="s">
        <v>23</v>
      </c>
      <c r="D6" s="9"/>
      <c r="E6" s="4" t="str">
        <f>_xlfn.IFERROR(__xludf.DUMMYFUNCTION("IF(AND(REGEXMATCH(B55,""iPhone""),REGEXMATCH(C55,""Black"")),""Black iPhone"",""Not black iPhone"")"),"Not black iPhone")</f>
        <v>Not black iPhone</v>
      </c>
      <c r="F6" s="9" t="str">
        <f>VLOOKUP(ISERR(SEARCH("iPhone",B6))+(C6="Black")+1,{1,"Not black iPhone";2,"Black iPhone";3,"Not iPhone"},2,)</f>
        <v>Not black iPhone</v>
      </c>
      <c r="G6" s="9" t="str">
        <f t="shared" si="0"/>
        <v>Not black iPhone</v>
      </c>
      <c r="H6" s="22" t="str">
        <f t="shared" si="1"/>
        <v>Not Black iPhone</v>
      </c>
      <c r="I6" s="9" t="str">
        <f>INDEX({"Not black iPhone";"Black iPhone";"Not iPhone"},ISERR(SEARCH("iPhone",B6))+(C6="Black")+1)</f>
        <v>Not black iPhone</v>
      </c>
      <c r="J6" s="9"/>
    </row>
    <row r="7" spans="1:10" ht="15.75" customHeight="1">
      <c r="A7" s="6" t="s">
        <v>6</v>
      </c>
      <c r="B7" s="6" t="s">
        <v>15</v>
      </c>
      <c r="C7" s="6" t="s">
        <v>24</v>
      </c>
      <c r="D7" s="9"/>
      <c r="E7" s="4" t="str">
        <f>_xlfn.IFERROR(__xludf.DUMMYFUNCTION("IF(AND(REGEXMATCH(B56,""iPhone""),REGEXMATCH(C56,""Black"")),""Black iPhone"",""Not black iPhone"")"),"Not black iPhone")</f>
        <v>Not black iPhone</v>
      </c>
      <c r="F7" s="9" t="str">
        <f>VLOOKUP(ISERR(SEARCH("iPhone",B7))+(C7="Black")+1,{1,"Not black iPhone";2,"Black iPhone";3,"Not iPhone"},2,)</f>
        <v>Not black iPhone</v>
      </c>
      <c r="G7" s="9" t="str">
        <f t="shared" si="0"/>
        <v>Not black iPhone</v>
      </c>
      <c r="H7" s="22" t="str">
        <f t="shared" si="1"/>
        <v>Not Black iPhone</v>
      </c>
      <c r="I7" s="9" t="str">
        <f>INDEX({"Not black iPhone";"Black iPhone";"Not iPhone"},ISERR(SEARCH("iPhone",B7))+(C7="Black")+1)</f>
        <v>Not black iPhone</v>
      </c>
      <c r="J7" s="9"/>
    </row>
    <row r="8" spans="1:10" ht="15.75" customHeight="1">
      <c r="A8" s="6" t="s">
        <v>7</v>
      </c>
      <c r="B8" s="6" t="s">
        <v>16</v>
      </c>
      <c r="C8" s="6" t="s">
        <v>25</v>
      </c>
      <c r="D8" s="9"/>
      <c r="E8" s="4" t="str">
        <f>_xlfn.IFERROR(__xludf.DUMMYFUNCTION("IF(AND(REGEXMATCH(B57,""iPhone""),REGEXMATCH(C57,""Black"")),""Black iPhone"",""Not black iPhone"")"),"Not black iPhone")</f>
        <v>Not black iPhone</v>
      </c>
      <c r="F8" s="9" t="str">
        <f>VLOOKUP(ISERR(SEARCH("iPhone",B8))+(C8="Black")+1,{1,"Not black iPhone";2,"Black iPhone";3,"Not iPhone"},2,)</f>
        <v>Not iPhone</v>
      </c>
      <c r="G8" s="9" t="str">
        <f t="shared" si="0"/>
        <v>Not iPhone</v>
      </c>
      <c r="H8" s="22" t="str">
        <f t="shared" si="1"/>
        <v>Not iPhone</v>
      </c>
      <c r="I8" s="9" t="str">
        <f>INDEX({"Not black iPhone";"Black iPhone";"Not iPhone"},ISERR(SEARCH("iPhone",B8))+(C8="Black")+1)</f>
        <v>Not iPhone</v>
      </c>
      <c r="J8" s="9"/>
    </row>
    <row r="9" spans="1:10" ht="15.75" customHeight="1">
      <c r="A9" s="6" t="s">
        <v>8</v>
      </c>
      <c r="B9" s="6" t="s">
        <v>17</v>
      </c>
      <c r="C9" s="6" t="s">
        <v>25</v>
      </c>
      <c r="D9" s="9"/>
      <c r="E9" s="4" t="str">
        <f>_xlfn.IFERROR(__xludf.DUMMYFUNCTION("IF(AND(REGEXMATCH(B58,""iPhone""),REGEXMATCH(C58,""Black"")),""Black iPhone"",""Not black iPhone"")"),"Black iPhone")</f>
        <v>Black iPhone</v>
      </c>
      <c r="F9" s="9" t="str">
        <f>VLOOKUP(ISERR(SEARCH("iPhone",B9))+(C9="Black")+1,{1,"Not black iPhone";2,"Black iPhone";3,"Not iPhone"},2,)</f>
        <v>Black iPhone</v>
      </c>
      <c r="G9" s="9" t="str">
        <f t="shared" si="0"/>
        <v>Black iPhone</v>
      </c>
      <c r="H9" s="22" t="str">
        <f t="shared" si="1"/>
        <v>Black iPhone</v>
      </c>
      <c r="I9" s="9" t="str">
        <f>INDEX({"Not black iPhone";"Black iPhone";"Not iPhone"},ISERR(SEARCH("iPhone",B9))+(C9="Black")+1)</f>
        <v>Black iPhone</v>
      </c>
      <c r="J9" s="9"/>
    </row>
    <row r="10" spans="1:10" ht="15.75" customHeight="1">
      <c r="A10" s="6" t="s">
        <v>9</v>
      </c>
      <c r="B10" s="6" t="s">
        <v>18</v>
      </c>
      <c r="C10" s="6" t="s">
        <v>26</v>
      </c>
      <c r="D10" s="9"/>
      <c r="E10" s="4" t="str">
        <f>_xlfn.IFERROR(__xludf.DUMMYFUNCTION("IF(AND(REGEXMATCH(B59,""iPhone""),REGEXMATCH(C59,""Black"")),""Black iPhone"",""Not black iPhone"")"),"Not black iPhone")</f>
        <v>Not black iPhone</v>
      </c>
      <c r="F10" s="9" t="str">
        <f>VLOOKUP(ISERR(SEARCH("iPhone",B10))+(C10="Black")+1,{1,"Not black iPhone";2,"Black iPhone";3,"Not iPhone"},2,)</f>
        <v>Not black iPhone</v>
      </c>
      <c r="G10" s="9" t="str">
        <f t="shared" si="0"/>
        <v>Not black iPhone</v>
      </c>
      <c r="H10" s="22" t="str">
        <f t="shared" si="1"/>
        <v>Not Black iPhone</v>
      </c>
      <c r="I10" s="9" t="str">
        <f>INDEX({"Not black iPhone";"Black iPhone";"Not iPhone"},ISERR(SEARCH("iPhone",B10))+(C10="Black")+1)</f>
        <v>Not black iPhone</v>
      </c>
      <c r="J10" s="9"/>
    </row>
    <row r="11" spans="1:10" ht="15.75" customHeight="1">
      <c r="A11" s="6" t="s">
        <v>10</v>
      </c>
      <c r="B11" s="6" t="s">
        <v>19</v>
      </c>
      <c r="C11" s="6" t="s">
        <v>25</v>
      </c>
      <c r="D11" s="9"/>
      <c r="E11" s="4" t="str">
        <f>_xlfn.IFERROR(__xludf.DUMMYFUNCTION("IF(AND(REGEXMATCH(B60,""iPhone""),REGEXMATCH(C60,""Black"")),""Black iPhone"",""Not black iPhone"")"),"Not black iPhone")</f>
        <v>Not black iPhone</v>
      </c>
      <c r="F11" s="9" t="str">
        <f>VLOOKUP(ISERR(SEARCH("iPhone",B11))+(C11="Black")+1,{1,"Not black iPhone";2,"Black iPhone";3,"Not iPhone"},2,)</f>
        <v>Not iPhone</v>
      </c>
      <c r="G11" s="9" t="str">
        <f t="shared" si="0"/>
        <v>Not iPhone</v>
      </c>
      <c r="H11" s="22" t="str">
        <f t="shared" si="1"/>
        <v>Not iPhone</v>
      </c>
      <c r="I11" s="9" t="str">
        <f>INDEX({"Not black iPhone";"Black iPhone";"Not iPhone"},ISERR(SEARCH("iPhone",B11))+(C11="Black")+1)</f>
        <v>Not iPhone</v>
      </c>
      <c r="J11" s="9"/>
    </row>
    <row r="12" spans="1:10" ht="15.75" customHeight="1">
      <c r="A12" s="16"/>
      <c r="B12" s="16"/>
      <c r="C12" s="16"/>
      <c r="D12" s="9"/>
      <c r="E12" s="9"/>
      <c r="F12" s="9"/>
      <c r="G12" s="9"/>
      <c r="H12" s="9"/>
      <c r="I12" s="9"/>
      <c r="J12" s="13"/>
    </row>
    <row r="13" spans="1:10" ht="15.75" customHeight="1">
      <c r="A13" s="14"/>
      <c r="B13" s="14"/>
      <c r="C13" s="14"/>
      <c r="D13" s="9"/>
      <c r="E13" s="9"/>
      <c r="F13" s="9"/>
      <c r="G13" s="9"/>
      <c r="H13" s="9"/>
      <c r="I13" s="9"/>
      <c r="J13" s="9"/>
    </row>
    <row r="14" spans="1:10" ht="15.75" customHeight="1">
      <c r="A14" s="14"/>
      <c r="B14" s="14"/>
      <c r="C14" s="14"/>
      <c r="D14" s="9"/>
      <c r="E14" s="9"/>
      <c r="F14" s="9"/>
      <c r="G14" s="9"/>
      <c r="H14" s="9"/>
      <c r="I14" s="9"/>
      <c r="J14" s="9"/>
    </row>
    <row r="15" spans="1:10" ht="15.75" customHeight="1">
      <c r="A15" s="14"/>
      <c r="B15" s="14"/>
      <c r="C15" s="14"/>
      <c r="D15" s="9"/>
      <c r="E15" s="9"/>
      <c r="F15" s="9"/>
      <c r="G15" s="9"/>
      <c r="H15" s="9"/>
      <c r="I15" s="9"/>
      <c r="J15" s="9"/>
    </row>
    <row r="16" spans="1:10" ht="15.75" customHeight="1">
      <c r="A16" s="14"/>
      <c r="B16" s="14"/>
      <c r="C16" s="14"/>
      <c r="D16" s="9"/>
      <c r="E16" s="9"/>
      <c r="F16" s="9"/>
      <c r="G16" s="9"/>
      <c r="H16" s="9"/>
      <c r="I16" s="9"/>
      <c r="J16" s="9"/>
    </row>
    <row r="17" spans="1:10" ht="15.75" customHeight="1">
      <c r="A17" s="14"/>
      <c r="B17" s="14"/>
      <c r="C17" s="14"/>
      <c r="D17" s="9"/>
      <c r="E17" s="9"/>
      <c r="F17" s="9"/>
      <c r="G17" s="9"/>
      <c r="H17" s="9"/>
      <c r="I17" s="9"/>
      <c r="J17" s="9"/>
    </row>
    <row r="18" spans="1:10" ht="15.75" customHeight="1">
      <c r="A18" s="14"/>
      <c r="B18" s="14"/>
      <c r="C18" s="14"/>
      <c r="D18" s="9"/>
      <c r="E18" s="9"/>
      <c r="F18" s="9"/>
      <c r="G18" s="9"/>
      <c r="H18" s="9"/>
      <c r="I18" s="9"/>
      <c r="J18" s="9"/>
    </row>
    <row r="19" spans="1:10" ht="15.75" customHeight="1">
      <c r="A19" s="14"/>
      <c r="B19" s="14"/>
      <c r="C19" s="14"/>
      <c r="D19" s="9"/>
      <c r="E19" s="9"/>
      <c r="F19" s="9"/>
      <c r="G19" s="9"/>
      <c r="H19" s="9"/>
      <c r="I19" s="9"/>
      <c r="J19" s="9"/>
    </row>
    <row r="20" spans="1:10" ht="15.75" customHeight="1">
      <c r="A20" s="14"/>
      <c r="B20" s="14"/>
      <c r="C20" s="14"/>
      <c r="D20" s="9"/>
      <c r="E20" s="9"/>
      <c r="F20" s="9"/>
      <c r="G20" s="9"/>
      <c r="H20" s="9"/>
      <c r="I20" s="9"/>
      <c r="J20" s="9"/>
    </row>
    <row r="21" spans="1:10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3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5.75" customHeight="1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5.75" customHeight="1">
      <c r="A25" s="1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.75" customHeight="1">
      <c r="A27" s="12"/>
      <c r="B27" s="13"/>
      <c r="C27" s="13"/>
      <c r="D27" s="13"/>
      <c r="E27" s="13"/>
      <c r="F27" s="13"/>
      <c r="G27" s="13"/>
      <c r="H27" s="13"/>
      <c r="I27" s="9"/>
      <c r="J27" s="12"/>
      <c r="K27" s="12"/>
      <c r="L27" s="9"/>
      <c r="M27" s="9"/>
    </row>
    <row r="28" spans="1:13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5.75" customHeight="1">
      <c r="A29" s="12"/>
      <c r="B29" s="14"/>
      <c r="C29" s="13"/>
      <c r="D29" s="9"/>
      <c r="E29" s="9"/>
      <c r="F29" s="12"/>
      <c r="G29" s="13"/>
      <c r="H29" s="13"/>
      <c r="I29" s="9"/>
      <c r="J29" s="13"/>
      <c r="K29" s="13"/>
      <c r="L29" s="9"/>
      <c r="M29" s="9"/>
    </row>
    <row r="30" spans="1:13" ht="15.75" customHeight="1">
      <c r="A30" s="15"/>
      <c r="B30" s="16"/>
      <c r="C30" s="16"/>
      <c r="D30" s="9"/>
      <c r="E30" s="9"/>
      <c r="F30" s="15"/>
      <c r="G30" s="16"/>
      <c r="H30" s="16"/>
      <c r="I30" s="9"/>
      <c r="J30" s="17"/>
      <c r="K30" s="17"/>
      <c r="L30" s="9"/>
      <c r="M30" s="9"/>
    </row>
    <row r="31" spans="1:13" ht="15.75" customHeight="1">
      <c r="A31" s="18"/>
      <c r="B31" s="14"/>
      <c r="C31" s="14"/>
      <c r="D31" s="9"/>
      <c r="E31" s="9"/>
      <c r="F31" s="18"/>
      <c r="G31" s="18"/>
      <c r="H31" s="18"/>
      <c r="I31" s="9"/>
      <c r="J31" s="19"/>
      <c r="K31" s="13"/>
      <c r="L31" s="13"/>
      <c r="M31" s="13"/>
    </row>
    <row r="32" spans="1:13" ht="15.75" customHeight="1">
      <c r="A32" s="18"/>
      <c r="B32" s="14"/>
      <c r="C32" s="14"/>
      <c r="D32" s="9"/>
      <c r="E32" s="9"/>
      <c r="F32" s="18"/>
      <c r="G32" s="18"/>
      <c r="H32" s="18"/>
      <c r="I32" s="9"/>
      <c r="J32" s="19"/>
      <c r="K32" s="13"/>
      <c r="L32" s="13"/>
      <c r="M32" s="13"/>
    </row>
    <row r="33" spans="1:13" ht="15.75" customHeight="1">
      <c r="A33" s="18"/>
      <c r="B33" s="14"/>
      <c r="C33" s="14"/>
      <c r="D33" s="9"/>
      <c r="E33" s="9"/>
      <c r="F33" s="18"/>
      <c r="G33" s="18"/>
      <c r="H33" s="18"/>
      <c r="I33" s="9"/>
      <c r="J33" s="19"/>
      <c r="K33" s="13"/>
      <c r="L33" s="13"/>
      <c r="M33" s="13"/>
    </row>
    <row r="34" spans="1:13" ht="15.75" customHeight="1">
      <c r="A34" s="9"/>
      <c r="B34" s="9"/>
      <c r="C34" s="9"/>
      <c r="D34" s="9"/>
      <c r="E34" s="9"/>
      <c r="F34" s="18"/>
      <c r="G34" s="18"/>
      <c r="H34" s="18"/>
      <c r="I34" s="9"/>
      <c r="J34" s="19"/>
      <c r="K34" s="13"/>
      <c r="L34" s="13"/>
      <c r="M34" s="13"/>
    </row>
    <row r="35" spans="1:13" ht="15.75" customHeight="1">
      <c r="A35" s="12"/>
      <c r="B35" s="13"/>
      <c r="C35" s="13"/>
      <c r="D35" s="9"/>
      <c r="E35" s="9"/>
      <c r="F35" s="18"/>
      <c r="G35" s="18"/>
      <c r="H35" s="18"/>
      <c r="I35" s="9"/>
      <c r="J35" s="19"/>
      <c r="K35" s="13"/>
      <c r="L35" s="13"/>
      <c r="M35" s="13"/>
    </row>
    <row r="36" spans="1:13" ht="15.75" customHeight="1">
      <c r="A36" s="15"/>
      <c r="B36" s="16"/>
      <c r="C36" s="16"/>
      <c r="D36" s="9"/>
      <c r="E36" s="9"/>
      <c r="F36" s="18"/>
      <c r="G36" s="18"/>
      <c r="H36" s="18"/>
      <c r="I36" s="9"/>
      <c r="J36" s="19"/>
      <c r="K36" s="13"/>
      <c r="L36" s="13"/>
      <c r="M36" s="13"/>
    </row>
    <row r="37" spans="1:13" ht="15.75" customHeight="1">
      <c r="A37" s="18"/>
      <c r="B37" s="14"/>
      <c r="C37" s="20"/>
      <c r="D37" s="9"/>
      <c r="E37" s="9"/>
      <c r="F37" s="18"/>
      <c r="G37" s="18"/>
      <c r="H37" s="18"/>
      <c r="I37" s="9"/>
      <c r="J37" s="19"/>
      <c r="K37" s="13"/>
      <c r="L37" s="13"/>
      <c r="M37" s="13"/>
    </row>
    <row r="38" spans="1:13" ht="15.75" customHeight="1">
      <c r="A38" s="18"/>
      <c r="B38" s="14"/>
      <c r="C38" s="20"/>
      <c r="D38" s="9"/>
      <c r="E38" s="9"/>
      <c r="F38" s="18"/>
      <c r="G38" s="18"/>
      <c r="H38" s="18"/>
      <c r="I38" s="9"/>
      <c r="J38" s="19"/>
      <c r="K38" s="13"/>
      <c r="L38" s="13"/>
      <c r="M38" s="13"/>
    </row>
    <row r="39" spans="1:13" ht="15.75" customHeight="1">
      <c r="A39" s="18"/>
      <c r="B39" s="14"/>
      <c r="C39" s="20"/>
      <c r="D39" s="9"/>
      <c r="E39" s="9"/>
      <c r="F39" s="18"/>
      <c r="G39" s="18"/>
      <c r="H39" s="18"/>
      <c r="I39" s="9"/>
      <c r="J39" s="19"/>
      <c r="K39" s="13"/>
      <c r="L39" s="13"/>
      <c r="M39" s="13"/>
    </row>
    <row r="40" spans="1:13" ht="15.75" customHeight="1">
      <c r="A40" s="18"/>
      <c r="B40" s="14"/>
      <c r="C40" s="20"/>
      <c r="D40" s="9"/>
      <c r="E40" s="9"/>
      <c r="F40" s="18"/>
      <c r="G40" s="18"/>
      <c r="H40" s="18"/>
      <c r="I40" s="9"/>
      <c r="J40" s="19"/>
      <c r="K40" s="13"/>
      <c r="L40" s="13"/>
      <c r="M40" s="13"/>
    </row>
    <row r="41" spans="1:13" ht="15.75" customHeight="1">
      <c r="A41" s="18"/>
      <c r="B41" s="14"/>
      <c r="C41" s="20"/>
      <c r="D41" s="9"/>
      <c r="E41" s="9"/>
      <c r="F41" s="18"/>
      <c r="G41" s="18"/>
      <c r="H41" s="18"/>
      <c r="I41" s="9"/>
      <c r="J41" s="19"/>
      <c r="K41" s="13"/>
      <c r="L41" s="13"/>
      <c r="M41" s="13"/>
    </row>
    <row r="42" spans="1:13" ht="15.75" customHeight="1">
      <c r="A42" s="18"/>
      <c r="B42" s="14"/>
      <c r="C42" s="20"/>
      <c r="D42" s="9"/>
      <c r="E42" s="9"/>
      <c r="F42" s="18"/>
      <c r="G42" s="18"/>
      <c r="H42" s="18"/>
      <c r="I42" s="9"/>
      <c r="J42" s="19"/>
      <c r="K42" s="13"/>
      <c r="L42" s="13"/>
      <c r="M42" s="13"/>
    </row>
    <row r="43" spans="1:13" ht="15.75" customHeight="1">
      <c r="A43" s="18"/>
      <c r="B43" s="14"/>
      <c r="C43" s="20"/>
      <c r="D43" s="9"/>
      <c r="E43" s="9"/>
      <c r="F43" s="18"/>
      <c r="G43" s="18"/>
      <c r="H43" s="18"/>
      <c r="I43" s="9"/>
      <c r="J43" s="19"/>
      <c r="K43" s="13"/>
      <c r="L43" s="13"/>
      <c r="M43" s="13"/>
    </row>
    <row r="44" spans="1:13" ht="15.75" customHeight="1">
      <c r="A44" s="18"/>
      <c r="B44" s="14"/>
      <c r="C44" s="20"/>
      <c r="D44" s="9"/>
      <c r="E44" s="9"/>
      <c r="F44" s="18"/>
      <c r="G44" s="18"/>
      <c r="H44" s="18"/>
      <c r="I44" s="9"/>
      <c r="J44" s="19"/>
      <c r="K44" s="13"/>
      <c r="L44" s="13"/>
      <c r="M44" s="13"/>
    </row>
    <row r="45" spans="1:13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5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>
      <c r="A49" s="11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5" ht="14.25">
      <c r="B65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Изотов Сергей Викторович</dc:creator>
  <cp:keywords/>
  <dc:description/>
  <cp:lastModifiedBy>Изотов Сергей Викторович</cp:lastModifiedBy>
  <dcterms:created xsi:type="dcterms:W3CDTF">2021-11-23T12:36:57Z</dcterms:created>
  <dcterms:modified xsi:type="dcterms:W3CDTF">2021-11-23T13:15:19Z</dcterms:modified>
  <cp:category/>
  <cp:version/>
  <cp:contentType/>
  <cp:contentStatus/>
</cp:coreProperties>
</file>