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<sst xmlns="http://schemas.openxmlformats.org/spreadsheetml/2006/main" count="87" uniqueCount="8">
  <si>
    <t xml:space="preserve">Диаметр трубопровода, мм</t>
  </si>
  <si>
    <t xml:space="preserve">Способ прокладки</t>
  </si>
  <si>
    <t xml:space="preserve">Материал газопровода</t>
  </si>
  <si>
    <t xml:space="preserve">Расценка, на дату оценки, руб/м</t>
  </si>
  <si>
    <t xml:space="preserve">надз</t>
  </si>
  <si>
    <t xml:space="preserve">сталь</t>
  </si>
  <si>
    <t xml:space="preserve">подз</t>
  </si>
  <si>
    <t xml:space="preserve">полителен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</si>
</sst>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8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192.168.0.3/&#1086;&#1094;&#1077;&#1085;&#1082;&#1072;/&#1040;&#1088;&#1093;&#1080;&#1074;/2021/&#1090;&#1088;&#1080;-&#1082;/&#1057;&#1043;/&#1076;&#1080;&#1084;&#1072;.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ые"/>
      <sheetName val="произ и хоз инв"/>
      <sheetName val="МиО"/>
      <sheetName val="ИнМиО"/>
      <sheetName val="скрины МиО"/>
      <sheetName val="Газопроводы Коинвест"/>
      <sheetName val="сверка"/>
      <sheetName val="скрины газопроводы"/>
      <sheetName val="индекс и рынок"/>
      <sheetName val="Лист2"/>
      <sheetName val="Лист3"/>
      <sheetName val="расчет нгп"/>
      <sheetName val="расчет пгп"/>
      <sheetName val="расценки газопроводы"/>
      <sheetName val="источники"/>
      <sheetName val="переход"/>
      <sheetName val="типы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I9">
            <v>1274.82</v>
          </cell>
        </row>
        <row r="10">
          <cell r="I10">
            <v>1333.35</v>
          </cell>
        </row>
        <row r="11">
          <cell r="I11">
            <v>1529.01</v>
          </cell>
        </row>
        <row r="12">
          <cell r="I12">
            <v>1919.77</v>
          </cell>
        </row>
        <row r="13">
          <cell r="I13">
            <v>2530.79</v>
          </cell>
        </row>
        <row r="14">
          <cell r="I14">
            <v>3585.07</v>
          </cell>
        </row>
        <row r="15">
          <cell r="I15">
            <v>4859.42</v>
          </cell>
        </row>
        <row r="16">
          <cell r="I16">
            <v>5850.61</v>
          </cell>
        </row>
      </sheetData>
      <sheetData sheetId="12">
        <row r="2">
          <cell r="L2">
            <v>2374.123</v>
          </cell>
        </row>
        <row r="3">
          <cell r="L3">
            <v>2941.931</v>
          </cell>
        </row>
        <row r="4">
          <cell r="L4">
            <v>3822.224</v>
          </cell>
        </row>
        <row r="5">
          <cell r="L5">
            <v>5697.133</v>
          </cell>
        </row>
        <row r="6">
          <cell r="L6">
            <v>7000.424</v>
          </cell>
        </row>
        <row r="7">
          <cell r="L7">
            <v>8216.066</v>
          </cell>
        </row>
        <row r="8">
          <cell r="L8">
            <v>10033.813</v>
          </cell>
        </row>
        <row r="9">
          <cell r="L9">
            <v>12343.153</v>
          </cell>
        </row>
        <row r="10">
          <cell r="L10">
            <v>14496.25</v>
          </cell>
        </row>
        <row r="11">
          <cell r="L11">
            <v>17373.397</v>
          </cell>
        </row>
      </sheetData>
      <sheetData sheetId="13"/>
      <sheetData sheetId="14"/>
      <sheetData sheetId="15"/>
      <sheetData sheetId="16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6" activeCellId="0" sqref="J6"/>
    </sheetView>
  </sheetViews>
  <sheetFormatPr defaultColWidth="8.68359375" defaultRowHeight="15" zeroHeight="false" outlineLevelRow="0" outlineLevelCol="0"/>
  <sheetData>
    <row r="1" customFormat="false" ht="51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G1" s="2" t="str">
        <f aca="false">A1</f>
        <v>Диаметр трубопровода, мм</v>
      </c>
      <c r="H1" s="2" t="str">
        <f aca="false">B1</f>
        <v>Способ прокладки</v>
      </c>
      <c r="I1" s="2" t="s">
        <v>2</v>
      </c>
      <c r="J1" s="2" t="str">
        <f aca="false">D1</f>
        <v>Расценка, на дату оценки, руб/м</v>
      </c>
    </row>
    <row r="2" customFormat="false" ht="15" hidden="false" customHeight="false" outlineLevel="0" collapsed="false">
      <c r="A2" s="3" t="n">
        <v>50</v>
      </c>
      <c r="B2" s="3" t="s">
        <v>4</v>
      </c>
      <c r="C2" s="4" t="s">
        <v>5</v>
      </c>
      <c r="D2" s="5" t="n">
        <f aca="false">'[1]расчет нгп'!I9</f>
        <v>1274.82</v>
      </c>
      <c r="G2" s="4" t="n">
        <v>100</v>
      </c>
      <c r="H2" s="4" t="s">
        <v>6</v>
      </c>
      <c r="I2" s="4" t="s">
        <v>5</v>
      </c>
      <c r="J2" s="6" t="n">
        <f aca="false" t="array" ref="J2:J2">IFERROR(LOOKUP(,-1/($A$2:$A$40&lt;=G2)/($B$2:$B$40=H2)/($C$2:$C$37=I2),$D$2:$D$40),VLOOKUP(G2,$A$2:$D$40,4,0))</f>
        <v>2941.931</v>
      </c>
    </row>
    <row r="3" customFormat="false" ht="13.8" hidden="false" customHeight="false" outlineLevel="0" collapsed="false">
      <c r="A3" s="3" t="n">
        <v>65</v>
      </c>
      <c r="B3" s="3" t="s">
        <v>4</v>
      </c>
      <c r="C3" s="4" t="s">
        <v>5</v>
      </c>
      <c r="D3" s="5" t="n">
        <f aca="false">'[1]расчет нгп'!I10</f>
        <v>1333.35</v>
      </c>
      <c r="G3" s="4" t="n">
        <v>120</v>
      </c>
      <c r="H3" s="4" t="s">
        <v>4</v>
      </c>
      <c r="I3" s="4" t="s">
        <v>7</v>
      </c>
      <c r="J3" s="6" t="n">
        <f aca="false" t="array" ref="J3:J3">IFERROR(LOOKUP(,-1/($A$2:$A$40&lt;=G3)/($B$2:$B$40=H3)/($C$2:$C$37=I3),$D$2:$D$40),VLOOKUP(G3,$A$2:$D$40,4,0))</f>
        <v>2544.77</v>
      </c>
    </row>
    <row r="4" customFormat="false" ht="13.8" hidden="false" customHeight="false" outlineLevel="0" collapsed="false">
      <c r="A4" s="3" t="n">
        <v>80</v>
      </c>
      <c r="B4" s="3" t="s">
        <v>4</v>
      </c>
      <c r="C4" s="4" t="s">
        <v>5</v>
      </c>
      <c r="D4" s="5" t="n">
        <f aca="false">'[1]расчет нгп'!I11</f>
        <v>1529.01</v>
      </c>
      <c r="G4" s="4" t="n">
        <v>230</v>
      </c>
      <c r="H4" s="4" t="s">
        <v>4</v>
      </c>
      <c r="I4" s="4" t="s">
        <v>7</v>
      </c>
      <c r="J4" s="6" t="n">
        <f aca="false" t="array" ref="J4:J4">IFERROR(LOOKUP(,-1/($A$2:$A$40&lt;=G4)/($B$2:$B$40=H4)/($C$2:$C$37=I4),$D$2:$D$40),VLOOKUP(G4,$A$2:$D$40,4,0))</f>
        <v>4210.07</v>
      </c>
    </row>
    <row r="5" customFormat="false" ht="13.8" hidden="false" customHeight="false" outlineLevel="0" collapsed="false">
      <c r="A5" s="3" t="n">
        <v>100</v>
      </c>
      <c r="B5" s="3" t="s">
        <v>4</v>
      </c>
      <c r="C5" s="4" t="s">
        <v>5</v>
      </c>
      <c r="D5" s="5" t="n">
        <f aca="false">'[1]расчет нгп'!I12</f>
        <v>1919.77</v>
      </c>
      <c r="G5" s="4" t="n">
        <v>150</v>
      </c>
      <c r="H5" s="4" t="s">
        <v>6</v>
      </c>
      <c r="I5" s="4" t="s">
        <v>7</v>
      </c>
      <c r="J5" s="6" t="n">
        <f aca="false" t="array" ref="J5:J5">IFERROR(LOOKUP(,-1/($A$2:$A$40&lt;=G5)/($B$2:$B$40=H5)/($C$2:$C$37=I5),$D$2:$D$40),VLOOKUP(G5,$A$2:$D$40,4,0))</f>
        <v>4447.224</v>
      </c>
    </row>
    <row r="6" customFormat="false" ht="13.8" hidden="false" customHeight="false" outlineLevel="0" collapsed="false">
      <c r="A6" s="3" t="n">
        <v>150</v>
      </c>
      <c r="B6" s="3" t="s">
        <v>4</v>
      </c>
      <c r="C6" s="4" t="s">
        <v>5</v>
      </c>
      <c r="D6" s="5" t="n">
        <f aca="false">'[1]расчет нгп'!I13</f>
        <v>2530.79</v>
      </c>
      <c r="G6" s="7" t="n">
        <v>20</v>
      </c>
      <c r="H6" s="4" t="s">
        <v>4</v>
      </c>
      <c r="I6" s="4" t="s">
        <v>7</v>
      </c>
      <c r="J6" s="8" t="n">
        <f aca="false" t="array" ref="J6:J6">IFERROR(LOOKUP(,-1/($A$2:$A$40&lt;=G6)/($B$2:$B$40=H6)/($C$2:$C$37=I6),$D$2:$D$40),INDEX($D$2:$D$41,MATCH(H6&amp;I6,$B$2:$B$37&amp;$C$2:$C$37,0)))</f>
        <v>1899.82</v>
      </c>
    </row>
    <row r="7" customFormat="false" ht="15" hidden="false" customHeight="false" outlineLevel="0" collapsed="false">
      <c r="A7" s="3" t="n">
        <v>200</v>
      </c>
      <c r="B7" s="3" t="s">
        <v>4</v>
      </c>
      <c r="C7" s="4" t="s">
        <v>5</v>
      </c>
      <c r="D7" s="5" t="n">
        <f aca="false">'[1]расчет нгп'!I14</f>
        <v>3585.07</v>
      </c>
      <c r="E7" s="9"/>
      <c r="F7" s="9"/>
      <c r="G7" s="9"/>
      <c r="H7" s="9"/>
      <c r="I7" s="9"/>
      <c r="J7" s="9"/>
    </row>
    <row r="8" customFormat="false" ht="15" hidden="false" customHeight="false" outlineLevel="0" collapsed="false">
      <c r="A8" s="3" t="n">
        <v>250</v>
      </c>
      <c r="B8" s="3" t="s">
        <v>4</v>
      </c>
      <c r="C8" s="4" t="s">
        <v>5</v>
      </c>
      <c r="D8" s="5" t="n">
        <f aca="false">'[1]расчет нгп'!I15</f>
        <v>4859.42</v>
      </c>
    </row>
    <row r="9" customFormat="false" ht="15" hidden="false" customHeight="false" outlineLevel="0" collapsed="false">
      <c r="A9" s="3" t="n">
        <v>300</v>
      </c>
      <c r="B9" s="3" t="s">
        <v>4</v>
      </c>
      <c r="C9" s="4" t="s">
        <v>5</v>
      </c>
      <c r="D9" s="5" t="n">
        <f aca="false">'[1]расчет нгп'!I16</f>
        <v>5850.61</v>
      </c>
    </row>
    <row r="10" customFormat="false" ht="15" hidden="false" customHeight="false" outlineLevel="0" collapsed="false">
      <c r="A10" s="10" t="n">
        <v>70</v>
      </c>
      <c r="B10" s="3" t="s">
        <v>6</v>
      </c>
      <c r="C10" s="4" t="s">
        <v>5</v>
      </c>
      <c r="D10" s="3" t="n">
        <f aca="false">'[1]расчет пгп'!L2</f>
        <v>2374.123</v>
      </c>
    </row>
    <row r="11" customFormat="false" ht="15" hidden="false" customHeight="false" outlineLevel="0" collapsed="false">
      <c r="A11" s="10" t="n">
        <v>100</v>
      </c>
      <c r="B11" s="3" t="s">
        <v>6</v>
      </c>
      <c r="C11" s="4" t="s">
        <v>5</v>
      </c>
      <c r="D11" s="3" t="n">
        <f aca="false">'[1]расчет пгп'!L3</f>
        <v>2941.931</v>
      </c>
    </row>
    <row r="12" customFormat="false" ht="15" hidden="false" customHeight="false" outlineLevel="0" collapsed="false">
      <c r="A12" s="10" t="n">
        <v>150</v>
      </c>
      <c r="B12" s="3" t="s">
        <v>6</v>
      </c>
      <c r="C12" s="4" t="s">
        <v>5</v>
      </c>
      <c r="D12" s="3" t="n">
        <f aca="false">'[1]расчет пгп'!L4</f>
        <v>3822.224</v>
      </c>
    </row>
    <row r="13" customFormat="false" ht="15" hidden="false" customHeight="false" outlineLevel="0" collapsed="false">
      <c r="A13" s="10" t="n">
        <v>200</v>
      </c>
      <c r="B13" s="3" t="s">
        <v>6</v>
      </c>
      <c r="C13" s="4" t="s">
        <v>5</v>
      </c>
      <c r="D13" s="3" t="n">
        <f aca="false">'[1]расчет пгп'!L5</f>
        <v>5697.133</v>
      </c>
    </row>
    <row r="14" customFormat="false" ht="15" hidden="false" customHeight="false" outlineLevel="0" collapsed="false">
      <c r="A14" s="10" t="n">
        <v>250</v>
      </c>
      <c r="B14" s="3" t="s">
        <v>6</v>
      </c>
      <c r="C14" s="4" t="s">
        <v>5</v>
      </c>
      <c r="D14" s="3" t="n">
        <f aca="false">'[1]расчет пгп'!L6</f>
        <v>7000.424</v>
      </c>
    </row>
    <row r="15" customFormat="false" ht="15" hidden="false" customHeight="false" outlineLevel="0" collapsed="false">
      <c r="A15" s="10" t="n">
        <v>300</v>
      </c>
      <c r="B15" s="3" t="s">
        <v>6</v>
      </c>
      <c r="C15" s="4" t="s">
        <v>5</v>
      </c>
      <c r="D15" s="3" t="n">
        <f aca="false">'[1]расчет пгп'!L7</f>
        <v>8216.066</v>
      </c>
    </row>
    <row r="16" customFormat="false" ht="15" hidden="false" customHeight="false" outlineLevel="0" collapsed="false">
      <c r="A16" s="10" t="n">
        <v>350</v>
      </c>
      <c r="B16" s="3" t="s">
        <v>6</v>
      </c>
      <c r="C16" s="4" t="s">
        <v>5</v>
      </c>
      <c r="D16" s="3" t="n">
        <f aca="false">'[1]расчет пгп'!L8</f>
        <v>10033.813</v>
      </c>
    </row>
    <row r="17" customFormat="false" ht="15" hidden="false" customHeight="false" outlineLevel="0" collapsed="false">
      <c r="A17" s="10" t="n">
        <v>400</v>
      </c>
      <c r="B17" s="3" t="s">
        <v>6</v>
      </c>
      <c r="C17" s="4" t="s">
        <v>5</v>
      </c>
      <c r="D17" s="3" t="n">
        <f aca="false">'[1]расчет пгп'!L9</f>
        <v>12343.153</v>
      </c>
    </row>
    <row r="18" customFormat="false" ht="15" hidden="false" customHeight="false" outlineLevel="0" collapsed="false">
      <c r="A18" s="10" t="n">
        <v>500</v>
      </c>
      <c r="B18" s="3" t="s">
        <v>6</v>
      </c>
      <c r="C18" s="4" t="s">
        <v>5</v>
      </c>
      <c r="D18" s="3" t="n">
        <f aca="false">'[1]расчет пгп'!L10</f>
        <v>14496.25</v>
      </c>
    </row>
    <row r="19" customFormat="false" ht="15" hidden="false" customHeight="false" outlineLevel="0" collapsed="false">
      <c r="A19" s="10" t="n">
        <v>600</v>
      </c>
      <c r="B19" s="3" t="s">
        <v>6</v>
      </c>
      <c r="C19" s="4" t="s">
        <v>5</v>
      </c>
      <c r="D19" s="3" t="n">
        <f aca="false">'[1]расчет пгп'!L11</f>
        <v>17373.397</v>
      </c>
    </row>
    <row r="20" customFormat="false" ht="15" hidden="false" customHeight="false" outlineLevel="0" collapsed="false">
      <c r="A20" s="3" t="n">
        <v>50</v>
      </c>
      <c r="B20" s="3" t="s">
        <v>4</v>
      </c>
      <c r="C20" s="4" t="s">
        <v>7</v>
      </c>
      <c r="D20" s="5" t="n">
        <f aca="false">D2+625</f>
        <v>1899.82</v>
      </c>
    </row>
    <row r="21" customFormat="false" ht="15" hidden="false" customHeight="false" outlineLevel="0" collapsed="false">
      <c r="A21" s="3" t="n">
        <v>65</v>
      </c>
      <c r="B21" s="3" t="s">
        <v>4</v>
      </c>
      <c r="C21" s="4" t="s">
        <v>7</v>
      </c>
      <c r="D21" s="5" t="n">
        <f aca="false">D3+625</f>
        <v>1958.35</v>
      </c>
    </row>
    <row r="22" customFormat="false" ht="15" hidden="false" customHeight="false" outlineLevel="0" collapsed="false">
      <c r="A22" s="3" t="n">
        <v>80</v>
      </c>
      <c r="B22" s="3" t="s">
        <v>4</v>
      </c>
      <c r="C22" s="4" t="s">
        <v>7</v>
      </c>
      <c r="D22" s="5" t="n">
        <f aca="false">D4+625</f>
        <v>2154.01</v>
      </c>
    </row>
    <row r="23" customFormat="false" ht="15" hidden="false" customHeight="false" outlineLevel="0" collapsed="false">
      <c r="A23" s="3" t="n">
        <v>100</v>
      </c>
      <c r="B23" s="3" t="s">
        <v>4</v>
      </c>
      <c r="C23" s="4" t="s">
        <v>7</v>
      </c>
      <c r="D23" s="5" t="n">
        <f aca="false">D5+625</f>
        <v>2544.77</v>
      </c>
    </row>
    <row r="24" customFormat="false" ht="15" hidden="false" customHeight="false" outlineLevel="0" collapsed="false">
      <c r="A24" s="3" t="n">
        <v>150</v>
      </c>
      <c r="B24" s="3" t="s">
        <v>4</v>
      </c>
      <c r="C24" s="4" t="s">
        <v>7</v>
      </c>
      <c r="D24" s="5" t="n">
        <f aca="false">D6+625</f>
        <v>3155.79</v>
      </c>
    </row>
    <row r="25" customFormat="false" ht="15" hidden="false" customHeight="false" outlineLevel="0" collapsed="false">
      <c r="A25" s="3" t="n">
        <v>200</v>
      </c>
      <c r="B25" s="3" t="s">
        <v>4</v>
      </c>
      <c r="C25" s="4" t="s">
        <v>7</v>
      </c>
      <c r="D25" s="5" t="n">
        <f aca="false">D7+625</f>
        <v>4210.07</v>
      </c>
    </row>
    <row r="26" customFormat="false" ht="15" hidden="false" customHeight="false" outlineLevel="0" collapsed="false">
      <c r="A26" s="3" t="n">
        <v>250</v>
      </c>
      <c r="B26" s="3" t="s">
        <v>4</v>
      </c>
      <c r="C26" s="4" t="s">
        <v>7</v>
      </c>
      <c r="D26" s="5" t="n">
        <f aca="false">D8+625</f>
        <v>5484.42</v>
      </c>
    </row>
    <row r="27" customFormat="false" ht="15" hidden="false" customHeight="false" outlineLevel="0" collapsed="false">
      <c r="A27" s="3" t="n">
        <v>300</v>
      </c>
      <c r="B27" s="3" t="s">
        <v>4</v>
      </c>
      <c r="C27" s="4" t="s">
        <v>7</v>
      </c>
      <c r="D27" s="5" t="n">
        <f aca="false">D9+625</f>
        <v>6475.61</v>
      </c>
    </row>
    <row r="28" customFormat="false" ht="15" hidden="false" customHeight="false" outlineLevel="0" collapsed="false">
      <c r="A28" s="10" t="n">
        <v>70</v>
      </c>
      <c r="B28" s="3" t="s">
        <v>6</v>
      </c>
      <c r="C28" s="4" t="s">
        <v>7</v>
      </c>
      <c r="D28" s="5" t="n">
        <f aca="false">D10+625</f>
        <v>2999.123</v>
      </c>
    </row>
    <row r="29" customFormat="false" ht="15" hidden="false" customHeight="false" outlineLevel="0" collapsed="false">
      <c r="A29" s="10" t="n">
        <v>100</v>
      </c>
      <c r="B29" s="3" t="s">
        <v>6</v>
      </c>
      <c r="C29" s="4" t="s">
        <v>7</v>
      </c>
      <c r="D29" s="5" t="n">
        <f aca="false">D11+625</f>
        <v>3566.931</v>
      </c>
    </row>
    <row r="30" customFormat="false" ht="15" hidden="false" customHeight="false" outlineLevel="0" collapsed="false">
      <c r="A30" s="10" t="n">
        <v>150</v>
      </c>
      <c r="B30" s="3" t="s">
        <v>6</v>
      </c>
      <c r="C30" s="4" t="s">
        <v>7</v>
      </c>
      <c r="D30" s="5" t="n">
        <f aca="false">D12+625</f>
        <v>4447.224</v>
      </c>
    </row>
    <row r="31" customFormat="false" ht="15" hidden="false" customHeight="false" outlineLevel="0" collapsed="false">
      <c r="A31" s="10" t="n">
        <v>200</v>
      </c>
      <c r="B31" s="3" t="s">
        <v>6</v>
      </c>
      <c r="C31" s="4" t="s">
        <v>7</v>
      </c>
      <c r="D31" s="5" t="n">
        <f aca="false">D13+625</f>
        <v>6322.133</v>
      </c>
    </row>
    <row r="32" customFormat="false" ht="15" hidden="false" customHeight="false" outlineLevel="0" collapsed="false">
      <c r="A32" s="10" t="n">
        <v>250</v>
      </c>
      <c r="B32" s="3" t="s">
        <v>6</v>
      </c>
      <c r="C32" s="4" t="s">
        <v>7</v>
      </c>
      <c r="D32" s="5" t="n">
        <f aca="false">D14+625</f>
        <v>7625.424</v>
      </c>
    </row>
    <row r="33" customFormat="false" ht="15" hidden="false" customHeight="false" outlineLevel="0" collapsed="false">
      <c r="A33" s="10" t="n">
        <v>300</v>
      </c>
      <c r="B33" s="3" t="s">
        <v>6</v>
      </c>
      <c r="C33" s="4" t="s">
        <v>7</v>
      </c>
      <c r="D33" s="5" t="n">
        <f aca="false">D15+625</f>
        <v>8841.066</v>
      </c>
    </row>
    <row r="34" customFormat="false" ht="15" hidden="false" customHeight="false" outlineLevel="0" collapsed="false">
      <c r="A34" s="10" t="n">
        <v>350</v>
      </c>
      <c r="B34" s="3" t="s">
        <v>6</v>
      </c>
      <c r="C34" s="4" t="s">
        <v>7</v>
      </c>
      <c r="D34" s="5" t="n">
        <f aca="false">D16+625</f>
        <v>10658.813</v>
      </c>
    </row>
    <row r="35" customFormat="false" ht="15" hidden="false" customHeight="false" outlineLevel="0" collapsed="false">
      <c r="A35" s="10" t="n">
        <v>400</v>
      </c>
      <c r="B35" s="3" t="s">
        <v>6</v>
      </c>
      <c r="C35" s="4" t="s">
        <v>7</v>
      </c>
      <c r="D35" s="5" t="n">
        <f aca="false">D17+625</f>
        <v>12968.153</v>
      </c>
    </row>
    <row r="36" customFormat="false" ht="15" hidden="false" customHeight="false" outlineLevel="0" collapsed="false">
      <c r="A36" s="10" t="n">
        <v>500</v>
      </c>
      <c r="B36" s="3" t="s">
        <v>6</v>
      </c>
      <c r="C36" s="4" t="s">
        <v>7</v>
      </c>
      <c r="D36" s="5" t="n">
        <f aca="false">D18+625</f>
        <v>15121.25</v>
      </c>
    </row>
    <row r="37" customFormat="false" ht="15" hidden="false" customHeight="false" outlineLevel="0" collapsed="false">
      <c r="A37" s="10" t="n">
        <v>600</v>
      </c>
      <c r="B37" s="3" t="s">
        <v>6</v>
      </c>
      <c r="C37" s="4" t="s">
        <v>7</v>
      </c>
      <c r="D37" s="5" t="n">
        <f aca="false">D19+625</f>
        <v>17998.397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2021-12-01T09:11:23Z</dcterms:created>
  <dc:creator>d.zaharuta</dc:creator>
  <dc:description/>
  <dc:language>ru-RU</dc:language>
  <cp:lastModifiedBy/>
  <dcterms:modified xsi:type="dcterms:W3CDTF">2021-12-14T15:29:04Z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