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F:\_EXCELWORLD\TEST-136 Физкультурные показатели 05-12-2021\"/>
    </mc:Choice>
  </mc:AlternateContent>
  <xr:revisionPtr revIDLastSave="0" documentId="13_ncr:1_{FD40094D-20F2-44D4-AD92-262FC6905C1F}" xr6:coauthVersionLast="47" xr6:coauthVersionMax="47" xr10:uidLastSave="{00000000-0000-0000-0000-000000000000}"/>
  <bookViews>
    <workbookView xWindow="0" yWindow="465" windowWidth="20490" windowHeight="11055" xr2:uid="{00000000-000D-0000-FFFF-FFFF00000000}"/>
  </bookViews>
  <sheets>
    <sheet name="Лист1" sheetId="1" r:id="rId1"/>
  </sheets>
  <definedNames>
    <definedName name="пол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38" i="1" s="1"/>
  <c r="O38" i="1"/>
  <c r="M38" i="1"/>
  <c r="K38" i="1"/>
  <c r="I38" i="1"/>
  <c r="G38" i="1"/>
  <c r="P37" i="1"/>
  <c r="Q37" i="1" s="1"/>
  <c r="S37" i="1" s="1"/>
  <c r="A37" i="1"/>
  <c r="P36" i="1"/>
  <c r="Q36" i="1" s="1"/>
  <c r="A36" i="1"/>
  <c r="P35" i="1"/>
  <c r="Q35" i="1" s="1"/>
  <c r="A35" i="1"/>
  <c r="P34" i="1"/>
  <c r="Q34" i="1" s="1"/>
  <c r="S34" i="1" s="1"/>
  <c r="A34" i="1"/>
  <c r="P33" i="1"/>
  <c r="Q33" i="1" s="1"/>
  <c r="A33" i="1"/>
  <c r="P32" i="1"/>
  <c r="Q32" i="1" s="1"/>
  <c r="A32" i="1"/>
  <c r="P31" i="1"/>
  <c r="Q31" i="1" s="1"/>
  <c r="A31" i="1"/>
  <c r="P30" i="1"/>
  <c r="Q30" i="1" s="1"/>
  <c r="S30" i="1" s="1"/>
  <c r="A30" i="1"/>
  <c r="P29" i="1"/>
  <c r="Q29" i="1" s="1"/>
  <c r="A29" i="1"/>
  <c r="P28" i="1"/>
  <c r="Q28" i="1" s="1"/>
  <c r="A28" i="1"/>
  <c r="P27" i="1"/>
  <c r="Q27" i="1" s="1"/>
  <c r="A27" i="1"/>
  <c r="Q26" i="1"/>
  <c r="S26" i="1" s="1"/>
  <c r="P26" i="1"/>
  <c r="A26" i="1"/>
  <c r="R25" i="1"/>
  <c r="Q25" i="1"/>
  <c r="S25" i="1" s="1"/>
  <c r="P25" i="1"/>
  <c r="A25" i="1"/>
  <c r="P24" i="1"/>
  <c r="Q24" i="1" s="1"/>
  <c r="A24" i="1"/>
  <c r="P23" i="1"/>
  <c r="Q23" i="1" s="1"/>
  <c r="A23" i="1"/>
  <c r="Q22" i="1"/>
  <c r="S22" i="1" s="1"/>
  <c r="P22" i="1"/>
  <c r="A22" i="1"/>
  <c r="Q21" i="1"/>
  <c r="S21" i="1" s="1"/>
  <c r="P21" i="1"/>
  <c r="A21" i="1"/>
  <c r="P20" i="1"/>
  <c r="Q20" i="1" s="1"/>
  <c r="A20" i="1"/>
  <c r="P19" i="1"/>
  <c r="Q19" i="1" s="1"/>
  <c r="A19" i="1"/>
  <c r="P18" i="1"/>
  <c r="Q18" i="1" s="1"/>
  <c r="S18" i="1" s="1"/>
  <c r="A18" i="1"/>
  <c r="P17" i="1"/>
  <c r="Q17" i="1" s="1"/>
  <c r="A17" i="1"/>
  <c r="P16" i="1"/>
  <c r="Q16" i="1" s="1"/>
  <c r="A16" i="1"/>
  <c r="P15" i="1"/>
  <c r="Q15" i="1" s="1"/>
  <c r="A15" i="1"/>
  <c r="P14" i="1"/>
  <c r="Q14" i="1" s="1"/>
  <c r="S14" i="1" s="1"/>
  <c r="A14" i="1"/>
  <c r="P13" i="1"/>
  <c r="Q13" i="1" s="1"/>
  <c r="A13" i="1"/>
  <c r="P12" i="1"/>
  <c r="Q12" i="1" s="1"/>
  <c r="A12" i="1"/>
  <c r="P11" i="1"/>
  <c r="Q11" i="1" s="1"/>
  <c r="A11" i="1"/>
  <c r="P10" i="1"/>
  <c r="Q10" i="1" s="1"/>
  <c r="S10" i="1" s="1"/>
  <c r="A10" i="1"/>
  <c r="P9" i="1"/>
  <c r="Q9" i="1" s="1"/>
  <c r="A9" i="1"/>
  <c r="A8" i="1"/>
  <c r="S9" i="1" l="1"/>
  <c r="R9" i="1"/>
  <c r="S17" i="1"/>
  <c r="R17" i="1"/>
  <c r="S29" i="1"/>
  <c r="R29" i="1"/>
  <c r="S33" i="1"/>
  <c r="R33" i="1"/>
  <c r="S13" i="1"/>
  <c r="R13" i="1"/>
  <c r="R21" i="1"/>
  <c r="R37" i="1"/>
  <c r="S19" i="1"/>
  <c r="R19" i="1"/>
  <c r="S15" i="1"/>
  <c r="R15" i="1"/>
  <c r="R24" i="1"/>
  <c r="S24" i="1"/>
  <c r="S31" i="1"/>
  <c r="R31" i="1"/>
  <c r="R12" i="1"/>
  <c r="S12" i="1"/>
  <c r="S35" i="1"/>
  <c r="R35" i="1"/>
  <c r="R20" i="1"/>
  <c r="S20" i="1"/>
  <c r="S27" i="1"/>
  <c r="R27" i="1"/>
  <c r="R36" i="1"/>
  <c r="S36" i="1"/>
  <c r="R28" i="1"/>
  <c r="S28" i="1"/>
  <c r="S11" i="1"/>
  <c r="R11" i="1"/>
  <c r="R16" i="1"/>
  <c r="S16" i="1"/>
  <c r="S23" i="1"/>
  <c r="R23" i="1"/>
  <c r="R32" i="1"/>
  <c r="S32" i="1"/>
  <c r="P8" i="1"/>
  <c r="Q8" i="1" s="1"/>
  <c r="R10" i="1"/>
  <c r="R14" i="1"/>
  <c r="R18" i="1"/>
  <c r="R22" i="1"/>
  <c r="R26" i="1"/>
  <c r="R30" i="1"/>
  <c r="R34" i="1"/>
  <c r="P38" i="1" l="1"/>
  <c r="G40" i="1" s="1"/>
  <c r="R8" i="1" l="1"/>
  <c r="S8" i="1"/>
  <c r="Q38" i="1"/>
  <c r="G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Nikita Dvorets</author>
  </authors>
  <commentList>
    <comment ref="E8" authorId="0" shapeId="0" xr:uid="{651FC48D-F734-4A96-A7C8-7F7640E3024D}">
      <text>
        <r>
          <rPr>
            <b/>
            <sz val="9"/>
            <color indexed="81"/>
            <rFont val="Tahoma"/>
            <family val="2"/>
            <charset val="204"/>
          </rPr>
          <t>Nikita Dvorets:</t>
        </r>
        <r>
          <rPr>
            <sz val="9"/>
            <color indexed="81"/>
            <rFont val="Tahoma"/>
            <family val="2"/>
            <charset val="204"/>
          </rPr>
          <t xml:space="preserve">
=</t>
        </r>
        <r>
          <rPr>
            <b/>
            <sz val="9"/>
            <color indexed="81"/>
            <rFont val="Tahoma"/>
            <family val="2"/>
            <charset val="204"/>
          </rPr>
          <t>ЕСЛИ</t>
        </r>
        <r>
          <rPr>
            <sz val="9"/>
            <color indexed="81"/>
            <rFont val="Tahoma"/>
            <family val="2"/>
            <charset val="204"/>
          </rPr>
          <t xml:space="preserve">(C8="м";ЕСЛИ(D8&gt;=179;"10";ЕСЛИ(D8&gt;=174;"9";ЕСЛИ(D8&gt;=170;"8";ЕСЛИ(D8&gt;=165;"7";ЕСЛИ(D8&gt;=160;"6";ЕСЛИ(D8&gt;=151;"5";ЕСЛИ(D8&gt;=143;"4";ЕСЛИ(D8&gt;=133;"3";ЕСЛИ(D8&gt;=123;"2";ЕСЛИ(D8&gt;=0;"1")))))))))))
</t>
        </r>
        <r>
          <rPr>
            <b/>
            <sz val="9"/>
            <color indexed="81"/>
            <rFont val="Tahoma"/>
            <family val="2"/>
            <charset val="204"/>
          </rPr>
          <t>+ЕСЛИ</t>
        </r>
        <r>
          <rPr>
            <sz val="9"/>
            <color indexed="81"/>
            <rFont val="Tahoma"/>
            <family val="2"/>
            <charset val="204"/>
          </rPr>
          <t>(C8="ж";ЕСЛИ(D8&gt;=167;"10";ЕСЛИ(D8&gt;=162;"9";ЕСЛИ(D8&gt;=157;"8";ЕСЛИ(D8&gt;=153;"7";ЕСЛИ(D8&gt;=148;"6";ЕСЛИ(D8&gt;=138;"5";ЕСЛИ(D8&gt;=129;"4";ЕСЛИ(D8&gt;=120;"3";ЕСЛИ(D8&gt;=110;"2";ЕСЛИ(D8&gt;=0;"1")))))))))))</t>
        </r>
      </text>
    </comment>
  </commentList>
</comments>
</file>

<file path=xl/sharedStrings.xml><?xml version="1.0" encoding="utf-8"?>
<sst xmlns="http://schemas.openxmlformats.org/spreadsheetml/2006/main" count="42" uniqueCount="30">
  <si>
    <t>список</t>
  </si>
  <si>
    <t>Сводный протокол соревнований смотра уровня физической подготовленности учащихся 5 «А» класса</t>
  </si>
  <si>
    <t>ж</t>
  </si>
  <si>
    <t>м</t>
  </si>
  <si>
    <t>№ п/п</t>
  </si>
  <si>
    <t>Ф.И.О</t>
  </si>
  <si>
    <t>Пол</t>
  </si>
  <si>
    <t>Виды упражнений</t>
  </si>
  <si>
    <t>Сумма средних баллов</t>
  </si>
  <si>
    <t>Итоговый средний балл</t>
  </si>
  <si>
    <t>МЕСТО</t>
  </si>
  <si>
    <t>УРОВЕНЬ</t>
  </si>
  <si>
    <t>Прыжок</t>
  </si>
  <si>
    <t xml:space="preserve">Наклон  </t>
  </si>
  <si>
    <t xml:space="preserve">Подтягивание, поднимание туловища </t>
  </si>
  <si>
    <t xml:space="preserve">4х9 м </t>
  </si>
  <si>
    <t>30 м</t>
  </si>
  <si>
    <t xml:space="preserve">1000 м </t>
  </si>
  <si>
    <t>Р</t>
  </si>
  <si>
    <t>О</t>
  </si>
  <si>
    <t>список 1</t>
  </si>
  <si>
    <t xml:space="preserve"> </t>
  </si>
  <si>
    <t xml:space="preserve">Средний балл </t>
  </si>
  <si>
    <t>Сумма средних баллов по видам</t>
  </si>
  <si>
    <t>Итоговый средний балл класса</t>
  </si>
  <si>
    <t>ИВАНОВА ИРИНА</t>
  </si>
  <si>
    <t xml:space="preserve">  =ЕСЛИ(C7="м";ЕСЛИ(D7&gt;=179;"10";ЕСЛИ(D7&gt;=174;"9";ЕСЛИ(D7&gt;=170;"8";ЕСЛИ(D7&gt;=165;"7";ЕСЛИ(D7&gt;=160;"6";ЕСЛИ(D7&gt;=151;"5";ЕСЛИ(D7&gt;=143;"4";ЕСЛИ(D7&gt;=133;"3";ЕСЛИ(D7&gt;=123;"2";ЕСЛИ(D7&gt;=0;"1";ЕСЛИ(C7="ж";ЕСЛИ(D7&gt;=167;"10";ЕСЛИ(D7&gt;=162;"9";ЕСЛИ(D7&gt;=157;"8";ЕСЛИ(D7&gt;=153;"7";ЕСЛИ(D7&gt;=148;"6";ЕСЛИ(D7&gt;=138;"5";ЕСЛИ(D7&gt;=129;"4";ЕСЛИ(D7&gt;=120;"3";ЕСЛИ(D7&gt;=110;"2";ЕСЛИ(D7&gt;=0;"1"))))))))))))))))))))))</t>
  </si>
  <si>
    <t xml:space="preserve"> =ЕСЛИ(C8="м";ЕСЛИ(D8&gt;=179;"10";ЕСЛИ(D8&gt;=174;"9";ЕСЛИ(D8&gt;=170;"8";ЕСЛИ(D8&gt;=165;"7";ЕСЛИ(D8&gt;=160;"6";ЕСЛИ(D8&gt;=151;"5";ЕСЛИ(D8&gt;=143;"4";ЕСЛИ(D8&gt;=133;"3";ЕСЛИ(D8&gt;=123;"2";ЕСЛИ(D8&gt;=0;"1")))))))))))+ЕСЛИ(C8="ж";ЕСЛИ(D8&gt;=167;"10";ЕСЛИ(D8&gt;=162;"9";ЕСЛИ(D8&gt;=157;"8";ЕСЛИ(D8&gt;=153;"7";ЕСЛИ(D8&gt;=148;"6";ЕСЛИ(D8&gt;=138;"5";ЕСЛИ(D8&gt;=129;"4";ЕСЛИ(D8&gt;=120;"3";ЕСЛИ(D8&gt;=110;"2";ЕСЛИ(D8&gt;=0;"1")))))))))))</t>
  </si>
  <si>
    <t>было</t>
  </si>
  <si>
    <t>стало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</si>
</sst>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B_r_-;\-* #,##0.00\ _B_r_-;_-* &quot;-&quot;??\ _B_r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7"/>
      <color theme="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Protection="1">
      <protection hidden="1"/>
    </xf>
    <xf numFmtId="0" fontId="2" fillId="2" borderId="0" xfId="0" applyFont="1" applyFill="1" applyAlignment="1">
      <alignment horizontal="center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1" fontId="4" fillId="0" borderId="4" xfId="1" applyNumberFormat="1" applyFont="1" applyBorder="1" applyAlignment="1" applyProtection="1">
      <alignment horizontal="center" vertical="center" wrapText="1"/>
      <protection locked="0"/>
    </xf>
    <xf numFmtId="1" fontId="4" fillId="0" borderId="4" xfId="0" applyNumberFormat="1" applyFont="1" applyBorder="1" applyAlignment="1" applyProtection="1">
      <alignment horizontal="center" vertical="center" wrapText="1"/>
      <protection locked="0"/>
    </xf>
    <xf numFmtId="1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1" fontId="4" fillId="0" borderId="7" xfId="0" applyNumberFormat="1" applyFont="1" applyBorder="1" applyAlignment="1" applyProtection="1">
      <alignment horizontal="center" vertical="center" wrapText="1"/>
      <protection hidden="1"/>
    </xf>
    <xf numFmtId="2" fontId="4" fillId="0" borderId="7" xfId="0" applyNumberFormat="1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1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2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hidden="1"/>
    </xf>
    <xf numFmtId="1" fontId="4" fillId="0" borderId="6" xfId="0" applyNumberFormat="1" applyFont="1" applyBorder="1" applyAlignment="1" applyProtection="1">
      <alignment vertical="center" wrapText="1"/>
      <protection hidden="1"/>
    </xf>
    <xf numFmtId="2" fontId="6" fillId="0" borderId="7" xfId="0" applyNumberFormat="1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2" fontId="4" fillId="0" borderId="0" xfId="0" applyNumberFormat="1" applyFont="1" applyBorder="1" applyAlignment="1" applyProtection="1">
      <alignment horizontal="center" vertical="center" wrapText="1"/>
      <protection hidden="1"/>
    </xf>
    <xf numFmtId="2" fontId="9" fillId="0" borderId="0" xfId="0" applyNumberFormat="1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10" fillId="2" borderId="0" xfId="0" applyFont="1" applyFill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  <protection hidden="1"/>
    </xf>
    <xf numFmtId="0" fontId="4" fillId="0" borderId="6" xfId="0" applyFont="1" applyBorder="1" applyAlignment="1" applyProtection="1">
      <alignment vertical="center" wrapText="1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/>
      <protection hidden="1"/>
    </xf>
    <xf numFmtId="2" fontId="7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2" fontId="6" fillId="4" borderId="0" xfId="0" applyNumberFormat="1" applyFont="1" applyFill="1" applyAlignment="1" applyProtection="1">
      <alignment horizontal="center" vertical="center"/>
      <protection hidden="1"/>
    </xf>
    <xf numFmtId="0" fontId="6" fillId="4" borderId="0" xfId="0" applyFont="1" applyFill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textRotation="90" wrapText="1"/>
      <protection hidden="1"/>
    </xf>
    <xf numFmtId="0" fontId="4" fillId="0" borderId="5" xfId="0" applyFont="1" applyBorder="1" applyAlignment="1" applyProtection="1">
      <alignment horizontal="center" vertical="center" textRotation="90" wrapText="1"/>
      <protection hidden="1"/>
    </xf>
    <xf numFmtId="0" fontId="0" fillId="0" borderId="6" xfId="0" applyBorder="1" applyAlignment="1" applyProtection="1">
      <alignment horizontal="center" vertical="center" textRotation="90" wrapText="1"/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</cellXfs>
  <cellStyles count="2">
    <cellStyle name="Обычный" xfId="0" builtinId="0"/>
    <cellStyle name="Финансовый" xfId="1" builtinId="3"/>
  </cellStyles>
  <dxfs count="12">
    <dxf>
      <fill>
        <patternFill>
          <bgColor rgb="FF92D050"/>
        </patternFill>
      </fill>
    </dxf>
    <dxf>
      <fill>
        <patternFill>
          <bgColor rgb="FFFEC9A8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624982" displayName="Таблица624982" ref="U1:U4" totalsRowShown="0" headerRowDxfId="11">
  <autoFilter ref="U1:U4" xr:uid="{00000000-0009-0000-0100-000001000000}"/>
  <tableColumns count="1">
    <tableColumn id="1" xr3:uid="{00000000-0010-0000-0000-000001000000}" name="список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835993" displayName="Таблица835993" ref="U7:U14" totalsRowShown="0" headerRowDxfId="10" dataDxfId="9">
  <autoFilter ref="U7:U14" xr:uid="{00000000-0009-0000-0100-000002000000}"/>
  <tableColumns count="1">
    <tableColumn id="1" xr3:uid="{00000000-0010-0000-0100-000001000000}" name="список 1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"/>
  <sheetViews>
    <sheetView showZeros="0" tabSelected="1" workbookViewId="0">
      <selection activeCell="E2" sqref="E2"/>
    </sheetView>
  </sheetViews>
  <sheetFormatPr defaultColWidth="9.140625" defaultRowHeight="12.75" x14ac:dyDescent="0.2"/>
  <cols>
    <col min="1" max="1" width="4.140625" style="3" customWidth="1"/>
    <col min="2" max="2" width="27.28515625" style="3" customWidth="1"/>
    <col min="3" max="3" width="4.5703125" style="3" customWidth="1"/>
    <col min="4" max="4" width="5.140625" style="3" customWidth="1"/>
    <col min="5" max="5" width="10.140625" style="3" customWidth="1"/>
    <col min="6" max="6" width="5.5703125" style="3" customWidth="1"/>
    <col min="7" max="7" width="4.5703125" style="3" customWidth="1"/>
    <col min="8" max="9" width="6.5703125" style="3" customWidth="1"/>
    <col min="10" max="10" width="4.5703125" style="3" customWidth="1"/>
    <col min="11" max="11" width="4.42578125" style="3" customWidth="1"/>
    <col min="12" max="12" width="5.5703125" style="3" customWidth="1"/>
    <col min="13" max="13" width="4.85546875" style="3" customWidth="1"/>
    <col min="14" max="14" width="4.5703125" style="3" customWidth="1"/>
    <col min="15" max="15" width="3.85546875" style="3" customWidth="1"/>
    <col min="16" max="16" width="6" style="3" customWidth="1"/>
    <col min="17" max="17" width="10.42578125" style="3" customWidth="1"/>
    <col min="18" max="18" width="11.5703125" style="3" customWidth="1"/>
    <col min="19" max="19" width="16" style="3" customWidth="1"/>
    <col min="20" max="20" width="13.7109375" style="3" customWidth="1"/>
    <col min="21" max="21" width="17.42578125" style="3" hidden="1" customWidth="1"/>
    <col min="22" max="16384" width="9.140625" style="3"/>
  </cols>
  <sheetData>
    <row r="1" spans="1:21" ht="21.75" customHeight="1" x14ac:dyDescent="0.2">
      <c r="A1" s="1"/>
      <c r="B1" s="1" t="s">
        <v>28</v>
      </c>
      <c r="C1" s="1"/>
      <c r="D1" s="1"/>
      <c r="E1" s="58" t="s">
        <v>26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32"/>
      <c r="S1" s="1"/>
      <c r="U1" s="4" t="s">
        <v>0</v>
      </c>
    </row>
    <row r="2" spans="1:21" ht="21.75" customHeight="1" x14ac:dyDescent="0.2">
      <c r="A2" s="1"/>
      <c r="B2" s="1" t="s">
        <v>29</v>
      </c>
      <c r="C2" s="1"/>
      <c r="D2" s="1"/>
      <c r="E2" s="59" t="s">
        <v>27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32"/>
      <c r="S2" s="1"/>
      <c r="U2" s="4"/>
    </row>
    <row r="3" spans="1:21" ht="16.5" customHeight="1" x14ac:dyDescent="0.2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1"/>
      <c r="U3" s="5" t="s">
        <v>2</v>
      </c>
    </row>
    <row r="4" spans="1:21" ht="3.75" customHeight="1" x14ac:dyDescent="0.2">
      <c r="A4" s="6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U4" s="7" t="s">
        <v>3</v>
      </c>
    </row>
    <row r="5" spans="1:21" ht="16.5" customHeight="1" x14ac:dyDescent="0.2">
      <c r="A5" s="42" t="s">
        <v>4</v>
      </c>
      <c r="B5" s="42" t="s">
        <v>5</v>
      </c>
      <c r="C5" s="42" t="s">
        <v>6</v>
      </c>
      <c r="D5" s="52" t="s">
        <v>7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4"/>
      <c r="P5" s="55" t="s">
        <v>8</v>
      </c>
      <c r="Q5" s="55" t="s">
        <v>9</v>
      </c>
      <c r="R5" s="55" t="s">
        <v>10</v>
      </c>
      <c r="S5" s="42" t="s">
        <v>11</v>
      </c>
    </row>
    <row r="6" spans="1:21" s="4" customFormat="1" ht="49.5" customHeight="1" x14ac:dyDescent="0.25">
      <c r="A6" s="49"/>
      <c r="B6" s="49"/>
      <c r="C6" s="49"/>
      <c r="D6" s="45" t="s">
        <v>12</v>
      </c>
      <c r="E6" s="46"/>
      <c r="F6" s="45" t="s">
        <v>13</v>
      </c>
      <c r="G6" s="46"/>
      <c r="H6" s="45" t="s">
        <v>14</v>
      </c>
      <c r="I6" s="46"/>
      <c r="J6" s="45" t="s">
        <v>15</v>
      </c>
      <c r="K6" s="46"/>
      <c r="L6" s="45" t="s">
        <v>16</v>
      </c>
      <c r="M6" s="46"/>
      <c r="N6" s="45" t="s">
        <v>17</v>
      </c>
      <c r="O6" s="46"/>
      <c r="P6" s="56"/>
      <c r="Q6" s="56"/>
      <c r="R6" s="56"/>
      <c r="S6" s="43"/>
    </row>
    <row r="7" spans="1:21" s="4" customFormat="1" ht="12.75" customHeight="1" x14ac:dyDescent="0.25">
      <c r="A7" s="50"/>
      <c r="B7" s="50"/>
      <c r="C7" s="51"/>
      <c r="D7" s="8" t="s">
        <v>18</v>
      </c>
      <c r="E7" s="8" t="s">
        <v>19</v>
      </c>
      <c r="F7" s="8" t="s">
        <v>18</v>
      </c>
      <c r="G7" s="8" t="s">
        <v>19</v>
      </c>
      <c r="H7" s="8" t="s">
        <v>18</v>
      </c>
      <c r="I7" s="8" t="s">
        <v>19</v>
      </c>
      <c r="J7" s="8" t="s">
        <v>18</v>
      </c>
      <c r="K7" s="8" t="s">
        <v>19</v>
      </c>
      <c r="L7" s="8" t="s">
        <v>18</v>
      </c>
      <c r="M7" s="8" t="s">
        <v>19</v>
      </c>
      <c r="N7" s="8" t="s">
        <v>18</v>
      </c>
      <c r="O7" s="8" t="s">
        <v>19</v>
      </c>
      <c r="P7" s="57"/>
      <c r="Q7" s="57"/>
      <c r="R7" s="57"/>
      <c r="S7" s="44"/>
      <c r="U7" s="4" t="s">
        <v>20</v>
      </c>
    </row>
    <row r="8" spans="1:21" s="5" customFormat="1" ht="12.75" customHeight="1" x14ac:dyDescent="0.2">
      <c r="A8" s="9">
        <f>IF(ISBLANK(B8),"",COUNTA($B$8:B8))</f>
        <v>1</v>
      </c>
      <c r="B8" s="10" t="s">
        <v>25</v>
      </c>
      <c r="C8" s="11" t="s">
        <v>2</v>
      </c>
      <c r="D8" s="12">
        <v>135</v>
      </c>
      <c r="E8" s="13">
        <f>IF(C8="м",IF(D8&gt;=179,"10",IF(D8&gt;=174,"9",IF(D8&gt;=170,"8",IF(D8&gt;=165,"7",IF(D8&gt;=160,"6",IF(D8&gt;=151,"5",IF(D8&gt;=143,"4",IF(D8&gt;=133,"3",IF(D8&gt;=123,"2",IF(D8&gt;=0,"1")))))))))))+IF(C8="ж",IF(D8&gt;=167,"10",IF(D8&gt;=162,"9",IF(D8&gt;=157,"8",IF(D8&gt;=153,"7",IF(D8&gt;=148,"6",IF(D8&gt;=138,"5",IF(D8&gt;=129,"4",IF(D8&gt;=120,"3",IF(D8&gt;=110,"2",IF(D8&gt;=0,"1")))))))))))</f>
        <v>4</v>
      </c>
      <c r="F8" s="13"/>
      <c r="G8" s="14"/>
      <c r="H8" s="14" t="s">
        <v>21</v>
      </c>
      <c r="I8" s="14"/>
      <c r="J8" s="15"/>
      <c r="K8" s="14"/>
      <c r="L8" s="16" t="s">
        <v>21</v>
      </c>
      <c r="M8" s="14"/>
      <c r="N8" s="15"/>
      <c r="O8" s="14"/>
      <c r="P8" s="17">
        <f t="shared" ref="P8:P37" si="0">IF(B8="","",SUM(E8,G8,I8,K8,M8,O8))</f>
        <v>4</v>
      </c>
      <c r="Q8" s="18">
        <f>IF(P8="","",AVERAGE(E8,G8,I8,K8,M8,O8))</f>
        <v>4</v>
      </c>
      <c r="R8" s="8">
        <f>IF(Q8="","",_xlfn.RANK.EQ(Q8,$Q$8:$Q$37))</f>
        <v>1</v>
      </c>
      <c r="S8" s="19" t="str">
        <f>IF(Q8="","",IF(Q8&gt;=8.5,"ВЫСОКИЙ",IF(Q8&gt;=6.5,"ВЫШЕ_СРЕДНЕГО",IF(Q8&gt;=4.5,"СРЕДНИЙ",IF(Q8&gt;=2.5,"НИЖЕ_СРЕДНЕГО",IF(Q8&gt;=0,"НИЗКИЙ"))))))</f>
        <v>НИЖЕ_СРЕДНЕГО</v>
      </c>
      <c r="U8" s="4">
        <v>5</v>
      </c>
    </row>
    <row r="9" spans="1:21" s="7" customFormat="1" ht="12.75" customHeight="1" x14ac:dyDescent="0.2">
      <c r="A9" s="9" t="str">
        <f>IF(ISBLANK(B9),"",COUNTA($B$8:B9))</f>
        <v/>
      </c>
      <c r="B9" s="10"/>
      <c r="C9" s="11"/>
      <c r="D9" s="13"/>
      <c r="E9" s="13"/>
      <c r="F9" s="20"/>
      <c r="G9" s="14"/>
      <c r="H9" s="21"/>
      <c r="I9" s="14"/>
      <c r="J9" s="22"/>
      <c r="K9" s="14"/>
      <c r="L9" s="23"/>
      <c r="M9" s="14"/>
      <c r="N9" s="22"/>
      <c r="O9" s="14"/>
      <c r="P9" s="17" t="str">
        <f t="shared" si="0"/>
        <v/>
      </c>
      <c r="Q9" s="18" t="str">
        <f t="shared" ref="Q9:Q37" si="1">IF(P9="","",AVERAGE(E9,G9,I9,K9,M9,O9))</f>
        <v/>
      </c>
      <c r="R9" s="8" t="str">
        <f t="shared" ref="R9:R37" si="2">IF(Q9="","",_xlfn.RANK.EQ(Q9,$Q$8:$Q$37))</f>
        <v/>
      </c>
      <c r="S9" s="19" t="str">
        <f t="shared" ref="S9:S37" si="3">IF(Q9="","",IF(Q9&gt;=8.5,"ВЫСОКИЙ",IF(Q9&gt;=6.5,"ВЫШЕ_СРЕДНЕГО",IF(Q9&gt;=4.5,"СРЕДНИЙ",IF(Q9&gt;=2.5,"НИЖЕ_СРЕДНЕГО",IF(Q9&gt;=0,"НИЗКИЙ"))))))</f>
        <v/>
      </c>
      <c r="U9" s="5">
        <v>6</v>
      </c>
    </row>
    <row r="10" spans="1:21" s="7" customFormat="1" ht="12.75" customHeight="1" x14ac:dyDescent="0.2">
      <c r="A10" s="9" t="str">
        <f>IF(ISBLANK(B10),"",COUNTA($B$8:B10))</f>
        <v/>
      </c>
      <c r="B10" s="10"/>
      <c r="C10" s="11"/>
      <c r="D10" s="13"/>
      <c r="E10" s="13"/>
      <c r="F10" s="20"/>
      <c r="G10" s="14"/>
      <c r="H10" s="21"/>
      <c r="I10" s="14"/>
      <c r="J10" s="22"/>
      <c r="K10" s="14"/>
      <c r="L10" s="23"/>
      <c r="M10" s="14"/>
      <c r="N10" s="22"/>
      <c r="O10" s="14"/>
      <c r="P10" s="17" t="str">
        <f t="shared" si="0"/>
        <v/>
      </c>
      <c r="Q10" s="18" t="str">
        <f t="shared" si="1"/>
        <v/>
      </c>
      <c r="R10" s="8" t="str">
        <f t="shared" si="2"/>
        <v/>
      </c>
      <c r="S10" s="19" t="str">
        <f t="shared" si="3"/>
        <v/>
      </c>
      <c r="U10" s="7">
        <v>7</v>
      </c>
    </row>
    <row r="11" spans="1:21" s="7" customFormat="1" ht="12.75" customHeight="1" x14ac:dyDescent="0.2">
      <c r="A11" s="9" t="str">
        <f>IF(ISBLANK(B11),"",COUNTA($B$8:B11))</f>
        <v/>
      </c>
      <c r="B11" s="10"/>
      <c r="C11" s="11"/>
      <c r="D11" s="13"/>
      <c r="E11" s="13"/>
      <c r="F11" s="20"/>
      <c r="G11" s="14"/>
      <c r="H11" s="21"/>
      <c r="I11" s="14"/>
      <c r="J11" s="22"/>
      <c r="K11" s="14"/>
      <c r="L11" s="23"/>
      <c r="M11" s="14"/>
      <c r="N11" s="22"/>
      <c r="O11" s="14"/>
      <c r="P11" s="17" t="str">
        <f t="shared" si="0"/>
        <v/>
      </c>
      <c r="Q11" s="18" t="str">
        <f t="shared" si="1"/>
        <v/>
      </c>
      <c r="R11" s="8" t="str">
        <f t="shared" si="2"/>
        <v/>
      </c>
      <c r="S11" s="19" t="str">
        <f t="shared" si="3"/>
        <v/>
      </c>
      <c r="U11" s="7">
        <v>8</v>
      </c>
    </row>
    <row r="12" spans="1:21" s="7" customFormat="1" ht="12.75" customHeight="1" x14ac:dyDescent="0.2">
      <c r="A12" s="9" t="str">
        <f>IF(ISBLANK(B12),"",COUNTA($B$8:B12))</f>
        <v/>
      </c>
      <c r="B12" s="10"/>
      <c r="C12" s="11"/>
      <c r="D12" s="13"/>
      <c r="E12" s="13"/>
      <c r="F12" s="20"/>
      <c r="G12" s="14"/>
      <c r="H12" s="21"/>
      <c r="I12" s="14"/>
      <c r="J12" s="22"/>
      <c r="K12" s="14"/>
      <c r="L12" s="22"/>
      <c r="M12" s="14"/>
      <c r="N12" s="22"/>
      <c r="O12" s="14"/>
      <c r="P12" s="17" t="str">
        <f t="shared" si="0"/>
        <v/>
      </c>
      <c r="Q12" s="18" t="str">
        <f t="shared" si="1"/>
        <v/>
      </c>
      <c r="R12" s="8" t="str">
        <f t="shared" si="2"/>
        <v/>
      </c>
      <c r="S12" s="19" t="str">
        <f t="shared" si="3"/>
        <v/>
      </c>
      <c r="U12" s="7">
        <v>9</v>
      </c>
    </row>
    <row r="13" spans="1:21" s="7" customFormat="1" ht="12.75" customHeight="1" x14ac:dyDescent="0.2">
      <c r="A13" s="9" t="str">
        <f>IF(ISBLANK(B13),"",COUNTA($B$8:B13))</f>
        <v/>
      </c>
      <c r="B13" s="10"/>
      <c r="C13" s="11"/>
      <c r="D13" s="13"/>
      <c r="E13" s="13"/>
      <c r="F13" s="20"/>
      <c r="G13" s="14"/>
      <c r="H13" s="21"/>
      <c r="I13" s="14"/>
      <c r="J13" s="22"/>
      <c r="K13" s="14"/>
      <c r="L13" s="22"/>
      <c r="M13" s="14"/>
      <c r="N13" s="22"/>
      <c r="O13" s="14"/>
      <c r="P13" s="17" t="str">
        <f t="shared" si="0"/>
        <v/>
      </c>
      <c r="Q13" s="18" t="str">
        <f t="shared" si="1"/>
        <v/>
      </c>
      <c r="R13" s="8" t="str">
        <f t="shared" si="2"/>
        <v/>
      </c>
      <c r="S13" s="19" t="str">
        <f t="shared" si="3"/>
        <v/>
      </c>
      <c r="U13" s="7">
        <v>10</v>
      </c>
    </row>
    <row r="14" spans="1:21" s="7" customFormat="1" ht="12.75" customHeight="1" x14ac:dyDescent="0.2">
      <c r="A14" s="9" t="str">
        <f>IF(ISBLANK(B14),"",COUNTA($B$8:B14))</f>
        <v/>
      </c>
      <c r="B14" s="10"/>
      <c r="C14" s="11"/>
      <c r="D14" s="13"/>
      <c r="E14" s="13"/>
      <c r="F14" s="20"/>
      <c r="G14" s="14"/>
      <c r="H14" s="21"/>
      <c r="I14" s="14"/>
      <c r="J14" s="22"/>
      <c r="K14" s="14"/>
      <c r="L14" s="22"/>
      <c r="M14" s="14"/>
      <c r="N14" s="22"/>
      <c r="O14" s="14"/>
      <c r="P14" s="17" t="str">
        <f t="shared" si="0"/>
        <v/>
      </c>
      <c r="Q14" s="18" t="str">
        <f t="shared" si="1"/>
        <v/>
      </c>
      <c r="R14" s="8" t="str">
        <f t="shared" si="2"/>
        <v/>
      </c>
      <c r="S14" s="19" t="str">
        <f t="shared" si="3"/>
        <v/>
      </c>
      <c r="U14" s="7">
        <v>11</v>
      </c>
    </row>
    <row r="15" spans="1:21" s="7" customFormat="1" ht="12.75" customHeight="1" x14ac:dyDescent="0.2">
      <c r="A15" s="9" t="str">
        <f>IF(ISBLANK(B15),"",COUNTA($B$8:B15))</f>
        <v/>
      </c>
      <c r="B15" s="10"/>
      <c r="C15" s="11"/>
      <c r="D15" s="13"/>
      <c r="E15" s="13"/>
      <c r="F15" s="20"/>
      <c r="G15" s="14"/>
      <c r="H15" s="21"/>
      <c r="I15" s="14"/>
      <c r="J15" s="22"/>
      <c r="K15" s="14"/>
      <c r="L15" s="22"/>
      <c r="M15" s="14"/>
      <c r="N15" s="22"/>
      <c r="O15" s="14"/>
      <c r="P15" s="17" t="str">
        <f t="shared" si="0"/>
        <v/>
      </c>
      <c r="Q15" s="18" t="str">
        <f t="shared" si="1"/>
        <v/>
      </c>
      <c r="R15" s="8" t="str">
        <f t="shared" si="2"/>
        <v/>
      </c>
      <c r="S15" s="19" t="str">
        <f t="shared" si="3"/>
        <v/>
      </c>
    </row>
    <row r="16" spans="1:21" s="7" customFormat="1" ht="12.75" customHeight="1" x14ac:dyDescent="0.2">
      <c r="A16" s="9" t="str">
        <f>IF(ISBLANK(B16),"",COUNTA($B$8:B16))</f>
        <v/>
      </c>
      <c r="B16" s="10"/>
      <c r="C16" s="11"/>
      <c r="D16" s="13"/>
      <c r="E16" s="13"/>
      <c r="F16" s="20"/>
      <c r="G16" s="14"/>
      <c r="H16" s="21"/>
      <c r="I16" s="14"/>
      <c r="J16" s="22"/>
      <c r="K16" s="14"/>
      <c r="L16" s="22"/>
      <c r="M16" s="14"/>
      <c r="N16" s="22"/>
      <c r="O16" s="14"/>
      <c r="P16" s="17" t="str">
        <f t="shared" si="0"/>
        <v/>
      </c>
      <c r="Q16" s="18" t="str">
        <f t="shared" si="1"/>
        <v/>
      </c>
      <c r="R16" s="8" t="str">
        <f t="shared" si="2"/>
        <v/>
      </c>
      <c r="S16" s="19" t="str">
        <f t="shared" si="3"/>
        <v/>
      </c>
    </row>
    <row r="17" spans="1:19" s="7" customFormat="1" ht="12.75" customHeight="1" x14ac:dyDescent="0.2">
      <c r="A17" s="9" t="str">
        <f>IF(ISBLANK(B17),"",COUNTA($B$8:B17))</f>
        <v/>
      </c>
      <c r="B17" s="10"/>
      <c r="C17" s="11"/>
      <c r="D17" s="13"/>
      <c r="E17" s="13"/>
      <c r="F17" s="20"/>
      <c r="G17" s="14"/>
      <c r="H17" s="21"/>
      <c r="I17" s="14"/>
      <c r="J17" s="22"/>
      <c r="K17" s="14"/>
      <c r="L17" s="22"/>
      <c r="M17" s="14"/>
      <c r="N17" s="22"/>
      <c r="O17" s="14"/>
      <c r="P17" s="17" t="str">
        <f t="shared" si="0"/>
        <v/>
      </c>
      <c r="Q17" s="18" t="str">
        <f t="shared" si="1"/>
        <v/>
      </c>
      <c r="R17" s="8" t="str">
        <f t="shared" si="2"/>
        <v/>
      </c>
      <c r="S17" s="19" t="str">
        <f t="shared" si="3"/>
        <v/>
      </c>
    </row>
    <row r="18" spans="1:19" s="7" customFormat="1" ht="12.75" customHeight="1" x14ac:dyDescent="0.2">
      <c r="A18" s="9" t="str">
        <f>IF(ISBLANK(B18),"",COUNTA($B$8:B18))</f>
        <v/>
      </c>
      <c r="B18" s="10"/>
      <c r="C18" s="11"/>
      <c r="D18" s="13"/>
      <c r="E18" s="13"/>
      <c r="F18" s="20"/>
      <c r="G18" s="14"/>
      <c r="H18" s="21"/>
      <c r="I18" s="14"/>
      <c r="J18" s="22"/>
      <c r="K18" s="14"/>
      <c r="L18" s="22"/>
      <c r="M18" s="14"/>
      <c r="N18" s="22"/>
      <c r="O18" s="14"/>
      <c r="P18" s="17" t="str">
        <f t="shared" si="0"/>
        <v/>
      </c>
      <c r="Q18" s="18" t="str">
        <f t="shared" si="1"/>
        <v/>
      </c>
      <c r="R18" s="8" t="str">
        <f t="shared" si="2"/>
        <v/>
      </c>
      <c r="S18" s="19" t="str">
        <f t="shared" si="3"/>
        <v/>
      </c>
    </row>
    <row r="19" spans="1:19" s="7" customFormat="1" ht="12.75" customHeight="1" x14ac:dyDescent="0.2">
      <c r="A19" s="9" t="str">
        <f>IF(ISBLANK(B19),"",COUNTA($B$8:B19))</f>
        <v/>
      </c>
      <c r="B19" s="10"/>
      <c r="C19" s="11"/>
      <c r="D19" s="13"/>
      <c r="E19" s="13"/>
      <c r="F19" s="20"/>
      <c r="G19" s="14"/>
      <c r="H19" s="21"/>
      <c r="I19" s="14"/>
      <c r="J19" s="22"/>
      <c r="K19" s="14"/>
      <c r="L19" s="23"/>
      <c r="M19" s="14"/>
      <c r="N19" s="22"/>
      <c r="O19" s="14"/>
      <c r="P19" s="17" t="str">
        <f t="shared" si="0"/>
        <v/>
      </c>
      <c r="Q19" s="18" t="str">
        <f t="shared" si="1"/>
        <v/>
      </c>
      <c r="R19" s="8" t="str">
        <f t="shared" si="2"/>
        <v/>
      </c>
      <c r="S19" s="19" t="str">
        <f t="shared" si="3"/>
        <v/>
      </c>
    </row>
    <row r="20" spans="1:19" s="7" customFormat="1" ht="12.75" customHeight="1" x14ac:dyDescent="0.2">
      <c r="A20" s="9" t="str">
        <f>IF(ISBLANK(B20),"",COUNTA($B$8:B20))</f>
        <v/>
      </c>
      <c r="B20" s="10"/>
      <c r="C20" s="11"/>
      <c r="D20" s="13"/>
      <c r="E20" s="13"/>
      <c r="F20" s="20"/>
      <c r="G20" s="14"/>
      <c r="H20" s="21"/>
      <c r="I20" s="14"/>
      <c r="J20" s="22"/>
      <c r="K20" s="14"/>
      <c r="L20" s="22"/>
      <c r="M20" s="14"/>
      <c r="N20" s="22"/>
      <c r="O20" s="14"/>
      <c r="P20" s="17" t="str">
        <f t="shared" si="0"/>
        <v/>
      </c>
      <c r="Q20" s="18" t="str">
        <f t="shared" si="1"/>
        <v/>
      </c>
      <c r="R20" s="8" t="str">
        <f t="shared" si="2"/>
        <v/>
      </c>
      <c r="S20" s="19" t="str">
        <f t="shared" si="3"/>
        <v/>
      </c>
    </row>
    <row r="21" spans="1:19" s="7" customFormat="1" ht="12.75" customHeight="1" x14ac:dyDescent="0.2">
      <c r="A21" s="9" t="str">
        <f>IF(ISBLANK(B21),"",COUNTA($B$8:B21))</f>
        <v/>
      </c>
      <c r="B21" s="10"/>
      <c r="C21" s="11"/>
      <c r="D21" s="13"/>
      <c r="E21" s="13"/>
      <c r="F21" s="20"/>
      <c r="G21" s="14"/>
      <c r="H21" s="21"/>
      <c r="I21" s="14"/>
      <c r="J21" s="22"/>
      <c r="K21" s="14"/>
      <c r="L21" s="22"/>
      <c r="M21" s="14"/>
      <c r="N21" s="22"/>
      <c r="O21" s="14"/>
      <c r="P21" s="17" t="str">
        <f t="shared" si="0"/>
        <v/>
      </c>
      <c r="Q21" s="18" t="str">
        <f t="shared" si="1"/>
        <v/>
      </c>
      <c r="R21" s="8" t="str">
        <f t="shared" si="2"/>
        <v/>
      </c>
      <c r="S21" s="19" t="str">
        <f t="shared" si="3"/>
        <v/>
      </c>
    </row>
    <row r="22" spans="1:19" s="7" customFormat="1" ht="12.75" customHeight="1" x14ac:dyDescent="0.2">
      <c r="A22" s="9" t="str">
        <f>IF(ISBLANK(B22),"",COUNTA($B$8:B22))</f>
        <v/>
      </c>
      <c r="B22" s="10"/>
      <c r="C22" s="11"/>
      <c r="D22" s="13"/>
      <c r="E22" s="13"/>
      <c r="F22" s="20"/>
      <c r="G22" s="14"/>
      <c r="H22" s="21"/>
      <c r="I22" s="14"/>
      <c r="J22" s="22"/>
      <c r="K22" s="14"/>
      <c r="L22" s="22"/>
      <c r="M22" s="14"/>
      <c r="N22" s="22"/>
      <c r="O22" s="14"/>
      <c r="P22" s="17" t="str">
        <f t="shared" si="0"/>
        <v/>
      </c>
      <c r="Q22" s="18" t="str">
        <f t="shared" si="1"/>
        <v/>
      </c>
      <c r="R22" s="8" t="str">
        <f t="shared" si="2"/>
        <v/>
      </c>
      <c r="S22" s="19" t="str">
        <f t="shared" si="3"/>
        <v/>
      </c>
    </row>
    <row r="23" spans="1:19" s="7" customFormat="1" ht="12.75" customHeight="1" x14ac:dyDescent="0.2">
      <c r="A23" s="9" t="str">
        <f>IF(ISBLANK(B23),"",COUNTA($B$8:B23))</f>
        <v/>
      </c>
      <c r="B23" s="10"/>
      <c r="C23" s="11"/>
      <c r="D23" s="13"/>
      <c r="E23" s="13"/>
      <c r="F23" s="20"/>
      <c r="G23" s="14"/>
      <c r="H23" s="21"/>
      <c r="I23" s="14"/>
      <c r="J23" s="22"/>
      <c r="K23" s="14"/>
      <c r="L23" s="23"/>
      <c r="M23" s="14"/>
      <c r="N23" s="22"/>
      <c r="O23" s="14"/>
      <c r="P23" s="17" t="str">
        <f t="shared" si="0"/>
        <v/>
      </c>
      <c r="Q23" s="18" t="str">
        <f t="shared" si="1"/>
        <v/>
      </c>
      <c r="R23" s="8" t="str">
        <f t="shared" si="2"/>
        <v/>
      </c>
      <c r="S23" s="19" t="str">
        <f t="shared" si="3"/>
        <v/>
      </c>
    </row>
    <row r="24" spans="1:19" s="7" customFormat="1" ht="12.75" customHeight="1" x14ac:dyDescent="0.2">
      <c r="A24" s="9" t="str">
        <f>IF(ISBLANK(B24),"",COUNTA($B$8:B24))</f>
        <v/>
      </c>
      <c r="B24" s="10"/>
      <c r="C24" s="11"/>
      <c r="D24" s="13"/>
      <c r="E24" s="13"/>
      <c r="F24" s="20"/>
      <c r="G24" s="14"/>
      <c r="H24" s="21"/>
      <c r="I24" s="14"/>
      <c r="J24" s="22"/>
      <c r="K24" s="14"/>
      <c r="L24" s="23"/>
      <c r="M24" s="14"/>
      <c r="N24" s="22"/>
      <c r="O24" s="14"/>
      <c r="P24" s="17" t="str">
        <f t="shared" si="0"/>
        <v/>
      </c>
      <c r="Q24" s="18" t="str">
        <f t="shared" si="1"/>
        <v/>
      </c>
      <c r="R24" s="8" t="str">
        <f t="shared" si="2"/>
        <v/>
      </c>
      <c r="S24" s="19" t="str">
        <f t="shared" si="3"/>
        <v/>
      </c>
    </row>
    <row r="25" spans="1:19" s="7" customFormat="1" ht="12.75" customHeight="1" x14ac:dyDescent="0.2">
      <c r="A25" s="9" t="str">
        <f>IF(ISBLANK(B25),"",COUNTA($B$8:B25))</f>
        <v/>
      </c>
      <c r="B25" s="10"/>
      <c r="C25" s="11"/>
      <c r="D25" s="13"/>
      <c r="E25" s="13"/>
      <c r="F25" s="20"/>
      <c r="G25" s="14"/>
      <c r="H25" s="21"/>
      <c r="I25" s="14"/>
      <c r="J25" s="22"/>
      <c r="K25" s="14"/>
      <c r="L25" s="23"/>
      <c r="M25" s="14"/>
      <c r="N25" s="22"/>
      <c r="O25" s="14"/>
      <c r="P25" s="17" t="str">
        <f t="shared" si="0"/>
        <v/>
      </c>
      <c r="Q25" s="18" t="str">
        <f t="shared" si="1"/>
        <v/>
      </c>
      <c r="R25" s="8" t="str">
        <f t="shared" si="2"/>
        <v/>
      </c>
      <c r="S25" s="19" t="str">
        <f t="shared" si="3"/>
        <v/>
      </c>
    </row>
    <row r="26" spans="1:19" s="7" customFormat="1" ht="12.75" customHeight="1" x14ac:dyDescent="0.2">
      <c r="A26" s="9" t="str">
        <f>IF(ISBLANK(B26),"",COUNTA($B$8:B26))</f>
        <v/>
      </c>
      <c r="B26" s="10"/>
      <c r="C26" s="11"/>
      <c r="D26" s="13"/>
      <c r="E26" s="13"/>
      <c r="F26" s="20"/>
      <c r="G26" s="14"/>
      <c r="H26" s="21"/>
      <c r="I26" s="14"/>
      <c r="J26" s="22"/>
      <c r="K26" s="14"/>
      <c r="L26" s="22"/>
      <c r="M26" s="14"/>
      <c r="N26" s="22"/>
      <c r="O26" s="14"/>
      <c r="P26" s="17" t="str">
        <f t="shared" si="0"/>
        <v/>
      </c>
      <c r="Q26" s="18" t="str">
        <f t="shared" si="1"/>
        <v/>
      </c>
      <c r="R26" s="8" t="str">
        <f t="shared" si="2"/>
        <v/>
      </c>
      <c r="S26" s="19" t="str">
        <f t="shared" si="3"/>
        <v/>
      </c>
    </row>
    <row r="27" spans="1:19" s="7" customFormat="1" ht="12.75" customHeight="1" x14ac:dyDescent="0.2">
      <c r="A27" s="9" t="str">
        <f>IF(ISBLANK(B27),"",COUNTA($B$8:B27))</f>
        <v/>
      </c>
      <c r="B27" s="10"/>
      <c r="C27" s="11"/>
      <c r="D27" s="13"/>
      <c r="E27" s="13"/>
      <c r="F27" s="20"/>
      <c r="G27" s="14"/>
      <c r="H27" s="21"/>
      <c r="I27" s="14"/>
      <c r="J27" s="22"/>
      <c r="K27" s="14"/>
      <c r="L27" s="22"/>
      <c r="M27" s="14"/>
      <c r="N27" s="22"/>
      <c r="O27" s="14"/>
      <c r="P27" s="17" t="str">
        <f t="shared" si="0"/>
        <v/>
      </c>
      <c r="Q27" s="18" t="str">
        <f t="shared" si="1"/>
        <v/>
      </c>
      <c r="R27" s="8" t="str">
        <f t="shared" si="2"/>
        <v/>
      </c>
      <c r="S27" s="19" t="str">
        <f t="shared" si="3"/>
        <v/>
      </c>
    </row>
    <row r="28" spans="1:19" s="7" customFormat="1" ht="12.75" customHeight="1" x14ac:dyDescent="0.2">
      <c r="A28" s="9" t="str">
        <f>IF(ISBLANK(B28),"",COUNTA($B$8:B28))</f>
        <v/>
      </c>
      <c r="B28" s="10"/>
      <c r="C28" s="11"/>
      <c r="D28" s="13"/>
      <c r="E28" s="13"/>
      <c r="F28" s="20"/>
      <c r="G28" s="14"/>
      <c r="H28" s="21"/>
      <c r="I28" s="14"/>
      <c r="J28" s="22"/>
      <c r="K28" s="14"/>
      <c r="L28" s="22"/>
      <c r="M28" s="14"/>
      <c r="N28" s="22"/>
      <c r="O28" s="14"/>
      <c r="P28" s="17" t="str">
        <f t="shared" si="0"/>
        <v/>
      </c>
      <c r="Q28" s="18" t="str">
        <f t="shared" si="1"/>
        <v/>
      </c>
      <c r="R28" s="8" t="str">
        <f t="shared" si="2"/>
        <v/>
      </c>
      <c r="S28" s="19" t="str">
        <f t="shared" si="3"/>
        <v/>
      </c>
    </row>
    <row r="29" spans="1:19" s="7" customFormat="1" ht="12.75" customHeight="1" x14ac:dyDescent="0.2">
      <c r="A29" s="9" t="str">
        <f>IF(ISBLANK(B29),"",COUNTA($B$8:B29))</f>
        <v/>
      </c>
      <c r="B29" s="10"/>
      <c r="C29" s="11"/>
      <c r="D29" s="13"/>
      <c r="E29" s="13"/>
      <c r="F29" s="20"/>
      <c r="G29" s="14"/>
      <c r="H29" s="21"/>
      <c r="I29" s="14"/>
      <c r="J29" s="22"/>
      <c r="K29" s="14"/>
      <c r="L29" s="22"/>
      <c r="M29" s="14"/>
      <c r="N29" s="22"/>
      <c r="O29" s="14"/>
      <c r="P29" s="17" t="str">
        <f t="shared" si="0"/>
        <v/>
      </c>
      <c r="Q29" s="18" t="str">
        <f t="shared" si="1"/>
        <v/>
      </c>
      <c r="R29" s="8" t="str">
        <f t="shared" si="2"/>
        <v/>
      </c>
      <c r="S29" s="19" t="str">
        <f t="shared" si="3"/>
        <v/>
      </c>
    </row>
    <row r="30" spans="1:19" s="7" customFormat="1" ht="12.75" customHeight="1" x14ac:dyDescent="0.2">
      <c r="A30" s="9" t="str">
        <f>IF(ISBLANK(B30),"",COUNTA($B$8:B30))</f>
        <v/>
      </c>
      <c r="B30" s="10"/>
      <c r="C30" s="11"/>
      <c r="D30" s="13"/>
      <c r="E30" s="13"/>
      <c r="F30" s="20"/>
      <c r="G30" s="14"/>
      <c r="H30" s="21"/>
      <c r="I30" s="14"/>
      <c r="J30" s="22"/>
      <c r="K30" s="14"/>
      <c r="L30" s="22"/>
      <c r="M30" s="14"/>
      <c r="N30" s="22"/>
      <c r="O30" s="14"/>
      <c r="P30" s="17" t="str">
        <f t="shared" si="0"/>
        <v/>
      </c>
      <c r="Q30" s="18" t="str">
        <f t="shared" si="1"/>
        <v/>
      </c>
      <c r="R30" s="8" t="str">
        <f t="shared" si="2"/>
        <v/>
      </c>
      <c r="S30" s="19" t="str">
        <f t="shared" si="3"/>
        <v/>
      </c>
    </row>
    <row r="31" spans="1:19" s="7" customFormat="1" ht="12.75" customHeight="1" x14ac:dyDescent="0.2">
      <c r="A31" s="9" t="str">
        <f>IF(ISBLANK(B31),"",COUNTA($B$8:B31))</f>
        <v/>
      </c>
      <c r="B31" s="10"/>
      <c r="C31" s="11"/>
      <c r="D31" s="13"/>
      <c r="E31" s="13"/>
      <c r="F31" s="20"/>
      <c r="G31" s="14"/>
      <c r="H31" s="21"/>
      <c r="I31" s="14"/>
      <c r="J31" s="22"/>
      <c r="K31" s="14"/>
      <c r="L31" s="22"/>
      <c r="M31" s="14"/>
      <c r="N31" s="22"/>
      <c r="O31" s="14"/>
      <c r="P31" s="17" t="str">
        <f t="shared" si="0"/>
        <v/>
      </c>
      <c r="Q31" s="18" t="str">
        <f t="shared" si="1"/>
        <v/>
      </c>
      <c r="R31" s="8" t="str">
        <f t="shared" si="2"/>
        <v/>
      </c>
      <c r="S31" s="19" t="str">
        <f t="shared" si="3"/>
        <v/>
      </c>
    </row>
    <row r="32" spans="1:19" s="7" customFormat="1" ht="12.75" customHeight="1" x14ac:dyDescent="0.2">
      <c r="A32" s="9" t="str">
        <f>IF(ISBLANK(B32),"",COUNTA($B$8:B32))</f>
        <v/>
      </c>
      <c r="B32" s="10"/>
      <c r="C32" s="11"/>
      <c r="D32" s="13"/>
      <c r="E32" s="13"/>
      <c r="F32" s="20"/>
      <c r="G32" s="14"/>
      <c r="H32" s="21"/>
      <c r="I32" s="14"/>
      <c r="J32" s="22"/>
      <c r="K32" s="14"/>
      <c r="L32" s="22"/>
      <c r="M32" s="14"/>
      <c r="N32" s="22"/>
      <c r="O32" s="14"/>
      <c r="P32" s="17" t="str">
        <f t="shared" si="0"/>
        <v/>
      </c>
      <c r="Q32" s="18" t="str">
        <f t="shared" si="1"/>
        <v/>
      </c>
      <c r="R32" s="8" t="str">
        <f t="shared" si="2"/>
        <v/>
      </c>
      <c r="S32" s="19" t="str">
        <f t="shared" si="3"/>
        <v/>
      </c>
    </row>
    <row r="33" spans="1:19" s="7" customFormat="1" ht="12.75" customHeight="1" x14ac:dyDescent="0.2">
      <c r="A33" s="9" t="str">
        <f>IF(ISBLANK(B33),"",COUNTA($B$8:B33))</f>
        <v/>
      </c>
      <c r="B33" s="10"/>
      <c r="C33" s="11"/>
      <c r="D33" s="13"/>
      <c r="E33" s="13"/>
      <c r="F33" s="20"/>
      <c r="G33" s="14"/>
      <c r="H33" s="21"/>
      <c r="I33" s="14"/>
      <c r="J33" s="22"/>
      <c r="K33" s="14"/>
      <c r="L33" s="22"/>
      <c r="M33" s="14"/>
      <c r="N33" s="22"/>
      <c r="O33" s="14"/>
      <c r="P33" s="17" t="str">
        <f t="shared" si="0"/>
        <v/>
      </c>
      <c r="Q33" s="18" t="str">
        <f t="shared" si="1"/>
        <v/>
      </c>
      <c r="R33" s="8" t="str">
        <f t="shared" si="2"/>
        <v/>
      </c>
      <c r="S33" s="19" t="str">
        <f t="shared" si="3"/>
        <v/>
      </c>
    </row>
    <row r="34" spans="1:19" s="7" customFormat="1" ht="12.75" customHeight="1" x14ac:dyDescent="0.2">
      <c r="A34" s="9" t="str">
        <f>IF(ISBLANK(B34),"",COUNTA($B$8:B34))</f>
        <v/>
      </c>
      <c r="B34" s="10"/>
      <c r="C34" s="11"/>
      <c r="D34" s="13"/>
      <c r="E34" s="13"/>
      <c r="F34" s="20"/>
      <c r="G34" s="14"/>
      <c r="H34" s="21"/>
      <c r="I34" s="14"/>
      <c r="J34" s="22"/>
      <c r="K34" s="14"/>
      <c r="L34" s="22"/>
      <c r="M34" s="14"/>
      <c r="N34" s="22"/>
      <c r="O34" s="14"/>
      <c r="P34" s="17" t="str">
        <f t="shared" si="0"/>
        <v/>
      </c>
      <c r="Q34" s="18" t="str">
        <f t="shared" si="1"/>
        <v/>
      </c>
      <c r="R34" s="8" t="str">
        <f t="shared" si="2"/>
        <v/>
      </c>
      <c r="S34" s="19" t="str">
        <f t="shared" si="3"/>
        <v/>
      </c>
    </row>
    <row r="35" spans="1:19" s="7" customFormat="1" ht="12.75" customHeight="1" x14ac:dyDescent="0.2">
      <c r="A35" s="9" t="str">
        <f>IF(ISBLANK(B35),"",COUNTA($B$8:B35))</f>
        <v/>
      </c>
      <c r="B35" s="10"/>
      <c r="C35" s="11"/>
      <c r="D35" s="13"/>
      <c r="E35" s="13"/>
      <c r="F35" s="20"/>
      <c r="G35" s="14"/>
      <c r="H35" s="21"/>
      <c r="I35" s="14"/>
      <c r="J35" s="22"/>
      <c r="K35" s="14"/>
      <c r="L35" s="22"/>
      <c r="M35" s="14"/>
      <c r="N35" s="22"/>
      <c r="O35" s="14"/>
      <c r="P35" s="17" t="str">
        <f t="shared" si="0"/>
        <v/>
      </c>
      <c r="Q35" s="18" t="str">
        <f t="shared" si="1"/>
        <v/>
      </c>
      <c r="R35" s="8" t="str">
        <f t="shared" si="2"/>
        <v/>
      </c>
      <c r="S35" s="19" t="str">
        <f t="shared" si="3"/>
        <v/>
      </c>
    </row>
    <row r="36" spans="1:19" s="7" customFormat="1" ht="12.75" customHeight="1" x14ac:dyDescent="0.2">
      <c r="A36" s="9" t="str">
        <f>IF(ISBLANK(B36),"",COUNTA($B$8:B36))</f>
        <v/>
      </c>
      <c r="B36" s="10"/>
      <c r="C36" s="11"/>
      <c r="D36" s="13"/>
      <c r="E36" s="13"/>
      <c r="F36" s="20"/>
      <c r="G36" s="14"/>
      <c r="H36" s="21"/>
      <c r="I36" s="14"/>
      <c r="J36" s="22"/>
      <c r="K36" s="14"/>
      <c r="L36" s="22"/>
      <c r="M36" s="14"/>
      <c r="N36" s="22"/>
      <c r="O36" s="14"/>
      <c r="P36" s="17" t="str">
        <f t="shared" si="0"/>
        <v/>
      </c>
      <c r="Q36" s="18" t="str">
        <f t="shared" si="1"/>
        <v/>
      </c>
      <c r="R36" s="8" t="str">
        <f t="shared" si="2"/>
        <v/>
      </c>
      <c r="S36" s="19" t="str">
        <f t="shared" si="3"/>
        <v/>
      </c>
    </row>
    <row r="37" spans="1:19" s="7" customFormat="1" ht="12.75" customHeight="1" x14ac:dyDescent="0.2">
      <c r="A37" s="9" t="str">
        <f>IF(ISBLANK(B37),"",COUNTA($B$8:B37))</f>
        <v/>
      </c>
      <c r="B37" s="10"/>
      <c r="C37" s="11"/>
      <c r="D37" s="13"/>
      <c r="E37" s="13"/>
      <c r="F37" s="20"/>
      <c r="G37" s="14"/>
      <c r="H37" s="21"/>
      <c r="I37" s="14"/>
      <c r="J37" s="22"/>
      <c r="K37" s="14"/>
      <c r="L37" s="23"/>
      <c r="M37" s="14"/>
      <c r="N37" s="22"/>
      <c r="O37" s="14"/>
      <c r="P37" s="17" t="str">
        <f t="shared" si="0"/>
        <v/>
      </c>
      <c r="Q37" s="18" t="str">
        <f t="shared" si="1"/>
        <v/>
      </c>
      <c r="R37" s="8" t="str">
        <f t="shared" si="2"/>
        <v/>
      </c>
      <c r="S37" s="19" t="str">
        <f t="shared" si="3"/>
        <v/>
      </c>
    </row>
    <row r="38" spans="1:19" x14ac:dyDescent="0.2">
      <c r="A38" s="33" t="s">
        <v>22</v>
      </c>
      <c r="B38" s="34"/>
      <c r="C38" s="24"/>
      <c r="D38" s="25"/>
      <c r="E38" s="17">
        <f>IF(E8="","",AVERAGE(E8:E37))</f>
        <v>4</v>
      </c>
      <c r="F38" s="17"/>
      <c r="G38" s="17" t="str">
        <f>IF(G8="","",AVERAGE(G8:G37))</f>
        <v/>
      </c>
      <c r="H38" s="17"/>
      <c r="I38" s="17" t="str">
        <f>IF(I8="","",AVERAGE(I8:I37))</f>
        <v/>
      </c>
      <c r="J38" s="18"/>
      <c r="K38" s="17" t="str">
        <f>IF(K8="","",AVERAGE(K8:K37))</f>
        <v/>
      </c>
      <c r="L38" s="18"/>
      <c r="M38" s="17" t="str">
        <f>IF(M8="","",AVERAGE(M8:M37))</f>
        <v/>
      </c>
      <c r="N38" s="18"/>
      <c r="O38" s="17" t="str">
        <f>IF(O8="","",AVERAGE(O8:O37))</f>
        <v/>
      </c>
      <c r="P38" s="17">
        <f>IF(P8="","",SUM(E38:O38))</f>
        <v>4</v>
      </c>
      <c r="Q38" s="26">
        <f>IF(Q8="","",AVERAGE(Q8:Q37))</f>
        <v>4</v>
      </c>
      <c r="R38" s="8"/>
      <c r="S38" s="27"/>
    </row>
    <row r="39" spans="1:19" ht="3.75" customHeight="1" x14ac:dyDescent="0.2">
      <c r="A39" s="2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2">
      <c r="A40" s="1"/>
      <c r="B40" s="35" t="s">
        <v>23</v>
      </c>
      <c r="C40" s="35"/>
      <c r="D40" s="36"/>
      <c r="E40" s="36"/>
      <c r="F40" s="36"/>
      <c r="G40" s="37">
        <f>IF(P38="","",P38)</f>
        <v>4</v>
      </c>
      <c r="H40" s="38"/>
      <c r="I40" s="29"/>
      <c r="J40" s="29"/>
      <c r="K40" s="29"/>
      <c r="L40" s="29"/>
      <c r="M40" s="29"/>
      <c r="N40" s="29"/>
      <c r="O40" s="29"/>
      <c r="P40" s="29"/>
      <c r="Q40" s="30"/>
      <c r="R40" s="31"/>
      <c r="S40" s="1"/>
    </row>
    <row r="41" spans="1:19" ht="3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2">
      <c r="A42" s="1"/>
      <c r="B42" s="39" t="s">
        <v>24</v>
      </c>
      <c r="C42" s="39"/>
      <c r="D42" s="36"/>
      <c r="E42" s="36"/>
      <c r="F42" s="36"/>
      <c r="G42" s="40">
        <f>Q38</f>
        <v>4</v>
      </c>
      <c r="H42" s="4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</sheetData>
  <mergeCells count="20">
    <mergeCell ref="A3:R3"/>
    <mergeCell ref="A5:A7"/>
    <mergeCell ref="B5:B7"/>
    <mergeCell ref="C5:C7"/>
    <mergeCell ref="D5:O5"/>
    <mergeCell ref="P5:P7"/>
    <mergeCell ref="Q5:Q7"/>
    <mergeCell ref="R5:R7"/>
    <mergeCell ref="S5:S7"/>
    <mergeCell ref="D6:E6"/>
    <mergeCell ref="F6:G6"/>
    <mergeCell ref="H6:I6"/>
    <mergeCell ref="J6:K6"/>
    <mergeCell ref="L6:M6"/>
    <mergeCell ref="N6:O6"/>
    <mergeCell ref="A38:B38"/>
    <mergeCell ref="B40:F40"/>
    <mergeCell ref="G40:H40"/>
    <mergeCell ref="B42:F42"/>
    <mergeCell ref="G42:H42"/>
  </mergeCells>
  <conditionalFormatting sqref="S8:S37">
    <cfRule type="containsText" dxfId="7" priority="3" operator="containsText" text="НИЗКИЙ">
      <formula>NOT(ISERROR(SEARCH("НИЗКИЙ",S8)))</formula>
    </cfRule>
    <cfRule type="containsText" dxfId="6" priority="4" operator="containsText" text="НИЖЕ_СРЕДНЕГО">
      <formula>NOT(ISERROR(SEARCH("НИЖЕ_СРЕДНЕГО",S8)))</formula>
    </cfRule>
    <cfRule type="containsText" dxfId="5" priority="5" operator="containsText" text="СРЕДНИЙ">
      <formula>NOT(ISERROR(SEARCH("СРЕДНИЙ",S8)))</formula>
    </cfRule>
    <cfRule type="containsText" dxfId="4" priority="6" operator="containsText" text="ВЫШЕ_СРЕДНЕГО">
      <formula>NOT(ISERROR(SEARCH("ВЫШЕ_СРЕДНЕГО",S8)))</formula>
    </cfRule>
    <cfRule type="containsText" dxfId="3" priority="7" operator="containsText" text="ВЫСОКИЙ">
      <formula>NOT(ISERROR(SEARCH("ВЫСОКИЙ",S8)))</formula>
    </cfRule>
  </conditionalFormatting>
  <conditionalFormatting sqref="C8:C37">
    <cfRule type="containsText" dxfId="2" priority="1" operator="containsText" text="м">
      <formula>NOT(ISERROR(SEARCH("м",C8)))</formula>
    </cfRule>
    <cfRule type="containsText" dxfId="1" priority="2" operator="containsText" text="ж">
      <formula>NOT(ISERROR(SEARCH("ж",C8)))</formula>
    </cfRule>
  </conditionalFormatting>
  <conditionalFormatting sqref="A8:S37">
    <cfRule type="expression" dxfId="0" priority="8">
      <formula>AND(ROW(A8)=CELL("строка"),$R$1="вкл")</formula>
    </cfRule>
  </conditionalFormatting>
  <dataValidations count="4">
    <dataValidation type="list" allowBlank="1" showInputMessage="1" showErrorMessage="1" sqref="R1:R2" xr:uid="{00000000-0002-0000-0000-000000000000}">
      <formula1>"вкл,выкл"</formula1>
    </dataValidation>
    <dataValidation type="list" allowBlank="1" showInputMessage="1" showErrorMessage="1" sqref="C8" xr:uid="{00000000-0002-0000-0000-000001000000}">
      <formula1>"м,ж"</formula1>
    </dataValidation>
    <dataValidation type="list" allowBlank="1" showInputMessage="1" showErrorMessage="1" sqref="U1:U5 U7:U1048576" xr:uid="{00000000-0002-0000-0000-000002000000}">
      <formula1>"список"</formula1>
    </dataValidation>
    <dataValidation type="list" allowBlank="1" showInputMessage="1" showErrorMessage="1" sqref="C9:C38" xr:uid="{00000000-0002-0000-0000-000003000000}">
      <formula1>пол</formula1>
    </dataValidation>
  </dataValidations>
  <pageMargins left="0.7" right="0.7" top="0.75" bottom="0.75" header="0.3" footer="0.3"/>
  <pageSetup paperSize="9" orientation="portrait" horizontalDpi="1200" verticalDpi="1200" r:id="rId1"/>
  <legacy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Nikita Dvorets</cp:lastModifiedBy>
  <dcterms:created xsi:type="dcterms:W3CDTF">2021-12-05T09:32:49Z</dcterms:created>
  <dcterms:modified xsi:type="dcterms:W3CDTF">2021-12-05T11:46:28Z</dcterms:modified>
</cp:coreProperties>
</file>