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rovnyy_AA\Desktop\"/>
    </mc:Choice>
  </mc:AlternateContent>
  <bookViews>
    <workbookView xWindow="1860" yWindow="0" windowWidth="28800" windowHeight="12915" activeTab="1"/>
  </bookViews>
  <sheets>
    <sheet name="дигарамма Ганта" sheetId="1" r:id="rId1"/>
    <sheet name="Усл. форматирование" sheetId="2" r:id="rId2"/>
  </sheets>
  <externalReferences>
    <externalReference r:id="rId3"/>
  </externalReferences>
  <definedNames>
    <definedName name="_xlnm._FilterDatabase" localSheetId="0" hidden="1">'дигарамма Ганта'!$A$2:$G$2</definedName>
    <definedName name="_xlnm._FilterDatabase" localSheetId="1" hidden="1">'Усл. форматирование'!$A$1:$O$147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7" i="2" l="1"/>
  <c r="D145" i="2"/>
  <c r="D143" i="2"/>
  <c r="D141" i="2"/>
  <c r="D139" i="2"/>
  <c r="D137" i="2"/>
  <c r="D135" i="2"/>
  <c r="H134" i="2"/>
  <c r="I134" i="2" s="1"/>
  <c r="N133" i="2"/>
  <c r="D133" i="2"/>
  <c r="M132" i="2"/>
  <c r="N132" i="2" s="1"/>
  <c r="D131" i="2"/>
  <c r="N130" i="2"/>
  <c r="M130" i="2"/>
  <c r="D129" i="2"/>
  <c r="N128" i="2"/>
  <c r="D127" i="2"/>
  <c r="M126" i="2"/>
  <c r="N126" i="2" s="1"/>
  <c r="M125" i="2"/>
  <c r="D125" i="2"/>
  <c r="M124" i="2"/>
  <c r="N124" i="2" s="1"/>
  <c r="D123" i="2"/>
  <c r="N122" i="2"/>
  <c r="M121" i="2"/>
  <c r="N121" i="2" s="1"/>
  <c r="D121" i="2"/>
  <c r="N120" i="2"/>
  <c r="M120" i="2"/>
  <c r="N119" i="2"/>
  <c r="D119" i="2"/>
  <c r="N118" i="2"/>
  <c r="N117" i="2"/>
  <c r="D117" i="2"/>
  <c r="M116" i="2"/>
  <c r="N116" i="2" s="1"/>
  <c r="N115" i="2"/>
  <c r="D115" i="2"/>
  <c r="N114" i="2"/>
  <c r="M113" i="2"/>
  <c r="N113" i="2" s="1"/>
  <c r="H113" i="2"/>
  <c r="I113" i="2" s="1"/>
  <c r="J112" i="2" s="1"/>
  <c r="D113" i="2"/>
  <c r="N112" i="2"/>
  <c r="I112" i="2"/>
  <c r="H112" i="2"/>
  <c r="D111" i="2"/>
  <c r="D109" i="2"/>
  <c r="D107" i="2"/>
  <c r="D105" i="2"/>
  <c r="D103" i="2"/>
  <c r="D101" i="2"/>
  <c r="D99" i="2"/>
  <c r="N97" i="2"/>
  <c r="D97" i="2"/>
  <c r="M96" i="2"/>
  <c r="N96" i="2" s="1"/>
  <c r="D95" i="2"/>
  <c r="M94" i="2"/>
  <c r="N94" i="2" s="1"/>
  <c r="D93" i="2"/>
  <c r="N92" i="2"/>
  <c r="D91" i="2"/>
  <c r="M90" i="2"/>
  <c r="N90" i="2" s="1"/>
  <c r="M89" i="2"/>
  <c r="D89" i="2"/>
  <c r="M88" i="2"/>
  <c r="N88" i="2" s="1"/>
  <c r="D87" i="2"/>
  <c r="N86" i="2"/>
  <c r="M85" i="2"/>
  <c r="N85" i="2" s="1"/>
  <c r="D85" i="2"/>
  <c r="M84" i="2"/>
  <c r="N84" i="2" s="1"/>
  <c r="N83" i="2"/>
  <c r="D83" i="2"/>
  <c r="N82" i="2"/>
  <c r="N81" i="2"/>
  <c r="D81" i="2"/>
  <c r="N80" i="2"/>
  <c r="M80" i="2"/>
  <c r="N79" i="2"/>
  <c r="D79" i="2"/>
  <c r="N78" i="2"/>
  <c r="M77" i="2"/>
  <c r="N77" i="2" s="1"/>
  <c r="H77" i="2"/>
  <c r="I77" i="2" s="1"/>
  <c r="J76" i="2" s="1"/>
  <c r="D77" i="2"/>
  <c r="N76" i="2"/>
  <c r="H76" i="2"/>
  <c r="I76" i="2" s="1"/>
  <c r="D75" i="2"/>
  <c r="D73" i="2"/>
  <c r="D71" i="2"/>
  <c r="D69" i="2"/>
  <c r="D67" i="2"/>
  <c r="D65" i="2"/>
  <c r="D63" i="2"/>
  <c r="H62" i="2"/>
  <c r="I62" i="2" s="1"/>
  <c r="N61" i="2"/>
  <c r="D61" i="2"/>
  <c r="M60" i="2"/>
  <c r="N60" i="2" s="1"/>
  <c r="D59" i="2"/>
  <c r="M58" i="2"/>
  <c r="N58" i="2" s="1"/>
  <c r="D57" i="2"/>
  <c r="N56" i="2"/>
  <c r="D55" i="2"/>
  <c r="M54" i="2"/>
  <c r="N54" i="2" s="1"/>
  <c r="M53" i="2"/>
  <c r="D53" i="2"/>
  <c r="M52" i="2"/>
  <c r="N52" i="2" s="1"/>
  <c r="D51" i="2"/>
  <c r="N50" i="2"/>
  <c r="M49" i="2"/>
  <c r="N49" i="2" s="1"/>
  <c r="D49" i="2"/>
  <c r="M48" i="2"/>
  <c r="N48" i="2" s="1"/>
  <c r="N47" i="2"/>
  <c r="D47" i="2"/>
  <c r="N46" i="2"/>
  <c r="N45" i="2"/>
  <c r="D45" i="2"/>
  <c r="N44" i="2"/>
  <c r="M44" i="2"/>
  <c r="N43" i="2"/>
  <c r="D43" i="2"/>
  <c r="N42" i="2"/>
  <c r="M41" i="2"/>
  <c r="N41" i="2" s="1"/>
  <c r="H41" i="2"/>
  <c r="I41" i="2" s="1"/>
  <c r="J40" i="2" s="1"/>
  <c r="D41" i="2"/>
  <c r="N40" i="2"/>
  <c r="H40" i="2"/>
  <c r="I40" i="2" s="1"/>
  <c r="D39" i="2"/>
  <c r="D37" i="2"/>
  <c r="D35" i="2"/>
  <c r="D33" i="2"/>
  <c r="D31" i="2"/>
  <c r="D29" i="2"/>
  <c r="D27" i="2"/>
  <c r="D25" i="2"/>
  <c r="M24" i="2"/>
  <c r="N24" i="2" s="1"/>
  <c r="D23" i="2"/>
  <c r="M22" i="2"/>
  <c r="N22" i="2" s="1"/>
  <c r="D21" i="2"/>
  <c r="N20" i="2"/>
  <c r="D19" i="2"/>
  <c r="M18" i="2"/>
  <c r="N18" i="2" s="1"/>
  <c r="M17" i="2"/>
  <c r="D17" i="2"/>
  <c r="M16" i="2"/>
  <c r="N16" i="2" s="1"/>
  <c r="D15" i="2"/>
  <c r="N14" i="2"/>
  <c r="M13" i="2"/>
  <c r="N13" i="2" s="1"/>
  <c r="D13" i="2"/>
  <c r="M12" i="2"/>
  <c r="N12" i="2" s="1"/>
  <c r="N11" i="2"/>
  <c r="D11" i="2"/>
  <c r="N10" i="2"/>
  <c r="N9" i="2"/>
  <c r="D9" i="2"/>
  <c r="N8" i="2"/>
  <c r="M8" i="2"/>
  <c r="N7" i="2"/>
  <c r="D7" i="2"/>
  <c r="N6" i="2"/>
  <c r="M5" i="2"/>
  <c r="N5" i="2" s="1"/>
  <c r="D5" i="2"/>
  <c r="N4" i="2"/>
  <c r="Q3" i="2"/>
  <c r="R3" i="2" s="1"/>
  <c r="S3" i="2" s="1"/>
  <c r="T3" i="2" s="1"/>
  <c r="U3" i="2" s="1"/>
  <c r="V3" i="2" s="1"/>
  <c r="W3" i="2" s="1"/>
  <c r="X3" i="2" s="1"/>
  <c r="Y3" i="2" s="1"/>
  <c r="Z3" i="2" s="1"/>
  <c r="AA3" i="2" s="1"/>
  <c r="AB3" i="2" s="1"/>
  <c r="AC3" i="2" s="1"/>
  <c r="AD3" i="2" s="1"/>
  <c r="AE3" i="2" s="1"/>
  <c r="AF3" i="2" s="1"/>
  <c r="AG3" i="2" s="1"/>
  <c r="AH3" i="2" s="1"/>
  <c r="AI3" i="2" s="1"/>
  <c r="AJ3" i="2" s="1"/>
  <c r="AK3" i="2" s="1"/>
  <c r="AL3" i="2" s="1"/>
  <c r="AM3" i="2" s="1"/>
  <c r="AN3" i="2" s="1"/>
  <c r="AO3" i="2" s="1"/>
  <c r="AP3" i="2" s="1"/>
  <c r="AQ3" i="2" s="1"/>
  <c r="AR3" i="2" s="1"/>
  <c r="AS3" i="2" s="1"/>
  <c r="AT3" i="2" s="1"/>
  <c r="AU3" i="2" s="1"/>
  <c r="AV3" i="2" s="1"/>
  <c r="AW3" i="2" s="1"/>
  <c r="AX3" i="2" s="1"/>
  <c r="AY3" i="2" s="1"/>
  <c r="AZ3" i="2" s="1"/>
  <c r="BA3" i="2" s="1"/>
  <c r="BB3" i="2" s="1"/>
  <c r="BC3" i="2" s="1"/>
  <c r="BD3" i="2" s="1"/>
  <c r="BE3" i="2" s="1"/>
  <c r="BF3" i="2" s="1"/>
  <c r="BG3" i="2" s="1"/>
  <c r="BH3" i="2" s="1"/>
  <c r="BI3" i="2" s="1"/>
  <c r="BJ3" i="2" s="1"/>
  <c r="BK3" i="2" s="1"/>
  <c r="BL3" i="2" s="1"/>
  <c r="BM3" i="2" s="1"/>
  <c r="BN3" i="2" s="1"/>
  <c r="BO3" i="2" s="1"/>
  <c r="BP3" i="2" s="1"/>
  <c r="BQ3" i="2" s="1"/>
  <c r="BR3" i="2" s="1"/>
  <c r="BS3" i="2" s="1"/>
  <c r="BT3" i="2" s="1"/>
  <c r="BU3" i="2" s="1"/>
  <c r="BV3" i="2" s="1"/>
  <c r="BW3" i="2" s="1"/>
  <c r="BX3" i="2" s="1"/>
  <c r="BY3" i="2" s="1"/>
  <c r="BZ3" i="2" s="1"/>
  <c r="CA3" i="2" s="1"/>
  <c r="CB3" i="2" s="1"/>
  <c r="CC3" i="2" s="1"/>
  <c r="CD3" i="2" s="1"/>
  <c r="CE3" i="2" s="1"/>
  <c r="CF3" i="2" s="1"/>
  <c r="CG3" i="2" s="1"/>
  <c r="CH3" i="2" s="1"/>
  <c r="CI3" i="2" s="1"/>
  <c r="CJ3" i="2" s="1"/>
  <c r="CK3" i="2" s="1"/>
  <c r="CL3" i="2" s="1"/>
  <c r="CM3" i="2" s="1"/>
  <c r="CN3" i="2" s="1"/>
  <c r="CO3" i="2" s="1"/>
  <c r="CP3" i="2" s="1"/>
  <c r="CQ3" i="2" s="1"/>
  <c r="CR3" i="2" s="1"/>
  <c r="CS3" i="2" s="1"/>
  <c r="CT3" i="2" s="1"/>
  <c r="CU3" i="2" s="1"/>
  <c r="CV3" i="2" s="1"/>
  <c r="CW3" i="2" s="1"/>
  <c r="CX3" i="2" s="1"/>
  <c r="CY3" i="2" s="1"/>
  <c r="CZ3" i="2" s="1"/>
  <c r="DA3" i="2" s="1"/>
  <c r="DB3" i="2" s="1"/>
  <c r="DC3" i="2" s="1"/>
  <c r="DD3" i="2" s="1"/>
  <c r="DE3" i="2" s="1"/>
  <c r="DF3" i="2" s="1"/>
  <c r="DG3" i="2" s="1"/>
  <c r="DH3" i="2" s="1"/>
  <c r="DI3" i="2" s="1"/>
  <c r="DJ3" i="2" s="1"/>
  <c r="DK3" i="2" s="1"/>
  <c r="DL3" i="2" s="1"/>
  <c r="DM3" i="2" s="1"/>
  <c r="DN3" i="2" s="1"/>
  <c r="DO3" i="2" s="1"/>
  <c r="DP3" i="2" s="1"/>
  <c r="DQ3" i="2" s="1"/>
  <c r="DR3" i="2" s="1"/>
  <c r="DS3" i="2" s="1"/>
  <c r="DT3" i="2" s="1"/>
  <c r="DU3" i="2" s="1"/>
  <c r="DV3" i="2" s="1"/>
  <c r="DW3" i="2" s="1"/>
  <c r="DX3" i="2" s="1"/>
  <c r="DY3" i="2" s="1"/>
  <c r="DZ3" i="2" s="1"/>
  <c r="EA3" i="2" s="1"/>
  <c r="EB3" i="2" s="1"/>
  <c r="EC3" i="2" s="1"/>
  <c r="ED3" i="2" s="1"/>
  <c r="EE3" i="2" s="1"/>
  <c r="EF3" i="2" s="1"/>
  <c r="EG3" i="2" s="1"/>
  <c r="EH3" i="2" s="1"/>
  <c r="EI3" i="2" s="1"/>
  <c r="EJ3" i="2" s="1"/>
  <c r="EK3" i="2" s="1"/>
  <c r="EL3" i="2" s="1"/>
  <c r="EM3" i="2" s="1"/>
  <c r="EN3" i="2" s="1"/>
  <c r="EO3" i="2" s="1"/>
  <c r="EP3" i="2" s="1"/>
  <c r="EQ3" i="2" s="1"/>
  <c r="ER3" i="2" s="1"/>
  <c r="ES3" i="2" s="1"/>
  <c r="ET3" i="2" s="1"/>
  <c r="EU3" i="2" s="1"/>
  <c r="EV3" i="2" s="1"/>
  <c r="EW3" i="2" s="1"/>
  <c r="EX3" i="2" s="1"/>
  <c r="EY3" i="2" s="1"/>
  <c r="EZ3" i="2" s="1"/>
  <c r="FA3" i="2" s="1"/>
  <c r="FB3" i="2" s="1"/>
  <c r="FC3" i="2" s="1"/>
  <c r="FD3" i="2" s="1"/>
  <c r="FE3" i="2" s="1"/>
  <c r="FF3" i="2" s="1"/>
  <c r="FG3" i="2" s="1"/>
  <c r="FH3" i="2" s="1"/>
  <c r="FI3" i="2" s="1"/>
  <c r="FJ3" i="2" s="1"/>
  <c r="FK3" i="2" s="1"/>
  <c r="FL3" i="2" s="1"/>
  <c r="FM3" i="2" s="1"/>
  <c r="FN3" i="2" s="1"/>
  <c r="FO3" i="2" s="1"/>
  <c r="FP3" i="2" s="1"/>
  <c r="FQ3" i="2" s="1"/>
  <c r="FR3" i="2" s="1"/>
  <c r="FS3" i="2" s="1"/>
  <c r="FT3" i="2" s="1"/>
  <c r="FU3" i="2" s="1"/>
  <c r="FV3" i="2" s="1"/>
  <c r="FW3" i="2" s="1"/>
  <c r="FX3" i="2" s="1"/>
  <c r="FY3" i="2" s="1"/>
  <c r="FZ3" i="2" s="1"/>
  <c r="GA3" i="2" s="1"/>
  <c r="GB3" i="2" s="1"/>
  <c r="GC3" i="2" s="1"/>
  <c r="GD3" i="2" s="1"/>
  <c r="GE3" i="2" s="1"/>
  <c r="GF3" i="2" s="1"/>
  <c r="GG3" i="2" s="1"/>
  <c r="GH3" i="2" s="1"/>
  <c r="GI3" i="2" s="1"/>
  <c r="GJ3" i="2" s="1"/>
  <c r="GK3" i="2" s="1"/>
  <c r="GL3" i="2" s="1"/>
  <c r="GM3" i="2" s="1"/>
  <c r="GN3" i="2" s="1"/>
  <c r="GO3" i="2" s="1"/>
  <c r="GP3" i="2" s="1"/>
  <c r="GQ3" i="2" s="1"/>
  <c r="GR3" i="2" s="1"/>
  <c r="GS3" i="2" s="1"/>
  <c r="GT3" i="2" s="1"/>
  <c r="GU3" i="2" s="1"/>
  <c r="GV3" i="2" s="1"/>
  <c r="GW3" i="2" s="1"/>
  <c r="GX3" i="2" s="1"/>
  <c r="GY3" i="2" s="1"/>
  <c r="GZ3" i="2" s="1"/>
  <c r="HA3" i="2" s="1"/>
  <c r="HB3" i="2" s="1"/>
  <c r="HC3" i="2" s="1"/>
  <c r="HD3" i="2" s="1"/>
  <c r="HE3" i="2" s="1"/>
  <c r="HF3" i="2" s="1"/>
  <c r="HG3" i="2" s="1"/>
  <c r="HH3" i="2" s="1"/>
  <c r="HI3" i="2" s="1"/>
  <c r="HJ3" i="2" s="1"/>
  <c r="HK3" i="2" s="1"/>
  <c r="HL3" i="2" s="1"/>
  <c r="HM3" i="2" s="1"/>
  <c r="HN3" i="2" s="1"/>
  <c r="HO3" i="2" s="1"/>
  <c r="HP3" i="2" s="1"/>
  <c r="HQ3" i="2" s="1"/>
  <c r="HR3" i="2" s="1"/>
  <c r="HS3" i="2" s="1"/>
  <c r="HT3" i="2" s="1"/>
  <c r="HU3" i="2" s="1"/>
  <c r="HV3" i="2" s="1"/>
  <c r="HW3" i="2" s="1"/>
  <c r="HX3" i="2" s="1"/>
  <c r="HY3" i="2" s="1"/>
  <c r="HZ3" i="2" s="1"/>
  <c r="IA3" i="2" s="1"/>
  <c r="IB3" i="2" s="1"/>
  <c r="IC3" i="2" s="1"/>
  <c r="ID3" i="2" s="1"/>
  <c r="IE3" i="2" s="1"/>
  <c r="IF3" i="2" s="1"/>
  <c r="IG3" i="2" s="1"/>
  <c r="IH3" i="2" s="1"/>
  <c r="II3" i="2" s="1"/>
  <c r="IJ3" i="2" s="1"/>
  <c r="IK3" i="2" s="1"/>
  <c r="IL3" i="2" s="1"/>
  <c r="IM3" i="2" s="1"/>
  <c r="IN3" i="2" s="1"/>
  <c r="IO3" i="2" s="1"/>
  <c r="IP3" i="2" s="1"/>
  <c r="IQ3" i="2" s="1"/>
  <c r="IR3" i="2" s="1"/>
  <c r="IS3" i="2" s="1"/>
  <c r="IT3" i="2" s="1"/>
  <c r="IU3" i="2" s="1"/>
  <c r="IV3" i="2" s="1"/>
  <c r="IW3" i="2" s="1"/>
  <c r="IX3" i="2" s="1"/>
  <c r="IY3" i="2" s="1"/>
  <c r="IZ3" i="2" s="1"/>
  <c r="JA3" i="2" s="1"/>
  <c r="O86" i="1"/>
</calcChain>
</file>

<file path=xl/sharedStrings.xml><?xml version="1.0" encoding="utf-8"?>
<sst xmlns="http://schemas.openxmlformats.org/spreadsheetml/2006/main" count="536" uniqueCount="124">
  <si>
    <t>Трубопроводы</t>
  </si>
  <si>
    <t>LBA</t>
  </si>
  <si>
    <t>План</t>
  </si>
  <si>
    <t>Выдача ЗЗИ</t>
  </si>
  <si>
    <t>Разработка РКД</t>
  </si>
  <si>
    <t>Согласование РКД</t>
  </si>
  <si>
    <t>Экспертиза РКД</t>
  </si>
  <si>
    <t>Разработка и согласование ПК</t>
  </si>
  <si>
    <t xml:space="preserve">Закупка материалов и комплектующих </t>
  </si>
  <si>
    <t>Изготовление трубопроводов</t>
  </si>
  <si>
    <t>Отгрузка/Поставка</t>
  </si>
  <si>
    <t>Оформление РоП</t>
  </si>
  <si>
    <t>ВК трубопроводы</t>
  </si>
  <si>
    <t>ОПС</t>
  </si>
  <si>
    <t>Изготовление ОПС</t>
  </si>
  <si>
    <t>ВК ОПС</t>
  </si>
  <si>
    <t>Факт</t>
  </si>
  <si>
    <t>Дата начала план</t>
  </si>
  <si>
    <t>Дата завершения план</t>
  </si>
  <si>
    <t>Длительность</t>
  </si>
  <si>
    <t>Дата начала факт</t>
  </si>
  <si>
    <t>Дата завершения факт</t>
  </si>
  <si>
    <t>Задача</t>
  </si>
  <si>
    <t>1 - Трубопроводы</t>
  </si>
  <si>
    <t>2 - Выдача ЗЗИ</t>
  </si>
  <si>
    <t>3 - Разработка РКД</t>
  </si>
  <si>
    <t>4 - Согласование РКД</t>
  </si>
  <si>
    <t>5 - Экспертиза РКД</t>
  </si>
  <si>
    <t>6 - Разработка и согласование ПК</t>
  </si>
  <si>
    <t xml:space="preserve">7 - Закупка материалов и комплектующих </t>
  </si>
  <si>
    <t>8 - Изготовление трубопроводов</t>
  </si>
  <si>
    <t>9 - Отгрузка/Поставка</t>
  </si>
  <si>
    <t>10 - Оформление РоП</t>
  </si>
  <si>
    <t>11 - ВК трубопроводы</t>
  </si>
  <si>
    <t>12 - ОПС</t>
  </si>
  <si>
    <t>13 - Разработка РКД</t>
  </si>
  <si>
    <t>14 - Согласование РКД</t>
  </si>
  <si>
    <t>15 - Экспертиза РКД</t>
  </si>
  <si>
    <t>16 - Изготовление ОПС</t>
  </si>
  <si>
    <t>17 - Отгрузка/Поставка</t>
  </si>
  <si>
    <t>18 - ВК ОПС</t>
  </si>
  <si>
    <t>19 - Трубопроводы</t>
  </si>
  <si>
    <t>20 - Выдача ЗЗИ</t>
  </si>
  <si>
    <t>21 - Разработка РКД</t>
  </si>
  <si>
    <t>22 - Согласование РКД</t>
  </si>
  <si>
    <t>23 - Экспертиза РКД</t>
  </si>
  <si>
    <t>24 - Разработка и согласование ПК</t>
  </si>
  <si>
    <t xml:space="preserve">25 - Закупка материалов и комплектующих </t>
  </si>
  <si>
    <t>26 - Изготовление трубопроводов</t>
  </si>
  <si>
    <t>27 - Отгрузка/Поставка</t>
  </si>
  <si>
    <t>28 - Оформление РоП</t>
  </si>
  <si>
    <t>29 - ВК трубопроводы</t>
  </si>
  <si>
    <t>30 - ОПС</t>
  </si>
  <si>
    <t>31 - Разработка РКД</t>
  </si>
  <si>
    <t>32 - Согласование РКД</t>
  </si>
  <si>
    <t>33 - Экспертиза РКД</t>
  </si>
  <si>
    <t>34 - Изготовление ОПС</t>
  </si>
  <si>
    <t>35 - Отгрузка/Поставка</t>
  </si>
  <si>
    <t>36 - ВК ОПС</t>
  </si>
  <si>
    <t>37 - Трубопроводы</t>
  </si>
  <si>
    <t>38 - Выдача ЗЗИ</t>
  </si>
  <si>
    <t>39 - Разработка РКД</t>
  </si>
  <si>
    <t>40 - Согласование РКД</t>
  </si>
  <si>
    <t>41 - Экспертиза РКД</t>
  </si>
  <si>
    <t>42 - Разработка и согласование ПК</t>
  </si>
  <si>
    <t xml:space="preserve">43 - Закупка материалов и комплектующих </t>
  </si>
  <si>
    <t>44 - Изготовление трубопроводов</t>
  </si>
  <si>
    <t>45 - Отгрузка/Поставка</t>
  </si>
  <si>
    <t>46 - Оформление РоП</t>
  </si>
  <si>
    <t>47 - ВК трубопроводы</t>
  </si>
  <si>
    <t>48 - ОПС</t>
  </si>
  <si>
    <t>49 - Разработка РКД</t>
  </si>
  <si>
    <t>50 - Согласование РКД</t>
  </si>
  <si>
    <t>51 - Экспертиза РКД</t>
  </si>
  <si>
    <t>52 - Изготовление ОПС</t>
  </si>
  <si>
    <t>53 - Отгрузка/Поставка</t>
  </si>
  <si>
    <t>54 - ВК ОПС</t>
  </si>
  <si>
    <t>55 - Трубопроводы</t>
  </si>
  <si>
    <t>56 - Выдача ЗЗИ</t>
  </si>
  <si>
    <t>57 - Разработка РКД</t>
  </si>
  <si>
    <t>58 - Согласование РКД</t>
  </si>
  <si>
    <t>59 - Экспертиза РКД</t>
  </si>
  <si>
    <t>60 - Разработка и согласование ПК</t>
  </si>
  <si>
    <t xml:space="preserve">61 - Закупка материалов и комплектующих </t>
  </si>
  <si>
    <t>62 - Изготовление трубопроводов</t>
  </si>
  <si>
    <t>63 - Отгрузка/Поставка</t>
  </si>
  <si>
    <t>64 - Оформление РоП</t>
  </si>
  <si>
    <t>65 - ВК трубопроводы</t>
  </si>
  <si>
    <t>66 - ОПС</t>
  </si>
  <si>
    <t>67 - Разработка РКД</t>
  </si>
  <si>
    <t>68 - Согласование РКД</t>
  </si>
  <si>
    <t>69 - Экспертиза РКД</t>
  </si>
  <si>
    <t>70 - Изготовление ОПС</t>
  </si>
  <si>
    <t>71 - Отгрузка/Поставка</t>
  </si>
  <si>
    <t>72 - ВК ОПС</t>
  </si>
  <si>
    <t>Длительность план</t>
  </si>
  <si>
    <t>Длительность факт</t>
  </si>
  <si>
    <t>№ Специцикации</t>
  </si>
  <si>
    <t>№ черчежа</t>
  </si>
  <si>
    <t>№ блока</t>
  </si>
  <si>
    <t>Сиситема</t>
  </si>
  <si>
    <t>Масса</t>
  </si>
  <si>
    <t>Стоимость с АСЭ</t>
  </si>
  <si>
    <t>План/Факт</t>
  </si>
  <si>
    <t xml:space="preserve">Дата начала </t>
  </si>
  <si>
    <t xml:space="preserve">Дата завершения </t>
  </si>
  <si>
    <t>Статус</t>
  </si>
  <si>
    <t>2021</t>
  </si>
  <si>
    <t>Цена за кг., без НДС, руб.</t>
  </si>
  <si>
    <t>Сумма без НДС, руб.</t>
  </si>
  <si>
    <t>Сумма с НДС, руб.</t>
  </si>
  <si>
    <t>Разница %</t>
  </si>
  <si>
    <t>№ 1.1.1 п. 7</t>
  </si>
  <si>
    <t>В процессе</t>
  </si>
  <si>
    <t>Выполнено</t>
  </si>
  <si>
    <t>В ожидании</t>
  </si>
  <si>
    <t>№ 1.1.1 п. 26</t>
  </si>
  <si>
    <t>Не требуется</t>
  </si>
  <si>
    <t>№ 1.2.1 п. 5</t>
  </si>
  <si>
    <t>№ 1.2.1 п. 22</t>
  </si>
  <si>
    <t>Данные 1</t>
  </si>
  <si>
    <t>Данные 2</t>
  </si>
  <si>
    <t>Данные 3</t>
  </si>
  <si>
    <t>Данные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</si>
</sst>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yy"/>
    <numFmt numFmtId="165" formatCode="[$-419]d\ mmm;@"/>
    <numFmt numFmtId="166" formatCode="#,##0.000\ _₽;[Red]#,##0.000\ _₽"/>
    <numFmt numFmtId="167" formatCode="_(&quot;₽&quot;* #,##0.00_);_(&quot;₽&quot;* \(#,##0.00\);_(&quot;₽&quot;* &quot;-&quot;??_);_(@_)"/>
  </numFmts>
  <fonts count="14" x14ac:knownFonts="1">
    <font>
      <sz val="11"/>
      <color theme="1"/>
      <name val="Calibri"/>
      <family val="2"/>
      <charset val="204"/>
      <scheme val="minor"/>
    </font>
    <font>
      <b/>
      <sz val="11"/>
      <name val="Times New Roman"/>
      <family val="1"/>
    </font>
    <font>
      <sz val="11"/>
      <name val="Times New Roman"/>
      <family val="1"/>
    </font>
    <font>
      <sz val="10"/>
      <name val="Times New Roman"/>
      <family val="1"/>
    </font>
    <font>
      <sz val="10"/>
      <color rgb="FF000000"/>
      <name val="Arial"/>
    </font>
    <font>
      <sz val="11"/>
      <color rgb="FF000000"/>
      <name val="Times New Roman"/>
      <family val="1"/>
    </font>
    <font>
      <sz val="12"/>
      <color rgb="FF000000"/>
      <name val="Times New Roman"/>
      <family val="1"/>
    </font>
    <font>
      <b/>
      <sz val="14"/>
      <color rgb="FF000000"/>
      <name val="Times New Roman"/>
      <family val="1"/>
    </font>
    <font>
      <sz val="10"/>
      <color rgb="FF000000"/>
      <name val="Times New Roman"/>
      <family val="1"/>
    </font>
    <font>
      <b/>
      <sz val="10"/>
      <name val="Times New Roman"/>
      <family val="1"/>
    </font>
    <font>
      <sz val="11"/>
      <color theme="9" tint="-0.249977111117893"/>
      <name val="Times New Roman"/>
      <family val="1"/>
    </font>
    <font>
      <sz val="10"/>
      <color rgb="FF000000"/>
      <name val="Arial"/>
      <family val="2"/>
    </font>
    <font>
      <sz val="11"/>
      <color theme="1"/>
      <name val="Times New Roman"/>
      <family val="1"/>
    </font>
    <font>
      <sz val="11"/>
      <color theme="5" tint="-0.249977111117893"/>
      <name val="Times New Roman"/>
      <family val="1"/>
    </font>
  </fonts>
  <fills count="9">
    <fill>
      <patternFill patternType="none"/>
    </fill>
    <fill>
      <patternFill patternType="gray125"/>
    </fill>
    <fill>
      <patternFill patternType="solid">
        <fgColor rgb="FFF3F3F3"/>
        <bgColor rgb="FFF3F3F3"/>
      </patternFill>
    </fill>
    <fill>
      <patternFill patternType="solid">
        <fgColor theme="9" tint="0.59999389629810485"/>
        <bgColor rgb="FFF3F3F3"/>
      </patternFill>
    </fill>
    <fill>
      <patternFill patternType="solid">
        <fgColor theme="9" tint="0.59999389629810485"/>
        <bgColor indexed="64"/>
      </patternFill>
    </fill>
    <fill>
      <patternFill patternType="solid">
        <fgColor theme="5" tint="0.59999389629810485"/>
        <bgColor rgb="FFF3F3F3"/>
      </patternFill>
    </fill>
    <fill>
      <patternFill patternType="solid">
        <fgColor theme="5" tint="0.59999389629810485"/>
        <bgColor indexed="64"/>
      </patternFill>
    </fill>
    <fill>
      <patternFill patternType="solid">
        <fgColor rgb="FFFFFF00"/>
        <bgColor indexed="64"/>
      </patternFill>
    </fill>
    <fill>
      <patternFill patternType="solid">
        <fgColor theme="0" tint="-4.9989318521683403E-2"/>
        <bgColor indexed="64"/>
      </patternFill>
    </fill>
  </fills>
  <borders count="40">
    <border>
      <left/>
      <right/>
      <top/>
      <bottom/>
      <diagonal/>
    </border>
    <border>
      <left style="thin">
        <color rgb="FF999999"/>
      </left>
      <right style="thin">
        <color rgb="FF999999"/>
      </right>
      <top style="medium">
        <color indexed="64"/>
      </top>
      <bottom/>
      <diagonal/>
    </border>
    <border>
      <left style="thin">
        <color rgb="FF999999"/>
      </left>
      <right style="thin">
        <color rgb="FF999999"/>
      </right>
      <top style="medium">
        <color indexed="64"/>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style="thin">
        <color rgb="FF999999"/>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style="medium">
        <color indexed="64"/>
      </bottom>
      <diagonal/>
    </border>
    <border>
      <left style="thin">
        <color rgb="FF999999"/>
      </left>
      <right style="thin">
        <color rgb="FF99999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top/>
      <bottom style="thin">
        <color rgb="FF999999"/>
      </bottom>
      <diagonal/>
    </border>
    <border>
      <left/>
      <right style="medium">
        <color indexed="64"/>
      </right>
      <top style="thin">
        <color indexed="64"/>
      </top>
      <bottom style="thin">
        <color rgb="FF999999"/>
      </bottom>
      <diagonal/>
    </border>
    <border>
      <left style="medium">
        <color indexed="64"/>
      </left>
      <right/>
      <top style="thin">
        <color indexed="64"/>
      </top>
      <bottom style="thin">
        <color rgb="FF999999"/>
      </bottom>
      <diagonal/>
    </border>
    <border>
      <left style="thin">
        <color indexed="64"/>
      </left>
      <right style="thin">
        <color indexed="64"/>
      </right>
      <top/>
      <bottom style="medium">
        <color indexed="64"/>
      </bottom>
      <diagonal/>
    </border>
    <border>
      <left/>
      <right style="thin">
        <color rgb="FF999999"/>
      </right>
      <top style="thin">
        <color rgb="FF999999"/>
      </top>
      <bottom/>
      <diagonal/>
    </border>
    <border>
      <left style="thin">
        <color rgb="FF999999"/>
      </left>
      <right style="medium">
        <color indexed="64"/>
      </right>
      <top style="thin">
        <color rgb="FF999999"/>
      </top>
      <bottom/>
      <diagonal/>
    </border>
    <border>
      <left style="medium">
        <color indexed="64"/>
      </left>
      <right style="thin">
        <color rgb="FF999999"/>
      </right>
      <top style="thin">
        <color rgb="FF999999"/>
      </top>
      <bottom/>
      <diagonal/>
    </border>
    <border>
      <left style="medium">
        <color indexed="64"/>
      </left>
      <right style="thin">
        <color rgb="FF999999"/>
      </right>
      <top style="medium">
        <color indexed="64"/>
      </top>
      <bottom/>
      <diagonal/>
    </border>
    <border>
      <left style="thin">
        <color rgb="FF999999"/>
      </left>
      <right style="medium">
        <color indexed="64"/>
      </right>
      <top style="medium">
        <color indexed="64"/>
      </top>
      <bottom/>
      <diagonal/>
    </border>
    <border>
      <left/>
      <right style="thin">
        <color rgb="FF999999"/>
      </right>
      <top style="medium">
        <color indexed="64"/>
      </top>
      <bottom style="thin">
        <color rgb="FF999999"/>
      </bottom>
      <diagonal/>
    </border>
    <border>
      <left style="thin">
        <color rgb="FF999999"/>
      </left>
      <right style="medium">
        <color indexed="64"/>
      </right>
      <top style="medium">
        <color indexed="64"/>
      </top>
      <bottom style="thin">
        <color rgb="FF999999"/>
      </bottom>
      <diagonal/>
    </border>
    <border>
      <left style="medium">
        <color indexed="64"/>
      </left>
      <right style="thin">
        <color rgb="FF999999"/>
      </right>
      <top style="medium">
        <color indexed="64"/>
      </top>
      <bottom style="thin">
        <color rgb="FF999999"/>
      </bottom>
      <diagonal/>
    </border>
    <border>
      <left style="medium">
        <color indexed="64"/>
      </left>
      <right style="thin">
        <color rgb="FF999999"/>
      </right>
      <top/>
      <bottom/>
      <diagonal/>
    </border>
    <border>
      <left style="thin">
        <color rgb="FF999999"/>
      </left>
      <right style="medium">
        <color indexed="64"/>
      </right>
      <top/>
      <bottom style="thin">
        <color rgb="FF999999"/>
      </bottom>
      <diagonal/>
    </border>
    <border>
      <left style="thin">
        <color rgb="FF999999"/>
      </left>
      <right style="medium">
        <color indexed="64"/>
      </right>
      <top style="thin">
        <color rgb="FF999999"/>
      </top>
      <bottom style="thin">
        <color rgb="FF999999"/>
      </bottom>
      <diagonal/>
    </border>
    <border>
      <left style="medium">
        <color indexed="64"/>
      </left>
      <right style="thin">
        <color rgb="FF999999"/>
      </right>
      <top style="thin">
        <color rgb="FF999999"/>
      </top>
      <bottom style="thin">
        <color rgb="FF999999"/>
      </bottom>
      <diagonal/>
    </border>
    <border>
      <left/>
      <right style="thin">
        <color rgb="FF999999"/>
      </right>
      <top/>
      <bottom style="thin">
        <color rgb="FF999999"/>
      </bottom>
      <diagonal/>
    </border>
    <border>
      <left style="medium">
        <color indexed="64"/>
      </left>
      <right style="thin">
        <color rgb="FF999999"/>
      </right>
      <top/>
      <bottom style="medium">
        <color indexed="64"/>
      </bottom>
      <diagonal/>
    </border>
    <border>
      <left style="thin">
        <color rgb="FF999999"/>
      </left>
      <right style="thin">
        <color rgb="FF999999"/>
      </right>
      <top/>
      <bottom style="medium">
        <color indexed="64"/>
      </bottom>
      <diagonal/>
    </border>
    <border>
      <left style="thin">
        <color rgb="FF999999"/>
      </left>
      <right style="medium">
        <color indexed="64"/>
      </right>
      <top/>
      <bottom style="medium">
        <color indexed="64"/>
      </bottom>
      <diagonal/>
    </border>
    <border>
      <left/>
      <right style="thin">
        <color rgb="FF999999"/>
      </right>
      <top style="thin">
        <color rgb="FF999999"/>
      </top>
      <bottom style="medium">
        <color indexed="64"/>
      </bottom>
      <diagonal/>
    </border>
    <border>
      <left style="thin">
        <color rgb="FF999999"/>
      </left>
      <right style="medium">
        <color indexed="64"/>
      </right>
      <top style="thin">
        <color rgb="FF999999"/>
      </top>
      <bottom style="medium">
        <color indexed="64"/>
      </bottom>
      <diagonal/>
    </border>
    <border>
      <left style="medium">
        <color indexed="64"/>
      </left>
      <right style="thin">
        <color rgb="FF999999"/>
      </right>
      <top style="thin">
        <color rgb="FF999999"/>
      </top>
      <bottom style="medium">
        <color indexed="64"/>
      </bottom>
      <diagonal/>
    </border>
  </borders>
  <cellStyleXfs count="4">
    <xf numFmtId="0" fontId="0" fillId="0" borderId="0"/>
    <xf numFmtId="0" fontId="4" fillId="0" borderId="0"/>
    <xf numFmtId="167" fontId="11" fillId="0" borderId="0" applyFont="0" applyFill="0" applyBorder="0" applyAlignment="0" applyProtection="0"/>
    <xf numFmtId="9" fontId="11" fillId="0" borderId="0" applyFont="0" applyFill="0" applyBorder="0" applyAlignment="0" applyProtection="0"/>
  </cellStyleXfs>
  <cellXfs count="125">
    <xf numFmtId="0" fontId="0" fillId="0" borderId="0" xfId="0"/>
    <xf numFmtId="0" fontId="1" fillId="2" borderId="1" xfId="0" applyFont="1" applyFill="1" applyBorder="1" applyAlignment="1">
      <alignment vertical="center"/>
    </xf>
    <xf numFmtId="0" fontId="2" fillId="2" borderId="1" xfId="0" applyFont="1" applyFill="1" applyBorder="1" applyAlignment="1">
      <alignment vertical="center"/>
    </xf>
    <xf numFmtId="0" fontId="3" fillId="4" borderId="2" xfId="0" applyNumberFormat="1" applyFont="1" applyFill="1" applyBorder="1" applyAlignment="1">
      <alignment horizontal="center" vertical="center"/>
    </xf>
    <xf numFmtId="0" fontId="2" fillId="2" borderId="3" xfId="0" applyFont="1" applyFill="1" applyBorder="1" applyAlignment="1">
      <alignment vertical="center"/>
    </xf>
    <xf numFmtId="0" fontId="3" fillId="4" borderId="4" xfId="0" applyNumberFormat="1" applyFont="1" applyFill="1" applyBorder="1" applyAlignment="1">
      <alignment horizontal="center" vertical="center"/>
    </xf>
    <xf numFmtId="0" fontId="1" fillId="2" borderId="3" xfId="0" applyFont="1" applyFill="1" applyBorder="1" applyAlignment="1">
      <alignment vertical="center"/>
    </xf>
    <xf numFmtId="0" fontId="3" fillId="6" borderId="4" xfId="0" applyNumberFormat="1" applyFont="1" applyFill="1" applyBorder="1" applyAlignment="1">
      <alignment horizontal="center" vertical="center"/>
    </xf>
    <xf numFmtId="0" fontId="3" fillId="6" borderId="7" xfId="0" applyNumberFormat="1" applyFont="1" applyFill="1" applyBorder="1" applyAlignment="1">
      <alignment horizontal="center" vertical="center"/>
    </xf>
    <xf numFmtId="0" fontId="3" fillId="6" borderId="8" xfId="0" applyNumberFormat="1" applyFont="1" applyFill="1" applyBorder="1" applyAlignment="1">
      <alignment horizontal="center" vertical="center"/>
    </xf>
    <xf numFmtId="14" fontId="0" fillId="0" borderId="0" xfId="0" applyNumberFormat="1"/>
    <xf numFmtId="14" fontId="3" fillId="4" borderId="2" xfId="0" applyNumberFormat="1" applyFont="1" applyFill="1" applyBorder="1" applyAlignment="1">
      <alignment horizontal="center" vertical="center"/>
    </xf>
    <xf numFmtId="14" fontId="3" fillId="4" borderId="4" xfId="0" applyNumberFormat="1" applyFont="1" applyFill="1" applyBorder="1" applyAlignment="1">
      <alignment horizontal="center" vertical="center"/>
    </xf>
    <xf numFmtId="14" fontId="3" fillId="4" borderId="3" xfId="0" applyNumberFormat="1" applyFont="1" applyFill="1" applyBorder="1" applyAlignment="1">
      <alignment horizontal="center" vertical="center"/>
    </xf>
    <xf numFmtId="14" fontId="3" fillId="4" borderId="5" xfId="0" applyNumberFormat="1" applyFont="1" applyFill="1" applyBorder="1" applyAlignment="1">
      <alignment horizontal="center" vertical="center"/>
    </xf>
    <xf numFmtId="14" fontId="3" fillId="6" borderId="4" xfId="0" applyNumberFormat="1" applyFont="1" applyFill="1" applyBorder="1" applyAlignment="1">
      <alignment horizontal="center" vertical="center"/>
    </xf>
    <xf numFmtId="14" fontId="3" fillId="6" borderId="8" xfId="0" applyNumberFormat="1" applyFont="1" applyFill="1" applyBorder="1" applyAlignment="1">
      <alignment horizontal="center" vertical="center"/>
    </xf>
    <xf numFmtId="0" fontId="8" fillId="0" borderId="0" xfId="1" applyFont="1" applyAlignment="1"/>
    <xf numFmtId="0" fontId="6" fillId="0" borderId="17" xfId="1" applyNumberFormat="1" applyFont="1" applyBorder="1" applyAlignment="1">
      <alignment horizontal="center" vertical="center" wrapText="1"/>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165" fontId="8" fillId="2" borderId="21" xfId="1" applyNumberFormat="1" applyFont="1" applyFill="1" applyBorder="1" applyAlignment="1">
      <alignment horizontal="center" textRotation="90"/>
    </xf>
    <xf numFmtId="165" fontId="8" fillId="2" borderId="3" xfId="1" applyNumberFormat="1" applyFont="1" applyFill="1" applyBorder="1" applyAlignment="1">
      <alignment horizontal="center" textRotation="90"/>
    </xf>
    <xf numFmtId="165" fontId="8" fillId="2" borderId="22" xfId="1" applyNumberFormat="1" applyFont="1" applyFill="1" applyBorder="1" applyAlignment="1">
      <alignment horizontal="center" textRotation="90"/>
    </xf>
    <xf numFmtId="165" fontId="8" fillId="2" borderId="23" xfId="1" applyNumberFormat="1" applyFont="1" applyFill="1" applyBorder="1" applyAlignment="1">
      <alignment horizontal="center" textRotation="90"/>
    </xf>
    <xf numFmtId="0" fontId="1" fillId="2" borderId="1" xfId="1" applyFont="1" applyFill="1" applyBorder="1" applyAlignment="1">
      <alignment vertical="center"/>
    </xf>
    <xf numFmtId="0" fontId="2" fillId="2" borderId="1" xfId="1" applyFont="1" applyFill="1" applyBorder="1" applyAlignment="1">
      <alignment vertical="center"/>
    </xf>
    <xf numFmtId="166" fontId="10" fillId="2" borderId="1" xfId="1" applyNumberFormat="1" applyFont="1" applyFill="1" applyBorder="1" applyAlignment="1">
      <alignment vertical="center"/>
    </xf>
    <xf numFmtId="167" fontId="12" fillId="2" borderId="1" xfId="2" applyFont="1" applyFill="1" applyBorder="1" applyAlignment="1">
      <alignment vertical="center"/>
    </xf>
    <xf numFmtId="167" fontId="10" fillId="2" borderId="1" xfId="2" applyFont="1" applyFill="1" applyBorder="1" applyAlignment="1">
      <alignment vertical="center"/>
    </xf>
    <xf numFmtId="2" fontId="13" fillId="8" borderId="1" xfId="3" applyNumberFormat="1" applyFont="1" applyFill="1" applyBorder="1" applyAlignment="1">
      <alignment vertical="center"/>
    </xf>
    <xf numFmtId="0" fontId="3" fillId="3" borderId="2" xfId="1" applyFont="1" applyFill="1" applyBorder="1" applyAlignment="1">
      <alignment horizontal="center" vertical="center"/>
    </xf>
    <xf numFmtId="164" fontId="3" fillId="4" borderId="2" xfId="1" applyNumberFormat="1" applyFont="1" applyFill="1" applyBorder="1" applyAlignment="1">
      <alignment horizontal="center" vertical="center"/>
    </xf>
    <xf numFmtId="0" fontId="3" fillId="4" borderId="2" xfId="1" applyNumberFormat="1" applyFont="1" applyFill="1" applyBorder="1" applyAlignment="1">
      <alignment horizontal="center" vertical="center"/>
    </xf>
    <xf numFmtId="0" fontId="3" fillId="0" borderId="26" xfId="1" applyFont="1" applyBorder="1"/>
    <xf numFmtId="0" fontId="3" fillId="0" borderId="2" xfId="1" applyFont="1" applyBorder="1"/>
    <xf numFmtId="0" fontId="3" fillId="0" borderId="27" xfId="1" applyFont="1" applyBorder="1"/>
    <xf numFmtId="0" fontId="3" fillId="0" borderId="28" xfId="1" applyFont="1" applyBorder="1"/>
    <xf numFmtId="0" fontId="3" fillId="0" borderId="2" xfId="1" applyFont="1" applyFill="1" applyBorder="1"/>
    <xf numFmtId="0" fontId="1" fillId="2" borderId="5" xfId="1" applyFont="1" applyFill="1" applyBorder="1" applyAlignment="1">
      <alignment vertical="center"/>
    </xf>
    <xf numFmtId="0" fontId="2" fillId="2" borderId="5" xfId="1" applyFont="1" applyFill="1" applyBorder="1" applyAlignment="1">
      <alignment vertical="center"/>
    </xf>
    <xf numFmtId="166" fontId="13" fillId="8" borderId="4" xfId="1" applyNumberFormat="1" applyFont="1" applyFill="1" applyBorder="1"/>
    <xf numFmtId="167" fontId="12" fillId="2" borderId="5" xfId="2" applyFont="1" applyFill="1" applyBorder="1" applyAlignment="1">
      <alignment vertical="center"/>
    </xf>
    <xf numFmtId="167" fontId="13" fillId="8" borderId="4" xfId="2" applyFont="1" applyFill="1" applyBorder="1"/>
    <xf numFmtId="2" fontId="13" fillId="8" borderId="5" xfId="3" applyNumberFormat="1" applyFont="1" applyFill="1" applyBorder="1" applyAlignment="1">
      <alignment vertical="center"/>
    </xf>
    <xf numFmtId="0" fontId="3" fillId="5" borderId="4" xfId="1" applyFont="1" applyFill="1" applyBorder="1" applyAlignment="1">
      <alignment horizontal="center" vertical="center"/>
    </xf>
    <xf numFmtId="164" fontId="3" fillId="6" borderId="4" xfId="1" applyNumberFormat="1" applyFont="1" applyFill="1" applyBorder="1" applyAlignment="1">
      <alignment horizontal="center" vertical="center"/>
    </xf>
    <xf numFmtId="0" fontId="3" fillId="6" borderId="4" xfId="1" applyNumberFormat="1" applyFont="1" applyFill="1" applyBorder="1" applyAlignment="1">
      <alignment horizontal="center" vertical="center"/>
    </xf>
    <xf numFmtId="0" fontId="3" fillId="0" borderId="7" xfId="1" applyFont="1" applyBorder="1"/>
    <xf numFmtId="0" fontId="3" fillId="0" borderId="4" xfId="1" applyFont="1" applyBorder="1"/>
    <xf numFmtId="0" fontId="3" fillId="0" borderId="31" xfId="1" applyFont="1" applyBorder="1"/>
    <xf numFmtId="0" fontId="3" fillId="0" borderId="32" xfId="1" applyFont="1" applyBorder="1"/>
    <xf numFmtId="0" fontId="3" fillId="0" borderId="4" xfId="1" applyFont="1" applyFill="1" applyBorder="1"/>
    <xf numFmtId="0" fontId="2" fillId="2" borderId="3" xfId="1" applyFont="1" applyFill="1" applyBorder="1" applyAlignment="1">
      <alignment vertical="center"/>
    </xf>
    <xf numFmtId="0" fontId="2" fillId="2" borderId="3" xfId="1" applyFont="1" applyFill="1" applyBorder="1" applyAlignment="1">
      <alignment horizontal="center" vertical="center"/>
    </xf>
    <xf numFmtId="9" fontId="2" fillId="2" borderId="3" xfId="3" applyFont="1" applyFill="1" applyBorder="1" applyAlignment="1">
      <alignment horizontal="center" vertical="center"/>
    </xf>
    <xf numFmtId="0" fontId="3" fillId="3" borderId="4" xfId="1" applyFont="1" applyFill="1" applyBorder="1" applyAlignment="1">
      <alignment horizontal="center" vertical="center"/>
    </xf>
    <xf numFmtId="164" fontId="3" fillId="4" borderId="4" xfId="1" applyNumberFormat="1" applyFont="1" applyFill="1" applyBorder="1" applyAlignment="1">
      <alignment horizontal="center" vertical="center"/>
    </xf>
    <xf numFmtId="0" fontId="3" fillId="4" borderId="4" xfId="1" applyNumberFormat="1" applyFont="1" applyFill="1" applyBorder="1" applyAlignment="1">
      <alignment horizontal="center" vertical="center"/>
    </xf>
    <xf numFmtId="0" fontId="2" fillId="2" borderId="5" xfId="1" applyFont="1" applyFill="1" applyBorder="1" applyAlignment="1">
      <alignment horizontal="center" vertical="center"/>
    </xf>
    <xf numFmtId="0" fontId="1" fillId="2" borderId="3" xfId="1" applyFont="1" applyFill="1" applyBorder="1" applyAlignment="1">
      <alignment vertical="center"/>
    </xf>
    <xf numFmtId="164" fontId="3" fillId="4" borderId="3" xfId="1" applyNumberFormat="1" applyFont="1" applyFill="1" applyBorder="1" applyAlignment="1">
      <alignment horizontal="center" vertical="center"/>
    </xf>
    <xf numFmtId="0" fontId="3" fillId="0" borderId="21" xfId="1" applyFont="1" applyBorder="1"/>
    <xf numFmtId="0" fontId="3" fillId="5" borderId="6" xfId="1" applyFont="1" applyFill="1" applyBorder="1" applyAlignment="1">
      <alignment horizontal="center" vertical="center"/>
    </xf>
    <xf numFmtId="0" fontId="3" fillId="6" borderId="7" xfId="1" applyNumberFormat="1" applyFont="1" applyFill="1" applyBorder="1" applyAlignment="1">
      <alignment horizontal="center" vertical="center"/>
    </xf>
    <xf numFmtId="164" fontId="3" fillId="4" borderId="5" xfId="1" applyNumberFormat="1" applyFont="1" applyFill="1" applyBorder="1" applyAlignment="1">
      <alignment horizontal="center" vertical="center"/>
    </xf>
    <xf numFmtId="0" fontId="3" fillId="0" borderId="33" xfId="1" applyFont="1" applyBorder="1"/>
    <xf numFmtId="0" fontId="2" fillId="2" borderId="35" xfId="1" applyFont="1" applyFill="1" applyBorder="1" applyAlignment="1">
      <alignment vertical="center"/>
    </xf>
    <xf numFmtId="0" fontId="2" fillId="2" borderId="35" xfId="1" applyFont="1" applyFill="1" applyBorder="1" applyAlignment="1">
      <alignment horizontal="center" vertical="center"/>
    </xf>
    <xf numFmtId="0" fontId="3" fillId="5" borderId="8" xfId="1" applyFont="1" applyFill="1" applyBorder="1" applyAlignment="1">
      <alignment horizontal="center" vertical="center"/>
    </xf>
    <xf numFmtId="164" fontId="3" fillId="6" borderId="8" xfId="1" applyNumberFormat="1" applyFont="1" applyFill="1" applyBorder="1" applyAlignment="1">
      <alignment horizontal="center" vertical="center"/>
    </xf>
    <xf numFmtId="0" fontId="3" fillId="6" borderId="8" xfId="1" applyNumberFormat="1" applyFont="1" applyFill="1" applyBorder="1" applyAlignment="1">
      <alignment horizontal="center" vertical="center"/>
    </xf>
    <xf numFmtId="0" fontId="3" fillId="0" borderId="37" xfId="1" applyFont="1" applyBorder="1"/>
    <xf numFmtId="0" fontId="3" fillId="0" borderId="8" xfId="1" applyFont="1" applyBorder="1"/>
    <xf numFmtId="0" fontId="3" fillId="0" borderId="38" xfId="1" applyFont="1" applyBorder="1"/>
    <xf numFmtId="0" fontId="3" fillId="0" borderId="39" xfId="1" applyFont="1" applyBorder="1"/>
    <xf numFmtId="0" fontId="3" fillId="0" borderId="8" xfId="1" applyFont="1" applyFill="1" applyBorder="1"/>
    <xf numFmtId="0" fontId="2" fillId="2" borderId="3" xfId="1" applyFont="1" applyFill="1" applyBorder="1" applyAlignment="1">
      <alignment horizontal="left" vertical="center"/>
    </xf>
    <xf numFmtId="0" fontId="2" fillId="2" borderId="5" xfId="1" applyFont="1" applyFill="1" applyBorder="1" applyAlignment="1">
      <alignment horizontal="left" vertical="center"/>
    </xf>
    <xf numFmtId="166" fontId="10" fillId="8" borderId="4" xfId="1" applyNumberFormat="1" applyFont="1" applyFill="1" applyBorder="1"/>
    <xf numFmtId="167" fontId="2" fillId="2" borderId="3" xfId="2" applyFont="1" applyFill="1" applyBorder="1" applyAlignment="1">
      <alignment vertical="center"/>
    </xf>
    <xf numFmtId="167" fontId="10" fillId="2" borderId="3" xfId="2" applyFont="1" applyFill="1" applyBorder="1" applyAlignment="1">
      <alignment horizontal="left" vertical="center"/>
    </xf>
    <xf numFmtId="167" fontId="2" fillId="2" borderId="5" xfId="2" applyFont="1" applyFill="1" applyBorder="1" applyAlignment="1">
      <alignment vertical="center"/>
    </xf>
    <xf numFmtId="0" fontId="2" fillId="2" borderId="35" xfId="1" applyFont="1" applyFill="1" applyBorder="1" applyAlignment="1">
      <alignment horizontal="left" vertical="center"/>
    </xf>
    <xf numFmtId="0" fontId="3" fillId="4" borderId="4" xfId="1" applyFont="1" applyFill="1" applyBorder="1"/>
    <xf numFmtId="0" fontId="8" fillId="0" borderId="0" xfId="1" applyFont="1" applyAlignment="1">
      <alignment horizontal="center" vertical="center"/>
    </xf>
    <xf numFmtId="0" fontId="8" fillId="0" borderId="0" xfId="1" applyFont="1" applyAlignment="1">
      <alignment vertical="center"/>
    </xf>
    <xf numFmtId="0" fontId="8" fillId="0" borderId="0" xfId="1" applyNumberFormat="1" applyFont="1" applyAlignment="1">
      <alignment vertical="center"/>
    </xf>
    <xf numFmtId="0" fontId="3" fillId="0" borderId="22" xfId="1" applyFont="1" applyBorder="1" applyAlignment="1">
      <alignment horizontal="center" vertical="center"/>
    </xf>
    <xf numFmtId="0" fontId="3" fillId="0" borderId="30" xfId="1" applyFont="1" applyBorder="1" applyAlignment="1">
      <alignment horizontal="center" vertical="center"/>
    </xf>
    <xf numFmtId="0" fontId="3" fillId="0" borderId="36" xfId="1" applyFont="1" applyBorder="1" applyAlignment="1">
      <alignment horizontal="center" vertical="center"/>
    </xf>
    <xf numFmtId="49" fontId="9" fillId="0" borderId="24" xfId="1" applyNumberFormat="1" applyFont="1" applyBorder="1" applyAlignment="1">
      <alignment horizontal="center" vertical="center" textRotation="90"/>
    </xf>
    <xf numFmtId="49" fontId="9" fillId="0" borderId="29" xfId="1" applyNumberFormat="1" applyFont="1" applyBorder="1" applyAlignment="1">
      <alignment horizontal="center" vertical="center" textRotation="90"/>
    </xf>
    <xf numFmtId="49" fontId="9" fillId="0" borderId="34" xfId="1" applyNumberFormat="1" applyFont="1" applyBorder="1" applyAlignment="1">
      <alignment horizontal="center" vertical="center" textRotation="90"/>
    </xf>
    <xf numFmtId="0" fontId="9" fillId="0" borderId="1" xfId="1" applyFont="1" applyBorder="1" applyAlignment="1">
      <alignment horizontal="center" vertical="center" textRotation="90"/>
    </xf>
    <xf numFmtId="0" fontId="9" fillId="0" borderId="9" xfId="1" applyFont="1" applyBorder="1" applyAlignment="1">
      <alignment horizontal="center" vertical="center" textRotation="90"/>
    </xf>
    <xf numFmtId="0" fontId="9" fillId="0" borderId="35" xfId="1" applyFont="1" applyBorder="1" applyAlignment="1">
      <alignment horizontal="center" vertical="center" textRotation="90"/>
    </xf>
    <xf numFmtId="0" fontId="9" fillId="0" borderId="1" xfId="1" applyFont="1" applyBorder="1" applyAlignment="1">
      <alignment horizontal="center" vertical="center"/>
    </xf>
    <xf numFmtId="0" fontId="9" fillId="0" borderId="9" xfId="1" applyFont="1" applyBorder="1" applyAlignment="1">
      <alignment horizontal="center" vertical="center"/>
    </xf>
    <xf numFmtId="0" fontId="9" fillId="0" borderId="35" xfId="1" applyFont="1" applyBorder="1" applyAlignment="1">
      <alignment horizontal="center" vertical="center"/>
    </xf>
    <xf numFmtId="0" fontId="3" fillId="0" borderId="25" xfId="1" applyFont="1" applyBorder="1" applyAlignment="1">
      <alignment horizontal="center" vertical="center"/>
    </xf>
    <xf numFmtId="49" fontId="9" fillId="0" borderId="24" xfId="1" applyNumberFormat="1" applyFont="1" applyBorder="1" applyAlignment="1">
      <alignment vertical="center" textRotation="90"/>
    </xf>
    <xf numFmtId="49" fontId="9" fillId="0" borderId="29" xfId="1" applyNumberFormat="1" applyFont="1" applyBorder="1" applyAlignment="1">
      <alignment vertical="center" textRotation="90"/>
    </xf>
    <xf numFmtId="49" fontId="9" fillId="0" borderId="34" xfId="1" applyNumberFormat="1" applyFont="1" applyBorder="1" applyAlignment="1">
      <alignment vertical="center" textRotation="90"/>
    </xf>
    <xf numFmtId="0" fontId="9" fillId="7" borderId="1" xfId="1" applyFont="1" applyFill="1" applyBorder="1" applyAlignment="1">
      <alignment horizontal="center" vertical="center" textRotation="90"/>
    </xf>
    <xf numFmtId="0" fontId="9" fillId="7" borderId="9" xfId="1" applyFont="1" applyFill="1" applyBorder="1" applyAlignment="1">
      <alignment horizontal="center" vertical="center" textRotation="90"/>
    </xf>
    <xf numFmtId="0" fontId="9" fillId="7" borderId="35" xfId="1" applyFont="1" applyFill="1" applyBorder="1" applyAlignment="1">
      <alignment horizontal="center" vertical="center" textRotation="90"/>
    </xf>
    <xf numFmtId="0" fontId="7" fillId="0" borderId="15" xfId="1" applyFont="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0" xfId="1" applyFont="1" applyFill="1" applyBorder="1" applyAlignment="1">
      <alignment horizontal="center" vertical="center" textRotation="90" wrapText="1"/>
    </xf>
    <xf numFmtId="0" fontId="6" fillId="2" borderId="11" xfId="1" applyFont="1" applyFill="1" applyBorder="1" applyAlignment="1">
      <alignment horizontal="center" vertical="center" textRotation="90" wrapText="1"/>
    </xf>
    <xf numFmtId="0" fontId="6" fillId="2" borderId="10" xfId="1" applyNumberFormat="1" applyFont="1" applyFill="1" applyBorder="1" applyAlignment="1">
      <alignment horizontal="center" vertical="center" textRotation="90" wrapText="1"/>
    </xf>
    <xf numFmtId="0" fontId="6" fillId="2" borderId="11" xfId="1" applyNumberFormat="1" applyFont="1" applyFill="1" applyBorder="1" applyAlignment="1">
      <alignment horizontal="center" vertical="center" textRotation="90"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5" fillId="2" borderId="10" xfId="1" applyFont="1" applyFill="1" applyBorder="1" applyAlignment="1">
      <alignment horizontal="center" vertical="center" textRotation="90" wrapText="1"/>
    </xf>
    <xf numFmtId="0" fontId="5" fillId="2" borderId="11" xfId="1" applyFont="1" applyFill="1" applyBorder="1" applyAlignment="1">
      <alignment horizontal="center" vertical="center" textRotation="90" wrapText="1"/>
    </xf>
    <xf numFmtId="0" fontId="5" fillId="2" borderId="16" xfId="1" applyFont="1" applyFill="1" applyBorder="1" applyAlignment="1">
      <alignment horizontal="center" vertical="center" textRotation="90" wrapText="1"/>
    </xf>
    <xf numFmtId="0" fontId="6" fillId="2" borderId="16" xfId="1" applyFont="1" applyFill="1" applyBorder="1" applyAlignment="1">
      <alignment horizontal="center" vertical="center" textRotation="90" wrapText="1"/>
    </xf>
  </cellXfs>
  <cellStyles count="4">
    <cellStyle name="Денежный 2" xfId="2"/>
    <cellStyle name="Обычный" xfId="0" builtinId="0"/>
    <cellStyle name="Обычный 2" xfId="1"/>
    <cellStyle name="Процентный 2" xfId="3"/>
  </cellStyles>
  <dxfs count="2">
    <dxf>
      <fill>
        <patternFill>
          <bgColor theme="9"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9587310099656"/>
          <c:y val="4.7214069740583613E-2"/>
          <c:w val="0.86431616245462195"/>
          <c:h val="0.95021636176106794"/>
        </c:manualLayout>
      </c:layout>
      <c:barChart>
        <c:barDir val="bar"/>
        <c:grouping val="stacked"/>
        <c:varyColors val="0"/>
        <c:ser>
          <c:idx val="1"/>
          <c:order val="0"/>
          <c:tx>
            <c:strRef>
              <c:f>'дигарамма Ганта'!$E$2</c:f>
              <c:strCache>
                <c:ptCount val="1"/>
                <c:pt idx="0">
                  <c:v>Дата начала факт</c:v>
                </c:pt>
              </c:strCache>
            </c:strRef>
          </c:tx>
          <c:spPr>
            <a:noFill/>
            <a:ln>
              <a:noFill/>
            </a:ln>
            <a:effectLst/>
          </c:spPr>
          <c:invertIfNegative val="0"/>
          <c:cat>
            <c:strRef>
              <c:f>'дигарамма Ганта'!$A$3:$A$74</c:f>
              <c:strCache>
                <c:ptCount val="72"/>
                <c:pt idx="0">
                  <c:v>1 - Трубопроводы</c:v>
                </c:pt>
                <c:pt idx="1">
                  <c:v>2 - Выдача ЗЗИ</c:v>
                </c:pt>
                <c:pt idx="2">
                  <c:v>3 - Разработка РКД</c:v>
                </c:pt>
                <c:pt idx="3">
                  <c:v>4 - Согласование РКД</c:v>
                </c:pt>
                <c:pt idx="4">
                  <c:v>5 - Экспертиза РКД</c:v>
                </c:pt>
                <c:pt idx="5">
                  <c:v>6 - Разработка и согласование ПК</c:v>
                </c:pt>
                <c:pt idx="6">
                  <c:v>7 - Закупка материалов и комплектующих </c:v>
                </c:pt>
                <c:pt idx="7">
                  <c:v>8 - Изготовление трубопроводов</c:v>
                </c:pt>
                <c:pt idx="8">
                  <c:v>9 - Отгрузка/Поставка</c:v>
                </c:pt>
                <c:pt idx="9">
                  <c:v>10 - Оформление РоП</c:v>
                </c:pt>
                <c:pt idx="10">
                  <c:v>11 - ВК трубопроводы</c:v>
                </c:pt>
                <c:pt idx="11">
                  <c:v>12 - ОПС</c:v>
                </c:pt>
                <c:pt idx="12">
                  <c:v>13 - Разработка РКД</c:v>
                </c:pt>
                <c:pt idx="13">
                  <c:v>14 - Согласование РКД</c:v>
                </c:pt>
                <c:pt idx="14">
                  <c:v>15 - Экспертиза РКД</c:v>
                </c:pt>
                <c:pt idx="15">
                  <c:v>16 - Изготовление ОПС</c:v>
                </c:pt>
                <c:pt idx="16">
                  <c:v>17 - Отгрузка/Поставка</c:v>
                </c:pt>
                <c:pt idx="17">
                  <c:v>18 - ВК ОПС</c:v>
                </c:pt>
                <c:pt idx="18">
                  <c:v>19 - Трубопроводы</c:v>
                </c:pt>
                <c:pt idx="19">
                  <c:v>20 - Выдача ЗЗИ</c:v>
                </c:pt>
                <c:pt idx="20">
                  <c:v>21 - Разработка РКД</c:v>
                </c:pt>
                <c:pt idx="21">
                  <c:v>22 - Согласование РКД</c:v>
                </c:pt>
                <c:pt idx="22">
                  <c:v>23 - Экспертиза РКД</c:v>
                </c:pt>
                <c:pt idx="23">
                  <c:v>24 - Разработка и согласование ПК</c:v>
                </c:pt>
                <c:pt idx="24">
                  <c:v>25 - Закупка материалов и комплектующих </c:v>
                </c:pt>
                <c:pt idx="25">
                  <c:v>26 - Изготовление трубопроводов</c:v>
                </c:pt>
                <c:pt idx="26">
                  <c:v>27 - Отгрузка/Поставка</c:v>
                </c:pt>
                <c:pt idx="27">
                  <c:v>28 - Оформление РоП</c:v>
                </c:pt>
                <c:pt idx="28">
                  <c:v>29 - ВК трубопроводы</c:v>
                </c:pt>
                <c:pt idx="29">
                  <c:v>30 - ОПС</c:v>
                </c:pt>
                <c:pt idx="30">
                  <c:v>31 - Разработка РКД</c:v>
                </c:pt>
                <c:pt idx="31">
                  <c:v>32 - Согласование РКД</c:v>
                </c:pt>
                <c:pt idx="32">
                  <c:v>33 - Экспертиза РКД</c:v>
                </c:pt>
                <c:pt idx="33">
                  <c:v>34 - Изготовление ОПС</c:v>
                </c:pt>
                <c:pt idx="34">
                  <c:v>35 - Отгрузка/Поставка</c:v>
                </c:pt>
                <c:pt idx="35">
                  <c:v>36 - ВК ОПС</c:v>
                </c:pt>
                <c:pt idx="36">
                  <c:v>37 - Трубопроводы</c:v>
                </c:pt>
                <c:pt idx="37">
                  <c:v>38 - Выдача ЗЗИ</c:v>
                </c:pt>
                <c:pt idx="38">
                  <c:v>39 - Разработка РКД</c:v>
                </c:pt>
                <c:pt idx="39">
                  <c:v>40 - Согласование РКД</c:v>
                </c:pt>
                <c:pt idx="40">
                  <c:v>41 - Экспертиза РКД</c:v>
                </c:pt>
                <c:pt idx="41">
                  <c:v>42 - Разработка и согласование ПК</c:v>
                </c:pt>
                <c:pt idx="42">
                  <c:v>43 - Закупка материалов и комплектующих </c:v>
                </c:pt>
                <c:pt idx="43">
                  <c:v>44 - Изготовление трубопроводов</c:v>
                </c:pt>
                <c:pt idx="44">
                  <c:v>45 - Отгрузка/Поставка</c:v>
                </c:pt>
                <c:pt idx="45">
                  <c:v>46 - Оформление РоП</c:v>
                </c:pt>
                <c:pt idx="46">
                  <c:v>47 - ВК трубопроводы</c:v>
                </c:pt>
                <c:pt idx="47">
                  <c:v>48 - ОПС</c:v>
                </c:pt>
                <c:pt idx="48">
                  <c:v>49 - Разработка РКД</c:v>
                </c:pt>
                <c:pt idx="49">
                  <c:v>50 - Согласование РКД</c:v>
                </c:pt>
                <c:pt idx="50">
                  <c:v>51 - Экспертиза РКД</c:v>
                </c:pt>
                <c:pt idx="51">
                  <c:v>52 - Изготовление ОПС</c:v>
                </c:pt>
                <c:pt idx="52">
                  <c:v>53 - Отгрузка/Поставка</c:v>
                </c:pt>
                <c:pt idx="53">
                  <c:v>54 - ВК ОПС</c:v>
                </c:pt>
                <c:pt idx="54">
                  <c:v>55 - Трубопроводы</c:v>
                </c:pt>
                <c:pt idx="55">
                  <c:v>56 - Выдача ЗЗИ</c:v>
                </c:pt>
                <c:pt idx="56">
                  <c:v>57 - Разработка РКД</c:v>
                </c:pt>
                <c:pt idx="57">
                  <c:v>58 - Согласование РКД</c:v>
                </c:pt>
                <c:pt idx="58">
                  <c:v>59 - Экспертиза РКД</c:v>
                </c:pt>
                <c:pt idx="59">
                  <c:v>60 - Разработка и согласование ПК</c:v>
                </c:pt>
                <c:pt idx="60">
                  <c:v>61 - Закупка материалов и комплектующих </c:v>
                </c:pt>
                <c:pt idx="61">
                  <c:v>62 - Изготовление трубопроводов</c:v>
                </c:pt>
                <c:pt idx="62">
                  <c:v>63 - Отгрузка/Поставка</c:v>
                </c:pt>
                <c:pt idx="63">
                  <c:v>64 - Оформление РоП</c:v>
                </c:pt>
                <c:pt idx="64">
                  <c:v>65 - ВК трубопроводы</c:v>
                </c:pt>
                <c:pt idx="65">
                  <c:v>66 - ОПС</c:v>
                </c:pt>
                <c:pt idx="66">
                  <c:v>67 - Разработка РКД</c:v>
                </c:pt>
                <c:pt idx="67">
                  <c:v>68 - Согласование РКД</c:v>
                </c:pt>
                <c:pt idx="68">
                  <c:v>69 - Экспертиза РКД</c:v>
                </c:pt>
                <c:pt idx="69">
                  <c:v>70 - Изготовление ОПС</c:v>
                </c:pt>
                <c:pt idx="70">
                  <c:v>71 - Отгрузка/Поставка</c:v>
                </c:pt>
                <c:pt idx="71">
                  <c:v>72 - ВК ОПС</c:v>
                </c:pt>
              </c:strCache>
            </c:strRef>
          </c:cat>
          <c:val>
            <c:numRef>
              <c:f>'дигарамма Ганта'!$E$3:$E$74</c:f>
              <c:numCache>
                <c:formatCode>m/d/yyyy</c:formatCode>
                <c:ptCount val="72"/>
                <c:pt idx="0">
                  <c:v>44298</c:v>
                </c:pt>
                <c:pt idx="1">
                  <c:v>44286</c:v>
                </c:pt>
                <c:pt idx="2">
                  <c:v>44298</c:v>
                </c:pt>
                <c:pt idx="3">
                  <c:v>44337</c:v>
                </c:pt>
                <c:pt idx="4">
                  <c:v>44518</c:v>
                </c:pt>
                <c:pt idx="6">
                  <c:v>44418</c:v>
                </c:pt>
                <c:pt idx="13">
                  <c:v>44299</c:v>
                </c:pt>
                <c:pt idx="18">
                  <c:v>44298</c:v>
                </c:pt>
                <c:pt idx="19">
                  <c:v>44286</c:v>
                </c:pt>
                <c:pt idx="20">
                  <c:v>44298</c:v>
                </c:pt>
                <c:pt idx="21">
                  <c:v>44337</c:v>
                </c:pt>
                <c:pt idx="22">
                  <c:v>44546</c:v>
                </c:pt>
                <c:pt idx="24">
                  <c:v>44418</c:v>
                </c:pt>
                <c:pt idx="36">
                  <c:v>44298</c:v>
                </c:pt>
                <c:pt idx="37">
                  <c:v>44286</c:v>
                </c:pt>
                <c:pt idx="38">
                  <c:v>44298</c:v>
                </c:pt>
                <c:pt idx="39">
                  <c:v>44337</c:v>
                </c:pt>
                <c:pt idx="40">
                  <c:v>44518</c:v>
                </c:pt>
                <c:pt idx="42">
                  <c:v>44418</c:v>
                </c:pt>
                <c:pt idx="54">
                  <c:v>44298</c:v>
                </c:pt>
                <c:pt idx="55">
                  <c:v>44286</c:v>
                </c:pt>
                <c:pt idx="56">
                  <c:v>44298</c:v>
                </c:pt>
                <c:pt idx="57">
                  <c:v>44337</c:v>
                </c:pt>
                <c:pt idx="58">
                  <c:v>44546</c:v>
                </c:pt>
                <c:pt idx="60">
                  <c:v>44418</c:v>
                </c:pt>
              </c:numCache>
            </c:numRef>
          </c:val>
          <c:extLst>
            <c:ext xmlns:c16="http://schemas.microsoft.com/office/drawing/2014/chart" uri="{C3380CC4-5D6E-409C-BE32-E72D297353CC}">
              <c16:uniqueId val="{00000001-E989-406A-8ECE-25D17B7A14DD}"/>
            </c:ext>
          </c:extLst>
        </c:ser>
        <c:ser>
          <c:idx val="0"/>
          <c:order val="1"/>
          <c:tx>
            <c:strRef>
              <c:f>'дигарамма Ганта'!$D$2</c:f>
              <c:strCache>
                <c:ptCount val="1"/>
                <c:pt idx="0">
                  <c:v>Длительность план</c:v>
                </c:pt>
              </c:strCache>
            </c:strRef>
          </c:tx>
          <c:spPr>
            <a:solidFill>
              <a:srgbClr val="92D050"/>
            </a:solidFill>
            <a:ln>
              <a:noFill/>
            </a:ln>
            <a:effectLst/>
          </c:spPr>
          <c:invertIfNegative val="0"/>
          <c:cat>
            <c:strRef>
              <c:f>'дигарамма Ганта'!$A$3:$A$74</c:f>
              <c:strCache>
                <c:ptCount val="72"/>
                <c:pt idx="0">
                  <c:v>1 - Трубопроводы</c:v>
                </c:pt>
                <c:pt idx="1">
                  <c:v>2 - Выдача ЗЗИ</c:v>
                </c:pt>
                <c:pt idx="2">
                  <c:v>3 - Разработка РКД</c:v>
                </c:pt>
                <c:pt idx="3">
                  <c:v>4 - Согласование РКД</c:v>
                </c:pt>
                <c:pt idx="4">
                  <c:v>5 - Экспертиза РКД</c:v>
                </c:pt>
                <c:pt idx="5">
                  <c:v>6 - Разработка и согласование ПК</c:v>
                </c:pt>
                <c:pt idx="6">
                  <c:v>7 - Закупка материалов и комплектующих </c:v>
                </c:pt>
                <c:pt idx="7">
                  <c:v>8 - Изготовление трубопроводов</c:v>
                </c:pt>
                <c:pt idx="8">
                  <c:v>9 - Отгрузка/Поставка</c:v>
                </c:pt>
                <c:pt idx="9">
                  <c:v>10 - Оформление РоП</c:v>
                </c:pt>
                <c:pt idx="10">
                  <c:v>11 - ВК трубопроводы</c:v>
                </c:pt>
                <c:pt idx="11">
                  <c:v>12 - ОПС</c:v>
                </c:pt>
                <c:pt idx="12">
                  <c:v>13 - Разработка РКД</c:v>
                </c:pt>
                <c:pt idx="13">
                  <c:v>14 - Согласование РКД</c:v>
                </c:pt>
                <c:pt idx="14">
                  <c:v>15 - Экспертиза РКД</c:v>
                </c:pt>
                <c:pt idx="15">
                  <c:v>16 - Изготовление ОПС</c:v>
                </c:pt>
                <c:pt idx="16">
                  <c:v>17 - Отгрузка/Поставка</c:v>
                </c:pt>
                <c:pt idx="17">
                  <c:v>18 - ВК ОПС</c:v>
                </c:pt>
                <c:pt idx="18">
                  <c:v>19 - Трубопроводы</c:v>
                </c:pt>
                <c:pt idx="19">
                  <c:v>20 - Выдача ЗЗИ</c:v>
                </c:pt>
                <c:pt idx="20">
                  <c:v>21 - Разработка РКД</c:v>
                </c:pt>
                <c:pt idx="21">
                  <c:v>22 - Согласование РКД</c:v>
                </c:pt>
                <c:pt idx="22">
                  <c:v>23 - Экспертиза РКД</c:v>
                </c:pt>
                <c:pt idx="23">
                  <c:v>24 - Разработка и согласование ПК</c:v>
                </c:pt>
                <c:pt idx="24">
                  <c:v>25 - Закупка материалов и комплектующих </c:v>
                </c:pt>
                <c:pt idx="25">
                  <c:v>26 - Изготовление трубопроводов</c:v>
                </c:pt>
                <c:pt idx="26">
                  <c:v>27 - Отгрузка/Поставка</c:v>
                </c:pt>
                <c:pt idx="27">
                  <c:v>28 - Оформление РоП</c:v>
                </c:pt>
                <c:pt idx="28">
                  <c:v>29 - ВК трубопроводы</c:v>
                </c:pt>
                <c:pt idx="29">
                  <c:v>30 - ОПС</c:v>
                </c:pt>
                <c:pt idx="30">
                  <c:v>31 - Разработка РКД</c:v>
                </c:pt>
                <c:pt idx="31">
                  <c:v>32 - Согласование РКД</c:v>
                </c:pt>
                <c:pt idx="32">
                  <c:v>33 - Экспертиза РКД</c:v>
                </c:pt>
                <c:pt idx="33">
                  <c:v>34 - Изготовление ОПС</c:v>
                </c:pt>
                <c:pt idx="34">
                  <c:v>35 - Отгрузка/Поставка</c:v>
                </c:pt>
                <c:pt idx="35">
                  <c:v>36 - ВК ОПС</c:v>
                </c:pt>
                <c:pt idx="36">
                  <c:v>37 - Трубопроводы</c:v>
                </c:pt>
                <c:pt idx="37">
                  <c:v>38 - Выдача ЗЗИ</c:v>
                </c:pt>
                <c:pt idx="38">
                  <c:v>39 - Разработка РКД</c:v>
                </c:pt>
                <c:pt idx="39">
                  <c:v>40 - Согласование РКД</c:v>
                </c:pt>
                <c:pt idx="40">
                  <c:v>41 - Экспертиза РКД</c:v>
                </c:pt>
                <c:pt idx="41">
                  <c:v>42 - Разработка и согласование ПК</c:v>
                </c:pt>
                <c:pt idx="42">
                  <c:v>43 - Закупка материалов и комплектующих </c:v>
                </c:pt>
                <c:pt idx="43">
                  <c:v>44 - Изготовление трубопроводов</c:v>
                </c:pt>
                <c:pt idx="44">
                  <c:v>45 - Отгрузка/Поставка</c:v>
                </c:pt>
                <c:pt idx="45">
                  <c:v>46 - Оформление РоП</c:v>
                </c:pt>
                <c:pt idx="46">
                  <c:v>47 - ВК трубопроводы</c:v>
                </c:pt>
                <c:pt idx="47">
                  <c:v>48 - ОПС</c:v>
                </c:pt>
                <c:pt idx="48">
                  <c:v>49 - Разработка РКД</c:v>
                </c:pt>
                <c:pt idx="49">
                  <c:v>50 - Согласование РКД</c:v>
                </c:pt>
                <c:pt idx="50">
                  <c:v>51 - Экспертиза РКД</c:v>
                </c:pt>
                <c:pt idx="51">
                  <c:v>52 - Изготовление ОПС</c:v>
                </c:pt>
                <c:pt idx="52">
                  <c:v>53 - Отгрузка/Поставка</c:v>
                </c:pt>
                <c:pt idx="53">
                  <c:v>54 - ВК ОПС</c:v>
                </c:pt>
                <c:pt idx="54">
                  <c:v>55 - Трубопроводы</c:v>
                </c:pt>
                <c:pt idx="55">
                  <c:v>56 - Выдача ЗЗИ</c:v>
                </c:pt>
                <c:pt idx="56">
                  <c:v>57 - Разработка РКД</c:v>
                </c:pt>
                <c:pt idx="57">
                  <c:v>58 - Согласование РКД</c:v>
                </c:pt>
                <c:pt idx="58">
                  <c:v>59 - Экспертиза РКД</c:v>
                </c:pt>
                <c:pt idx="59">
                  <c:v>60 - Разработка и согласование ПК</c:v>
                </c:pt>
                <c:pt idx="60">
                  <c:v>61 - Закупка материалов и комплектующих </c:v>
                </c:pt>
                <c:pt idx="61">
                  <c:v>62 - Изготовление трубопроводов</c:v>
                </c:pt>
                <c:pt idx="62">
                  <c:v>63 - Отгрузка/Поставка</c:v>
                </c:pt>
                <c:pt idx="63">
                  <c:v>64 - Оформление РоП</c:v>
                </c:pt>
                <c:pt idx="64">
                  <c:v>65 - ВК трубопроводы</c:v>
                </c:pt>
                <c:pt idx="65">
                  <c:v>66 - ОПС</c:v>
                </c:pt>
                <c:pt idx="66">
                  <c:v>67 - Разработка РКД</c:v>
                </c:pt>
                <c:pt idx="67">
                  <c:v>68 - Согласование РКД</c:v>
                </c:pt>
                <c:pt idx="68">
                  <c:v>69 - Экспертиза РКД</c:v>
                </c:pt>
                <c:pt idx="69">
                  <c:v>70 - Изготовление ОПС</c:v>
                </c:pt>
                <c:pt idx="70">
                  <c:v>71 - Отгрузка/Поставка</c:v>
                </c:pt>
                <c:pt idx="71">
                  <c:v>72 - ВК ОПС</c:v>
                </c:pt>
              </c:strCache>
            </c:strRef>
          </c:cat>
          <c:val>
            <c:numRef>
              <c:f>'дигарамма Ганта'!$D$3:$D$74</c:f>
              <c:numCache>
                <c:formatCode>General</c:formatCode>
                <c:ptCount val="72"/>
                <c:pt idx="0">
                  <c:v>525</c:v>
                </c:pt>
                <c:pt idx="1">
                  <c:v>1</c:v>
                </c:pt>
                <c:pt idx="2">
                  <c:v>120</c:v>
                </c:pt>
                <c:pt idx="3">
                  <c:v>31</c:v>
                </c:pt>
                <c:pt idx="4">
                  <c:v>35</c:v>
                </c:pt>
                <c:pt idx="5">
                  <c:v>31</c:v>
                </c:pt>
                <c:pt idx="6">
                  <c:v>160</c:v>
                </c:pt>
                <c:pt idx="7">
                  <c:v>90</c:v>
                </c:pt>
                <c:pt idx="8">
                  <c:v>12</c:v>
                </c:pt>
                <c:pt idx="9">
                  <c:v>65</c:v>
                </c:pt>
                <c:pt idx="10">
                  <c:v>30</c:v>
                </c:pt>
                <c:pt idx="18">
                  <c:v>565</c:v>
                </c:pt>
                <c:pt idx="19">
                  <c:v>1</c:v>
                </c:pt>
                <c:pt idx="20">
                  <c:v>120</c:v>
                </c:pt>
                <c:pt idx="21">
                  <c:v>31</c:v>
                </c:pt>
                <c:pt idx="22">
                  <c:v>35</c:v>
                </c:pt>
                <c:pt idx="23">
                  <c:v>31</c:v>
                </c:pt>
                <c:pt idx="24">
                  <c:v>160</c:v>
                </c:pt>
                <c:pt idx="25">
                  <c:v>90</c:v>
                </c:pt>
                <c:pt idx="26">
                  <c:v>12</c:v>
                </c:pt>
                <c:pt idx="27">
                  <c:v>65</c:v>
                </c:pt>
                <c:pt idx="28">
                  <c:v>30</c:v>
                </c:pt>
                <c:pt idx="36">
                  <c:v>1033</c:v>
                </c:pt>
                <c:pt idx="37">
                  <c:v>0</c:v>
                </c:pt>
                <c:pt idx="38">
                  <c:v>120</c:v>
                </c:pt>
                <c:pt idx="39">
                  <c:v>31</c:v>
                </c:pt>
                <c:pt idx="40">
                  <c:v>35</c:v>
                </c:pt>
                <c:pt idx="41">
                  <c:v>31</c:v>
                </c:pt>
                <c:pt idx="42">
                  <c:v>160</c:v>
                </c:pt>
                <c:pt idx="43">
                  <c:v>90</c:v>
                </c:pt>
                <c:pt idx="44">
                  <c:v>12</c:v>
                </c:pt>
                <c:pt idx="45">
                  <c:v>65</c:v>
                </c:pt>
                <c:pt idx="46">
                  <c:v>30</c:v>
                </c:pt>
                <c:pt idx="54">
                  <c:v>982</c:v>
                </c:pt>
                <c:pt idx="55">
                  <c:v>0</c:v>
                </c:pt>
                <c:pt idx="56">
                  <c:v>120</c:v>
                </c:pt>
                <c:pt idx="57">
                  <c:v>31</c:v>
                </c:pt>
                <c:pt idx="58">
                  <c:v>35</c:v>
                </c:pt>
                <c:pt idx="59">
                  <c:v>31</c:v>
                </c:pt>
                <c:pt idx="60">
                  <c:v>160</c:v>
                </c:pt>
                <c:pt idx="61">
                  <c:v>90</c:v>
                </c:pt>
                <c:pt idx="62">
                  <c:v>12</c:v>
                </c:pt>
                <c:pt idx="63">
                  <c:v>65</c:v>
                </c:pt>
                <c:pt idx="64">
                  <c:v>30</c:v>
                </c:pt>
              </c:numCache>
            </c:numRef>
          </c:val>
          <c:extLst>
            <c:ext xmlns:c16="http://schemas.microsoft.com/office/drawing/2014/chart" uri="{C3380CC4-5D6E-409C-BE32-E72D297353CC}">
              <c16:uniqueId val="{00000000-E989-406A-8ECE-25D17B7A14DD}"/>
            </c:ext>
          </c:extLst>
        </c:ser>
        <c:ser>
          <c:idx val="3"/>
          <c:order val="2"/>
          <c:tx>
            <c:strRef>
              <c:f>'дигарамма Ганта'!$G$2</c:f>
              <c:strCache>
                <c:ptCount val="1"/>
                <c:pt idx="0">
                  <c:v>Длительность факт</c:v>
                </c:pt>
              </c:strCache>
            </c:strRef>
          </c:tx>
          <c:spPr>
            <a:solidFill>
              <a:schemeClr val="accent4">
                <a:lumMod val="60000"/>
                <a:lumOff val="40000"/>
              </a:schemeClr>
            </a:solidFill>
            <a:ln>
              <a:noFill/>
            </a:ln>
            <a:effectLst/>
          </c:spPr>
          <c:invertIfNegative val="0"/>
          <c:cat>
            <c:strRef>
              <c:f>'дигарамма Ганта'!$A$3:$A$74</c:f>
              <c:strCache>
                <c:ptCount val="72"/>
                <c:pt idx="0">
                  <c:v>1 - Трубопроводы</c:v>
                </c:pt>
                <c:pt idx="1">
                  <c:v>2 - Выдача ЗЗИ</c:v>
                </c:pt>
                <c:pt idx="2">
                  <c:v>3 - Разработка РКД</c:v>
                </c:pt>
                <c:pt idx="3">
                  <c:v>4 - Согласование РКД</c:v>
                </c:pt>
                <c:pt idx="4">
                  <c:v>5 - Экспертиза РКД</c:v>
                </c:pt>
                <c:pt idx="5">
                  <c:v>6 - Разработка и согласование ПК</c:v>
                </c:pt>
                <c:pt idx="6">
                  <c:v>7 - Закупка материалов и комплектующих </c:v>
                </c:pt>
                <c:pt idx="7">
                  <c:v>8 - Изготовление трубопроводов</c:v>
                </c:pt>
                <c:pt idx="8">
                  <c:v>9 - Отгрузка/Поставка</c:v>
                </c:pt>
                <c:pt idx="9">
                  <c:v>10 - Оформление РоП</c:v>
                </c:pt>
                <c:pt idx="10">
                  <c:v>11 - ВК трубопроводы</c:v>
                </c:pt>
                <c:pt idx="11">
                  <c:v>12 - ОПС</c:v>
                </c:pt>
                <c:pt idx="12">
                  <c:v>13 - Разработка РКД</c:v>
                </c:pt>
                <c:pt idx="13">
                  <c:v>14 - Согласование РКД</c:v>
                </c:pt>
                <c:pt idx="14">
                  <c:v>15 - Экспертиза РКД</c:v>
                </c:pt>
                <c:pt idx="15">
                  <c:v>16 - Изготовление ОПС</c:v>
                </c:pt>
                <c:pt idx="16">
                  <c:v>17 - Отгрузка/Поставка</c:v>
                </c:pt>
                <c:pt idx="17">
                  <c:v>18 - ВК ОПС</c:v>
                </c:pt>
                <c:pt idx="18">
                  <c:v>19 - Трубопроводы</c:v>
                </c:pt>
                <c:pt idx="19">
                  <c:v>20 - Выдача ЗЗИ</c:v>
                </c:pt>
                <c:pt idx="20">
                  <c:v>21 - Разработка РКД</c:v>
                </c:pt>
                <c:pt idx="21">
                  <c:v>22 - Согласование РКД</c:v>
                </c:pt>
                <c:pt idx="22">
                  <c:v>23 - Экспертиза РКД</c:v>
                </c:pt>
                <c:pt idx="23">
                  <c:v>24 - Разработка и согласование ПК</c:v>
                </c:pt>
                <c:pt idx="24">
                  <c:v>25 - Закупка материалов и комплектующих </c:v>
                </c:pt>
                <c:pt idx="25">
                  <c:v>26 - Изготовление трубопроводов</c:v>
                </c:pt>
                <c:pt idx="26">
                  <c:v>27 - Отгрузка/Поставка</c:v>
                </c:pt>
                <c:pt idx="27">
                  <c:v>28 - Оформление РоП</c:v>
                </c:pt>
                <c:pt idx="28">
                  <c:v>29 - ВК трубопроводы</c:v>
                </c:pt>
                <c:pt idx="29">
                  <c:v>30 - ОПС</c:v>
                </c:pt>
                <c:pt idx="30">
                  <c:v>31 - Разработка РКД</c:v>
                </c:pt>
                <c:pt idx="31">
                  <c:v>32 - Согласование РКД</c:v>
                </c:pt>
                <c:pt idx="32">
                  <c:v>33 - Экспертиза РКД</c:v>
                </c:pt>
                <c:pt idx="33">
                  <c:v>34 - Изготовление ОПС</c:v>
                </c:pt>
                <c:pt idx="34">
                  <c:v>35 - Отгрузка/Поставка</c:v>
                </c:pt>
                <c:pt idx="35">
                  <c:v>36 - ВК ОПС</c:v>
                </c:pt>
                <c:pt idx="36">
                  <c:v>37 - Трубопроводы</c:v>
                </c:pt>
                <c:pt idx="37">
                  <c:v>38 - Выдача ЗЗИ</c:v>
                </c:pt>
                <c:pt idx="38">
                  <c:v>39 - Разработка РКД</c:v>
                </c:pt>
                <c:pt idx="39">
                  <c:v>40 - Согласование РКД</c:v>
                </c:pt>
                <c:pt idx="40">
                  <c:v>41 - Экспертиза РКД</c:v>
                </c:pt>
                <c:pt idx="41">
                  <c:v>42 - Разработка и согласование ПК</c:v>
                </c:pt>
                <c:pt idx="42">
                  <c:v>43 - Закупка материалов и комплектующих </c:v>
                </c:pt>
                <c:pt idx="43">
                  <c:v>44 - Изготовление трубопроводов</c:v>
                </c:pt>
                <c:pt idx="44">
                  <c:v>45 - Отгрузка/Поставка</c:v>
                </c:pt>
                <c:pt idx="45">
                  <c:v>46 - Оформление РоП</c:v>
                </c:pt>
                <c:pt idx="46">
                  <c:v>47 - ВК трубопроводы</c:v>
                </c:pt>
                <c:pt idx="47">
                  <c:v>48 - ОПС</c:v>
                </c:pt>
                <c:pt idx="48">
                  <c:v>49 - Разработка РКД</c:v>
                </c:pt>
                <c:pt idx="49">
                  <c:v>50 - Согласование РКД</c:v>
                </c:pt>
                <c:pt idx="50">
                  <c:v>51 - Экспертиза РКД</c:v>
                </c:pt>
                <c:pt idx="51">
                  <c:v>52 - Изготовление ОПС</c:v>
                </c:pt>
                <c:pt idx="52">
                  <c:v>53 - Отгрузка/Поставка</c:v>
                </c:pt>
                <c:pt idx="53">
                  <c:v>54 - ВК ОПС</c:v>
                </c:pt>
                <c:pt idx="54">
                  <c:v>55 - Трубопроводы</c:v>
                </c:pt>
                <c:pt idx="55">
                  <c:v>56 - Выдача ЗЗИ</c:v>
                </c:pt>
                <c:pt idx="56">
                  <c:v>57 - Разработка РКД</c:v>
                </c:pt>
                <c:pt idx="57">
                  <c:v>58 - Согласование РКД</c:v>
                </c:pt>
                <c:pt idx="58">
                  <c:v>59 - Экспертиза РКД</c:v>
                </c:pt>
                <c:pt idx="59">
                  <c:v>60 - Разработка и согласование ПК</c:v>
                </c:pt>
                <c:pt idx="60">
                  <c:v>61 - Закупка материалов и комплектующих </c:v>
                </c:pt>
                <c:pt idx="61">
                  <c:v>62 - Изготовление трубопроводов</c:v>
                </c:pt>
                <c:pt idx="62">
                  <c:v>63 - Отгрузка/Поставка</c:v>
                </c:pt>
                <c:pt idx="63">
                  <c:v>64 - Оформление РоП</c:v>
                </c:pt>
                <c:pt idx="64">
                  <c:v>65 - ВК трубопроводы</c:v>
                </c:pt>
                <c:pt idx="65">
                  <c:v>66 - ОПС</c:v>
                </c:pt>
                <c:pt idx="66">
                  <c:v>67 - Разработка РКД</c:v>
                </c:pt>
                <c:pt idx="67">
                  <c:v>68 - Согласование РКД</c:v>
                </c:pt>
                <c:pt idx="68">
                  <c:v>69 - Экспертиза РКД</c:v>
                </c:pt>
                <c:pt idx="69">
                  <c:v>70 - Изготовление ОПС</c:v>
                </c:pt>
                <c:pt idx="70">
                  <c:v>71 - Отгрузка/Поставка</c:v>
                </c:pt>
                <c:pt idx="71">
                  <c:v>72 - ВК ОПС</c:v>
                </c:pt>
              </c:strCache>
            </c:strRef>
          </c:cat>
          <c:val>
            <c:numRef>
              <c:f>'дигарамма Ганта'!$G$3:$G$74</c:f>
              <c:numCache>
                <c:formatCode>General</c:formatCode>
                <c:ptCount val="72"/>
                <c:pt idx="0">
                  <c:v>259</c:v>
                </c:pt>
                <c:pt idx="1">
                  <c:v>1</c:v>
                </c:pt>
                <c:pt idx="2">
                  <c:v>39</c:v>
                </c:pt>
                <c:pt idx="3">
                  <c:v>180</c:v>
                </c:pt>
                <c:pt idx="4">
                  <c:v>39</c:v>
                </c:pt>
                <c:pt idx="18">
                  <c:v>259</c:v>
                </c:pt>
                <c:pt idx="19">
                  <c:v>0</c:v>
                </c:pt>
                <c:pt idx="20">
                  <c:v>39</c:v>
                </c:pt>
                <c:pt idx="21">
                  <c:v>200</c:v>
                </c:pt>
                <c:pt idx="22">
                  <c:v>11</c:v>
                </c:pt>
                <c:pt idx="28">
                  <c:v>0</c:v>
                </c:pt>
                <c:pt idx="36">
                  <c:v>259</c:v>
                </c:pt>
                <c:pt idx="37">
                  <c:v>0</c:v>
                </c:pt>
                <c:pt idx="38">
                  <c:v>39</c:v>
                </c:pt>
                <c:pt idx="39">
                  <c:v>180</c:v>
                </c:pt>
                <c:pt idx="40">
                  <c:v>39</c:v>
                </c:pt>
                <c:pt idx="46">
                  <c:v>0</c:v>
                </c:pt>
                <c:pt idx="54">
                  <c:v>259</c:v>
                </c:pt>
                <c:pt idx="55">
                  <c:v>0</c:v>
                </c:pt>
                <c:pt idx="56">
                  <c:v>39</c:v>
                </c:pt>
                <c:pt idx="57">
                  <c:v>200</c:v>
                </c:pt>
                <c:pt idx="58">
                  <c:v>11</c:v>
                </c:pt>
                <c:pt idx="64">
                  <c:v>0</c:v>
                </c:pt>
              </c:numCache>
            </c:numRef>
          </c:val>
          <c:extLst>
            <c:ext xmlns:c16="http://schemas.microsoft.com/office/drawing/2014/chart" uri="{C3380CC4-5D6E-409C-BE32-E72D297353CC}">
              <c16:uniqueId val="{00000003-E989-406A-8ECE-25D17B7A14DD}"/>
            </c:ext>
          </c:extLst>
        </c:ser>
        <c:ser>
          <c:idx val="2"/>
          <c:order val="3"/>
          <c:tx>
            <c:strRef>
              <c:f>'дигарамма Ганта'!$B$2</c:f>
              <c:strCache>
                <c:ptCount val="1"/>
                <c:pt idx="0">
                  <c:v>Дата начала план</c:v>
                </c:pt>
              </c:strCache>
            </c:strRef>
          </c:tx>
          <c:spPr>
            <a:noFill/>
            <a:ln>
              <a:noFill/>
            </a:ln>
            <a:effectLst/>
          </c:spPr>
          <c:invertIfNegative val="0"/>
          <c:cat>
            <c:strRef>
              <c:f>'дигарамма Ганта'!$A$3:$A$74</c:f>
              <c:strCache>
                <c:ptCount val="72"/>
                <c:pt idx="0">
                  <c:v>1 - Трубопроводы</c:v>
                </c:pt>
                <c:pt idx="1">
                  <c:v>2 - Выдача ЗЗИ</c:v>
                </c:pt>
                <c:pt idx="2">
                  <c:v>3 - Разработка РКД</c:v>
                </c:pt>
                <c:pt idx="3">
                  <c:v>4 - Согласование РКД</c:v>
                </c:pt>
                <c:pt idx="4">
                  <c:v>5 - Экспертиза РКД</c:v>
                </c:pt>
                <c:pt idx="5">
                  <c:v>6 - Разработка и согласование ПК</c:v>
                </c:pt>
                <c:pt idx="6">
                  <c:v>7 - Закупка материалов и комплектующих </c:v>
                </c:pt>
                <c:pt idx="7">
                  <c:v>8 - Изготовление трубопроводов</c:v>
                </c:pt>
                <c:pt idx="8">
                  <c:v>9 - Отгрузка/Поставка</c:v>
                </c:pt>
                <c:pt idx="9">
                  <c:v>10 - Оформление РоП</c:v>
                </c:pt>
                <c:pt idx="10">
                  <c:v>11 - ВК трубопроводы</c:v>
                </c:pt>
                <c:pt idx="11">
                  <c:v>12 - ОПС</c:v>
                </c:pt>
                <c:pt idx="12">
                  <c:v>13 - Разработка РКД</c:v>
                </c:pt>
                <c:pt idx="13">
                  <c:v>14 - Согласование РКД</c:v>
                </c:pt>
                <c:pt idx="14">
                  <c:v>15 - Экспертиза РКД</c:v>
                </c:pt>
                <c:pt idx="15">
                  <c:v>16 - Изготовление ОПС</c:v>
                </c:pt>
                <c:pt idx="16">
                  <c:v>17 - Отгрузка/Поставка</c:v>
                </c:pt>
                <c:pt idx="17">
                  <c:v>18 - ВК ОПС</c:v>
                </c:pt>
                <c:pt idx="18">
                  <c:v>19 - Трубопроводы</c:v>
                </c:pt>
                <c:pt idx="19">
                  <c:v>20 - Выдача ЗЗИ</c:v>
                </c:pt>
                <c:pt idx="20">
                  <c:v>21 - Разработка РКД</c:v>
                </c:pt>
                <c:pt idx="21">
                  <c:v>22 - Согласование РКД</c:v>
                </c:pt>
                <c:pt idx="22">
                  <c:v>23 - Экспертиза РКД</c:v>
                </c:pt>
                <c:pt idx="23">
                  <c:v>24 - Разработка и согласование ПК</c:v>
                </c:pt>
                <c:pt idx="24">
                  <c:v>25 - Закупка материалов и комплектующих </c:v>
                </c:pt>
                <c:pt idx="25">
                  <c:v>26 - Изготовление трубопроводов</c:v>
                </c:pt>
                <c:pt idx="26">
                  <c:v>27 - Отгрузка/Поставка</c:v>
                </c:pt>
                <c:pt idx="27">
                  <c:v>28 - Оформление РоП</c:v>
                </c:pt>
                <c:pt idx="28">
                  <c:v>29 - ВК трубопроводы</c:v>
                </c:pt>
                <c:pt idx="29">
                  <c:v>30 - ОПС</c:v>
                </c:pt>
                <c:pt idx="30">
                  <c:v>31 - Разработка РКД</c:v>
                </c:pt>
                <c:pt idx="31">
                  <c:v>32 - Согласование РКД</c:v>
                </c:pt>
                <c:pt idx="32">
                  <c:v>33 - Экспертиза РКД</c:v>
                </c:pt>
                <c:pt idx="33">
                  <c:v>34 - Изготовление ОПС</c:v>
                </c:pt>
                <c:pt idx="34">
                  <c:v>35 - Отгрузка/Поставка</c:v>
                </c:pt>
                <c:pt idx="35">
                  <c:v>36 - ВК ОПС</c:v>
                </c:pt>
                <c:pt idx="36">
                  <c:v>37 - Трубопроводы</c:v>
                </c:pt>
                <c:pt idx="37">
                  <c:v>38 - Выдача ЗЗИ</c:v>
                </c:pt>
                <c:pt idx="38">
                  <c:v>39 - Разработка РКД</c:v>
                </c:pt>
                <c:pt idx="39">
                  <c:v>40 - Согласование РКД</c:v>
                </c:pt>
                <c:pt idx="40">
                  <c:v>41 - Экспертиза РКД</c:v>
                </c:pt>
                <c:pt idx="41">
                  <c:v>42 - Разработка и согласование ПК</c:v>
                </c:pt>
                <c:pt idx="42">
                  <c:v>43 - Закупка материалов и комплектующих </c:v>
                </c:pt>
                <c:pt idx="43">
                  <c:v>44 - Изготовление трубопроводов</c:v>
                </c:pt>
                <c:pt idx="44">
                  <c:v>45 - Отгрузка/Поставка</c:v>
                </c:pt>
                <c:pt idx="45">
                  <c:v>46 - Оформление РоП</c:v>
                </c:pt>
                <c:pt idx="46">
                  <c:v>47 - ВК трубопроводы</c:v>
                </c:pt>
                <c:pt idx="47">
                  <c:v>48 - ОПС</c:v>
                </c:pt>
                <c:pt idx="48">
                  <c:v>49 - Разработка РКД</c:v>
                </c:pt>
                <c:pt idx="49">
                  <c:v>50 - Согласование РКД</c:v>
                </c:pt>
                <c:pt idx="50">
                  <c:v>51 - Экспертиза РКД</c:v>
                </c:pt>
                <c:pt idx="51">
                  <c:v>52 - Изготовление ОПС</c:v>
                </c:pt>
                <c:pt idx="52">
                  <c:v>53 - Отгрузка/Поставка</c:v>
                </c:pt>
                <c:pt idx="53">
                  <c:v>54 - ВК ОПС</c:v>
                </c:pt>
                <c:pt idx="54">
                  <c:v>55 - Трубопроводы</c:v>
                </c:pt>
                <c:pt idx="55">
                  <c:v>56 - Выдача ЗЗИ</c:v>
                </c:pt>
                <c:pt idx="56">
                  <c:v>57 - Разработка РКД</c:v>
                </c:pt>
                <c:pt idx="57">
                  <c:v>58 - Согласование РКД</c:v>
                </c:pt>
                <c:pt idx="58">
                  <c:v>59 - Экспертиза РКД</c:v>
                </c:pt>
                <c:pt idx="59">
                  <c:v>60 - Разработка и согласование ПК</c:v>
                </c:pt>
                <c:pt idx="60">
                  <c:v>61 - Закупка материалов и комплектующих </c:v>
                </c:pt>
                <c:pt idx="61">
                  <c:v>62 - Изготовление трубопроводов</c:v>
                </c:pt>
                <c:pt idx="62">
                  <c:v>63 - Отгрузка/Поставка</c:v>
                </c:pt>
                <c:pt idx="63">
                  <c:v>64 - Оформление РоП</c:v>
                </c:pt>
                <c:pt idx="64">
                  <c:v>65 - ВК трубопроводы</c:v>
                </c:pt>
                <c:pt idx="65">
                  <c:v>66 - ОПС</c:v>
                </c:pt>
                <c:pt idx="66">
                  <c:v>67 - Разработка РКД</c:v>
                </c:pt>
                <c:pt idx="67">
                  <c:v>68 - Согласование РКД</c:v>
                </c:pt>
                <c:pt idx="68">
                  <c:v>69 - Экспертиза РКД</c:v>
                </c:pt>
                <c:pt idx="69">
                  <c:v>70 - Изготовление ОПС</c:v>
                </c:pt>
                <c:pt idx="70">
                  <c:v>71 - Отгрузка/Поставка</c:v>
                </c:pt>
                <c:pt idx="71">
                  <c:v>72 - ВК ОПС</c:v>
                </c:pt>
              </c:strCache>
            </c:strRef>
          </c:cat>
          <c:val>
            <c:numRef>
              <c:f>'дигарамма Ганта'!$B$3:$B$74</c:f>
              <c:numCache>
                <c:formatCode>m/d/yyyy</c:formatCode>
                <c:ptCount val="72"/>
                <c:pt idx="0">
                  <c:v>44298</c:v>
                </c:pt>
                <c:pt idx="1">
                  <c:v>44298</c:v>
                </c:pt>
                <c:pt idx="2">
                  <c:v>44298</c:v>
                </c:pt>
                <c:pt idx="3">
                  <c:v>44418</c:v>
                </c:pt>
                <c:pt idx="4">
                  <c:v>44449</c:v>
                </c:pt>
                <c:pt idx="5">
                  <c:v>44392</c:v>
                </c:pt>
                <c:pt idx="6">
                  <c:v>44418</c:v>
                </c:pt>
                <c:pt idx="7">
                  <c:v>44579</c:v>
                </c:pt>
                <c:pt idx="8">
                  <c:v>44669</c:v>
                </c:pt>
                <c:pt idx="9">
                  <c:v>44669</c:v>
                </c:pt>
                <c:pt idx="10">
                  <c:v>44734</c:v>
                </c:pt>
                <c:pt idx="18">
                  <c:v>44298</c:v>
                </c:pt>
                <c:pt idx="19">
                  <c:v>44298</c:v>
                </c:pt>
                <c:pt idx="20">
                  <c:v>44298</c:v>
                </c:pt>
                <c:pt idx="21">
                  <c:v>44418</c:v>
                </c:pt>
                <c:pt idx="22">
                  <c:v>44449</c:v>
                </c:pt>
                <c:pt idx="23">
                  <c:v>44392</c:v>
                </c:pt>
                <c:pt idx="24">
                  <c:v>44418</c:v>
                </c:pt>
                <c:pt idx="25">
                  <c:v>44579</c:v>
                </c:pt>
                <c:pt idx="26">
                  <c:v>44669</c:v>
                </c:pt>
                <c:pt idx="27">
                  <c:v>44669</c:v>
                </c:pt>
                <c:pt idx="28">
                  <c:v>44734</c:v>
                </c:pt>
                <c:pt idx="36">
                  <c:v>44298</c:v>
                </c:pt>
                <c:pt idx="37">
                  <c:v>44298</c:v>
                </c:pt>
                <c:pt idx="38">
                  <c:v>44298</c:v>
                </c:pt>
                <c:pt idx="39">
                  <c:v>44418</c:v>
                </c:pt>
                <c:pt idx="40">
                  <c:v>44449</c:v>
                </c:pt>
                <c:pt idx="41">
                  <c:v>44392</c:v>
                </c:pt>
                <c:pt idx="42">
                  <c:v>44418</c:v>
                </c:pt>
                <c:pt idx="43">
                  <c:v>44579</c:v>
                </c:pt>
                <c:pt idx="44">
                  <c:v>44669</c:v>
                </c:pt>
                <c:pt idx="45">
                  <c:v>44669</c:v>
                </c:pt>
                <c:pt idx="46">
                  <c:v>44734</c:v>
                </c:pt>
                <c:pt idx="54">
                  <c:v>44298</c:v>
                </c:pt>
                <c:pt idx="55">
                  <c:v>44298</c:v>
                </c:pt>
                <c:pt idx="56">
                  <c:v>44298</c:v>
                </c:pt>
                <c:pt idx="57">
                  <c:v>44418</c:v>
                </c:pt>
                <c:pt idx="58">
                  <c:v>44449</c:v>
                </c:pt>
                <c:pt idx="59">
                  <c:v>44392</c:v>
                </c:pt>
                <c:pt idx="60">
                  <c:v>44418</c:v>
                </c:pt>
                <c:pt idx="61">
                  <c:v>44579</c:v>
                </c:pt>
                <c:pt idx="62">
                  <c:v>44669</c:v>
                </c:pt>
                <c:pt idx="63">
                  <c:v>44669</c:v>
                </c:pt>
                <c:pt idx="64">
                  <c:v>44734</c:v>
                </c:pt>
              </c:numCache>
            </c:numRef>
          </c:val>
          <c:extLst>
            <c:ext xmlns:c16="http://schemas.microsoft.com/office/drawing/2014/chart" uri="{C3380CC4-5D6E-409C-BE32-E72D297353CC}">
              <c16:uniqueId val="{00000005-E989-406A-8ECE-25D17B7A14DD}"/>
            </c:ext>
          </c:extLst>
        </c:ser>
        <c:dLbls>
          <c:showLegendKey val="0"/>
          <c:showVal val="0"/>
          <c:showCatName val="0"/>
          <c:showSerName val="0"/>
          <c:showPercent val="0"/>
          <c:showBubbleSize val="0"/>
        </c:dLbls>
        <c:gapWidth val="0"/>
        <c:axId val="129041760"/>
        <c:axId val="129031360"/>
      </c:barChart>
      <c:catAx>
        <c:axId val="129041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ru-RU"/>
          </a:p>
        </c:txPr>
        <c:crossAx val="129031360"/>
        <c:crossesAt val="44298"/>
        <c:auto val="1"/>
        <c:lblAlgn val="ctr"/>
        <c:lblOffset val="100"/>
        <c:noMultiLvlLbl val="0"/>
      </c:catAx>
      <c:valAx>
        <c:axId val="129031360"/>
        <c:scaling>
          <c:orientation val="minMax"/>
          <c:max val="45291"/>
          <c:min val="44298"/>
        </c:scaling>
        <c:delete val="0"/>
        <c:axPos val="t"/>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spPr>
          <a:noFill/>
          <a:ln>
            <a:noFill/>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9041760"/>
        <c:crosses val="autoZero"/>
        <c:crossBetween val="between"/>
        <c:majorUnit val="7"/>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323849</xdr:colOff>
      <xdr:row>0</xdr:row>
      <xdr:rowOff>771524</xdr:rowOff>
    </xdr:from>
    <xdr:to>
      <xdr:col>46</xdr:col>
      <xdr:colOff>285750</xdr:colOff>
      <xdr:row>75</xdr:row>
      <xdr:rowOff>9524</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56;&#1072;&#1079;&#1088;&#1072;&#1073;&#1086;&#1090;&#1082;&#1072;%20&#1056;&#1050;&#1044;,%20&#1080;&#1079;&#1075;&#1086;&#1090;&#1086;&#1074;&#1083;&#1077;&#1085;&#1080;&#1077;%20&#1080;%20&#1087;&#1086;&#1089;&#1090;&#1072;&#1074;&#1082;&#1072;%20&#1090;&#1088;&#1091;&#1073;&#1086;&#1087;&#1088;&#1086;&#1074;&#1086;&#1076;&#1086;&#1074;%20&#1080;%20&#1054;&#1055;&#1057;%20&#1058;&#1055;&#1041;&#1057;%20&#1085;&#1072;%20&#1101;&#1085;&#1077;&#1088;&#1075;&#1086;&#1073;&#1083;&#1086;&#1082;&#1080;%20&#8470;1%20&#1080;%202%20&#1050;&#1091;&#1088;&#1089;&#1082;&#1086;&#1080;&#774;%20&#1040;&#1069;&#105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полнители и статусы"/>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zoomScaleNormal="100" workbookViewId="0">
      <selection activeCell="H1" sqref="H1"/>
    </sheetView>
  </sheetViews>
  <sheetFormatPr defaultRowHeight="15" x14ac:dyDescent="0.25"/>
  <cols>
    <col min="2" max="3" width="9.140625" style="10"/>
    <col min="5" max="6" width="9.140625" style="10"/>
  </cols>
  <sheetData>
    <row r="1" spans="1:8" ht="91.5" customHeight="1" x14ac:dyDescent="0.25"/>
    <row r="2" spans="1:8" ht="15.75" thickBot="1" x14ac:dyDescent="0.3">
      <c r="A2" t="s">
        <v>22</v>
      </c>
      <c r="B2" s="10" t="s">
        <v>17</v>
      </c>
      <c r="C2" s="10" t="s">
        <v>18</v>
      </c>
      <c r="D2" t="s">
        <v>95</v>
      </c>
      <c r="E2" s="10" t="s">
        <v>20</v>
      </c>
      <c r="F2" s="10" t="s">
        <v>21</v>
      </c>
      <c r="G2" t="s">
        <v>96</v>
      </c>
    </row>
    <row r="3" spans="1:8" x14ac:dyDescent="0.25">
      <c r="A3" s="1" t="s">
        <v>23</v>
      </c>
      <c r="B3" s="11">
        <v>44298</v>
      </c>
      <c r="C3" s="11">
        <v>44823</v>
      </c>
      <c r="D3" s="3">
        <v>525</v>
      </c>
      <c r="E3" s="15">
        <v>44298</v>
      </c>
      <c r="F3" s="15">
        <v>44557</v>
      </c>
      <c r="G3" s="7">
        <v>259</v>
      </c>
      <c r="H3" s="2" t="s">
        <v>1</v>
      </c>
    </row>
    <row r="4" spans="1:8" x14ac:dyDescent="0.25">
      <c r="A4" s="4" t="s">
        <v>24</v>
      </c>
      <c r="B4" s="12">
        <v>44298</v>
      </c>
      <c r="C4" s="12">
        <v>44298</v>
      </c>
      <c r="D4" s="5">
        <v>1</v>
      </c>
      <c r="E4" s="15">
        <v>44286</v>
      </c>
      <c r="F4" s="15">
        <v>44286</v>
      </c>
      <c r="G4" s="7">
        <v>1</v>
      </c>
      <c r="H4" s="4" t="s">
        <v>1</v>
      </c>
    </row>
    <row r="5" spans="1:8" x14ac:dyDescent="0.25">
      <c r="A5" s="4" t="s">
        <v>25</v>
      </c>
      <c r="B5" s="12">
        <v>44298</v>
      </c>
      <c r="C5" s="12">
        <v>44418</v>
      </c>
      <c r="D5" s="5">
        <v>120</v>
      </c>
      <c r="E5" s="15">
        <v>44298</v>
      </c>
      <c r="F5" s="15">
        <v>44337</v>
      </c>
      <c r="G5" s="7">
        <v>39</v>
      </c>
      <c r="H5" s="4" t="s">
        <v>1</v>
      </c>
    </row>
    <row r="6" spans="1:8" x14ac:dyDescent="0.25">
      <c r="A6" s="4" t="s">
        <v>26</v>
      </c>
      <c r="B6" s="12">
        <v>44418</v>
      </c>
      <c r="C6" s="12">
        <v>44449</v>
      </c>
      <c r="D6" s="5">
        <v>31</v>
      </c>
      <c r="E6" s="15">
        <v>44337</v>
      </c>
      <c r="F6" s="15">
        <v>44517</v>
      </c>
      <c r="G6" s="7">
        <v>180</v>
      </c>
      <c r="H6" s="4" t="s">
        <v>1</v>
      </c>
    </row>
    <row r="7" spans="1:8" x14ac:dyDescent="0.25">
      <c r="A7" s="4" t="s">
        <v>27</v>
      </c>
      <c r="B7" s="12">
        <v>44449</v>
      </c>
      <c r="C7" s="12">
        <v>44484</v>
      </c>
      <c r="D7" s="5">
        <v>35</v>
      </c>
      <c r="E7" s="15">
        <v>44518</v>
      </c>
      <c r="F7" s="15">
        <v>44557</v>
      </c>
      <c r="G7" s="7">
        <v>39</v>
      </c>
      <c r="H7" s="4" t="s">
        <v>1</v>
      </c>
    </row>
    <row r="8" spans="1:8" x14ac:dyDescent="0.25">
      <c r="A8" s="4" t="s">
        <v>28</v>
      </c>
      <c r="B8" s="12">
        <v>44392</v>
      </c>
      <c r="C8" s="12">
        <v>44423</v>
      </c>
      <c r="D8" s="5">
        <v>31</v>
      </c>
      <c r="E8" s="15"/>
      <c r="F8" s="15"/>
      <c r="G8" s="7"/>
      <c r="H8" s="4" t="s">
        <v>1</v>
      </c>
    </row>
    <row r="9" spans="1:8" x14ac:dyDescent="0.25">
      <c r="A9" s="4" t="s">
        <v>29</v>
      </c>
      <c r="B9" s="12">
        <v>44418</v>
      </c>
      <c r="C9" s="12">
        <v>44578</v>
      </c>
      <c r="D9" s="5">
        <v>160</v>
      </c>
      <c r="E9" s="15">
        <v>44418</v>
      </c>
      <c r="F9" s="15">
        <v>44557</v>
      </c>
      <c r="G9" s="7"/>
      <c r="H9" s="4" t="s">
        <v>1</v>
      </c>
    </row>
    <row r="10" spans="1:8" x14ac:dyDescent="0.25">
      <c r="A10" s="4" t="s">
        <v>30</v>
      </c>
      <c r="B10" s="12">
        <v>44579</v>
      </c>
      <c r="C10" s="12">
        <v>44669</v>
      </c>
      <c r="D10" s="5">
        <v>90</v>
      </c>
      <c r="E10" s="15"/>
      <c r="F10" s="15"/>
      <c r="G10" s="7"/>
      <c r="H10" s="4" t="s">
        <v>1</v>
      </c>
    </row>
    <row r="11" spans="1:8" x14ac:dyDescent="0.25">
      <c r="A11" s="4" t="s">
        <v>31</v>
      </c>
      <c r="B11" s="12">
        <v>44669</v>
      </c>
      <c r="C11" s="12">
        <v>44681</v>
      </c>
      <c r="D11" s="5">
        <v>12</v>
      </c>
      <c r="E11" s="15"/>
      <c r="F11" s="15"/>
      <c r="G11" s="7"/>
      <c r="H11" s="4" t="s">
        <v>1</v>
      </c>
    </row>
    <row r="12" spans="1:8" x14ac:dyDescent="0.25">
      <c r="A12" s="4" t="s">
        <v>32</v>
      </c>
      <c r="B12" s="12">
        <v>44669</v>
      </c>
      <c r="C12" s="12">
        <v>44734</v>
      </c>
      <c r="D12" s="5">
        <v>65</v>
      </c>
      <c r="E12" s="15"/>
      <c r="F12" s="15"/>
      <c r="G12" s="7"/>
      <c r="H12" s="4" t="s">
        <v>1</v>
      </c>
    </row>
    <row r="13" spans="1:8" x14ac:dyDescent="0.25">
      <c r="A13" s="4" t="s">
        <v>33</v>
      </c>
      <c r="B13" s="12">
        <v>44734</v>
      </c>
      <c r="C13" s="12">
        <v>44764</v>
      </c>
      <c r="D13" s="5">
        <v>30</v>
      </c>
      <c r="E13" s="15"/>
      <c r="F13" s="15"/>
      <c r="G13" s="7"/>
      <c r="H13" s="4" t="s">
        <v>1</v>
      </c>
    </row>
    <row r="14" spans="1:8" x14ac:dyDescent="0.25">
      <c r="A14" s="6" t="s">
        <v>34</v>
      </c>
      <c r="B14" s="12"/>
      <c r="C14" s="12"/>
      <c r="D14" s="5"/>
      <c r="E14" s="15"/>
      <c r="F14" s="15"/>
      <c r="G14" s="7"/>
      <c r="H14" s="4" t="s">
        <v>1</v>
      </c>
    </row>
    <row r="15" spans="1:8" x14ac:dyDescent="0.25">
      <c r="A15" s="4" t="s">
        <v>35</v>
      </c>
      <c r="B15" s="12"/>
      <c r="C15" s="12"/>
      <c r="D15" s="5"/>
      <c r="E15" s="15"/>
      <c r="F15" s="15"/>
      <c r="G15" s="7"/>
      <c r="H15" s="4" t="s">
        <v>1</v>
      </c>
    </row>
    <row r="16" spans="1:8" x14ac:dyDescent="0.25">
      <c r="A16" s="4" t="s">
        <v>36</v>
      </c>
      <c r="B16" s="13"/>
      <c r="C16" s="13"/>
      <c r="D16" s="5"/>
      <c r="E16" s="15">
        <v>44299</v>
      </c>
      <c r="F16" s="15">
        <v>44300</v>
      </c>
      <c r="G16" s="8"/>
      <c r="H16" s="4" t="s">
        <v>1</v>
      </c>
    </row>
    <row r="17" spans="1:8" x14ac:dyDescent="0.25">
      <c r="A17" s="4" t="s">
        <v>37</v>
      </c>
      <c r="B17" s="14"/>
      <c r="C17" s="14"/>
      <c r="D17" s="5"/>
      <c r="E17" s="15"/>
      <c r="F17" s="15"/>
      <c r="G17" s="7"/>
      <c r="H17" s="4" t="s">
        <v>1</v>
      </c>
    </row>
    <row r="18" spans="1:8" x14ac:dyDescent="0.25">
      <c r="A18" s="4" t="s">
        <v>38</v>
      </c>
      <c r="B18" s="12"/>
      <c r="C18" s="12"/>
      <c r="D18" s="5"/>
      <c r="E18" s="15"/>
      <c r="F18" s="15"/>
      <c r="G18" s="7"/>
      <c r="H18" s="4" t="s">
        <v>1</v>
      </c>
    </row>
    <row r="19" spans="1:8" x14ac:dyDescent="0.25">
      <c r="A19" s="4" t="s">
        <v>39</v>
      </c>
      <c r="B19" s="12"/>
      <c r="C19" s="12"/>
      <c r="D19" s="5"/>
      <c r="E19" s="15"/>
      <c r="F19" s="15"/>
      <c r="G19" s="7"/>
      <c r="H19" s="4" t="s">
        <v>1</v>
      </c>
    </row>
    <row r="20" spans="1:8" ht="15.75" thickBot="1" x14ac:dyDescent="0.3">
      <c r="A20" s="4" t="s">
        <v>40</v>
      </c>
      <c r="B20" s="12"/>
      <c r="C20" s="12"/>
      <c r="D20" s="5"/>
      <c r="E20" s="16"/>
      <c r="F20" s="16"/>
      <c r="G20" s="9"/>
      <c r="H20" s="4" t="s">
        <v>1</v>
      </c>
    </row>
    <row r="21" spans="1:8" x14ac:dyDescent="0.25">
      <c r="A21" s="1" t="s">
        <v>41</v>
      </c>
      <c r="B21" s="11">
        <v>44298</v>
      </c>
      <c r="C21" s="11">
        <v>44863</v>
      </c>
      <c r="D21" s="3">
        <v>565</v>
      </c>
      <c r="E21" s="15">
        <v>44298</v>
      </c>
      <c r="F21" s="15">
        <v>44557</v>
      </c>
      <c r="G21" s="7">
        <v>259</v>
      </c>
      <c r="H21" s="2" t="s">
        <v>1</v>
      </c>
    </row>
    <row r="22" spans="1:8" x14ac:dyDescent="0.25">
      <c r="A22" s="4" t="s">
        <v>42</v>
      </c>
      <c r="B22" s="12">
        <v>44298</v>
      </c>
      <c r="C22" s="12">
        <v>44298</v>
      </c>
      <c r="D22" s="5">
        <v>1</v>
      </c>
      <c r="E22" s="15">
        <v>44286</v>
      </c>
      <c r="F22" s="15">
        <v>44286</v>
      </c>
      <c r="G22" s="7">
        <v>0</v>
      </c>
      <c r="H22" s="4" t="s">
        <v>1</v>
      </c>
    </row>
    <row r="23" spans="1:8" x14ac:dyDescent="0.25">
      <c r="A23" s="4" t="s">
        <v>43</v>
      </c>
      <c r="B23" s="12">
        <v>44298</v>
      </c>
      <c r="C23" s="12">
        <v>44418</v>
      </c>
      <c r="D23" s="5">
        <v>120</v>
      </c>
      <c r="E23" s="15">
        <v>44298</v>
      </c>
      <c r="F23" s="15">
        <v>44337</v>
      </c>
      <c r="G23" s="7">
        <v>39</v>
      </c>
      <c r="H23" s="4" t="s">
        <v>1</v>
      </c>
    </row>
    <row r="24" spans="1:8" x14ac:dyDescent="0.25">
      <c r="A24" s="4" t="s">
        <v>44</v>
      </c>
      <c r="B24" s="12">
        <v>44418</v>
      </c>
      <c r="C24" s="12">
        <v>44449</v>
      </c>
      <c r="D24" s="5">
        <v>31</v>
      </c>
      <c r="E24" s="15">
        <v>44337</v>
      </c>
      <c r="F24" s="15">
        <v>44537</v>
      </c>
      <c r="G24" s="7">
        <v>200</v>
      </c>
      <c r="H24" s="4" t="s">
        <v>1</v>
      </c>
    </row>
    <row r="25" spans="1:8" x14ac:dyDescent="0.25">
      <c r="A25" s="4" t="s">
        <v>45</v>
      </c>
      <c r="B25" s="12">
        <v>44449</v>
      </c>
      <c r="C25" s="12">
        <v>44484</v>
      </c>
      <c r="D25" s="5">
        <v>35</v>
      </c>
      <c r="E25" s="15">
        <v>44546</v>
      </c>
      <c r="F25" s="15">
        <v>44557</v>
      </c>
      <c r="G25" s="7">
        <v>11</v>
      </c>
      <c r="H25" s="4" t="s">
        <v>1</v>
      </c>
    </row>
    <row r="26" spans="1:8" x14ac:dyDescent="0.25">
      <c r="A26" s="4" t="s">
        <v>46</v>
      </c>
      <c r="B26" s="12">
        <v>44392</v>
      </c>
      <c r="C26" s="12">
        <v>44423</v>
      </c>
      <c r="D26" s="5">
        <v>31</v>
      </c>
      <c r="E26" s="15"/>
      <c r="F26" s="15"/>
      <c r="G26" s="7"/>
      <c r="H26" s="4" t="s">
        <v>1</v>
      </c>
    </row>
    <row r="27" spans="1:8" x14ac:dyDescent="0.25">
      <c r="A27" s="4" t="s">
        <v>47</v>
      </c>
      <c r="B27" s="12">
        <v>44418</v>
      </c>
      <c r="C27" s="12">
        <v>44578</v>
      </c>
      <c r="D27" s="5">
        <v>160</v>
      </c>
      <c r="E27" s="15">
        <v>44418</v>
      </c>
      <c r="F27" s="15">
        <v>44557</v>
      </c>
      <c r="G27" s="7"/>
      <c r="H27" s="4" t="s">
        <v>1</v>
      </c>
    </row>
    <row r="28" spans="1:8" x14ac:dyDescent="0.25">
      <c r="A28" s="4" t="s">
        <v>48</v>
      </c>
      <c r="B28" s="12">
        <v>44579</v>
      </c>
      <c r="C28" s="12">
        <v>44669</v>
      </c>
      <c r="D28" s="5">
        <v>90</v>
      </c>
      <c r="E28" s="15"/>
      <c r="F28" s="15"/>
      <c r="G28" s="7"/>
      <c r="H28" s="4" t="s">
        <v>1</v>
      </c>
    </row>
    <row r="29" spans="1:8" x14ac:dyDescent="0.25">
      <c r="A29" s="4" t="s">
        <v>49</v>
      </c>
      <c r="B29" s="12">
        <v>44669</v>
      </c>
      <c r="C29" s="12">
        <v>44681</v>
      </c>
      <c r="D29" s="5">
        <v>12</v>
      </c>
      <c r="E29" s="15"/>
      <c r="F29" s="15"/>
      <c r="G29" s="7"/>
      <c r="H29" s="4" t="s">
        <v>1</v>
      </c>
    </row>
    <row r="30" spans="1:8" x14ac:dyDescent="0.25">
      <c r="A30" s="4" t="s">
        <v>50</v>
      </c>
      <c r="B30" s="12">
        <v>44669</v>
      </c>
      <c r="C30" s="12">
        <v>44734</v>
      </c>
      <c r="D30" s="5">
        <v>65</v>
      </c>
      <c r="E30" s="15"/>
      <c r="F30" s="15"/>
      <c r="G30" s="7"/>
      <c r="H30" s="4" t="s">
        <v>1</v>
      </c>
    </row>
    <row r="31" spans="1:8" x14ac:dyDescent="0.25">
      <c r="A31" s="4" t="s">
        <v>51</v>
      </c>
      <c r="B31" s="12">
        <v>44734</v>
      </c>
      <c r="C31" s="12">
        <v>44764</v>
      </c>
      <c r="D31" s="5">
        <v>30</v>
      </c>
      <c r="E31" s="15"/>
      <c r="F31" s="15"/>
      <c r="G31" s="7">
        <v>0</v>
      </c>
      <c r="H31" s="4" t="s">
        <v>1</v>
      </c>
    </row>
    <row r="32" spans="1:8" x14ac:dyDescent="0.25">
      <c r="A32" s="6" t="s">
        <v>52</v>
      </c>
      <c r="B32" s="12"/>
      <c r="C32" s="12"/>
      <c r="D32" s="5"/>
      <c r="E32" s="15"/>
      <c r="F32" s="15"/>
      <c r="G32" s="7"/>
      <c r="H32" s="4" t="s">
        <v>1</v>
      </c>
    </row>
    <row r="33" spans="1:8" x14ac:dyDescent="0.25">
      <c r="A33" s="4" t="s">
        <v>53</v>
      </c>
      <c r="B33" s="12"/>
      <c r="C33" s="12"/>
      <c r="D33" s="5"/>
      <c r="E33" s="15"/>
      <c r="F33" s="15"/>
      <c r="G33" s="7"/>
      <c r="H33" s="4" t="s">
        <v>1</v>
      </c>
    </row>
    <row r="34" spans="1:8" x14ac:dyDescent="0.25">
      <c r="A34" s="4" t="s">
        <v>54</v>
      </c>
      <c r="B34" s="12"/>
      <c r="C34" s="12"/>
      <c r="D34" s="5"/>
      <c r="E34" s="15"/>
      <c r="F34" s="15"/>
      <c r="G34" s="7"/>
      <c r="H34" s="4" t="s">
        <v>1</v>
      </c>
    </row>
    <row r="35" spans="1:8" x14ac:dyDescent="0.25">
      <c r="A35" s="4" t="s">
        <v>55</v>
      </c>
      <c r="B35" s="12"/>
      <c r="C35" s="12"/>
      <c r="D35" s="5"/>
      <c r="E35" s="15"/>
      <c r="F35" s="15"/>
      <c r="G35" s="7"/>
      <c r="H35" s="4" t="s">
        <v>1</v>
      </c>
    </row>
    <row r="36" spans="1:8" x14ac:dyDescent="0.25">
      <c r="A36" s="4" t="s">
        <v>56</v>
      </c>
      <c r="B36" s="12"/>
      <c r="C36" s="12"/>
      <c r="D36" s="5"/>
      <c r="E36" s="15"/>
      <c r="F36" s="15"/>
      <c r="G36" s="7"/>
      <c r="H36" s="4" t="s">
        <v>1</v>
      </c>
    </row>
    <row r="37" spans="1:8" x14ac:dyDescent="0.25">
      <c r="A37" s="4" t="s">
        <v>57</v>
      </c>
      <c r="B37" s="12"/>
      <c r="C37" s="12"/>
      <c r="D37" s="5"/>
      <c r="E37" s="15"/>
      <c r="F37" s="15"/>
      <c r="G37" s="7"/>
      <c r="H37" s="4" t="s">
        <v>1</v>
      </c>
    </row>
    <row r="38" spans="1:8" ht="15.75" thickBot="1" x14ac:dyDescent="0.3">
      <c r="A38" s="4" t="s">
        <v>58</v>
      </c>
      <c r="B38" s="12"/>
      <c r="C38" s="12"/>
      <c r="D38" s="5"/>
      <c r="E38" s="16"/>
      <c r="F38" s="16"/>
      <c r="G38" s="9"/>
      <c r="H38" s="4" t="s">
        <v>1</v>
      </c>
    </row>
    <row r="39" spans="1:8" x14ac:dyDescent="0.25">
      <c r="A39" s="1" t="s">
        <v>59</v>
      </c>
      <c r="B39" s="11">
        <v>44298</v>
      </c>
      <c r="C39" s="11">
        <v>45331</v>
      </c>
      <c r="D39" s="3">
        <v>1033</v>
      </c>
      <c r="E39" s="15">
        <v>44298</v>
      </c>
      <c r="F39" s="15">
        <v>44557</v>
      </c>
      <c r="G39" s="7">
        <v>259</v>
      </c>
      <c r="H39" s="2" t="s">
        <v>1</v>
      </c>
    </row>
    <row r="40" spans="1:8" x14ac:dyDescent="0.25">
      <c r="A40" s="4" t="s">
        <v>60</v>
      </c>
      <c r="B40" s="12">
        <v>44298</v>
      </c>
      <c r="C40" s="12">
        <v>44298</v>
      </c>
      <c r="D40" s="5">
        <v>0</v>
      </c>
      <c r="E40" s="15">
        <v>44286</v>
      </c>
      <c r="F40" s="15">
        <v>44286</v>
      </c>
      <c r="G40" s="7">
        <v>0</v>
      </c>
      <c r="H40" s="4" t="s">
        <v>1</v>
      </c>
    </row>
    <row r="41" spans="1:8" x14ac:dyDescent="0.25">
      <c r="A41" s="4" t="s">
        <v>61</v>
      </c>
      <c r="B41" s="12">
        <v>44298</v>
      </c>
      <c r="C41" s="12">
        <v>44418</v>
      </c>
      <c r="D41" s="5">
        <v>120</v>
      </c>
      <c r="E41" s="15">
        <v>44298</v>
      </c>
      <c r="F41" s="15">
        <v>44337</v>
      </c>
      <c r="G41" s="7">
        <v>39</v>
      </c>
      <c r="H41" s="4" t="s">
        <v>1</v>
      </c>
    </row>
    <row r="42" spans="1:8" x14ac:dyDescent="0.25">
      <c r="A42" s="4" t="s">
        <v>62</v>
      </c>
      <c r="B42" s="12">
        <v>44418</v>
      </c>
      <c r="C42" s="12">
        <v>44449</v>
      </c>
      <c r="D42" s="5">
        <v>31</v>
      </c>
      <c r="E42" s="15">
        <v>44337</v>
      </c>
      <c r="F42" s="15">
        <v>44517</v>
      </c>
      <c r="G42" s="7">
        <v>180</v>
      </c>
      <c r="H42" s="4" t="s">
        <v>1</v>
      </c>
    </row>
    <row r="43" spans="1:8" x14ac:dyDescent="0.25">
      <c r="A43" s="4" t="s">
        <v>63</v>
      </c>
      <c r="B43" s="12">
        <v>44449</v>
      </c>
      <c r="C43" s="12">
        <v>44484</v>
      </c>
      <c r="D43" s="5">
        <v>35</v>
      </c>
      <c r="E43" s="15">
        <v>44518</v>
      </c>
      <c r="F43" s="15">
        <v>44557</v>
      </c>
      <c r="G43" s="7">
        <v>39</v>
      </c>
      <c r="H43" s="4" t="s">
        <v>1</v>
      </c>
    </row>
    <row r="44" spans="1:8" x14ac:dyDescent="0.25">
      <c r="A44" s="4" t="s">
        <v>64</v>
      </c>
      <c r="B44" s="12">
        <v>44392</v>
      </c>
      <c r="C44" s="12">
        <v>44423</v>
      </c>
      <c r="D44" s="5">
        <v>31</v>
      </c>
      <c r="E44" s="15"/>
      <c r="F44" s="15"/>
      <c r="G44" s="7"/>
      <c r="H44" s="4" t="s">
        <v>1</v>
      </c>
    </row>
    <row r="45" spans="1:8" x14ac:dyDescent="0.25">
      <c r="A45" s="4" t="s">
        <v>65</v>
      </c>
      <c r="B45" s="12">
        <v>44418</v>
      </c>
      <c r="C45" s="12">
        <v>44578</v>
      </c>
      <c r="D45" s="5">
        <v>160</v>
      </c>
      <c r="E45" s="15">
        <v>44418</v>
      </c>
      <c r="F45" s="15">
        <v>44557</v>
      </c>
      <c r="G45" s="7"/>
      <c r="H45" s="4" t="s">
        <v>1</v>
      </c>
    </row>
    <row r="46" spans="1:8" x14ac:dyDescent="0.25">
      <c r="A46" s="4" t="s">
        <v>66</v>
      </c>
      <c r="B46" s="12">
        <v>44579</v>
      </c>
      <c r="C46" s="12">
        <v>44669</v>
      </c>
      <c r="D46" s="5">
        <v>90</v>
      </c>
      <c r="E46" s="15"/>
      <c r="F46" s="15"/>
      <c r="G46" s="7"/>
      <c r="H46" s="4" t="s">
        <v>1</v>
      </c>
    </row>
    <row r="47" spans="1:8" x14ac:dyDescent="0.25">
      <c r="A47" s="4" t="s">
        <v>67</v>
      </c>
      <c r="B47" s="12">
        <v>44669</v>
      </c>
      <c r="C47" s="12">
        <v>44681</v>
      </c>
      <c r="D47" s="5">
        <v>12</v>
      </c>
      <c r="E47" s="15"/>
      <c r="F47" s="15"/>
      <c r="G47" s="7"/>
      <c r="H47" s="4" t="s">
        <v>1</v>
      </c>
    </row>
    <row r="48" spans="1:8" x14ac:dyDescent="0.25">
      <c r="A48" s="4" t="s">
        <v>68</v>
      </c>
      <c r="B48" s="12">
        <v>44669</v>
      </c>
      <c r="C48" s="12">
        <v>44734</v>
      </c>
      <c r="D48" s="5">
        <v>65</v>
      </c>
      <c r="E48" s="15"/>
      <c r="F48" s="15"/>
      <c r="G48" s="7"/>
      <c r="H48" s="4" t="s">
        <v>1</v>
      </c>
    </row>
    <row r="49" spans="1:8" x14ac:dyDescent="0.25">
      <c r="A49" s="4" t="s">
        <v>69</v>
      </c>
      <c r="B49" s="12">
        <v>44734</v>
      </c>
      <c r="C49" s="12">
        <v>44764</v>
      </c>
      <c r="D49" s="5">
        <v>30</v>
      </c>
      <c r="E49" s="15"/>
      <c r="F49" s="15"/>
      <c r="G49" s="7">
        <v>0</v>
      </c>
      <c r="H49" s="4" t="s">
        <v>1</v>
      </c>
    </row>
    <row r="50" spans="1:8" x14ac:dyDescent="0.25">
      <c r="A50" s="6" t="s">
        <v>70</v>
      </c>
      <c r="B50" s="12"/>
      <c r="C50" s="12"/>
      <c r="D50" s="5"/>
      <c r="E50" s="15"/>
      <c r="F50" s="15"/>
      <c r="G50" s="7"/>
      <c r="H50" s="4" t="s">
        <v>1</v>
      </c>
    </row>
    <row r="51" spans="1:8" x14ac:dyDescent="0.25">
      <c r="A51" s="4" t="s">
        <v>71</v>
      </c>
      <c r="B51" s="12"/>
      <c r="C51" s="12"/>
      <c r="D51" s="5"/>
      <c r="E51" s="15"/>
      <c r="F51" s="15"/>
      <c r="G51" s="7"/>
      <c r="H51" s="4" t="s">
        <v>1</v>
      </c>
    </row>
    <row r="52" spans="1:8" x14ac:dyDescent="0.25">
      <c r="A52" s="4" t="s">
        <v>72</v>
      </c>
      <c r="B52" s="12"/>
      <c r="C52" s="12"/>
      <c r="D52" s="5"/>
      <c r="E52" s="15"/>
      <c r="F52" s="15"/>
      <c r="G52" s="7"/>
      <c r="H52" s="4" t="s">
        <v>1</v>
      </c>
    </row>
    <row r="53" spans="1:8" x14ac:dyDescent="0.25">
      <c r="A53" s="4" t="s">
        <v>73</v>
      </c>
      <c r="B53" s="12"/>
      <c r="C53" s="12"/>
      <c r="D53" s="5"/>
      <c r="E53" s="15"/>
      <c r="F53" s="15"/>
      <c r="G53" s="7"/>
      <c r="H53" s="4" t="s">
        <v>1</v>
      </c>
    </row>
    <row r="54" spans="1:8" x14ac:dyDescent="0.25">
      <c r="A54" s="4" t="s">
        <v>74</v>
      </c>
      <c r="B54" s="12"/>
      <c r="C54" s="12"/>
      <c r="D54" s="5"/>
      <c r="E54" s="15"/>
      <c r="F54" s="15"/>
      <c r="G54" s="7"/>
      <c r="H54" s="4" t="s">
        <v>1</v>
      </c>
    </row>
    <row r="55" spans="1:8" x14ac:dyDescent="0.25">
      <c r="A55" s="4" t="s">
        <v>75</v>
      </c>
      <c r="B55" s="12"/>
      <c r="C55" s="12"/>
      <c r="D55" s="5"/>
      <c r="E55" s="15"/>
      <c r="F55" s="15"/>
      <c r="G55" s="7"/>
      <c r="H55" s="4" t="s">
        <v>1</v>
      </c>
    </row>
    <row r="56" spans="1:8" ht="15.75" thickBot="1" x14ac:dyDescent="0.3">
      <c r="A56" s="4" t="s">
        <v>76</v>
      </c>
      <c r="B56" s="12"/>
      <c r="C56" s="12"/>
      <c r="D56" s="5"/>
      <c r="E56" s="16"/>
      <c r="F56" s="16"/>
      <c r="G56" s="9"/>
      <c r="H56" s="4" t="s">
        <v>1</v>
      </c>
    </row>
    <row r="57" spans="1:8" x14ac:dyDescent="0.25">
      <c r="A57" s="1" t="s">
        <v>77</v>
      </c>
      <c r="B57" s="11">
        <v>44298</v>
      </c>
      <c r="C57" s="11">
        <v>45280</v>
      </c>
      <c r="D57" s="3">
        <v>982</v>
      </c>
      <c r="E57" s="15">
        <v>44298</v>
      </c>
      <c r="F57" s="15">
        <v>44557</v>
      </c>
      <c r="G57" s="7">
        <v>259</v>
      </c>
      <c r="H57" s="2" t="s">
        <v>1</v>
      </c>
    </row>
    <row r="58" spans="1:8" x14ac:dyDescent="0.25">
      <c r="A58" s="4" t="s">
        <v>78</v>
      </c>
      <c r="B58" s="12">
        <v>44298</v>
      </c>
      <c r="C58" s="12">
        <v>44298</v>
      </c>
      <c r="D58" s="5">
        <v>0</v>
      </c>
      <c r="E58" s="15">
        <v>44286</v>
      </c>
      <c r="F58" s="15">
        <v>44286</v>
      </c>
      <c r="G58" s="7">
        <v>0</v>
      </c>
      <c r="H58" s="4" t="s">
        <v>1</v>
      </c>
    </row>
    <row r="59" spans="1:8" x14ac:dyDescent="0.25">
      <c r="A59" s="4" t="s">
        <v>79</v>
      </c>
      <c r="B59" s="12">
        <v>44298</v>
      </c>
      <c r="C59" s="12">
        <v>44418</v>
      </c>
      <c r="D59" s="5">
        <v>120</v>
      </c>
      <c r="E59" s="15">
        <v>44298</v>
      </c>
      <c r="F59" s="15">
        <v>44337</v>
      </c>
      <c r="G59" s="7">
        <v>39</v>
      </c>
      <c r="H59" s="4" t="s">
        <v>1</v>
      </c>
    </row>
    <row r="60" spans="1:8" x14ac:dyDescent="0.25">
      <c r="A60" s="4" t="s">
        <v>80</v>
      </c>
      <c r="B60" s="12">
        <v>44418</v>
      </c>
      <c r="C60" s="12">
        <v>44449</v>
      </c>
      <c r="D60" s="5">
        <v>31</v>
      </c>
      <c r="E60" s="15">
        <v>44337</v>
      </c>
      <c r="F60" s="15">
        <v>44537</v>
      </c>
      <c r="G60" s="7">
        <v>200</v>
      </c>
      <c r="H60" s="4" t="s">
        <v>1</v>
      </c>
    </row>
    <row r="61" spans="1:8" x14ac:dyDescent="0.25">
      <c r="A61" s="4" t="s">
        <v>81</v>
      </c>
      <c r="B61" s="12">
        <v>44449</v>
      </c>
      <c r="C61" s="12">
        <v>44484</v>
      </c>
      <c r="D61" s="5">
        <v>35</v>
      </c>
      <c r="E61" s="15">
        <v>44546</v>
      </c>
      <c r="F61" s="15">
        <v>44557</v>
      </c>
      <c r="G61" s="7">
        <v>11</v>
      </c>
      <c r="H61" s="4" t="s">
        <v>1</v>
      </c>
    </row>
    <row r="62" spans="1:8" x14ac:dyDescent="0.25">
      <c r="A62" s="4" t="s">
        <v>82</v>
      </c>
      <c r="B62" s="12">
        <v>44392</v>
      </c>
      <c r="C62" s="12">
        <v>44423</v>
      </c>
      <c r="D62" s="5">
        <v>31</v>
      </c>
      <c r="E62" s="15"/>
      <c r="F62" s="15"/>
      <c r="G62" s="7"/>
      <c r="H62" s="4" t="s">
        <v>1</v>
      </c>
    </row>
    <row r="63" spans="1:8" x14ac:dyDescent="0.25">
      <c r="A63" s="4" t="s">
        <v>83</v>
      </c>
      <c r="B63" s="12">
        <v>44418</v>
      </c>
      <c r="C63" s="12">
        <v>44578</v>
      </c>
      <c r="D63" s="5">
        <v>160</v>
      </c>
      <c r="E63" s="15">
        <v>44418</v>
      </c>
      <c r="F63" s="15">
        <v>44557</v>
      </c>
      <c r="G63" s="7"/>
      <c r="H63" s="4" t="s">
        <v>1</v>
      </c>
    </row>
    <row r="64" spans="1:8" x14ac:dyDescent="0.25">
      <c r="A64" s="4" t="s">
        <v>84</v>
      </c>
      <c r="B64" s="12">
        <v>44579</v>
      </c>
      <c r="C64" s="12">
        <v>44669</v>
      </c>
      <c r="D64" s="5">
        <v>90</v>
      </c>
      <c r="E64" s="15"/>
      <c r="F64" s="15"/>
      <c r="G64" s="7"/>
      <c r="H64" s="4" t="s">
        <v>1</v>
      </c>
    </row>
    <row r="65" spans="1:8" x14ac:dyDescent="0.25">
      <c r="A65" s="4" t="s">
        <v>85</v>
      </c>
      <c r="B65" s="12">
        <v>44669</v>
      </c>
      <c r="C65" s="12">
        <v>44681</v>
      </c>
      <c r="D65" s="5">
        <v>12</v>
      </c>
      <c r="E65" s="15"/>
      <c r="F65" s="15"/>
      <c r="G65" s="7"/>
      <c r="H65" s="4" t="s">
        <v>1</v>
      </c>
    </row>
    <row r="66" spans="1:8" x14ac:dyDescent="0.25">
      <c r="A66" s="4" t="s">
        <v>86</v>
      </c>
      <c r="B66" s="12">
        <v>44669</v>
      </c>
      <c r="C66" s="12">
        <v>44734</v>
      </c>
      <c r="D66" s="5">
        <v>65</v>
      </c>
      <c r="E66" s="15"/>
      <c r="F66" s="15"/>
      <c r="G66" s="7"/>
      <c r="H66" s="4" t="s">
        <v>1</v>
      </c>
    </row>
    <row r="67" spans="1:8" x14ac:dyDescent="0.25">
      <c r="A67" s="4" t="s">
        <v>87</v>
      </c>
      <c r="B67" s="12">
        <v>44734</v>
      </c>
      <c r="C67" s="12">
        <v>44764</v>
      </c>
      <c r="D67" s="5">
        <v>30</v>
      </c>
      <c r="E67" s="15"/>
      <c r="F67" s="15"/>
      <c r="G67" s="7">
        <v>0</v>
      </c>
      <c r="H67" s="4" t="s">
        <v>1</v>
      </c>
    </row>
    <row r="68" spans="1:8" x14ac:dyDescent="0.25">
      <c r="A68" s="6" t="s">
        <v>88</v>
      </c>
      <c r="B68" s="12"/>
      <c r="C68" s="12"/>
      <c r="D68" s="5"/>
      <c r="E68" s="15"/>
      <c r="F68" s="15"/>
      <c r="G68" s="7"/>
      <c r="H68" s="4" t="s">
        <v>1</v>
      </c>
    </row>
    <row r="69" spans="1:8" x14ac:dyDescent="0.25">
      <c r="A69" s="4" t="s">
        <v>89</v>
      </c>
      <c r="B69" s="12"/>
      <c r="C69" s="12"/>
      <c r="D69" s="5"/>
      <c r="E69" s="15"/>
      <c r="F69" s="15"/>
      <c r="G69" s="7"/>
      <c r="H69" s="4" t="s">
        <v>1</v>
      </c>
    </row>
    <row r="70" spans="1:8" x14ac:dyDescent="0.25">
      <c r="A70" s="4" t="s">
        <v>90</v>
      </c>
      <c r="B70" s="12"/>
      <c r="C70" s="12"/>
      <c r="D70" s="5"/>
      <c r="E70" s="15"/>
      <c r="F70" s="15"/>
      <c r="G70" s="7"/>
      <c r="H70" s="4" t="s">
        <v>1</v>
      </c>
    </row>
    <row r="71" spans="1:8" x14ac:dyDescent="0.25">
      <c r="A71" s="4" t="s">
        <v>91</v>
      </c>
      <c r="B71" s="12"/>
      <c r="C71" s="12"/>
      <c r="D71" s="5"/>
      <c r="E71" s="15"/>
      <c r="F71" s="15"/>
      <c r="G71" s="7"/>
      <c r="H71" s="4" t="s">
        <v>1</v>
      </c>
    </row>
    <row r="72" spans="1:8" x14ac:dyDescent="0.25">
      <c r="A72" s="4" t="s">
        <v>92</v>
      </c>
      <c r="B72" s="12"/>
      <c r="C72" s="12"/>
      <c r="D72" s="5"/>
      <c r="E72" s="15"/>
      <c r="F72" s="15"/>
      <c r="G72" s="7"/>
      <c r="H72" s="4" t="s">
        <v>1</v>
      </c>
    </row>
    <row r="73" spans="1:8" x14ac:dyDescent="0.25">
      <c r="A73" s="4" t="s">
        <v>93</v>
      </c>
      <c r="B73" s="12"/>
      <c r="C73" s="12"/>
      <c r="D73" s="5"/>
      <c r="E73" s="15"/>
      <c r="F73" s="15"/>
      <c r="G73" s="7"/>
      <c r="H73" s="4" t="s">
        <v>1</v>
      </c>
    </row>
    <row r="74" spans="1:8" ht="15.75" thickBot="1" x14ac:dyDescent="0.3">
      <c r="A74" s="4" t="s">
        <v>94</v>
      </c>
      <c r="B74" s="12"/>
      <c r="C74" s="12"/>
      <c r="D74" s="5"/>
      <c r="E74" s="16"/>
      <c r="F74" s="16"/>
      <c r="G74" s="9"/>
      <c r="H74" s="4" t="s">
        <v>1</v>
      </c>
    </row>
    <row r="86" spans="15:15" x14ac:dyDescent="0.25">
      <c r="O86" t="e">
        <f>чист</f>
        <v>#NAME?</v>
      </c>
    </row>
  </sheetData>
  <autoFilter ref="A2:G2"/>
  <dataValidations count="1">
    <dataValidation type="custom" allowBlank="1" showDropDown="1" sqref="B3:G74">
      <formula1>OR(NOT(ISERROR(DATEVALUE(B3))), AND(ISNUMBER(B3), LEFT(CELL("format", B3))="D"))</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A147"/>
  <sheetViews>
    <sheetView showGridLines="0" tabSelected="1" zoomScale="114" zoomScaleNormal="40" workbookViewId="0">
      <selection activeCell="D31" sqref="A31:XFD31"/>
    </sheetView>
  </sheetViews>
  <sheetFormatPr defaultColWidth="14.42578125" defaultRowHeight="15.75" customHeight="1" outlineLevelRow="1" outlineLevelCol="1" x14ac:dyDescent="0.2"/>
  <cols>
    <col min="1" max="3" width="4.7109375" style="17" customWidth="1"/>
    <col min="4" max="4" width="35.42578125" style="17" customWidth="1"/>
    <col min="5" max="5" width="8" style="17" customWidth="1" collapsed="1"/>
    <col min="6" max="6" width="13.42578125" style="17" hidden="1" customWidth="1" outlineLevel="1"/>
    <col min="7" max="7" width="11" style="17" hidden="1" customWidth="1" outlineLevel="1"/>
    <col min="8" max="8" width="18" style="17" hidden="1" customWidth="1" outlineLevel="1"/>
    <col min="9" max="9" width="18.140625" style="17" hidden="1" customWidth="1" outlineLevel="1"/>
    <col min="10" max="10" width="10" style="17" hidden="1" customWidth="1" outlineLevel="1"/>
    <col min="11" max="11" width="6.140625" style="86" customWidth="1"/>
    <col min="12" max="12" width="11.42578125" style="87" customWidth="1"/>
    <col min="13" max="13" width="10.28515625" style="87" customWidth="1"/>
    <col min="14" max="14" width="7.42578125" style="88" customWidth="1"/>
    <col min="15" max="15" width="11.7109375" style="86" customWidth="1"/>
    <col min="16" max="16" width="3.85546875" style="17" customWidth="1"/>
    <col min="17" max="27" width="3.85546875" style="17" customWidth="1" outlineLevel="1"/>
    <col min="28" max="28" width="3.85546875" style="17" customWidth="1"/>
    <col min="29" max="40" width="3.85546875" style="17" customWidth="1" outlineLevel="1"/>
    <col min="41" max="41" width="3.85546875" style="17" customWidth="1"/>
    <col min="42" max="53" width="3.85546875" style="17" customWidth="1" outlineLevel="1"/>
    <col min="54" max="54" width="3.85546875" style="17" customWidth="1" collapsed="1"/>
    <col min="55" max="66" width="3.85546875" style="17" hidden="1" customWidth="1" outlineLevel="1"/>
    <col min="67" max="67" width="3.85546875" style="17" customWidth="1" collapsed="1"/>
    <col min="68" max="79" width="3.85546875" style="17" hidden="1" customWidth="1" outlineLevel="1"/>
    <col min="80" max="80" width="3.85546875" style="17" customWidth="1" collapsed="1"/>
    <col min="81" max="92" width="3.85546875" style="17" hidden="1" customWidth="1" outlineLevel="1"/>
    <col min="93" max="93" width="3.85546875" style="17" customWidth="1" collapsed="1"/>
    <col min="94" max="105" width="3.85546875" style="17" hidden="1" customWidth="1" outlineLevel="1"/>
    <col min="106" max="106" width="3.85546875" style="17" customWidth="1" collapsed="1"/>
    <col min="107" max="118" width="3.85546875" style="17" hidden="1" customWidth="1" outlineLevel="1"/>
    <col min="119" max="119" width="3.85546875" style="17" customWidth="1" collapsed="1"/>
    <col min="120" max="131" width="3.85546875" style="17" hidden="1" customWidth="1" outlineLevel="1"/>
    <col min="132" max="132" width="3.85546875" style="17" customWidth="1" collapsed="1"/>
    <col min="133" max="144" width="3.85546875" style="17" hidden="1" customWidth="1" outlineLevel="1"/>
    <col min="145" max="145" width="3.85546875" style="17" customWidth="1" collapsed="1"/>
    <col min="146" max="157" width="3.85546875" style="17" hidden="1" customWidth="1" outlineLevel="1"/>
    <col min="158" max="158" width="3.85546875" style="17" customWidth="1" collapsed="1"/>
    <col min="159" max="170" width="3.85546875" style="17" hidden="1" customWidth="1" outlineLevel="1"/>
    <col min="171" max="171" width="3.85546875" style="17" customWidth="1" collapsed="1"/>
    <col min="172" max="183" width="3.85546875" style="17" hidden="1" customWidth="1" outlineLevel="1"/>
    <col min="184" max="184" width="3.85546875" style="17" customWidth="1" collapsed="1"/>
    <col min="185" max="197" width="3.85546875" style="17" hidden="1" customWidth="1" outlineLevel="1"/>
    <col min="198" max="198" width="3.85546875" style="17" customWidth="1" collapsed="1"/>
    <col min="199" max="209" width="3.85546875" style="17" hidden="1" customWidth="1" outlineLevel="1"/>
    <col min="210" max="210" width="3.85546875" style="17" customWidth="1" collapsed="1"/>
    <col min="211" max="223" width="3.85546875" style="17" hidden="1" customWidth="1" outlineLevel="1"/>
    <col min="224" max="224" width="3.85546875" style="17" customWidth="1" collapsed="1"/>
    <col min="225" max="236" width="3.85546875" style="17" hidden="1" customWidth="1" outlineLevel="1"/>
    <col min="237" max="237" width="3.85546875" style="17" customWidth="1" collapsed="1"/>
    <col min="238" max="249" width="3.85546875" style="17" hidden="1" customWidth="1" outlineLevel="1"/>
    <col min="250" max="250" width="3.85546875" style="17" customWidth="1" collapsed="1"/>
    <col min="251" max="261" width="3.85546875" style="17" hidden="1" customWidth="1" outlineLevel="1"/>
    <col min="262" max="16384" width="14.42578125" style="17"/>
  </cols>
  <sheetData>
    <row r="1" spans="1:261" ht="20.100000000000001" customHeight="1" x14ac:dyDescent="0.2">
      <c r="A1" s="121" t="s">
        <v>97</v>
      </c>
      <c r="B1" s="121" t="s">
        <v>98</v>
      </c>
      <c r="C1" s="122" t="s">
        <v>99</v>
      </c>
      <c r="D1" s="119" t="s">
        <v>22</v>
      </c>
      <c r="E1" s="116" t="s">
        <v>100</v>
      </c>
      <c r="F1" s="116" t="s">
        <v>101</v>
      </c>
      <c r="G1" s="112" t="s">
        <v>102</v>
      </c>
      <c r="H1" s="113"/>
      <c r="I1" s="113"/>
      <c r="J1" s="114"/>
      <c r="K1" s="115" t="s">
        <v>103</v>
      </c>
      <c r="L1" s="115" t="s">
        <v>104</v>
      </c>
      <c r="M1" s="115" t="s">
        <v>105</v>
      </c>
      <c r="N1" s="117" t="s">
        <v>19</v>
      </c>
      <c r="O1" s="119" t="s">
        <v>106</v>
      </c>
      <c r="P1" s="108" t="s">
        <v>107</v>
      </c>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v>2022</v>
      </c>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v>2023</v>
      </c>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v>2024</v>
      </c>
      <c r="FC1" s="108"/>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v>2025</v>
      </c>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c r="IR1" s="108"/>
      <c r="IS1" s="108"/>
      <c r="IT1" s="108"/>
      <c r="IU1" s="108"/>
      <c r="IV1" s="108"/>
      <c r="IW1" s="108"/>
      <c r="IX1" s="108"/>
      <c r="IY1" s="108"/>
      <c r="IZ1" s="108"/>
      <c r="JA1" s="108"/>
    </row>
    <row r="2" spans="1:261" ht="20.100000000000001" customHeight="1" x14ac:dyDescent="0.2">
      <c r="A2" s="121"/>
      <c r="B2" s="121"/>
      <c r="C2" s="123"/>
      <c r="D2" s="119"/>
      <c r="E2" s="124"/>
      <c r="F2" s="124"/>
      <c r="G2" s="109" t="s">
        <v>108</v>
      </c>
      <c r="H2" s="109" t="s">
        <v>109</v>
      </c>
      <c r="I2" s="109" t="s">
        <v>110</v>
      </c>
      <c r="J2" s="110" t="s">
        <v>111</v>
      </c>
      <c r="K2" s="115"/>
      <c r="L2" s="115"/>
      <c r="M2" s="115"/>
      <c r="N2" s="117"/>
      <c r="O2" s="119"/>
      <c r="P2" s="18">
        <v>15</v>
      </c>
      <c r="Q2" s="19">
        <v>16</v>
      </c>
      <c r="R2" s="19">
        <v>17</v>
      </c>
      <c r="S2" s="19">
        <v>18</v>
      </c>
      <c r="T2" s="19">
        <v>19</v>
      </c>
      <c r="U2" s="19">
        <v>20</v>
      </c>
      <c r="V2" s="19">
        <v>21</v>
      </c>
      <c r="W2" s="19">
        <v>22</v>
      </c>
      <c r="X2" s="19">
        <v>23</v>
      </c>
      <c r="Y2" s="19">
        <v>24</v>
      </c>
      <c r="Z2" s="19">
        <v>25</v>
      </c>
      <c r="AA2" s="19">
        <v>26</v>
      </c>
      <c r="AB2" s="19">
        <v>27</v>
      </c>
      <c r="AC2" s="19">
        <v>28</v>
      </c>
      <c r="AD2" s="19">
        <v>29</v>
      </c>
      <c r="AE2" s="19">
        <v>30</v>
      </c>
      <c r="AF2" s="19">
        <v>31</v>
      </c>
      <c r="AG2" s="19">
        <v>32</v>
      </c>
      <c r="AH2" s="19">
        <v>33</v>
      </c>
      <c r="AI2" s="19">
        <v>34</v>
      </c>
      <c r="AJ2" s="19">
        <v>35</v>
      </c>
      <c r="AK2" s="19">
        <v>36</v>
      </c>
      <c r="AL2" s="19">
        <v>37</v>
      </c>
      <c r="AM2" s="19">
        <v>38</v>
      </c>
      <c r="AN2" s="19">
        <v>39</v>
      </c>
      <c r="AO2" s="19">
        <v>40</v>
      </c>
      <c r="AP2" s="19">
        <v>41</v>
      </c>
      <c r="AQ2" s="19">
        <v>42</v>
      </c>
      <c r="AR2" s="19">
        <v>43</v>
      </c>
      <c r="AS2" s="19">
        <v>44</v>
      </c>
      <c r="AT2" s="19">
        <v>45</v>
      </c>
      <c r="AU2" s="19">
        <v>46</v>
      </c>
      <c r="AV2" s="19">
        <v>47</v>
      </c>
      <c r="AW2" s="19">
        <v>48</v>
      </c>
      <c r="AX2" s="19">
        <v>49</v>
      </c>
      <c r="AY2" s="19">
        <v>50</v>
      </c>
      <c r="AZ2" s="19">
        <v>51</v>
      </c>
      <c r="BA2" s="20">
        <v>52</v>
      </c>
      <c r="BB2" s="21">
        <v>1</v>
      </c>
      <c r="BC2" s="19">
        <v>2</v>
      </c>
      <c r="BD2" s="19">
        <v>3</v>
      </c>
      <c r="BE2" s="19">
        <v>4</v>
      </c>
      <c r="BF2" s="19">
        <v>5</v>
      </c>
      <c r="BG2" s="19">
        <v>6</v>
      </c>
      <c r="BH2" s="19">
        <v>7</v>
      </c>
      <c r="BI2" s="19">
        <v>8</v>
      </c>
      <c r="BJ2" s="19">
        <v>9</v>
      </c>
      <c r="BK2" s="19">
        <v>10</v>
      </c>
      <c r="BL2" s="19">
        <v>11</v>
      </c>
      <c r="BM2" s="19">
        <v>12</v>
      </c>
      <c r="BN2" s="19">
        <v>13</v>
      </c>
      <c r="BO2" s="19">
        <v>14</v>
      </c>
      <c r="BP2" s="19">
        <v>15</v>
      </c>
      <c r="BQ2" s="19">
        <v>16</v>
      </c>
      <c r="BR2" s="19">
        <v>17</v>
      </c>
      <c r="BS2" s="19">
        <v>18</v>
      </c>
      <c r="BT2" s="19">
        <v>19</v>
      </c>
      <c r="BU2" s="19">
        <v>20</v>
      </c>
      <c r="BV2" s="19">
        <v>21</v>
      </c>
      <c r="BW2" s="19">
        <v>22</v>
      </c>
      <c r="BX2" s="19">
        <v>23</v>
      </c>
      <c r="BY2" s="19">
        <v>24</v>
      </c>
      <c r="BZ2" s="19">
        <v>25</v>
      </c>
      <c r="CA2" s="19">
        <v>26</v>
      </c>
      <c r="CB2" s="19">
        <v>27</v>
      </c>
      <c r="CC2" s="19">
        <v>28</v>
      </c>
      <c r="CD2" s="19">
        <v>29</v>
      </c>
      <c r="CE2" s="19">
        <v>30</v>
      </c>
      <c r="CF2" s="19">
        <v>31</v>
      </c>
      <c r="CG2" s="19">
        <v>32</v>
      </c>
      <c r="CH2" s="19">
        <v>33</v>
      </c>
      <c r="CI2" s="19">
        <v>34</v>
      </c>
      <c r="CJ2" s="19">
        <v>35</v>
      </c>
      <c r="CK2" s="19">
        <v>36</v>
      </c>
      <c r="CL2" s="19">
        <v>37</v>
      </c>
      <c r="CM2" s="19">
        <v>38</v>
      </c>
      <c r="CN2" s="19">
        <v>39</v>
      </c>
      <c r="CO2" s="19">
        <v>40</v>
      </c>
      <c r="CP2" s="19">
        <v>41</v>
      </c>
      <c r="CQ2" s="19">
        <v>42</v>
      </c>
      <c r="CR2" s="19">
        <v>43</v>
      </c>
      <c r="CS2" s="19">
        <v>44</v>
      </c>
      <c r="CT2" s="19">
        <v>45</v>
      </c>
      <c r="CU2" s="19">
        <v>46</v>
      </c>
      <c r="CV2" s="19">
        <v>47</v>
      </c>
      <c r="CW2" s="19">
        <v>48</v>
      </c>
      <c r="CX2" s="19">
        <v>49</v>
      </c>
      <c r="CY2" s="19">
        <v>50</v>
      </c>
      <c r="CZ2" s="19">
        <v>51</v>
      </c>
      <c r="DA2" s="20">
        <v>52</v>
      </c>
      <c r="DB2" s="21">
        <v>1</v>
      </c>
      <c r="DC2" s="19">
        <v>2</v>
      </c>
      <c r="DD2" s="19">
        <v>3</v>
      </c>
      <c r="DE2" s="19">
        <v>4</v>
      </c>
      <c r="DF2" s="19">
        <v>5</v>
      </c>
      <c r="DG2" s="19">
        <v>6</v>
      </c>
      <c r="DH2" s="19">
        <v>7</v>
      </c>
      <c r="DI2" s="19">
        <v>8</v>
      </c>
      <c r="DJ2" s="19">
        <v>9</v>
      </c>
      <c r="DK2" s="19">
        <v>10</v>
      </c>
      <c r="DL2" s="19">
        <v>11</v>
      </c>
      <c r="DM2" s="19">
        <v>12</v>
      </c>
      <c r="DN2" s="19">
        <v>13</v>
      </c>
      <c r="DO2" s="19">
        <v>14</v>
      </c>
      <c r="DP2" s="19">
        <v>15</v>
      </c>
      <c r="DQ2" s="19">
        <v>16</v>
      </c>
      <c r="DR2" s="19">
        <v>17</v>
      </c>
      <c r="DS2" s="19">
        <v>18</v>
      </c>
      <c r="DT2" s="19">
        <v>19</v>
      </c>
      <c r="DU2" s="19">
        <v>20</v>
      </c>
      <c r="DV2" s="19">
        <v>21</v>
      </c>
      <c r="DW2" s="19">
        <v>22</v>
      </c>
      <c r="DX2" s="19">
        <v>23</v>
      </c>
      <c r="DY2" s="19">
        <v>24</v>
      </c>
      <c r="DZ2" s="19">
        <v>25</v>
      </c>
      <c r="EA2" s="19">
        <v>26</v>
      </c>
      <c r="EB2" s="19">
        <v>27</v>
      </c>
      <c r="EC2" s="19">
        <v>28</v>
      </c>
      <c r="ED2" s="19">
        <v>29</v>
      </c>
      <c r="EE2" s="19">
        <v>30</v>
      </c>
      <c r="EF2" s="19">
        <v>31</v>
      </c>
      <c r="EG2" s="19">
        <v>32</v>
      </c>
      <c r="EH2" s="19">
        <v>33</v>
      </c>
      <c r="EI2" s="19">
        <v>34</v>
      </c>
      <c r="EJ2" s="19">
        <v>35</v>
      </c>
      <c r="EK2" s="19">
        <v>36</v>
      </c>
      <c r="EL2" s="19">
        <v>37</v>
      </c>
      <c r="EM2" s="19">
        <v>38</v>
      </c>
      <c r="EN2" s="19">
        <v>39</v>
      </c>
      <c r="EO2" s="19">
        <v>40</v>
      </c>
      <c r="EP2" s="19">
        <v>41</v>
      </c>
      <c r="EQ2" s="19">
        <v>42</v>
      </c>
      <c r="ER2" s="19">
        <v>43</v>
      </c>
      <c r="ES2" s="19">
        <v>44</v>
      </c>
      <c r="ET2" s="19">
        <v>45</v>
      </c>
      <c r="EU2" s="19">
        <v>46</v>
      </c>
      <c r="EV2" s="19">
        <v>47</v>
      </c>
      <c r="EW2" s="19">
        <v>48</v>
      </c>
      <c r="EX2" s="19">
        <v>49</v>
      </c>
      <c r="EY2" s="19">
        <v>50</v>
      </c>
      <c r="EZ2" s="19">
        <v>51</v>
      </c>
      <c r="FA2" s="20">
        <v>52</v>
      </c>
      <c r="FB2" s="21">
        <v>1</v>
      </c>
      <c r="FC2" s="19">
        <v>2</v>
      </c>
      <c r="FD2" s="19">
        <v>3</v>
      </c>
      <c r="FE2" s="19">
        <v>4</v>
      </c>
      <c r="FF2" s="19">
        <v>5</v>
      </c>
      <c r="FG2" s="19">
        <v>6</v>
      </c>
      <c r="FH2" s="19">
        <v>7</v>
      </c>
      <c r="FI2" s="19">
        <v>8</v>
      </c>
      <c r="FJ2" s="19">
        <v>9</v>
      </c>
      <c r="FK2" s="19">
        <v>10</v>
      </c>
      <c r="FL2" s="19">
        <v>11</v>
      </c>
      <c r="FM2" s="19">
        <v>12</v>
      </c>
      <c r="FN2" s="19">
        <v>13</v>
      </c>
      <c r="FO2" s="19">
        <v>14</v>
      </c>
      <c r="FP2" s="19">
        <v>15</v>
      </c>
      <c r="FQ2" s="19">
        <v>16</v>
      </c>
      <c r="FR2" s="19">
        <v>17</v>
      </c>
      <c r="FS2" s="19">
        <v>18</v>
      </c>
      <c r="FT2" s="19">
        <v>19</v>
      </c>
      <c r="FU2" s="19">
        <v>20</v>
      </c>
      <c r="FV2" s="19">
        <v>21</v>
      </c>
      <c r="FW2" s="19">
        <v>22</v>
      </c>
      <c r="FX2" s="19">
        <v>23</v>
      </c>
      <c r="FY2" s="19">
        <v>24</v>
      </c>
      <c r="FZ2" s="19">
        <v>25</v>
      </c>
      <c r="GA2" s="19">
        <v>26</v>
      </c>
      <c r="GB2" s="19">
        <v>27</v>
      </c>
      <c r="GC2" s="19">
        <v>28</v>
      </c>
      <c r="GD2" s="19">
        <v>29</v>
      </c>
      <c r="GE2" s="19">
        <v>30</v>
      </c>
      <c r="GF2" s="19">
        <v>31</v>
      </c>
      <c r="GG2" s="19">
        <v>32</v>
      </c>
      <c r="GH2" s="19">
        <v>33</v>
      </c>
      <c r="GI2" s="19">
        <v>34</v>
      </c>
      <c r="GJ2" s="19">
        <v>35</v>
      </c>
      <c r="GK2" s="19">
        <v>36</v>
      </c>
      <c r="GL2" s="19">
        <v>37</v>
      </c>
      <c r="GM2" s="19">
        <v>38</v>
      </c>
      <c r="GN2" s="19">
        <v>39</v>
      </c>
      <c r="GO2" s="19">
        <v>40</v>
      </c>
      <c r="GP2" s="19">
        <v>41</v>
      </c>
      <c r="GQ2" s="19">
        <v>42</v>
      </c>
      <c r="GR2" s="19">
        <v>43</v>
      </c>
      <c r="GS2" s="19">
        <v>44</v>
      </c>
      <c r="GT2" s="19">
        <v>45</v>
      </c>
      <c r="GU2" s="19">
        <v>46</v>
      </c>
      <c r="GV2" s="19">
        <v>47</v>
      </c>
      <c r="GW2" s="19">
        <v>48</v>
      </c>
      <c r="GX2" s="19">
        <v>49</v>
      </c>
      <c r="GY2" s="19">
        <v>50</v>
      </c>
      <c r="GZ2" s="19">
        <v>51</v>
      </c>
      <c r="HA2" s="20">
        <v>52</v>
      </c>
      <c r="HB2" s="21">
        <v>1</v>
      </c>
      <c r="HC2" s="19">
        <v>2</v>
      </c>
      <c r="HD2" s="19">
        <v>3</v>
      </c>
      <c r="HE2" s="19">
        <v>4</v>
      </c>
      <c r="HF2" s="19">
        <v>5</v>
      </c>
      <c r="HG2" s="19">
        <v>6</v>
      </c>
      <c r="HH2" s="19">
        <v>7</v>
      </c>
      <c r="HI2" s="19">
        <v>8</v>
      </c>
      <c r="HJ2" s="19">
        <v>9</v>
      </c>
      <c r="HK2" s="19">
        <v>10</v>
      </c>
      <c r="HL2" s="19">
        <v>11</v>
      </c>
      <c r="HM2" s="19">
        <v>12</v>
      </c>
      <c r="HN2" s="19">
        <v>13</v>
      </c>
      <c r="HO2" s="19">
        <v>14</v>
      </c>
      <c r="HP2" s="19">
        <v>15</v>
      </c>
      <c r="HQ2" s="19">
        <v>16</v>
      </c>
      <c r="HR2" s="19">
        <v>17</v>
      </c>
      <c r="HS2" s="19">
        <v>18</v>
      </c>
      <c r="HT2" s="19">
        <v>19</v>
      </c>
      <c r="HU2" s="19">
        <v>20</v>
      </c>
      <c r="HV2" s="19">
        <v>21</v>
      </c>
      <c r="HW2" s="19">
        <v>22</v>
      </c>
      <c r="HX2" s="19">
        <v>23</v>
      </c>
      <c r="HY2" s="19">
        <v>24</v>
      </c>
      <c r="HZ2" s="19">
        <v>25</v>
      </c>
      <c r="IA2" s="19">
        <v>26</v>
      </c>
      <c r="IB2" s="19">
        <v>27</v>
      </c>
      <c r="IC2" s="19">
        <v>28</v>
      </c>
      <c r="ID2" s="19">
        <v>29</v>
      </c>
      <c r="IE2" s="19">
        <v>30</v>
      </c>
      <c r="IF2" s="19">
        <v>31</v>
      </c>
      <c r="IG2" s="19">
        <v>32</v>
      </c>
      <c r="IH2" s="19">
        <v>33</v>
      </c>
      <c r="II2" s="19">
        <v>34</v>
      </c>
      <c r="IJ2" s="19">
        <v>35</v>
      </c>
      <c r="IK2" s="19">
        <v>36</v>
      </c>
      <c r="IL2" s="19">
        <v>37</v>
      </c>
      <c r="IM2" s="19">
        <v>38</v>
      </c>
      <c r="IN2" s="19">
        <v>39</v>
      </c>
      <c r="IO2" s="19">
        <v>40</v>
      </c>
      <c r="IP2" s="19">
        <v>41</v>
      </c>
      <c r="IQ2" s="19">
        <v>42</v>
      </c>
      <c r="IR2" s="19">
        <v>43</v>
      </c>
      <c r="IS2" s="19">
        <v>44</v>
      </c>
      <c r="IT2" s="19">
        <v>45</v>
      </c>
      <c r="IU2" s="19">
        <v>46</v>
      </c>
      <c r="IV2" s="19">
        <v>47</v>
      </c>
      <c r="IW2" s="19">
        <v>48</v>
      </c>
      <c r="IX2" s="19">
        <v>49</v>
      </c>
      <c r="IY2" s="19">
        <v>50</v>
      </c>
      <c r="IZ2" s="19">
        <v>51</v>
      </c>
      <c r="JA2" s="20">
        <v>52</v>
      </c>
    </row>
    <row r="3" spans="1:261" ht="35.25" thickBot="1" x14ac:dyDescent="0.25">
      <c r="A3" s="122"/>
      <c r="B3" s="122"/>
      <c r="C3" s="123"/>
      <c r="D3" s="120"/>
      <c r="E3" s="124"/>
      <c r="F3" s="124"/>
      <c r="G3" s="110"/>
      <c r="H3" s="110"/>
      <c r="I3" s="110"/>
      <c r="J3" s="111"/>
      <c r="K3" s="116"/>
      <c r="L3" s="116"/>
      <c r="M3" s="116"/>
      <c r="N3" s="118"/>
      <c r="O3" s="120"/>
      <c r="P3" s="22">
        <v>44298</v>
      </c>
      <c r="Q3" s="23">
        <f>P3+7</f>
        <v>44305</v>
      </c>
      <c r="R3" s="23">
        <f>Q3+7</f>
        <v>44312</v>
      </c>
      <c r="S3" s="23">
        <f>R3+7</f>
        <v>44319</v>
      </c>
      <c r="T3" s="23">
        <f t="shared" ref="T3:CE3" si="0">S3+7</f>
        <v>44326</v>
      </c>
      <c r="U3" s="23">
        <f t="shared" si="0"/>
        <v>44333</v>
      </c>
      <c r="V3" s="23">
        <f t="shared" si="0"/>
        <v>44340</v>
      </c>
      <c r="W3" s="23">
        <f t="shared" si="0"/>
        <v>44347</v>
      </c>
      <c r="X3" s="23">
        <f t="shared" si="0"/>
        <v>44354</v>
      </c>
      <c r="Y3" s="23">
        <f t="shared" si="0"/>
        <v>44361</v>
      </c>
      <c r="Z3" s="23">
        <f t="shared" si="0"/>
        <v>44368</v>
      </c>
      <c r="AA3" s="23">
        <f t="shared" si="0"/>
        <v>44375</v>
      </c>
      <c r="AB3" s="23">
        <f t="shared" si="0"/>
        <v>44382</v>
      </c>
      <c r="AC3" s="23">
        <f t="shared" si="0"/>
        <v>44389</v>
      </c>
      <c r="AD3" s="23">
        <f t="shared" si="0"/>
        <v>44396</v>
      </c>
      <c r="AE3" s="23">
        <f t="shared" si="0"/>
        <v>44403</v>
      </c>
      <c r="AF3" s="23">
        <f t="shared" si="0"/>
        <v>44410</v>
      </c>
      <c r="AG3" s="23">
        <f t="shared" si="0"/>
        <v>44417</v>
      </c>
      <c r="AH3" s="23">
        <f t="shared" si="0"/>
        <v>44424</v>
      </c>
      <c r="AI3" s="23">
        <f t="shared" si="0"/>
        <v>44431</v>
      </c>
      <c r="AJ3" s="23">
        <f t="shared" si="0"/>
        <v>44438</v>
      </c>
      <c r="AK3" s="23">
        <f t="shared" si="0"/>
        <v>44445</v>
      </c>
      <c r="AL3" s="23">
        <f t="shared" si="0"/>
        <v>44452</v>
      </c>
      <c r="AM3" s="23">
        <f t="shared" si="0"/>
        <v>44459</v>
      </c>
      <c r="AN3" s="23">
        <f t="shared" si="0"/>
        <v>44466</v>
      </c>
      <c r="AO3" s="23">
        <f t="shared" si="0"/>
        <v>44473</v>
      </c>
      <c r="AP3" s="23">
        <f t="shared" si="0"/>
        <v>44480</v>
      </c>
      <c r="AQ3" s="23">
        <f t="shared" si="0"/>
        <v>44487</v>
      </c>
      <c r="AR3" s="23">
        <f t="shared" si="0"/>
        <v>44494</v>
      </c>
      <c r="AS3" s="23">
        <f t="shared" si="0"/>
        <v>44501</v>
      </c>
      <c r="AT3" s="23">
        <f t="shared" si="0"/>
        <v>44508</v>
      </c>
      <c r="AU3" s="23">
        <f t="shared" si="0"/>
        <v>44515</v>
      </c>
      <c r="AV3" s="23">
        <f t="shared" si="0"/>
        <v>44522</v>
      </c>
      <c r="AW3" s="23">
        <f t="shared" si="0"/>
        <v>44529</v>
      </c>
      <c r="AX3" s="23">
        <f t="shared" si="0"/>
        <v>44536</v>
      </c>
      <c r="AY3" s="23">
        <f t="shared" si="0"/>
        <v>44543</v>
      </c>
      <c r="AZ3" s="23">
        <f t="shared" si="0"/>
        <v>44550</v>
      </c>
      <c r="BA3" s="24">
        <f t="shared" si="0"/>
        <v>44557</v>
      </c>
      <c r="BB3" s="25">
        <f t="shared" si="0"/>
        <v>44564</v>
      </c>
      <c r="BC3" s="23">
        <f t="shared" si="0"/>
        <v>44571</v>
      </c>
      <c r="BD3" s="23">
        <f t="shared" si="0"/>
        <v>44578</v>
      </c>
      <c r="BE3" s="23">
        <f t="shared" si="0"/>
        <v>44585</v>
      </c>
      <c r="BF3" s="23">
        <f t="shared" si="0"/>
        <v>44592</v>
      </c>
      <c r="BG3" s="23">
        <f t="shared" si="0"/>
        <v>44599</v>
      </c>
      <c r="BH3" s="23">
        <f t="shared" si="0"/>
        <v>44606</v>
      </c>
      <c r="BI3" s="23">
        <f t="shared" si="0"/>
        <v>44613</v>
      </c>
      <c r="BJ3" s="23">
        <f t="shared" si="0"/>
        <v>44620</v>
      </c>
      <c r="BK3" s="23">
        <f t="shared" si="0"/>
        <v>44627</v>
      </c>
      <c r="BL3" s="23">
        <f t="shared" si="0"/>
        <v>44634</v>
      </c>
      <c r="BM3" s="23">
        <f t="shared" si="0"/>
        <v>44641</v>
      </c>
      <c r="BN3" s="23">
        <f t="shared" si="0"/>
        <v>44648</v>
      </c>
      <c r="BO3" s="23">
        <f t="shared" si="0"/>
        <v>44655</v>
      </c>
      <c r="BP3" s="23">
        <f t="shared" si="0"/>
        <v>44662</v>
      </c>
      <c r="BQ3" s="23">
        <f t="shared" si="0"/>
        <v>44669</v>
      </c>
      <c r="BR3" s="23">
        <f t="shared" si="0"/>
        <v>44676</v>
      </c>
      <c r="BS3" s="23">
        <f t="shared" si="0"/>
        <v>44683</v>
      </c>
      <c r="BT3" s="23">
        <f t="shared" si="0"/>
        <v>44690</v>
      </c>
      <c r="BU3" s="23">
        <f t="shared" si="0"/>
        <v>44697</v>
      </c>
      <c r="BV3" s="23">
        <f t="shared" si="0"/>
        <v>44704</v>
      </c>
      <c r="BW3" s="23">
        <f t="shared" si="0"/>
        <v>44711</v>
      </c>
      <c r="BX3" s="23">
        <f t="shared" si="0"/>
        <v>44718</v>
      </c>
      <c r="BY3" s="23">
        <f t="shared" si="0"/>
        <v>44725</v>
      </c>
      <c r="BZ3" s="23">
        <f t="shared" si="0"/>
        <v>44732</v>
      </c>
      <c r="CA3" s="23">
        <f t="shared" si="0"/>
        <v>44739</v>
      </c>
      <c r="CB3" s="23">
        <f t="shared" si="0"/>
        <v>44746</v>
      </c>
      <c r="CC3" s="23">
        <f t="shared" si="0"/>
        <v>44753</v>
      </c>
      <c r="CD3" s="23">
        <f t="shared" si="0"/>
        <v>44760</v>
      </c>
      <c r="CE3" s="23">
        <f t="shared" si="0"/>
        <v>44767</v>
      </c>
      <c r="CF3" s="23">
        <f t="shared" ref="CF3:DA3" si="1">CE3+7</f>
        <v>44774</v>
      </c>
      <c r="CG3" s="23">
        <f t="shared" si="1"/>
        <v>44781</v>
      </c>
      <c r="CH3" s="23">
        <f t="shared" si="1"/>
        <v>44788</v>
      </c>
      <c r="CI3" s="23">
        <f t="shared" si="1"/>
        <v>44795</v>
      </c>
      <c r="CJ3" s="23">
        <f t="shared" si="1"/>
        <v>44802</v>
      </c>
      <c r="CK3" s="23">
        <f t="shared" si="1"/>
        <v>44809</v>
      </c>
      <c r="CL3" s="23">
        <f t="shared" si="1"/>
        <v>44816</v>
      </c>
      <c r="CM3" s="23">
        <f t="shared" si="1"/>
        <v>44823</v>
      </c>
      <c r="CN3" s="23">
        <f t="shared" si="1"/>
        <v>44830</v>
      </c>
      <c r="CO3" s="23">
        <f t="shared" si="1"/>
        <v>44837</v>
      </c>
      <c r="CP3" s="23">
        <f t="shared" si="1"/>
        <v>44844</v>
      </c>
      <c r="CQ3" s="23">
        <f t="shared" si="1"/>
        <v>44851</v>
      </c>
      <c r="CR3" s="23">
        <f t="shared" si="1"/>
        <v>44858</v>
      </c>
      <c r="CS3" s="23">
        <f t="shared" si="1"/>
        <v>44865</v>
      </c>
      <c r="CT3" s="23">
        <f t="shared" si="1"/>
        <v>44872</v>
      </c>
      <c r="CU3" s="23">
        <f t="shared" si="1"/>
        <v>44879</v>
      </c>
      <c r="CV3" s="23">
        <f t="shared" si="1"/>
        <v>44886</v>
      </c>
      <c r="CW3" s="23">
        <f t="shared" si="1"/>
        <v>44893</v>
      </c>
      <c r="CX3" s="23">
        <f t="shared" si="1"/>
        <v>44900</v>
      </c>
      <c r="CY3" s="23">
        <f t="shared" si="1"/>
        <v>44907</v>
      </c>
      <c r="CZ3" s="23">
        <f t="shared" si="1"/>
        <v>44914</v>
      </c>
      <c r="DA3" s="24">
        <f t="shared" si="1"/>
        <v>44921</v>
      </c>
      <c r="DB3" s="25">
        <f>DA3+7</f>
        <v>44928</v>
      </c>
      <c r="DC3" s="23">
        <f t="shared" ref="DC3:FN3" si="2">DB3+7</f>
        <v>44935</v>
      </c>
      <c r="DD3" s="23">
        <f t="shared" si="2"/>
        <v>44942</v>
      </c>
      <c r="DE3" s="23">
        <f t="shared" si="2"/>
        <v>44949</v>
      </c>
      <c r="DF3" s="23">
        <f t="shared" si="2"/>
        <v>44956</v>
      </c>
      <c r="DG3" s="23">
        <f t="shared" si="2"/>
        <v>44963</v>
      </c>
      <c r="DH3" s="23">
        <f t="shared" si="2"/>
        <v>44970</v>
      </c>
      <c r="DI3" s="23">
        <f t="shared" si="2"/>
        <v>44977</v>
      </c>
      <c r="DJ3" s="23">
        <f t="shared" si="2"/>
        <v>44984</v>
      </c>
      <c r="DK3" s="23">
        <f t="shared" si="2"/>
        <v>44991</v>
      </c>
      <c r="DL3" s="23">
        <f t="shared" si="2"/>
        <v>44998</v>
      </c>
      <c r="DM3" s="23">
        <f t="shared" si="2"/>
        <v>45005</v>
      </c>
      <c r="DN3" s="23">
        <f t="shared" si="2"/>
        <v>45012</v>
      </c>
      <c r="DO3" s="23">
        <f t="shared" si="2"/>
        <v>45019</v>
      </c>
      <c r="DP3" s="23">
        <f t="shared" si="2"/>
        <v>45026</v>
      </c>
      <c r="DQ3" s="23">
        <f t="shared" si="2"/>
        <v>45033</v>
      </c>
      <c r="DR3" s="23">
        <f t="shared" si="2"/>
        <v>45040</v>
      </c>
      <c r="DS3" s="23">
        <f t="shared" si="2"/>
        <v>45047</v>
      </c>
      <c r="DT3" s="23">
        <f t="shared" si="2"/>
        <v>45054</v>
      </c>
      <c r="DU3" s="23">
        <f t="shared" si="2"/>
        <v>45061</v>
      </c>
      <c r="DV3" s="23">
        <f t="shared" si="2"/>
        <v>45068</v>
      </c>
      <c r="DW3" s="23">
        <f t="shared" si="2"/>
        <v>45075</v>
      </c>
      <c r="DX3" s="23">
        <f t="shared" si="2"/>
        <v>45082</v>
      </c>
      <c r="DY3" s="23">
        <f t="shared" si="2"/>
        <v>45089</v>
      </c>
      <c r="DZ3" s="23">
        <f t="shared" si="2"/>
        <v>45096</v>
      </c>
      <c r="EA3" s="23">
        <f t="shared" si="2"/>
        <v>45103</v>
      </c>
      <c r="EB3" s="23">
        <f t="shared" si="2"/>
        <v>45110</v>
      </c>
      <c r="EC3" s="23">
        <f t="shared" si="2"/>
        <v>45117</v>
      </c>
      <c r="ED3" s="23">
        <f t="shared" si="2"/>
        <v>45124</v>
      </c>
      <c r="EE3" s="23">
        <f t="shared" si="2"/>
        <v>45131</v>
      </c>
      <c r="EF3" s="23">
        <f t="shared" si="2"/>
        <v>45138</v>
      </c>
      <c r="EG3" s="23">
        <f t="shared" si="2"/>
        <v>45145</v>
      </c>
      <c r="EH3" s="23">
        <f t="shared" si="2"/>
        <v>45152</v>
      </c>
      <c r="EI3" s="23">
        <f t="shared" si="2"/>
        <v>45159</v>
      </c>
      <c r="EJ3" s="23">
        <f t="shared" si="2"/>
        <v>45166</v>
      </c>
      <c r="EK3" s="23">
        <f t="shared" si="2"/>
        <v>45173</v>
      </c>
      <c r="EL3" s="23">
        <f t="shared" si="2"/>
        <v>45180</v>
      </c>
      <c r="EM3" s="23">
        <f t="shared" si="2"/>
        <v>45187</v>
      </c>
      <c r="EN3" s="23">
        <f t="shared" si="2"/>
        <v>45194</v>
      </c>
      <c r="EO3" s="23">
        <f t="shared" si="2"/>
        <v>45201</v>
      </c>
      <c r="EP3" s="23">
        <f t="shared" si="2"/>
        <v>45208</v>
      </c>
      <c r="EQ3" s="23">
        <f t="shared" si="2"/>
        <v>45215</v>
      </c>
      <c r="ER3" s="23">
        <f t="shared" si="2"/>
        <v>45222</v>
      </c>
      <c r="ES3" s="23">
        <f t="shared" si="2"/>
        <v>45229</v>
      </c>
      <c r="ET3" s="23">
        <f t="shared" si="2"/>
        <v>45236</v>
      </c>
      <c r="EU3" s="23">
        <f t="shared" si="2"/>
        <v>45243</v>
      </c>
      <c r="EV3" s="23">
        <f t="shared" si="2"/>
        <v>45250</v>
      </c>
      <c r="EW3" s="23">
        <f t="shared" si="2"/>
        <v>45257</v>
      </c>
      <c r="EX3" s="23">
        <f t="shared" si="2"/>
        <v>45264</v>
      </c>
      <c r="EY3" s="23">
        <f t="shared" si="2"/>
        <v>45271</v>
      </c>
      <c r="EZ3" s="23">
        <f t="shared" si="2"/>
        <v>45278</v>
      </c>
      <c r="FA3" s="24">
        <f t="shared" si="2"/>
        <v>45285</v>
      </c>
      <c r="FB3" s="25">
        <f t="shared" si="2"/>
        <v>45292</v>
      </c>
      <c r="FC3" s="23">
        <f t="shared" si="2"/>
        <v>45299</v>
      </c>
      <c r="FD3" s="23">
        <f t="shared" si="2"/>
        <v>45306</v>
      </c>
      <c r="FE3" s="23">
        <f t="shared" si="2"/>
        <v>45313</v>
      </c>
      <c r="FF3" s="23">
        <f t="shared" si="2"/>
        <v>45320</v>
      </c>
      <c r="FG3" s="23">
        <f t="shared" si="2"/>
        <v>45327</v>
      </c>
      <c r="FH3" s="23">
        <f t="shared" si="2"/>
        <v>45334</v>
      </c>
      <c r="FI3" s="23">
        <f t="shared" si="2"/>
        <v>45341</v>
      </c>
      <c r="FJ3" s="23">
        <f t="shared" si="2"/>
        <v>45348</v>
      </c>
      <c r="FK3" s="23">
        <f t="shared" si="2"/>
        <v>45355</v>
      </c>
      <c r="FL3" s="23">
        <f t="shared" si="2"/>
        <v>45362</v>
      </c>
      <c r="FM3" s="23">
        <f t="shared" si="2"/>
        <v>45369</v>
      </c>
      <c r="FN3" s="23">
        <f t="shared" si="2"/>
        <v>45376</v>
      </c>
      <c r="FO3" s="23">
        <f t="shared" ref="FO3:HZ3" si="3">FN3+7</f>
        <v>45383</v>
      </c>
      <c r="FP3" s="23">
        <f t="shared" si="3"/>
        <v>45390</v>
      </c>
      <c r="FQ3" s="23">
        <f t="shared" si="3"/>
        <v>45397</v>
      </c>
      <c r="FR3" s="23">
        <f t="shared" si="3"/>
        <v>45404</v>
      </c>
      <c r="FS3" s="23">
        <f t="shared" si="3"/>
        <v>45411</v>
      </c>
      <c r="FT3" s="23">
        <f t="shared" si="3"/>
        <v>45418</v>
      </c>
      <c r="FU3" s="23">
        <f t="shared" si="3"/>
        <v>45425</v>
      </c>
      <c r="FV3" s="23">
        <f t="shared" si="3"/>
        <v>45432</v>
      </c>
      <c r="FW3" s="23">
        <f t="shared" si="3"/>
        <v>45439</v>
      </c>
      <c r="FX3" s="23">
        <f t="shared" si="3"/>
        <v>45446</v>
      </c>
      <c r="FY3" s="23">
        <f t="shared" si="3"/>
        <v>45453</v>
      </c>
      <c r="FZ3" s="23">
        <f t="shared" si="3"/>
        <v>45460</v>
      </c>
      <c r="GA3" s="23">
        <f t="shared" si="3"/>
        <v>45467</v>
      </c>
      <c r="GB3" s="23">
        <f t="shared" si="3"/>
        <v>45474</v>
      </c>
      <c r="GC3" s="23">
        <f t="shared" si="3"/>
        <v>45481</v>
      </c>
      <c r="GD3" s="23">
        <f t="shared" si="3"/>
        <v>45488</v>
      </c>
      <c r="GE3" s="23">
        <f t="shared" si="3"/>
        <v>45495</v>
      </c>
      <c r="GF3" s="23">
        <f t="shared" si="3"/>
        <v>45502</v>
      </c>
      <c r="GG3" s="23">
        <f t="shared" si="3"/>
        <v>45509</v>
      </c>
      <c r="GH3" s="23">
        <f t="shared" si="3"/>
        <v>45516</v>
      </c>
      <c r="GI3" s="23">
        <f t="shared" si="3"/>
        <v>45523</v>
      </c>
      <c r="GJ3" s="23">
        <f t="shared" si="3"/>
        <v>45530</v>
      </c>
      <c r="GK3" s="23">
        <f t="shared" si="3"/>
        <v>45537</v>
      </c>
      <c r="GL3" s="23">
        <f t="shared" si="3"/>
        <v>45544</v>
      </c>
      <c r="GM3" s="23">
        <f t="shared" si="3"/>
        <v>45551</v>
      </c>
      <c r="GN3" s="23">
        <f t="shared" si="3"/>
        <v>45558</v>
      </c>
      <c r="GO3" s="23">
        <f t="shared" si="3"/>
        <v>45565</v>
      </c>
      <c r="GP3" s="23">
        <f t="shared" si="3"/>
        <v>45572</v>
      </c>
      <c r="GQ3" s="23">
        <f t="shared" si="3"/>
        <v>45579</v>
      </c>
      <c r="GR3" s="23">
        <f t="shared" si="3"/>
        <v>45586</v>
      </c>
      <c r="GS3" s="23">
        <f t="shared" si="3"/>
        <v>45593</v>
      </c>
      <c r="GT3" s="23">
        <f t="shared" si="3"/>
        <v>45600</v>
      </c>
      <c r="GU3" s="23">
        <f t="shared" si="3"/>
        <v>45607</v>
      </c>
      <c r="GV3" s="23">
        <f t="shared" si="3"/>
        <v>45614</v>
      </c>
      <c r="GW3" s="23">
        <f t="shared" si="3"/>
        <v>45621</v>
      </c>
      <c r="GX3" s="23">
        <f t="shared" si="3"/>
        <v>45628</v>
      </c>
      <c r="GY3" s="23">
        <f t="shared" si="3"/>
        <v>45635</v>
      </c>
      <c r="GZ3" s="23">
        <f t="shared" si="3"/>
        <v>45642</v>
      </c>
      <c r="HA3" s="24">
        <f t="shared" si="3"/>
        <v>45649</v>
      </c>
      <c r="HB3" s="25">
        <f t="shared" si="3"/>
        <v>45656</v>
      </c>
      <c r="HC3" s="23">
        <f t="shared" si="3"/>
        <v>45663</v>
      </c>
      <c r="HD3" s="23">
        <f t="shared" si="3"/>
        <v>45670</v>
      </c>
      <c r="HE3" s="23">
        <f t="shared" si="3"/>
        <v>45677</v>
      </c>
      <c r="HF3" s="23">
        <f t="shared" si="3"/>
        <v>45684</v>
      </c>
      <c r="HG3" s="23">
        <f t="shared" si="3"/>
        <v>45691</v>
      </c>
      <c r="HH3" s="23">
        <f t="shared" si="3"/>
        <v>45698</v>
      </c>
      <c r="HI3" s="23">
        <f t="shared" si="3"/>
        <v>45705</v>
      </c>
      <c r="HJ3" s="23">
        <f t="shared" si="3"/>
        <v>45712</v>
      </c>
      <c r="HK3" s="23">
        <f t="shared" si="3"/>
        <v>45719</v>
      </c>
      <c r="HL3" s="23">
        <f t="shared" si="3"/>
        <v>45726</v>
      </c>
      <c r="HM3" s="23">
        <f t="shared" si="3"/>
        <v>45733</v>
      </c>
      <c r="HN3" s="23">
        <f t="shared" si="3"/>
        <v>45740</v>
      </c>
      <c r="HO3" s="23">
        <f t="shared" si="3"/>
        <v>45747</v>
      </c>
      <c r="HP3" s="23">
        <f t="shared" si="3"/>
        <v>45754</v>
      </c>
      <c r="HQ3" s="23">
        <f t="shared" si="3"/>
        <v>45761</v>
      </c>
      <c r="HR3" s="23">
        <f t="shared" si="3"/>
        <v>45768</v>
      </c>
      <c r="HS3" s="23">
        <f t="shared" si="3"/>
        <v>45775</v>
      </c>
      <c r="HT3" s="23">
        <f t="shared" si="3"/>
        <v>45782</v>
      </c>
      <c r="HU3" s="23">
        <f t="shared" si="3"/>
        <v>45789</v>
      </c>
      <c r="HV3" s="23">
        <f t="shared" si="3"/>
        <v>45796</v>
      </c>
      <c r="HW3" s="23">
        <f t="shared" si="3"/>
        <v>45803</v>
      </c>
      <c r="HX3" s="23">
        <f t="shared" si="3"/>
        <v>45810</v>
      </c>
      <c r="HY3" s="23">
        <f t="shared" si="3"/>
        <v>45817</v>
      </c>
      <c r="HZ3" s="23">
        <f t="shared" si="3"/>
        <v>45824</v>
      </c>
      <c r="IA3" s="23">
        <f t="shared" ref="IA3:JA3" si="4">HZ3+7</f>
        <v>45831</v>
      </c>
      <c r="IB3" s="23">
        <f t="shared" si="4"/>
        <v>45838</v>
      </c>
      <c r="IC3" s="23">
        <f t="shared" si="4"/>
        <v>45845</v>
      </c>
      <c r="ID3" s="23">
        <f t="shared" si="4"/>
        <v>45852</v>
      </c>
      <c r="IE3" s="23">
        <f t="shared" si="4"/>
        <v>45859</v>
      </c>
      <c r="IF3" s="23">
        <f t="shared" si="4"/>
        <v>45866</v>
      </c>
      <c r="IG3" s="23">
        <f t="shared" si="4"/>
        <v>45873</v>
      </c>
      <c r="IH3" s="23">
        <f t="shared" si="4"/>
        <v>45880</v>
      </c>
      <c r="II3" s="23">
        <f t="shared" si="4"/>
        <v>45887</v>
      </c>
      <c r="IJ3" s="23">
        <f t="shared" si="4"/>
        <v>45894</v>
      </c>
      <c r="IK3" s="23">
        <f t="shared" si="4"/>
        <v>45901</v>
      </c>
      <c r="IL3" s="23">
        <f t="shared" si="4"/>
        <v>45908</v>
      </c>
      <c r="IM3" s="23">
        <f t="shared" si="4"/>
        <v>45915</v>
      </c>
      <c r="IN3" s="23">
        <f t="shared" si="4"/>
        <v>45922</v>
      </c>
      <c r="IO3" s="23">
        <f t="shared" si="4"/>
        <v>45929</v>
      </c>
      <c r="IP3" s="23">
        <f t="shared" si="4"/>
        <v>45936</v>
      </c>
      <c r="IQ3" s="23">
        <f t="shared" si="4"/>
        <v>45943</v>
      </c>
      <c r="IR3" s="23">
        <f t="shared" si="4"/>
        <v>45950</v>
      </c>
      <c r="IS3" s="23">
        <f t="shared" si="4"/>
        <v>45957</v>
      </c>
      <c r="IT3" s="23">
        <f t="shared" si="4"/>
        <v>45964</v>
      </c>
      <c r="IU3" s="23">
        <f t="shared" si="4"/>
        <v>45971</v>
      </c>
      <c r="IV3" s="23">
        <f t="shared" si="4"/>
        <v>45978</v>
      </c>
      <c r="IW3" s="23">
        <f t="shared" si="4"/>
        <v>45985</v>
      </c>
      <c r="IX3" s="23">
        <f t="shared" si="4"/>
        <v>45992</v>
      </c>
      <c r="IY3" s="23">
        <f t="shared" si="4"/>
        <v>45999</v>
      </c>
      <c r="IZ3" s="23">
        <f t="shared" si="4"/>
        <v>46006</v>
      </c>
      <c r="JA3" s="24">
        <f t="shared" si="4"/>
        <v>46013</v>
      </c>
    </row>
    <row r="4" spans="1:261" ht="15" x14ac:dyDescent="0.2">
      <c r="A4" s="102" t="s">
        <v>112</v>
      </c>
      <c r="B4" s="105" t="s">
        <v>120</v>
      </c>
      <c r="C4" s="98">
        <v>1</v>
      </c>
      <c r="D4" s="26" t="s">
        <v>0</v>
      </c>
      <c r="E4" s="27" t="s">
        <v>1</v>
      </c>
      <c r="F4" s="28"/>
      <c r="G4" s="29"/>
      <c r="H4" s="30"/>
      <c r="I4" s="30"/>
      <c r="J4" s="31"/>
      <c r="K4" s="32" t="s">
        <v>2</v>
      </c>
      <c r="L4" s="33">
        <v>44298</v>
      </c>
      <c r="M4" s="33">
        <v>44823</v>
      </c>
      <c r="N4" s="34">
        <f>M4-L4</f>
        <v>525</v>
      </c>
      <c r="O4" s="101" t="s">
        <v>113</v>
      </c>
      <c r="P4" s="35"/>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7"/>
      <c r="BB4" s="38"/>
      <c r="BC4" s="36"/>
      <c r="BD4" s="36"/>
      <c r="BE4" s="36"/>
      <c r="BF4" s="36"/>
      <c r="BG4" s="36"/>
      <c r="BH4" s="39"/>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7"/>
      <c r="DB4" s="38"/>
      <c r="DC4" s="36"/>
      <c r="DD4" s="36"/>
      <c r="DE4" s="36"/>
      <c r="DF4" s="36"/>
      <c r="DG4" s="36"/>
      <c r="DH4" s="39"/>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7"/>
      <c r="FB4" s="38"/>
      <c r="FC4" s="36"/>
      <c r="FD4" s="36"/>
      <c r="FE4" s="36"/>
      <c r="FF4" s="36"/>
      <c r="FG4" s="36"/>
      <c r="FH4" s="39"/>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7"/>
      <c r="HB4" s="38"/>
      <c r="HC4" s="36"/>
      <c r="HD4" s="36"/>
      <c r="HE4" s="36"/>
      <c r="HF4" s="36"/>
      <c r="HG4" s="36"/>
      <c r="HH4" s="39"/>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c r="IR4" s="36"/>
      <c r="IS4" s="36"/>
      <c r="IT4" s="36"/>
      <c r="IU4" s="36"/>
      <c r="IV4" s="36"/>
      <c r="IW4" s="36"/>
      <c r="IX4" s="36"/>
      <c r="IY4" s="36"/>
      <c r="IZ4" s="36"/>
      <c r="JA4" s="37"/>
    </row>
    <row r="5" spans="1:261" ht="15" x14ac:dyDescent="0.25">
      <c r="A5" s="103"/>
      <c r="B5" s="106"/>
      <c r="C5" s="99"/>
      <c r="D5" s="40" t="str">
        <f>D4</f>
        <v>Трубопроводы</v>
      </c>
      <c r="E5" s="41"/>
      <c r="F5" s="42"/>
      <c r="G5" s="43"/>
      <c r="H5" s="44"/>
      <c r="I5" s="44"/>
      <c r="J5" s="45"/>
      <c r="K5" s="46" t="s">
        <v>16</v>
      </c>
      <c r="L5" s="47">
        <v>44298</v>
      </c>
      <c r="M5" s="47">
        <f ca="1">TODAY()</f>
        <v>44557</v>
      </c>
      <c r="N5" s="48">
        <f ca="1">M5-L5</f>
        <v>259</v>
      </c>
      <c r="O5" s="90"/>
      <c r="P5" s="49"/>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1"/>
      <c r="BB5" s="52"/>
      <c r="BC5" s="50"/>
      <c r="BD5" s="50"/>
      <c r="BE5" s="50"/>
      <c r="BF5" s="50"/>
      <c r="BG5" s="53"/>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1"/>
      <c r="DB5" s="52"/>
      <c r="DC5" s="50"/>
      <c r="DD5" s="50"/>
      <c r="DE5" s="50"/>
      <c r="DF5" s="50"/>
      <c r="DG5" s="53"/>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1"/>
      <c r="FB5" s="52"/>
      <c r="FC5" s="50"/>
      <c r="FD5" s="50"/>
      <c r="FE5" s="50"/>
      <c r="FF5" s="50"/>
      <c r="FG5" s="53"/>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1"/>
      <c r="HB5" s="52"/>
      <c r="HC5" s="50"/>
      <c r="HD5" s="50"/>
      <c r="HE5" s="50"/>
      <c r="HF5" s="50"/>
      <c r="HG5" s="53"/>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1"/>
    </row>
    <row r="6" spans="1:261" ht="12.95" customHeight="1" outlineLevel="1" x14ac:dyDescent="0.2">
      <c r="A6" s="103"/>
      <c r="B6" s="106"/>
      <c r="C6" s="99"/>
      <c r="D6" s="54" t="s">
        <v>3</v>
      </c>
      <c r="E6" s="54" t="s">
        <v>1</v>
      </c>
      <c r="F6" s="55"/>
      <c r="G6" s="55"/>
      <c r="H6" s="55"/>
      <c r="I6" s="55"/>
      <c r="J6" s="56"/>
      <c r="K6" s="57" t="s">
        <v>2</v>
      </c>
      <c r="L6" s="58">
        <v>44298</v>
      </c>
      <c r="M6" s="58">
        <v>44298</v>
      </c>
      <c r="N6" s="59">
        <f t="shared" ref="N6:N12" si="5">M6-L6</f>
        <v>0</v>
      </c>
      <c r="O6" s="89" t="s">
        <v>114</v>
      </c>
      <c r="P6" s="49"/>
      <c r="Q6" s="50"/>
      <c r="R6" s="50"/>
      <c r="S6" s="50"/>
      <c r="T6" s="50"/>
      <c r="U6" s="50"/>
      <c r="V6" s="50"/>
      <c r="W6" s="50"/>
      <c r="X6" s="50"/>
      <c r="Y6" s="50"/>
      <c r="Z6" s="50"/>
      <c r="AA6" s="50"/>
      <c r="AB6" s="50"/>
      <c r="AC6" s="53"/>
      <c r="AD6" s="50"/>
      <c r="AE6" s="50"/>
      <c r="AF6" s="50"/>
      <c r="AG6" s="50"/>
      <c r="AH6" s="50"/>
      <c r="AI6" s="50"/>
      <c r="AJ6" s="50"/>
      <c r="AK6" s="50"/>
      <c r="AL6" s="50"/>
      <c r="AM6" s="50"/>
      <c r="AN6" s="50"/>
      <c r="AO6" s="50"/>
      <c r="AP6" s="50"/>
      <c r="AQ6" s="50"/>
      <c r="AR6" s="50"/>
      <c r="AS6" s="50"/>
      <c r="AT6" s="50"/>
      <c r="AU6" s="50"/>
      <c r="AV6" s="50"/>
      <c r="AW6" s="50"/>
      <c r="AX6" s="50"/>
      <c r="AY6" s="50"/>
      <c r="AZ6" s="50"/>
      <c r="BA6" s="51"/>
      <c r="BB6" s="52"/>
      <c r="BC6" s="50"/>
      <c r="BD6" s="50"/>
      <c r="BE6" s="50"/>
      <c r="BF6" s="50"/>
      <c r="BG6" s="50"/>
      <c r="BH6" s="53"/>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1"/>
      <c r="DB6" s="52"/>
      <c r="DC6" s="50"/>
      <c r="DD6" s="50"/>
      <c r="DE6" s="50"/>
      <c r="DF6" s="50"/>
      <c r="DG6" s="50"/>
      <c r="DH6" s="53"/>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1"/>
      <c r="FB6" s="52"/>
      <c r="FC6" s="50"/>
      <c r="FD6" s="50"/>
      <c r="FE6" s="50"/>
      <c r="FF6" s="50"/>
      <c r="FG6" s="50"/>
      <c r="FH6" s="53"/>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1"/>
      <c r="HB6" s="52"/>
      <c r="HC6" s="50"/>
      <c r="HD6" s="50"/>
      <c r="HE6" s="50"/>
      <c r="HF6" s="50"/>
      <c r="HG6" s="50"/>
      <c r="HH6" s="53"/>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c r="IW6" s="50"/>
      <c r="IX6" s="50"/>
      <c r="IY6" s="50"/>
      <c r="IZ6" s="50"/>
      <c r="JA6" s="51"/>
    </row>
    <row r="7" spans="1:261" ht="14.1" customHeight="1" outlineLevel="1" x14ac:dyDescent="0.2">
      <c r="A7" s="103"/>
      <c r="B7" s="106"/>
      <c r="C7" s="99"/>
      <c r="D7" s="41" t="str">
        <f>D6</f>
        <v>Выдача ЗЗИ</v>
      </c>
      <c r="E7" s="41"/>
      <c r="F7" s="60"/>
      <c r="G7" s="60"/>
      <c r="H7" s="60"/>
      <c r="I7" s="60"/>
      <c r="J7" s="60"/>
      <c r="K7" s="46" t="s">
        <v>16</v>
      </c>
      <c r="L7" s="47">
        <v>44286</v>
      </c>
      <c r="M7" s="47">
        <v>44286</v>
      </c>
      <c r="N7" s="48">
        <f t="shared" si="5"/>
        <v>0</v>
      </c>
      <c r="O7" s="90"/>
      <c r="P7" s="49"/>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1"/>
      <c r="BB7" s="52"/>
      <c r="BC7" s="50"/>
      <c r="BD7" s="50"/>
      <c r="BE7" s="50"/>
      <c r="BF7" s="50"/>
      <c r="BG7" s="53"/>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1"/>
      <c r="DB7" s="52"/>
      <c r="DC7" s="50"/>
      <c r="DD7" s="50"/>
      <c r="DE7" s="50"/>
      <c r="DF7" s="50"/>
      <c r="DG7" s="53"/>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1"/>
      <c r="FB7" s="52"/>
      <c r="FC7" s="50"/>
      <c r="FD7" s="50"/>
      <c r="FE7" s="50"/>
      <c r="FF7" s="50"/>
      <c r="FG7" s="53"/>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1"/>
      <c r="HB7" s="52"/>
      <c r="HC7" s="50"/>
      <c r="HD7" s="50"/>
      <c r="HE7" s="50"/>
      <c r="HF7" s="50"/>
      <c r="HG7" s="53"/>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1"/>
    </row>
    <row r="8" spans="1:261" ht="12.95" customHeight="1" outlineLevel="1" x14ac:dyDescent="0.2">
      <c r="A8" s="103"/>
      <c r="B8" s="106"/>
      <c r="C8" s="99"/>
      <c r="D8" s="54" t="s">
        <v>4</v>
      </c>
      <c r="E8" s="54" t="s">
        <v>1</v>
      </c>
      <c r="F8" s="55"/>
      <c r="G8" s="55"/>
      <c r="H8" s="55"/>
      <c r="I8" s="55"/>
      <c r="J8" s="55"/>
      <c r="K8" s="57" t="s">
        <v>2</v>
      </c>
      <c r="L8" s="58">
        <v>44298</v>
      </c>
      <c r="M8" s="58">
        <f>L8+120</f>
        <v>44418</v>
      </c>
      <c r="N8" s="59">
        <f t="shared" si="5"/>
        <v>120</v>
      </c>
      <c r="O8" s="89" t="s">
        <v>114</v>
      </c>
      <c r="P8" s="49"/>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1"/>
      <c r="BB8" s="52"/>
      <c r="BC8" s="50"/>
      <c r="BD8" s="50"/>
      <c r="BE8" s="50"/>
      <c r="BF8" s="50"/>
      <c r="BG8" s="50"/>
      <c r="BH8" s="53"/>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1"/>
      <c r="DB8" s="52"/>
      <c r="DC8" s="50"/>
      <c r="DD8" s="50"/>
      <c r="DE8" s="50"/>
      <c r="DF8" s="50"/>
      <c r="DG8" s="50"/>
      <c r="DH8" s="53"/>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1"/>
      <c r="FB8" s="52"/>
      <c r="FC8" s="50"/>
      <c r="FD8" s="50"/>
      <c r="FE8" s="50"/>
      <c r="FF8" s="50"/>
      <c r="FG8" s="50"/>
      <c r="FH8" s="53"/>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1"/>
      <c r="HB8" s="52"/>
      <c r="HC8" s="50"/>
      <c r="HD8" s="50"/>
      <c r="HE8" s="50"/>
      <c r="HF8" s="50"/>
      <c r="HG8" s="50"/>
      <c r="HH8" s="53"/>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c r="IW8" s="50"/>
      <c r="IX8" s="50"/>
      <c r="IY8" s="50"/>
      <c r="IZ8" s="50"/>
      <c r="JA8" s="51"/>
    </row>
    <row r="9" spans="1:261" ht="14.1" customHeight="1" outlineLevel="1" x14ac:dyDescent="0.2">
      <c r="A9" s="103"/>
      <c r="B9" s="106"/>
      <c r="C9" s="99"/>
      <c r="D9" s="41" t="str">
        <f>D8</f>
        <v>Разработка РКД</v>
      </c>
      <c r="E9" s="41"/>
      <c r="F9" s="60"/>
      <c r="G9" s="60"/>
      <c r="H9" s="60"/>
      <c r="I9" s="60"/>
      <c r="J9" s="60"/>
      <c r="K9" s="46" t="s">
        <v>16</v>
      </c>
      <c r="L9" s="47">
        <v>44298</v>
      </c>
      <c r="M9" s="47">
        <v>44337</v>
      </c>
      <c r="N9" s="48">
        <f t="shared" si="5"/>
        <v>39</v>
      </c>
      <c r="O9" s="90"/>
      <c r="P9" s="49"/>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1"/>
      <c r="BB9" s="52"/>
      <c r="BC9" s="50"/>
      <c r="BD9" s="50"/>
      <c r="BE9" s="50"/>
      <c r="BF9" s="50"/>
      <c r="BG9" s="53"/>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1"/>
      <c r="DB9" s="52"/>
      <c r="DC9" s="50"/>
      <c r="DD9" s="50"/>
      <c r="DE9" s="50"/>
      <c r="DF9" s="50"/>
      <c r="DG9" s="53"/>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1"/>
      <c r="FB9" s="52"/>
      <c r="FC9" s="50"/>
      <c r="FD9" s="50"/>
      <c r="FE9" s="50"/>
      <c r="FF9" s="50"/>
      <c r="FG9" s="53"/>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1"/>
      <c r="HB9" s="52"/>
      <c r="HC9" s="50"/>
      <c r="HD9" s="50"/>
      <c r="HE9" s="50"/>
      <c r="HF9" s="50"/>
      <c r="HG9" s="53"/>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c r="IY9" s="50"/>
      <c r="IZ9" s="50"/>
      <c r="JA9" s="51"/>
    </row>
    <row r="10" spans="1:261" ht="12.95" customHeight="1" outlineLevel="1" x14ac:dyDescent="0.2">
      <c r="A10" s="103"/>
      <c r="B10" s="106"/>
      <c r="C10" s="99"/>
      <c r="D10" s="54" t="s">
        <v>5</v>
      </c>
      <c r="E10" s="54" t="s">
        <v>1</v>
      </c>
      <c r="F10" s="55"/>
      <c r="G10" s="55"/>
      <c r="H10" s="55"/>
      <c r="I10" s="55"/>
      <c r="J10" s="55"/>
      <c r="K10" s="57" t="s">
        <v>2</v>
      </c>
      <c r="L10" s="58">
        <v>44418</v>
      </c>
      <c r="M10" s="58">
        <v>44449</v>
      </c>
      <c r="N10" s="59">
        <f t="shared" si="5"/>
        <v>31</v>
      </c>
      <c r="O10" s="89" t="s">
        <v>114</v>
      </c>
      <c r="P10" s="49"/>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1"/>
      <c r="BB10" s="52"/>
      <c r="BC10" s="50"/>
      <c r="BD10" s="50"/>
      <c r="BE10" s="50"/>
      <c r="BF10" s="50"/>
      <c r="BG10" s="50"/>
      <c r="BH10" s="53"/>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1"/>
      <c r="DB10" s="52"/>
      <c r="DC10" s="50"/>
      <c r="DD10" s="50"/>
      <c r="DE10" s="50"/>
      <c r="DF10" s="50"/>
      <c r="DG10" s="50"/>
      <c r="DH10" s="53"/>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1"/>
      <c r="FB10" s="52"/>
      <c r="FC10" s="50"/>
      <c r="FD10" s="50"/>
      <c r="FE10" s="50"/>
      <c r="FF10" s="50"/>
      <c r="FG10" s="50"/>
      <c r="FH10" s="53"/>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1"/>
      <c r="HB10" s="52"/>
      <c r="HC10" s="50"/>
      <c r="HD10" s="50"/>
      <c r="HE10" s="50"/>
      <c r="HF10" s="50"/>
      <c r="HG10" s="50"/>
      <c r="HH10" s="53"/>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c r="IV10" s="50"/>
      <c r="IW10" s="50"/>
      <c r="IX10" s="50"/>
      <c r="IY10" s="50"/>
      <c r="IZ10" s="50"/>
      <c r="JA10" s="51"/>
    </row>
    <row r="11" spans="1:261" ht="14.1" customHeight="1" outlineLevel="1" x14ac:dyDescent="0.2">
      <c r="A11" s="103"/>
      <c r="B11" s="106"/>
      <c r="C11" s="99"/>
      <c r="D11" s="41" t="str">
        <f t="shared" ref="D11" si="6">D10</f>
        <v>Согласование РКД</v>
      </c>
      <c r="E11" s="41"/>
      <c r="F11" s="60"/>
      <c r="G11" s="60"/>
      <c r="H11" s="60"/>
      <c r="I11" s="60"/>
      <c r="J11" s="60"/>
      <c r="K11" s="46" t="s">
        <v>16</v>
      </c>
      <c r="L11" s="47">
        <v>44337</v>
      </c>
      <c r="M11" s="47">
        <v>44517</v>
      </c>
      <c r="N11" s="48">
        <f t="shared" si="5"/>
        <v>180</v>
      </c>
      <c r="O11" s="90"/>
      <c r="P11" s="49"/>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1"/>
      <c r="BB11" s="52"/>
      <c r="BC11" s="50"/>
      <c r="BD11" s="50"/>
      <c r="BE11" s="50"/>
      <c r="BF11" s="50"/>
      <c r="BG11" s="53"/>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1"/>
      <c r="DB11" s="52"/>
      <c r="DC11" s="50"/>
      <c r="DD11" s="50"/>
      <c r="DE11" s="50"/>
      <c r="DF11" s="50"/>
      <c r="DG11" s="53"/>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1"/>
      <c r="FB11" s="52"/>
      <c r="FC11" s="50"/>
      <c r="FD11" s="50"/>
      <c r="FE11" s="50"/>
      <c r="FF11" s="50"/>
      <c r="FG11" s="53"/>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1"/>
      <c r="HB11" s="52"/>
      <c r="HC11" s="50"/>
      <c r="HD11" s="50"/>
      <c r="HE11" s="50"/>
      <c r="HF11" s="50"/>
      <c r="HG11" s="53"/>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c r="IV11" s="50"/>
      <c r="IW11" s="50"/>
      <c r="IX11" s="50"/>
      <c r="IY11" s="50"/>
      <c r="IZ11" s="50"/>
      <c r="JA11" s="51"/>
    </row>
    <row r="12" spans="1:261" ht="12.95" customHeight="1" outlineLevel="1" x14ac:dyDescent="0.2">
      <c r="A12" s="103"/>
      <c r="B12" s="106"/>
      <c r="C12" s="99"/>
      <c r="D12" s="54" t="s">
        <v>6</v>
      </c>
      <c r="E12" s="54" t="s">
        <v>1</v>
      </c>
      <c r="F12" s="55"/>
      <c r="G12" s="55"/>
      <c r="H12" s="55"/>
      <c r="I12" s="55"/>
      <c r="J12" s="55"/>
      <c r="K12" s="57" t="s">
        <v>2</v>
      </c>
      <c r="L12" s="58">
        <v>44449</v>
      </c>
      <c r="M12" s="58">
        <f>L12+35</f>
        <v>44484</v>
      </c>
      <c r="N12" s="59">
        <f t="shared" si="5"/>
        <v>35</v>
      </c>
      <c r="O12" s="89" t="s">
        <v>113</v>
      </c>
      <c r="P12" s="49"/>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1"/>
      <c r="BB12" s="52"/>
      <c r="BC12" s="50"/>
      <c r="BD12" s="50"/>
      <c r="BE12" s="50"/>
      <c r="BF12" s="50"/>
      <c r="BG12" s="50"/>
      <c r="BH12" s="53"/>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1"/>
      <c r="DB12" s="52"/>
      <c r="DC12" s="50"/>
      <c r="DD12" s="50"/>
      <c r="DE12" s="50"/>
      <c r="DF12" s="50"/>
      <c r="DG12" s="50"/>
      <c r="DH12" s="53"/>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1"/>
      <c r="FB12" s="52"/>
      <c r="FC12" s="50"/>
      <c r="FD12" s="50"/>
      <c r="FE12" s="50"/>
      <c r="FF12" s="50"/>
      <c r="FG12" s="50"/>
      <c r="FH12" s="53"/>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1"/>
      <c r="HB12" s="52"/>
      <c r="HC12" s="50"/>
      <c r="HD12" s="50"/>
      <c r="HE12" s="50"/>
      <c r="HF12" s="50"/>
      <c r="HG12" s="50"/>
      <c r="HH12" s="53"/>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c r="IV12" s="50"/>
      <c r="IW12" s="50"/>
      <c r="IX12" s="50"/>
      <c r="IY12" s="50"/>
      <c r="IZ12" s="50"/>
      <c r="JA12" s="51"/>
    </row>
    <row r="13" spans="1:261" ht="14.1" customHeight="1" outlineLevel="1" x14ac:dyDescent="0.2">
      <c r="A13" s="103"/>
      <c r="B13" s="106"/>
      <c r="C13" s="99"/>
      <c r="D13" s="41" t="str">
        <f t="shared" ref="D13" si="7">D12</f>
        <v>Экспертиза РКД</v>
      </c>
      <c r="E13" s="41"/>
      <c r="F13" s="60"/>
      <c r="G13" s="60"/>
      <c r="H13" s="60"/>
      <c r="I13" s="60"/>
      <c r="J13" s="60"/>
      <c r="K13" s="46" t="s">
        <v>16</v>
      </c>
      <c r="L13" s="47">
        <v>44518</v>
      </c>
      <c r="M13" s="47">
        <f ca="1">TODAY()</f>
        <v>44557</v>
      </c>
      <c r="N13" s="48">
        <f ca="1">M13-L13</f>
        <v>39</v>
      </c>
      <c r="O13" s="90"/>
      <c r="P13" s="49"/>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1"/>
      <c r="BB13" s="52"/>
      <c r="BC13" s="50"/>
      <c r="BD13" s="50"/>
      <c r="BE13" s="50"/>
      <c r="BF13" s="50"/>
      <c r="BG13" s="53"/>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1"/>
      <c r="DB13" s="52"/>
      <c r="DC13" s="50"/>
      <c r="DD13" s="50"/>
      <c r="DE13" s="50"/>
      <c r="DF13" s="50"/>
      <c r="DG13" s="53"/>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1"/>
      <c r="FB13" s="52"/>
      <c r="FC13" s="50"/>
      <c r="FD13" s="50"/>
      <c r="FE13" s="50"/>
      <c r="FF13" s="50"/>
      <c r="FG13" s="53"/>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1"/>
      <c r="HB13" s="52"/>
      <c r="HC13" s="50"/>
      <c r="HD13" s="50"/>
      <c r="HE13" s="50"/>
      <c r="HF13" s="50"/>
      <c r="HG13" s="53"/>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c r="IW13" s="50"/>
      <c r="IX13" s="50"/>
      <c r="IY13" s="50"/>
      <c r="IZ13" s="50"/>
      <c r="JA13" s="51"/>
    </row>
    <row r="14" spans="1:261" ht="12.95" customHeight="1" outlineLevel="1" x14ac:dyDescent="0.2">
      <c r="A14" s="103"/>
      <c r="B14" s="106"/>
      <c r="C14" s="99"/>
      <c r="D14" s="54" t="s">
        <v>7</v>
      </c>
      <c r="E14" s="54" t="s">
        <v>1</v>
      </c>
      <c r="F14" s="55"/>
      <c r="G14" s="55"/>
      <c r="H14" s="55"/>
      <c r="I14" s="55"/>
      <c r="J14" s="55"/>
      <c r="K14" s="57" t="s">
        <v>2</v>
      </c>
      <c r="L14" s="58">
        <v>44392</v>
      </c>
      <c r="M14" s="58">
        <v>44423</v>
      </c>
      <c r="N14" s="59">
        <f>M14-L14</f>
        <v>31</v>
      </c>
      <c r="O14" s="89" t="s">
        <v>115</v>
      </c>
      <c r="P14" s="49"/>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1"/>
      <c r="BB14" s="52"/>
      <c r="BC14" s="50"/>
      <c r="BD14" s="50"/>
      <c r="BE14" s="50"/>
      <c r="BF14" s="50"/>
      <c r="BG14" s="50"/>
      <c r="BH14" s="53"/>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1"/>
      <c r="DB14" s="52"/>
      <c r="DC14" s="50"/>
      <c r="DD14" s="50"/>
      <c r="DE14" s="50"/>
      <c r="DF14" s="50"/>
      <c r="DG14" s="50"/>
      <c r="DH14" s="53"/>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1"/>
      <c r="FB14" s="52"/>
      <c r="FC14" s="50"/>
      <c r="FD14" s="50"/>
      <c r="FE14" s="50"/>
      <c r="FF14" s="50"/>
      <c r="FG14" s="50"/>
      <c r="FH14" s="53"/>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1"/>
      <c r="HB14" s="52"/>
      <c r="HC14" s="50"/>
      <c r="HD14" s="50"/>
      <c r="HE14" s="50"/>
      <c r="HF14" s="50"/>
      <c r="HG14" s="50"/>
      <c r="HH14" s="53"/>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1"/>
    </row>
    <row r="15" spans="1:261" ht="14.1" customHeight="1" outlineLevel="1" x14ac:dyDescent="0.2">
      <c r="A15" s="103"/>
      <c r="B15" s="106"/>
      <c r="C15" s="99"/>
      <c r="D15" s="41" t="str">
        <f t="shared" ref="D15" si="8">D14</f>
        <v>Разработка и согласование ПК</v>
      </c>
      <c r="E15" s="41"/>
      <c r="F15" s="60"/>
      <c r="G15" s="60"/>
      <c r="H15" s="60"/>
      <c r="I15" s="60"/>
      <c r="J15" s="60"/>
      <c r="K15" s="46" t="s">
        <v>16</v>
      </c>
      <c r="L15" s="47"/>
      <c r="M15" s="47"/>
      <c r="N15" s="48"/>
      <c r="O15" s="90"/>
      <c r="P15" s="49"/>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1"/>
      <c r="BB15" s="52"/>
      <c r="BC15" s="50"/>
      <c r="BD15" s="50"/>
      <c r="BE15" s="50"/>
      <c r="BF15" s="50"/>
      <c r="BG15" s="53"/>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1"/>
      <c r="DB15" s="52"/>
      <c r="DC15" s="50"/>
      <c r="DD15" s="50"/>
      <c r="DE15" s="50"/>
      <c r="DF15" s="50"/>
      <c r="DG15" s="53"/>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1"/>
      <c r="FB15" s="52"/>
      <c r="FC15" s="50"/>
      <c r="FD15" s="50"/>
      <c r="FE15" s="50"/>
      <c r="FF15" s="50"/>
      <c r="FG15" s="53"/>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1"/>
      <c r="HB15" s="52"/>
      <c r="HC15" s="50"/>
      <c r="HD15" s="50"/>
      <c r="HE15" s="50"/>
      <c r="HF15" s="50"/>
      <c r="HG15" s="53"/>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c r="IW15" s="50"/>
      <c r="IX15" s="50"/>
      <c r="IY15" s="50"/>
      <c r="IZ15" s="50"/>
      <c r="JA15" s="51"/>
    </row>
    <row r="16" spans="1:261" ht="12.95" customHeight="1" outlineLevel="1" x14ac:dyDescent="0.2">
      <c r="A16" s="103"/>
      <c r="B16" s="106"/>
      <c r="C16" s="99"/>
      <c r="D16" s="54" t="s">
        <v>8</v>
      </c>
      <c r="E16" s="54" t="s">
        <v>1</v>
      </c>
      <c r="F16" s="55"/>
      <c r="G16" s="55"/>
      <c r="H16" s="55"/>
      <c r="I16" s="55"/>
      <c r="J16" s="55"/>
      <c r="K16" s="57" t="s">
        <v>2</v>
      </c>
      <c r="L16" s="58">
        <v>44418</v>
      </c>
      <c r="M16" s="58">
        <f>L16+160</f>
        <v>44578</v>
      </c>
      <c r="N16" s="59">
        <f t="shared" ref="N16:N20" si="9">M16-L16</f>
        <v>160</v>
      </c>
      <c r="O16" s="89" t="s">
        <v>113</v>
      </c>
      <c r="P16" s="49"/>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1"/>
      <c r="BB16" s="52"/>
      <c r="BC16" s="50"/>
      <c r="BD16" s="50"/>
      <c r="BE16" s="50"/>
      <c r="BF16" s="50"/>
      <c r="BG16" s="50"/>
      <c r="BH16" s="53"/>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1"/>
      <c r="DB16" s="52"/>
      <c r="DC16" s="50"/>
      <c r="DD16" s="50"/>
      <c r="DE16" s="50"/>
      <c r="DF16" s="50"/>
      <c r="DG16" s="50"/>
      <c r="DH16" s="53"/>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1"/>
      <c r="FB16" s="52"/>
      <c r="FC16" s="50"/>
      <c r="FD16" s="50"/>
      <c r="FE16" s="50"/>
      <c r="FF16" s="50"/>
      <c r="FG16" s="50"/>
      <c r="FH16" s="53"/>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1"/>
      <c r="HB16" s="52"/>
      <c r="HC16" s="50"/>
      <c r="HD16" s="50"/>
      <c r="HE16" s="50"/>
      <c r="HF16" s="50"/>
      <c r="HG16" s="50"/>
      <c r="HH16" s="53"/>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c r="IR16" s="50"/>
      <c r="IS16" s="50"/>
      <c r="IT16" s="50"/>
      <c r="IU16" s="50"/>
      <c r="IV16" s="50"/>
      <c r="IW16" s="50"/>
      <c r="IX16" s="50"/>
      <c r="IY16" s="50"/>
      <c r="IZ16" s="50"/>
      <c r="JA16" s="51"/>
    </row>
    <row r="17" spans="1:261" ht="14.1" customHeight="1" outlineLevel="1" x14ac:dyDescent="0.2">
      <c r="A17" s="103"/>
      <c r="B17" s="106"/>
      <c r="C17" s="99"/>
      <c r="D17" s="41" t="str">
        <f t="shared" ref="D17" si="10">D16</f>
        <v xml:space="preserve">Закупка материалов и комплектующих </v>
      </c>
      <c r="E17" s="41"/>
      <c r="F17" s="60"/>
      <c r="G17" s="60"/>
      <c r="H17" s="60"/>
      <c r="I17" s="60"/>
      <c r="J17" s="60"/>
      <c r="K17" s="46" t="s">
        <v>16</v>
      </c>
      <c r="L17" s="47">
        <v>44418</v>
      </c>
      <c r="M17" s="47">
        <f ca="1">TODAY()</f>
        <v>44557</v>
      </c>
      <c r="N17" s="48"/>
      <c r="O17" s="90"/>
      <c r="P17" s="49"/>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1"/>
      <c r="BB17" s="52"/>
      <c r="BC17" s="50"/>
      <c r="BD17" s="50"/>
      <c r="BE17" s="50"/>
      <c r="BF17" s="50"/>
      <c r="BG17" s="53"/>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1"/>
      <c r="DB17" s="52"/>
      <c r="DC17" s="50"/>
      <c r="DD17" s="50"/>
      <c r="DE17" s="50"/>
      <c r="DF17" s="50"/>
      <c r="DG17" s="53"/>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1"/>
      <c r="FB17" s="52"/>
      <c r="FC17" s="50"/>
      <c r="FD17" s="50"/>
      <c r="FE17" s="50"/>
      <c r="FF17" s="50"/>
      <c r="FG17" s="53"/>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1"/>
      <c r="HB17" s="52"/>
      <c r="HC17" s="50"/>
      <c r="HD17" s="50"/>
      <c r="HE17" s="50"/>
      <c r="HF17" s="50"/>
      <c r="HG17" s="53"/>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c r="IV17" s="50"/>
      <c r="IW17" s="50"/>
      <c r="IX17" s="50"/>
      <c r="IY17" s="50"/>
      <c r="IZ17" s="50"/>
      <c r="JA17" s="51"/>
    </row>
    <row r="18" spans="1:261" ht="12.95" customHeight="1" outlineLevel="1" x14ac:dyDescent="0.2">
      <c r="A18" s="103"/>
      <c r="B18" s="106"/>
      <c r="C18" s="99"/>
      <c r="D18" s="54" t="s">
        <v>9</v>
      </c>
      <c r="E18" s="54" t="s">
        <v>1</v>
      </c>
      <c r="F18" s="55"/>
      <c r="G18" s="55"/>
      <c r="H18" s="55"/>
      <c r="I18" s="55"/>
      <c r="J18" s="55"/>
      <c r="K18" s="57" t="s">
        <v>2</v>
      </c>
      <c r="L18" s="58">
        <v>44579</v>
      </c>
      <c r="M18" s="58">
        <f>L18+90</f>
        <v>44669</v>
      </c>
      <c r="N18" s="59">
        <f t="shared" si="9"/>
        <v>90</v>
      </c>
      <c r="O18" s="89" t="s">
        <v>115</v>
      </c>
      <c r="P18" s="49"/>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1"/>
      <c r="BB18" s="52"/>
      <c r="BC18" s="50"/>
      <c r="BD18" s="50"/>
      <c r="BE18" s="50"/>
      <c r="BF18" s="50"/>
      <c r="BG18" s="50"/>
      <c r="BH18" s="53"/>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1"/>
      <c r="DB18" s="52"/>
      <c r="DC18" s="50"/>
      <c r="DD18" s="50"/>
      <c r="DE18" s="50"/>
      <c r="DF18" s="50"/>
      <c r="DG18" s="50"/>
      <c r="DH18" s="53"/>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1"/>
      <c r="FB18" s="52"/>
      <c r="FC18" s="50"/>
      <c r="FD18" s="50"/>
      <c r="FE18" s="50"/>
      <c r="FF18" s="50"/>
      <c r="FG18" s="50"/>
      <c r="FH18" s="53"/>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1"/>
      <c r="HB18" s="52"/>
      <c r="HC18" s="50"/>
      <c r="HD18" s="50"/>
      <c r="HE18" s="50"/>
      <c r="HF18" s="50"/>
      <c r="HG18" s="50"/>
      <c r="HH18" s="53"/>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c r="IV18" s="50"/>
      <c r="IW18" s="50"/>
      <c r="IX18" s="50"/>
      <c r="IY18" s="50"/>
      <c r="IZ18" s="50"/>
      <c r="JA18" s="51"/>
    </row>
    <row r="19" spans="1:261" ht="14.1" customHeight="1" outlineLevel="1" x14ac:dyDescent="0.2">
      <c r="A19" s="103"/>
      <c r="B19" s="106"/>
      <c r="C19" s="99"/>
      <c r="D19" s="41" t="str">
        <f t="shared" ref="D19" si="11">D18</f>
        <v>Изготовление трубопроводов</v>
      </c>
      <c r="E19" s="41"/>
      <c r="F19" s="60"/>
      <c r="G19" s="60"/>
      <c r="H19" s="60"/>
      <c r="I19" s="60"/>
      <c r="J19" s="60"/>
      <c r="K19" s="46" t="s">
        <v>16</v>
      </c>
      <c r="L19" s="47"/>
      <c r="M19" s="47"/>
      <c r="N19" s="48"/>
      <c r="O19" s="90"/>
      <c r="P19" s="49"/>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1"/>
      <c r="BB19" s="52"/>
      <c r="BC19" s="50"/>
      <c r="BD19" s="50"/>
      <c r="BE19" s="50"/>
      <c r="BF19" s="50"/>
      <c r="BG19" s="53"/>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1"/>
      <c r="DB19" s="52"/>
      <c r="DC19" s="50"/>
      <c r="DD19" s="50"/>
      <c r="DE19" s="50"/>
      <c r="DF19" s="50"/>
      <c r="DG19" s="53"/>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1"/>
      <c r="FB19" s="52"/>
      <c r="FC19" s="50"/>
      <c r="FD19" s="50"/>
      <c r="FE19" s="50"/>
      <c r="FF19" s="50"/>
      <c r="FG19" s="53"/>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1"/>
      <c r="HB19" s="52"/>
      <c r="HC19" s="50"/>
      <c r="HD19" s="50"/>
      <c r="HE19" s="50"/>
      <c r="HF19" s="50"/>
      <c r="HG19" s="53"/>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c r="IT19" s="50"/>
      <c r="IU19" s="50"/>
      <c r="IV19" s="50"/>
      <c r="IW19" s="50"/>
      <c r="IX19" s="50"/>
      <c r="IY19" s="50"/>
      <c r="IZ19" s="50"/>
      <c r="JA19" s="51"/>
    </row>
    <row r="20" spans="1:261" ht="12.95" customHeight="1" outlineLevel="1" x14ac:dyDescent="0.2">
      <c r="A20" s="103"/>
      <c r="B20" s="106"/>
      <c r="C20" s="99"/>
      <c r="D20" s="54" t="s">
        <v>10</v>
      </c>
      <c r="E20" s="54" t="s">
        <v>1</v>
      </c>
      <c r="F20" s="55"/>
      <c r="G20" s="55"/>
      <c r="H20" s="55"/>
      <c r="I20" s="55"/>
      <c r="J20" s="55"/>
      <c r="K20" s="57" t="s">
        <v>2</v>
      </c>
      <c r="L20" s="58">
        <v>44669</v>
      </c>
      <c r="M20" s="58">
        <v>44681</v>
      </c>
      <c r="N20" s="59">
        <f t="shared" si="9"/>
        <v>12</v>
      </c>
      <c r="O20" s="89" t="s">
        <v>115</v>
      </c>
      <c r="P20" s="49"/>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1"/>
      <c r="BB20" s="52"/>
      <c r="BC20" s="50"/>
      <c r="BD20" s="50"/>
      <c r="BE20" s="50"/>
      <c r="BF20" s="50"/>
      <c r="BG20" s="50"/>
      <c r="BH20" s="53"/>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1"/>
      <c r="DB20" s="52"/>
      <c r="DC20" s="50"/>
      <c r="DD20" s="50"/>
      <c r="DE20" s="50"/>
      <c r="DF20" s="50"/>
      <c r="DG20" s="50"/>
      <c r="DH20" s="53"/>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1"/>
      <c r="FB20" s="52"/>
      <c r="FC20" s="50"/>
      <c r="FD20" s="50"/>
      <c r="FE20" s="50"/>
      <c r="FF20" s="50"/>
      <c r="FG20" s="50"/>
      <c r="FH20" s="53"/>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1"/>
      <c r="HB20" s="52"/>
      <c r="HC20" s="50"/>
      <c r="HD20" s="50"/>
      <c r="HE20" s="50"/>
      <c r="HF20" s="50"/>
      <c r="HG20" s="50"/>
      <c r="HH20" s="53"/>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c r="IT20" s="50"/>
      <c r="IU20" s="50"/>
      <c r="IV20" s="50"/>
      <c r="IW20" s="50"/>
      <c r="IX20" s="50"/>
      <c r="IY20" s="50"/>
      <c r="IZ20" s="50"/>
      <c r="JA20" s="51"/>
    </row>
    <row r="21" spans="1:261" ht="14.1" customHeight="1" outlineLevel="1" x14ac:dyDescent="0.2">
      <c r="A21" s="103"/>
      <c r="B21" s="106"/>
      <c r="C21" s="99"/>
      <c r="D21" s="41" t="str">
        <f t="shared" ref="D21" si="12">D20</f>
        <v>Отгрузка/Поставка</v>
      </c>
      <c r="E21" s="41"/>
      <c r="F21" s="60"/>
      <c r="G21" s="60"/>
      <c r="H21" s="60"/>
      <c r="I21" s="60"/>
      <c r="J21" s="60"/>
      <c r="K21" s="46" t="s">
        <v>16</v>
      </c>
      <c r="L21" s="47"/>
      <c r="M21" s="47"/>
      <c r="N21" s="48"/>
      <c r="O21" s="90"/>
      <c r="P21" s="49"/>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1"/>
      <c r="BB21" s="52"/>
      <c r="BC21" s="50"/>
      <c r="BD21" s="50"/>
      <c r="BE21" s="50"/>
      <c r="BF21" s="50"/>
      <c r="BG21" s="53"/>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1"/>
      <c r="DB21" s="52"/>
      <c r="DC21" s="50"/>
      <c r="DD21" s="50"/>
      <c r="DE21" s="50"/>
      <c r="DF21" s="50"/>
      <c r="DG21" s="53"/>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1"/>
      <c r="FB21" s="52"/>
      <c r="FC21" s="50"/>
      <c r="FD21" s="50"/>
      <c r="FE21" s="50"/>
      <c r="FF21" s="50"/>
      <c r="FG21" s="53"/>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1"/>
      <c r="HB21" s="52"/>
      <c r="HC21" s="50"/>
      <c r="HD21" s="50"/>
      <c r="HE21" s="50"/>
      <c r="HF21" s="50"/>
      <c r="HG21" s="53"/>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c r="IT21" s="50"/>
      <c r="IU21" s="50"/>
      <c r="IV21" s="50"/>
      <c r="IW21" s="50"/>
      <c r="IX21" s="50"/>
      <c r="IY21" s="50"/>
      <c r="IZ21" s="50"/>
      <c r="JA21" s="51"/>
    </row>
    <row r="22" spans="1:261" ht="12.95" customHeight="1" outlineLevel="1" x14ac:dyDescent="0.2">
      <c r="A22" s="103"/>
      <c r="B22" s="106"/>
      <c r="C22" s="99"/>
      <c r="D22" s="54" t="s">
        <v>11</v>
      </c>
      <c r="E22" s="54" t="s">
        <v>1</v>
      </c>
      <c r="F22" s="55"/>
      <c r="G22" s="55"/>
      <c r="H22" s="55"/>
      <c r="I22" s="55"/>
      <c r="J22" s="55"/>
      <c r="K22" s="57" t="s">
        <v>2</v>
      </c>
      <c r="L22" s="58">
        <v>44669</v>
      </c>
      <c r="M22" s="58">
        <f>L22+65</f>
        <v>44734</v>
      </c>
      <c r="N22" s="59">
        <f>M22-L22</f>
        <v>65</v>
      </c>
      <c r="O22" s="89" t="s">
        <v>115</v>
      </c>
      <c r="P22" s="49"/>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1"/>
      <c r="BB22" s="52"/>
      <c r="BC22" s="50"/>
      <c r="BD22" s="50"/>
      <c r="BE22" s="50"/>
      <c r="BF22" s="50"/>
      <c r="BG22" s="53"/>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1"/>
      <c r="DB22" s="52"/>
      <c r="DC22" s="50"/>
      <c r="DD22" s="50"/>
      <c r="DE22" s="50"/>
      <c r="DF22" s="50"/>
      <c r="DG22" s="53"/>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1"/>
      <c r="FB22" s="52"/>
      <c r="FC22" s="50"/>
      <c r="FD22" s="50"/>
      <c r="FE22" s="50"/>
      <c r="FF22" s="50"/>
      <c r="FG22" s="53"/>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1"/>
      <c r="HB22" s="52"/>
      <c r="HC22" s="50"/>
      <c r="HD22" s="50"/>
      <c r="HE22" s="50"/>
      <c r="HF22" s="50"/>
      <c r="HG22" s="53"/>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c r="IT22" s="50"/>
      <c r="IU22" s="50"/>
      <c r="IV22" s="50"/>
      <c r="IW22" s="50"/>
      <c r="IX22" s="50"/>
      <c r="IY22" s="50"/>
      <c r="IZ22" s="50"/>
      <c r="JA22" s="51"/>
    </row>
    <row r="23" spans="1:261" ht="14.1" customHeight="1" outlineLevel="1" x14ac:dyDescent="0.2">
      <c r="A23" s="103"/>
      <c r="B23" s="106"/>
      <c r="C23" s="99"/>
      <c r="D23" s="41" t="str">
        <f t="shared" ref="D23" si="13">D22</f>
        <v>Оформление РоП</v>
      </c>
      <c r="E23" s="41"/>
      <c r="F23" s="60"/>
      <c r="G23" s="60"/>
      <c r="H23" s="60"/>
      <c r="I23" s="60"/>
      <c r="J23" s="60"/>
      <c r="K23" s="46" t="s">
        <v>16</v>
      </c>
      <c r="L23" s="47"/>
      <c r="M23" s="47"/>
      <c r="N23" s="48"/>
      <c r="O23" s="90"/>
      <c r="P23" s="49"/>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1"/>
      <c r="BB23" s="52"/>
      <c r="BC23" s="50"/>
      <c r="BD23" s="50"/>
      <c r="BE23" s="50"/>
      <c r="BF23" s="50"/>
      <c r="BG23" s="53"/>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1"/>
      <c r="DB23" s="52"/>
      <c r="DC23" s="50"/>
      <c r="DD23" s="50"/>
      <c r="DE23" s="50"/>
      <c r="DF23" s="50"/>
      <c r="DG23" s="53"/>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1"/>
      <c r="FB23" s="52"/>
      <c r="FC23" s="50"/>
      <c r="FD23" s="50"/>
      <c r="FE23" s="50"/>
      <c r="FF23" s="50"/>
      <c r="FG23" s="53"/>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1"/>
      <c r="HB23" s="52"/>
      <c r="HC23" s="50"/>
      <c r="HD23" s="50"/>
      <c r="HE23" s="50"/>
      <c r="HF23" s="50"/>
      <c r="HG23" s="53"/>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1"/>
    </row>
    <row r="24" spans="1:261" ht="12.95" customHeight="1" outlineLevel="1" x14ac:dyDescent="0.2">
      <c r="A24" s="103"/>
      <c r="B24" s="106"/>
      <c r="C24" s="99"/>
      <c r="D24" s="54" t="s">
        <v>12</v>
      </c>
      <c r="E24" s="54" t="s">
        <v>1</v>
      </c>
      <c r="F24" s="55"/>
      <c r="G24" s="55"/>
      <c r="H24" s="55"/>
      <c r="I24" s="55"/>
      <c r="J24" s="55"/>
      <c r="K24" s="57" t="s">
        <v>2</v>
      </c>
      <c r="L24" s="58">
        <v>44734</v>
      </c>
      <c r="M24" s="58">
        <f>L24+30</f>
        <v>44764</v>
      </c>
      <c r="N24" s="59">
        <f>M24-L24</f>
        <v>30</v>
      </c>
      <c r="O24" s="89" t="s">
        <v>115</v>
      </c>
      <c r="P24" s="49"/>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1"/>
      <c r="BB24" s="52"/>
      <c r="BC24" s="50"/>
      <c r="BD24" s="50"/>
      <c r="BE24" s="50"/>
      <c r="BF24" s="50"/>
      <c r="BG24" s="50"/>
      <c r="BH24" s="53"/>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1"/>
      <c r="DB24" s="52"/>
      <c r="DC24" s="50"/>
      <c r="DD24" s="50"/>
      <c r="DE24" s="50"/>
      <c r="DF24" s="50"/>
      <c r="DG24" s="50"/>
      <c r="DH24" s="53"/>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1"/>
      <c r="FB24" s="52"/>
      <c r="FC24" s="50"/>
      <c r="FD24" s="50"/>
      <c r="FE24" s="50"/>
      <c r="FF24" s="50"/>
      <c r="FG24" s="50"/>
      <c r="FH24" s="53"/>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1"/>
      <c r="HB24" s="52"/>
      <c r="HC24" s="50"/>
      <c r="HD24" s="50"/>
      <c r="HE24" s="50"/>
      <c r="HF24" s="50"/>
      <c r="HG24" s="50"/>
      <c r="HH24" s="53"/>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c r="IQ24" s="50"/>
      <c r="IR24" s="50"/>
      <c r="IS24" s="50"/>
      <c r="IT24" s="50"/>
      <c r="IU24" s="50"/>
      <c r="IV24" s="50"/>
      <c r="IW24" s="50"/>
      <c r="IX24" s="50"/>
      <c r="IY24" s="50"/>
      <c r="IZ24" s="50"/>
      <c r="JA24" s="51"/>
    </row>
    <row r="25" spans="1:261" ht="14.1" customHeight="1" outlineLevel="1" x14ac:dyDescent="0.2">
      <c r="A25" s="103"/>
      <c r="B25" s="106"/>
      <c r="C25" s="99"/>
      <c r="D25" s="41" t="str">
        <f t="shared" ref="D25" si="14">D24</f>
        <v>ВК трубопроводы</v>
      </c>
      <c r="E25" s="41"/>
      <c r="F25" s="60"/>
      <c r="G25" s="60"/>
      <c r="H25" s="60"/>
      <c r="I25" s="60"/>
      <c r="J25" s="60"/>
      <c r="K25" s="46" t="s">
        <v>16</v>
      </c>
      <c r="L25" s="47"/>
      <c r="M25" s="47"/>
      <c r="N25" s="48"/>
      <c r="O25" s="90"/>
      <c r="P25" s="49"/>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1"/>
      <c r="BB25" s="52"/>
      <c r="BC25" s="50"/>
      <c r="BD25" s="50"/>
      <c r="BE25" s="50"/>
      <c r="BF25" s="50"/>
      <c r="BG25" s="53"/>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1"/>
      <c r="DB25" s="52"/>
      <c r="DC25" s="50"/>
      <c r="DD25" s="50"/>
      <c r="DE25" s="50"/>
      <c r="DF25" s="50"/>
      <c r="DG25" s="53"/>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1"/>
      <c r="FB25" s="52"/>
      <c r="FC25" s="50"/>
      <c r="FD25" s="50"/>
      <c r="FE25" s="50"/>
      <c r="FF25" s="50"/>
      <c r="FG25" s="53"/>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1"/>
      <c r="HB25" s="52"/>
      <c r="HC25" s="50"/>
      <c r="HD25" s="50"/>
      <c r="HE25" s="50"/>
      <c r="HF25" s="50"/>
      <c r="HG25" s="53"/>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c r="IQ25" s="50"/>
      <c r="IR25" s="50"/>
      <c r="IS25" s="50"/>
      <c r="IT25" s="50"/>
      <c r="IU25" s="50"/>
      <c r="IV25" s="50"/>
      <c r="IW25" s="50"/>
      <c r="IX25" s="50"/>
      <c r="IY25" s="50"/>
      <c r="IZ25" s="50"/>
      <c r="JA25" s="51"/>
    </row>
    <row r="26" spans="1:261" ht="12.95" customHeight="1" x14ac:dyDescent="0.2">
      <c r="A26" s="103"/>
      <c r="B26" s="106"/>
      <c r="C26" s="99"/>
      <c r="D26" s="61" t="s">
        <v>13</v>
      </c>
      <c r="E26" s="54" t="s">
        <v>1</v>
      </c>
      <c r="F26" s="55"/>
      <c r="G26" s="55"/>
      <c r="H26" s="55"/>
      <c r="I26" s="55"/>
      <c r="J26" s="55"/>
      <c r="K26" s="57" t="s">
        <v>2</v>
      </c>
      <c r="L26" s="58"/>
      <c r="M26" s="58"/>
      <c r="N26" s="59"/>
      <c r="O26" s="89" t="s">
        <v>115</v>
      </c>
      <c r="P26" s="49"/>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1"/>
      <c r="BB26" s="52"/>
      <c r="BC26" s="50"/>
      <c r="BD26" s="50"/>
      <c r="BE26" s="50"/>
      <c r="BF26" s="50"/>
      <c r="BG26" s="50"/>
      <c r="BH26" s="53"/>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1"/>
      <c r="DB26" s="52"/>
      <c r="DC26" s="50"/>
      <c r="DD26" s="50"/>
      <c r="DE26" s="50"/>
      <c r="DF26" s="50"/>
      <c r="DG26" s="50"/>
      <c r="DH26" s="53"/>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1"/>
      <c r="FB26" s="52"/>
      <c r="FC26" s="50"/>
      <c r="FD26" s="50"/>
      <c r="FE26" s="50"/>
      <c r="FF26" s="50"/>
      <c r="FG26" s="50"/>
      <c r="FH26" s="53"/>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1"/>
      <c r="HB26" s="52"/>
      <c r="HC26" s="50"/>
      <c r="HD26" s="50"/>
      <c r="HE26" s="50"/>
      <c r="HF26" s="50"/>
      <c r="HG26" s="50"/>
      <c r="HH26" s="53"/>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1"/>
    </row>
    <row r="27" spans="1:261" ht="14.1" customHeight="1" x14ac:dyDescent="0.2">
      <c r="A27" s="103"/>
      <c r="B27" s="106"/>
      <c r="C27" s="99"/>
      <c r="D27" s="40" t="str">
        <f t="shared" ref="D27" si="15">D26</f>
        <v>ОПС</v>
      </c>
      <c r="E27" s="41"/>
      <c r="F27" s="60"/>
      <c r="G27" s="60"/>
      <c r="H27" s="60"/>
      <c r="I27" s="60"/>
      <c r="J27" s="60"/>
      <c r="K27" s="46" t="s">
        <v>16</v>
      </c>
      <c r="L27" s="47"/>
      <c r="M27" s="47"/>
      <c r="N27" s="48"/>
      <c r="O27" s="90"/>
      <c r="P27" s="49"/>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1"/>
      <c r="BB27" s="52"/>
      <c r="BC27" s="50"/>
      <c r="BD27" s="50"/>
      <c r="BE27" s="50"/>
      <c r="BF27" s="50"/>
      <c r="BG27" s="53"/>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1"/>
      <c r="DB27" s="52"/>
      <c r="DC27" s="50"/>
      <c r="DD27" s="50"/>
      <c r="DE27" s="50"/>
      <c r="DF27" s="50"/>
      <c r="DG27" s="53"/>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1"/>
      <c r="FB27" s="52"/>
      <c r="FC27" s="50"/>
      <c r="FD27" s="50"/>
      <c r="FE27" s="50"/>
      <c r="FF27" s="50"/>
      <c r="FG27" s="53"/>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1"/>
      <c r="HB27" s="52"/>
      <c r="HC27" s="50"/>
      <c r="HD27" s="50"/>
      <c r="HE27" s="50"/>
      <c r="HF27" s="50"/>
      <c r="HG27" s="53"/>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1"/>
    </row>
    <row r="28" spans="1:261" ht="12.95" customHeight="1" outlineLevel="1" x14ac:dyDescent="0.2">
      <c r="A28" s="103"/>
      <c r="B28" s="106"/>
      <c r="C28" s="99"/>
      <c r="D28" s="54" t="s">
        <v>4</v>
      </c>
      <c r="E28" s="54" t="s">
        <v>1</v>
      </c>
      <c r="F28" s="55"/>
      <c r="G28" s="55"/>
      <c r="H28" s="55"/>
      <c r="I28" s="55"/>
      <c r="J28" s="55"/>
      <c r="K28" s="57" t="s">
        <v>2</v>
      </c>
      <c r="L28" s="58"/>
      <c r="M28" s="58"/>
      <c r="N28" s="59"/>
      <c r="O28" s="89" t="s">
        <v>115</v>
      </c>
      <c r="P28" s="49"/>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1"/>
      <c r="BB28" s="52"/>
      <c r="BC28" s="50"/>
      <c r="BD28" s="50"/>
      <c r="BE28" s="50"/>
      <c r="BF28" s="50"/>
      <c r="BG28" s="50"/>
      <c r="BH28" s="53"/>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1"/>
      <c r="DB28" s="52"/>
      <c r="DC28" s="50"/>
      <c r="DD28" s="50"/>
      <c r="DE28" s="50"/>
      <c r="DF28" s="50"/>
      <c r="DG28" s="50"/>
      <c r="DH28" s="53"/>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1"/>
      <c r="FB28" s="52"/>
      <c r="FC28" s="50"/>
      <c r="FD28" s="50"/>
      <c r="FE28" s="50"/>
      <c r="FF28" s="50"/>
      <c r="FG28" s="50"/>
      <c r="FH28" s="53"/>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1"/>
      <c r="HB28" s="52"/>
      <c r="HC28" s="50"/>
      <c r="HD28" s="50"/>
      <c r="HE28" s="50"/>
      <c r="HF28" s="50"/>
      <c r="HG28" s="50"/>
      <c r="HH28" s="53"/>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1"/>
    </row>
    <row r="29" spans="1:261" ht="14.1" customHeight="1" outlineLevel="1" x14ac:dyDescent="0.2">
      <c r="A29" s="103"/>
      <c r="B29" s="106"/>
      <c r="C29" s="99"/>
      <c r="D29" s="41" t="str">
        <f t="shared" ref="D29" si="16">D28</f>
        <v>Разработка РКД</v>
      </c>
      <c r="E29" s="41"/>
      <c r="F29" s="60"/>
      <c r="G29" s="60"/>
      <c r="H29" s="60"/>
      <c r="I29" s="60"/>
      <c r="J29" s="60"/>
      <c r="K29" s="46" t="s">
        <v>16</v>
      </c>
      <c r="L29" s="47"/>
      <c r="M29" s="47"/>
      <c r="N29" s="48"/>
      <c r="O29" s="90"/>
      <c r="P29" s="49"/>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1"/>
      <c r="BB29" s="52"/>
      <c r="BC29" s="50"/>
      <c r="BD29" s="50"/>
      <c r="BE29" s="50"/>
      <c r="BF29" s="50"/>
      <c r="BG29" s="53"/>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1"/>
      <c r="DB29" s="52"/>
      <c r="DC29" s="50"/>
      <c r="DD29" s="50"/>
      <c r="DE29" s="50"/>
      <c r="DF29" s="50"/>
      <c r="DG29" s="53"/>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1"/>
      <c r="FB29" s="52"/>
      <c r="FC29" s="50"/>
      <c r="FD29" s="50"/>
      <c r="FE29" s="50"/>
      <c r="FF29" s="50"/>
      <c r="FG29" s="53"/>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1"/>
      <c r="HB29" s="52"/>
      <c r="HC29" s="50"/>
      <c r="HD29" s="50"/>
      <c r="HE29" s="50"/>
      <c r="HF29" s="50"/>
      <c r="HG29" s="53"/>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c r="IQ29" s="50"/>
      <c r="IR29" s="50"/>
      <c r="IS29" s="50"/>
      <c r="IT29" s="50"/>
      <c r="IU29" s="50"/>
      <c r="IV29" s="50"/>
      <c r="IW29" s="50"/>
      <c r="IX29" s="50"/>
      <c r="IY29" s="50"/>
      <c r="IZ29" s="50"/>
      <c r="JA29" s="51"/>
    </row>
    <row r="30" spans="1:261" ht="12.95" customHeight="1" outlineLevel="1" x14ac:dyDescent="0.2">
      <c r="A30" s="103"/>
      <c r="B30" s="106"/>
      <c r="C30" s="99"/>
      <c r="D30" s="54" t="s">
        <v>5</v>
      </c>
      <c r="E30" s="54" t="s">
        <v>1</v>
      </c>
      <c r="F30" s="55"/>
      <c r="G30" s="55"/>
      <c r="H30" s="55"/>
      <c r="I30" s="55"/>
      <c r="J30" s="55"/>
      <c r="K30" s="57" t="s">
        <v>2</v>
      </c>
      <c r="L30" s="62"/>
      <c r="M30" s="62"/>
      <c r="N30" s="59"/>
      <c r="O30" s="89" t="s">
        <v>115</v>
      </c>
      <c r="P30" s="63"/>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1"/>
      <c r="BB30" s="52"/>
      <c r="BC30" s="50"/>
      <c r="BD30" s="50"/>
      <c r="BE30" s="50"/>
      <c r="BF30" s="50"/>
      <c r="BG30" s="50"/>
      <c r="BH30" s="53"/>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1"/>
      <c r="DB30" s="52"/>
      <c r="DC30" s="50"/>
      <c r="DD30" s="50"/>
      <c r="DE30" s="50"/>
      <c r="DF30" s="50"/>
      <c r="DG30" s="50"/>
      <c r="DH30" s="53"/>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1"/>
      <c r="FB30" s="52"/>
      <c r="FC30" s="50"/>
      <c r="FD30" s="50"/>
      <c r="FE30" s="50"/>
      <c r="FF30" s="50"/>
      <c r="FG30" s="50"/>
      <c r="FH30" s="53"/>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1"/>
      <c r="HB30" s="52"/>
      <c r="HC30" s="50"/>
      <c r="HD30" s="50"/>
      <c r="HE30" s="50"/>
      <c r="HF30" s="50"/>
      <c r="HG30" s="50"/>
      <c r="HH30" s="53"/>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c r="IQ30" s="50"/>
      <c r="IR30" s="50"/>
      <c r="IS30" s="50"/>
      <c r="IT30" s="50"/>
      <c r="IU30" s="50"/>
      <c r="IV30" s="50"/>
      <c r="IW30" s="50"/>
      <c r="IX30" s="50"/>
      <c r="IY30" s="50"/>
      <c r="IZ30" s="50"/>
      <c r="JA30" s="51"/>
    </row>
    <row r="31" spans="1:261" ht="14.1" customHeight="1" outlineLevel="1" x14ac:dyDescent="0.2">
      <c r="A31" s="103"/>
      <c r="B31" s="106"/>
      <c r="C31" s="99"/>
      <c r="D31" s="41" t="str">
        <f t="shared" ref="D31" si="17">D30</f>
        <v>Согласование РКД</v>
      </c>
      <c r="E31" s="41"/>
      <c r="F31" s="60"/>
      <c r="G31" s="60"/>
      <c r="H31" s="60"/>
      <c r="I31" s="60"/>
      <c r="J31" s="60"/>
      <c r="K31" s="64" t="s">
        <v>16</v>
      </c>
      <c r="L31" s="47">
        <v>44299</v>
      </c>
      <c r="M31" s="47">
        <v>44300</v>
      </c>
      <c r="N31" s="65"/>
      <c r="O31" s="90"/>
      <c r="P31" s="49"/>
      <c r="Q31" s="49"/>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1"/>
      <c r="BB31" s="52"/>
      <c r="BC31" s="50"/>
      <c r="BD31" s="50"/>
      <c r="BE31" s="50"/>
      <c r="BF31" s="50"/>
      <c r="BG31" s="53"/>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1"/>
      <c r="DB31" s="52"/>
      <c r="DC31" s="50"/>
      <c r="DD31" s="50"/>
      <c r="DE31" s="50"/>
      <c r="DF31" s="50"/>
      <c r="DG31" s="53"/>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1"/>
      <c r="FB31" s="52"/>
      <c r="FC31" s="50"/>
      <c r="FD31" s="50"/>
      <c r="FE31" s="50"/>
      <c r="FF31" s="50"/>
      <c r="FG31" s="53"/>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1"/>
      <c r="HB31" s="52"/>
      <c r="HC31" s="50"/>
      <c r="HD31" s="50"/>
      <c r="HE31" s="50"/>
      <c r="HF31" s="50"/>
      <c r="HG31" s="53"/>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1"/>
    </row>
    <row r="32" spans="1:261" ht="12.95" customHeight="1" outlineLevel="1" x14ac:dyDescent="0.2">
      <c r="A32" s="103"/>
      <c r="B32" s="106"/>
      <c r="C32" s="99"/>
      <c r="D32" s="54" t="s">
        <v>6</v>
      </c>
      <c r="E32" s="54" t="s">
        <v>1</v>
      </c>
      <c r="F32" s="55"/>
      <c r="G32" s="55"/>
      <c r="H32" s="55"/>
      <c r="I32" s="55"/>
      <c r="J32" s="55"/>
      <c r="K32" s="57" t="s">
        <v>2</v>
      </c>
      <c r="L32" s="66"/>
      <c r="M32" s="66"/>
      <c r="N32" s="59"/>
      <c r="O32" s="89" t="s">
        <v>115</v>
      </c>
      <c r="P32" s="67"/>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1"/>
      <c r="BB32" s="52"/>
      <c r="BC32" s="50"/>
      <c r="BD32" s="50"/>
      <c r="BE32" s="50"/>
      <c r="BF32" s="50"/>
      <c r="BG32" s="50"/>
      <c r="BH32" s="53"/>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1"/>
      <c r="DB32" s="52"/>
      <c r="DC32" s="50"/>
      <c r="DD32" s="50"/>
      <c r="DE32" s="50"/>
      <c r="DF32" s="50"/>
      <c r="DG32" s="50"/>
      <c r="DH32" s="53"/>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1"/>
      <c r="FB32" s="52"/>
      <c r="FC32" s="50"/>
      <c r="FD32" s="50"/>
      <c r="FE32" s="50"/>
      <c r="FF32" s="50"/>
      <c r="FG32" s="50"/>
      <c r="FH32" s="53"/>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1"/>
      <c r="HB32" s="52"/>
      <c r="HC32" s="50"/>
      <c r="HD32" s="50"/>
      <c r="HE32" s="50"/>
      <c r="HF32" s="50"/>
      <c r="HG32" s="50"/>
      <c r="HH32" s="53"/>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1"/>
    </row>
    <row r="33" spans="1:261" ht="14.1" customHeight="1" outlineLevel="1" x14ac:dyDescent="0.2">
      <c r="A33" s="103"/>
      <c r="B33" s="106"/>
      <c r="C33" s="99"/>
      <c r="D33" s="41" t="str">
        <f t="shared" ref="D33" si="18">D32</f>
        <v>Экспертиза РКД</v>
      </c>
      <c r="E33" s="41"/>
      <c r="F33" s="60"/>
      <c r="G33" s="60"/>
      <c r="H33" s="60"/>
      <c r="I33" s="60"/>
      <c r="J33" s="60"/>
      <c r="K33" s="46" t="s">
        <v>16</v>
      </c>
      <c r="L33" s="47"/>
      <c r="M33" s="47"/>
      <c r="N33" s="48"/>
      <c r="O33" s="90"/>
      <c r="P33" s="49"/>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1"/>
      <c r="BB33" s="52"/>
      <c r="BC33" s="50"/>
      <c r="BD33" s="50"/>
      <c r="BE33" s="50"/>
      <c r="BF33" s="50"/>
      <c r="BG33" s="53"/>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1"/>
      <c r="DB33" s="52"/>
      <c r="DC33" s="50"/>
      <c r="DD33" s="50"/>
      <c r="DE33" s="50"/>
      <c r="DF33" s="50"/>
      <c r="DG33" s="53"/>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1"/>
      <c r="FB33" s="52"/>
      <c r="FC33" s="50"/>
      <c r="FD33" s="50"/>
      <c r="FE33" s="50"/>
      <c r="FF33" s="50"/>
      <c r="FG33" s="53"/>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1"/>
      <c r="HB33" s="52"/>
      <c r="HC33" s="50"/>
      <c r="HD33" s="50"/>
      <c r="HE33" s="50"/>
      <c r="HF33" s="50"/>
      <c r="HG33" s="53"/>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c r="IQ33" s="50"/>
      <c r="IR33" s="50"/>
      <c r="IS33" s="50"/>
      <c r="IT33" s="50"/>
      <c r="IU33" s="50"/>
      <c r="IV33" s="50"/>
      <c r="IW33" s="50"/>
      <c r="IX33" s="50"/>
      <c r="IY33" s="50"/>
      <c r="IZ33" s="50"/>
      <c r="JA33" s="51"/>
    </row>
    <row r="34" spans="1:261" ht="12.95" customHeight="1" outlineLevel="1" x14ac:dyDescent="0.2">
      <c r="A34" s="103"/>
      <c r="B34" s="106"/>
      <c r="C34" s="99"/>
      <c r="D34" s="54" t="s">
        <v>14</v>
      </c>
      <c r="E34" s="54" t="s">
        <v>1</v>
      </c>
      <c r="F34" s="55"/>
      <c r="G34" s="55"/>
      <c r="H34" s="55"/>
      <c r="I34" s="55"/>
      <c r="J34" s="55"/>
      <c r="K34" s="57" t="s">
        <v>2</v>
      </c>
      <c r="L34" s="58"/>
      <c r="M34" s="58"/>
      <c r="N34" s="59"/>
      <c r="O34" s="89" t="s">
        <v>115</v>
      </c>
      <c r="P34" s="49"/>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1"/>
      <c r="BB34" s="52"/>
      <c r="BC34" s="50"/>
      <c r="BD34" s="50"/>
      <c r="BE34" s="50"/>
      <c r="BF34" s="50"/>
      <c r="BG34" s="50"/>
      <c r="BH34" s="53"/>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1"/>
      <c r="DB34" s="52"/>
      <c r="DC34" s="50"/>
      <c r="DD34" s="50"/>
      <c r="DE34" s="50"/>
      <c r="DF34" s="50"/>
      <c r="DG34" s="50"/>
      <c r="DH34" s="53"/>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1"/>
      <c r="FB34" s="52"/>
      <c r="FC34" s="50"/>
      <c r="FD34" s="50"/>
      <c r="FE34" s="50"/>
      <c r="FF34" s="50"/>
      <c r="FG34" s="50"/>
      <c r="FH34" s="53"/>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1"/>
      <c r="HB34" s="52"/>
      <c r="HC34" s="50"/>
      <c r="HD34" s="50"/>
      <c r="HE34" s="50"/>
      <c r="HF34" s="50"/>
      <c r="HG34" s="50"/>
      <c r="HH34" s="53"/>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0"/>
      <c r="IP34" s="50"/>
      <c r="IQ34" s="50"/>
      <c r="IR34" s="50"/>
      <c r="IS34" s="50"/>
      <c r="IT34" s="50"/>
      <c r="IU34" s="50"/>
      <c r="IV34" s="50"/>
      <c r="IW34" s="50"/>
      <c r="IX34" s="50"/>
      <c r="IY34" s="50"/>
      <c r="IZ34" s="50"/>
      <c r="JA34" s="51"/>
    </row>
    <row r="35" spans="1:261" ht="14.1" customHeight="1" outlineLevel="1" x14ac:dyDescent="0.2">
      <c r="A35" s="103"/>
      <c r="B35" s="106"/>
      <c r="C35" s="99"/>
      <c r="D35" s="41" t="str">
        <f t="shared" ref="D35" si="19">D34</f>
        <v>Изготовление ОПС</v>
      </c>
      <c r="E35" s="41"/>
      <c r="F35" s="60"/>
      <c r="G35" s="60"/>
      <c r="H35" s="60"/>
      <c r="I35" s="60"/>
      <c r="J35" s="60"/>
      <c r="K35" s="46" t="s">
        <v>16</v>
      </c>
      <c r="L35" s="47"/>
      <c r="M35" s="47"/>
      <c r="N35" s="48"/>
      <c r="O35" s="90"/>
      <c r="P35" s="49"/>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1"/>
      <c r="BB35" s="52"/>
      <c r="BC35" s="50"/>
      <c r="BD35" s="50"/>
      <c r="BE35" s="50"/>
      <c r="BF35" s="50"/>
      <c r="BG35" s="53"/>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1"/>
      <c r="DB35" s="52"/>
      <c r="DC35" s="50"/>
      <c r="DD35" s="50"/>
      <c r="DE35" s="50"/>
      <c r="DF35" s="50"/>
      <c r="DG35" s="53"/>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1"/>
      <c r="FB35" s="52"/>
      <c r="FC35" s="50"/>
      <c r="FD35" s="50"/>
      <c r="FE35" s="50"/>
      <c r="FF35" s="50"/>
      <c r="FG35" s="53"/>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1"/>
      <c r="HB35" s="52"/>
      <c r="HC35" s="50"/>
      <c r="HD35" s="50"/>
      <c r="HE35" s="50"/>
      <c r="HF35" s="50"/>
      <c r="HG35" s="53"/>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50"/>
      <c r="IH35" s="50"/>
      <c r="II35" s="50"/>
      <c r="IJ35" s="50"/>
      <c r="IK35" s="50"/>
      <c r="IL35" s="50"/>
      <c r="IM35" s="50"/>
      <c r="IN35" s="50"/>
      <c r="IO35" s="50"/>
      <c r="IP35" s="50"/>
      <c r="IQ35" s="50"/>
      <c r="IR35" s="50"/>
      <c r="IS35" s="50"/>
      <c r="IT35" s="50"/>
      <c r="IU35" s="50"/>
      <c r="IV35" s="50"/>
      <c r="IW35" s="50"/>
      <c r="IX35" s="50"/>
      <c r="IY35" s="50"/>
      <c r="IZ35" s="50"/>
      <c r="JA35" s="51"/>
    </row>
    <row r="36" spans="1:261" ht="12.95" customHeight="1" outlineLevel="1" x14ac:dyDescent="0.2">
      <c r="A36" s="103"/>
      <c r="B36" s="106"/>
      <c r="C36" s="99"/>
      <c r="D36" s="54" t="s">
        <v>10</v>
      </c>
      <c r="E36" s="54" t="s">
        <v>1</v>
      </c>
      <c r="F36" s="55"/>
      <c r="G36" s="55"/>
      <c r="H36" s="55"/>
      <c r="I36" s="55"/>
      <c r="J36" s="55"/>
      <c r="K36" s="57" t="s">
        <v>2</v>
      </c>
      <c r="L36" s="58"/>
      <c r="M36" s="58"/>
      <c r="N36" s="59"/>
      <c r="O36" s="89" t="s">
        <v>115</v>
      </c>
      <c r="P36" s="49"/>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1"/>
      <c r="BB36" s="52"/>
      <c r="BC36" s="50"/>
      <c r="BD36" s="50"/>
      <c r="BE36" s="50"/>
      <c r="BF36" s="50"/>
      <c r="BG36" s="50"/>
      <c r="BH36" s="53"/>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1"/>
      <c r="DB36" s="52"/>
      <c r="DC36" s="50"/>
      <c r="DD36" s="50"/>
      <c r="DE36" s="50"/>
      <c r="DF36" s="50"/>
      <c r="DG36" s="50"/>
      <c r="DH36" s="53"/>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1"/>
      <c r="FB36" s="52"/>
      <c r="FC36" s="50"/>
      <c r="FD36" s="50"/>
      <c r="FE36" s="50"/>
      <c r="FF36" s="50"/>
      <c r="FG36" s="50"/>
      <c r="FH36" s="53"/>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1"/>
      <c r="HB36" s="52"/>
      <c r="HC36" s="50"/>
      <c r="HD36" s="50"/>
      <c r="HE36" s="50"/>
      <c r="HF36" s="50"/>
      <c r="HG36" s="50"/>
      <c r="HH36" s="53"/>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c r="IL36" s="50"/>
      <c r="IM36" s="50"/>
      <c r="IN36" s="50"/>
      <c r="IO36" s="50"/>
      <c r="IP36" s="50"/>
      <c r="IQ36" s="50"/>
      <c r="IR36" s="50"/>
      <c r="IS36" s="50"/>
      <c r="IT36" s="50"/>
      <c r="IU36" s="50"/>
      <c r="IV36" s="50"/>
      <c r="IW36" s="50"/>
      <c r="IX36" s="50"/>
      <c r="IY36" s="50"/>
      <c r="IZ36" s="50"/>
      <c r="JA36" s="51"/>
    </row>
    <row r="37" spans="1:261" ht="14.1" customHeight="1" outlineLevel="1" x14ac:dyDescent="0.2">
      <c r="A37" s="103"/>
      <c r="B37" s="106"/>
      <c r="C37" s="99"/>
      <c r="D37" s="41" t="str">
        <f t="shared" ref="D37" si="20">D36</f>
        <v>Отгрузка/Поставка</v>
      </c>
      <c r="E37" s="41"/>
      <c r="F37" s="60"/>
      <c r="G37" s="60"/>
      <c r="H37" s="60"/>
      <c r="I37" s="60"/>
      <c r="J37" s="60"/>
      <c r="K37" s="46" t="s">
        <v>16</v>
      </c>
      <c r="L37" s="47"/>
      <c r="M37" s="47"/>
      <c r="N37" s="48"/>
      <c r="O37" s="90"/>
      <c r="P37" s="49"/>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1"/>
      <c r="BB37" s="52"/>
      <c r="BC37" s="50"/>
      <c r="BD37" s="50"/>
      <c r="BE37" s="50"/>
      <c r="BF37" s="50"/>
      <c r="BG37" s="53"/>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1"/>
      <c r="DB37" s="52"/>
      <c r="DC37" s="50"/>
      <c r="DD37" s="50"/>
      <c r="DE37" s="50"/>
      <c r="DF37" s="50"/>
      <c r="DG37" s="53"/>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c r="EW37" s="50"/>
      <c r="EX37" s="50"/>
      <c r="EY37" s="50"/>
      <c r="EZ37" s="50"/>
      <c r="FA37" s="51"/>
      <c r="FB37" s="52"/>
      <c r="FC37" s="50"/>
      <c r="FD37" s="50"/>
      <c r="FE37" s="50"/>
      <c r="FF37" s="50"/>
      <c r="FG37" s="53"/>
      <c r="FH37" s="50"/>
      <c r="FI37" s="50"/>
      <c r="FJ37" s="50"/>
      <c r="FK37" s="50"/>
      <c r="FL37" s="50"/>
      <c r="FM37" s="50"/>
      <c r="FN37" s="50"/>
      <c r="FO37" s="50"/>
      <c r="FP37" s="50"/>
      <c r="FQ37" s="50"/>
      <c r="FR37" s="50"/>
      <c r="FS37" s="50"/>
      <c r="FT37" s="50"/>
      <c r="FU37" s="50"/>
      <c r="FV37" s="50"/>
      <c r="FW37" s="50"/>
      <c r="FX37" s="50"/>
      <c r="FY37" s="50"/>
      <c r="FZ37" s="50"/>
      <c r="GA37" s="50"/>
      <c r="GB37" s="50"/>
      <c r="GC37" s="50"/>
      <c r="GD37" s="50"/>
      <c r="GE37" s="50"/>
      <c r="GF37" s="50"/>
      <c r="GG37" s="50"/>
      <c r="GH37" s="50"/>
      <c r="GI37" s="50"/>
      <c r="GJ37" s="50"/>
      <c r="GK37" s="50"/>
      <c r="GL37" s="50"/>
      <c r="GM37" s="50"/>
      <c r="GN37" s="50"/>
      <c r="GO37" s="50"/>
      <c r="GP37" s="50"/>
      <c r="GQ37" s="50"/>
      <c r="GR37" s="50"/>
      <c r="GS37" s="50"/>
      <c r="GT37" s="50"/>
      <c r="GU37" s="50"/>
      <c r="GV37" s="50"/>
      <c r="GW37" s="50"/>
      <c r="GX37" s="50"/>
      <c r="GY37" s="50"/>
      <c r="GZ37" s="50"/>
      <c r="HA37" s="51"/>
      <c r="HB37" s="52"/>
      <c r="HC37" s="50"/>
      <c r="HD37" s="50"/>
      <c r="HE37" s="50"/>
      <c r="HF37" s="50"/>
      <c r="HG37" s="53"/>
      <c r="HH37" s="50"/>
      <c r="HI37" s="50"/>
      <c r="HJ37" s="50"/>
      <c r="HK37" s="50"/>
      <c r="HL37" s="50"/>
      <c r="HM37" s="50"/>
      <c r="HN37" s="50"/>
      <c r="HO37" s="50"/>
      <c r="HP37" s="50"/>
      <c r="HQ37" s="50"/>
      <c r="HR37" s="50"/>
      <c r="HS37" s="50"/>
      <c r="HT37" s="50"/>
      <c r="HU37" s="50"/>
      <c r="HV37" s="50"/>
      <c r="HW37" s="50"/>
      <c r="HX37" s="50"/>
      <c r="HY37" s="50"/>
      <c r="HZ37" s="50"/>
      <c r="IA37" s="50"/>
      <c r="IB37" s="50"/>
      <c r="IC37" s="50"/>
      <c r="ID37" s="50"/>
      <c r="IE37" s="50"/>
      <c r="IF37" s="50"/>
      <c r="IG37" s="50"/>
      <c r="IH37" s="50"/>
      <c r="II37" s="50"/>
      <c r="IJ37" s="50"/>
      <c r="IK37" s="50"/>
      <c r="IL37" s="50"/>
      <c r="IM37" s="50"/>
      <c r="IN37" s="50"/>
      <c r="IO37" s="50"/>
      <c r="IP37" s="50"/>
      <c r="IQ37" s="50"/>
      <c r="IR37" s="50"/>
      <c r="IS37" s="50"/>
      <c r="IT37" s="50"/>
      <c r="IU37" s="50"/>
      <c r="IV37" s="50"/>
      <c r="IW37" s="50"/>
      <c r="IX37" s="50"/>
      <c r="IY37" s="50"/>
      <c r="IZ37" s="50"/>
      <c r="JA37" s="51"/>
    </row>
    <row r="38" spans="1:261" ht="12.95" customHeight="1" outlineLevel="1" x14ac:dyDescent="0.2">
      <c r="A38" s="103"/>
      <c r="B38" s="106"/>
      <c r="C38" s="99"/>
      <c r="D38" s="54" t="s">
        <v>15</v>
      </c>
      <c r="E38" s="54" t="s">
        <v>1</v>
      </c>
      <c r="F38" s="55"/>
      <c r="G38" s="55"/>
      <c r="H38" s="55"/>
      <c r="I38" s="55"/>
      <c r="J38" s="55"/>
      <c r="K38" s="57" t="s">
        <v>2</v>
      </c>
      <c r="L38" s="58"/>
      <c r="M38" s="58"/>
      <c r="N38" s="59"/>
      <c r="O38" s="89" t="s">
        <v>115</v>
      </c>
      <c r="P38" s="49"/>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1"/>
      <c r="BB38" s="52"/>
      <c r="BC38" s="50"/>
      <c r="BD38" s="50"/>
      <c r="BE38" s="50"/>
      <c r="BF38" s="50"/>
      <c r="BG38" s="50"/>
      <c r="BH38" s="53"/>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1"/>
      <c r="DB38" s="52"/>
      <c r="DC38" s="50"/>
      <c r="DD38" s="50"/>
      <c r="DE38" s="50"/>
      <c r="DF38" s="50"/>
      <c r="DG38" s="50"/>
      <c r="DH38" s="53"/>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c r="EW38" s="50"/>
      <c r="EX38" s="50"/>
      <c r="EY38" s="50"/>
      <c r="EZ38" s="50"/>
      <c r="FA38" s="51"/>
      <c r="FB38" s="52"/>
      <c r="FC38" s="50"/>
      <c r="FD38" s="50"/>
      <c r="FE38" s="50"/>
      <c r="FF38" s="50"/>
      <c r="FG38" s="50"/>
      <c r="FH38" s="53"/>
      <c r="FI38" s="50"/>
      <c r="FJ38" s="50"/>
      <c r="FK38" s="50"/>
      <c r="FL38" s="50"/>
      <c r="FM38" s="50"/>
      <c r="FN38" s="50"/>
      <c r="FO38" s="50"/>
      <c r="FP38" s="50"/>
      <c r="FQ38" s="50"/>
      <c r="FR38" s="50"/>
      <c r="FS38" s="50"/>
      <c r="FT38" s="50"/>
      <c r="FU38" s="50"/>
      <c r="FV38" s="50"/>
      <c r="FW38" s="50"/>
      <c r="FX38" s="50"/>
      <c r="FY38" s="50"/>
      <c r="FZ38" s="50"/>
      <c r="GA38" s="50"/>
      <c r="GB38" s="50"/>
      <c r="GC38" s="50"/>
      <c r="GD38" s="50"/>
      <c r="GE38" s="50"/>
      <c r="GF38" s="50"/>
      <c r="GG38" s="50"/>
      <c r="GH38" s="50"/>
      <c r="GI38" s="50"/>
      <c r="GJ38" s="50"/>
      <c r="GK38" s="50"/>
      <c r="GL38" s="50"/>
      <c r="GM38" s="50"/>
      <c r="GN38" s="50"/>
      <c r="GO38" s="50"/>
      <c r="GP38" s="50"/>
      <c r="GQ38" s="50"/>
      <c r="GR38" s="50"/>
      <c r="GS38" s="50"/>
      <c r="GT38" s="50"/>
      <c r="GU38" s="50"/>
      <c r="GV38" s="50"/>
      <c r="GW38" s="50"/>
      <c r="GX38" s="50"/>
      <c r="GY38" s="50"/>
      <c r="GZ38" s="50"/>
      <c r="HA38" s="51"/>
      <c r="HB38" s="52"/>
      <c r="HC38" s="50"/>
      <c r="HD38" s="50"/>
      <c r="HE38" s="50"/>
      <c r="HF38" s="50"/>
      <c r="HG38" s="50"/>
      <c r="HH38" s="53"/>
      <c r="HI38" s="50"/>
      <c r="HJ38" s="50"/>
      <c r="HK38" s="50"/>
      <c r="HL38" s="50"/>
      <c r="HM38" s="50"/>
      <c r="HN38" s="50"/>
      <c r="HO38" s="50"/>
      <c r="HP38" s="50"/>
      <c r="HQ38" s="50"/>
      <c r="HR38" s="50"/>
      <c r="HS38" s="50"/>
      <c r="HT38" s="50"/>
      <c r="HU38" s="50"/>
      <c r="HV38" s="50"/>
      <c r="HW38" s="50"/>
      <c r="HX38" s="50"/>
      <c r="HY38" s="50"/>
      <c r="HZ38" s="50"/>
      <c r="IA38" s="50"/>
      <c r="IB38" s="50"/>
      <c r="IC38" s="50"/>
      <c r="ID38" s="50"/>
      <c r="IE38" s="50"/>
      <c r="IF38" s="50"/>
      <c r="IG38" s="50"/>
      <c r="IH38" s="50"/>
      <c r="II38" s="50"/>
      <c r="IJ38" s="50"/>
      <c r="IK38" s="50"/>
      <c r="IL38" s="50"/>
      <c r="IM38" s="50"/>
      <c r="IN38" s="50"/>
      <c r="IO38" s="50"/>
      <c r="IP38" s="50"/>
      <c r="IQ38" s="50"/>
      <c r="IR38" s="50"/>
      <c r="IS38" s="50"/>
      <c r="IT38" s="50"/>
      <c r="IU38" s="50"/>
      <c r="IV38" s="50"/>
      <c r="IW38" s="50"/>
      <c r="IX38" s="50"/>
      <c r="IY38" s="50"/>
      <c r="IZ38" s="50"/>
      <c r="JA38" s="51"/>
    </row>
    <row r="39" spans="1:261" ht="14.1" customHeight="1" outlineLevel="1" thickBot="1" x14ac:dyDescent="0.25">
      <c r="A39" s="104"/>
      <c r="B39" s="107"/>
      <c r="C39" s="100"/>
      <c r="D39" s="68" t="str">
        <f t="shared" ref="D39" si="21">D38</f>
        <v>ВК ОПС</v>
      </c>
      <c r="E39" s="68"/>
      <c r="F39" s="69"/>
      <c r="G39" s="69"/>
      <c r="H39" s="69"/>
      <c r="I39" s="69"/>
      <c r="J39" s="69"/>
      <c r="K39" s="70" t="s">
        <v>16</v>
      </c>
      <c r="L39" s="71"/>
      <c r="M39" s="71"/>
      <c r="N39" s="72"/>
      <c r="O39" s="91"/>
      <c r="P39" s="73"/>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5"/>
      <c r="BB39" s="76"/>
      <c r="BC39" s="74"/>
      <c r="BD39" s="74"/>
      <c r="BE39" s="74"/>
      <c r="BF39" s="74"/>
      <c r="BG39" s="77"/>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5"/>
      <c r="DB39" s="76"/>
      <c r="DC39" s="74"/>
      <c r="DD39" s="74"/>
      <c r="DE39" s="74"/>
      <c r="DF39" s="74"/>
      <c r="DG39" s="77"/>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5"/>
      <c r="FB39" s="76"/>
      <c r="FC39" s="74"/>
      <c r="FD39" s="74"/>
      <c r="FE39" s="74"/>
      <c r="FF39" s="74"/>
      <c r="FG39" s="77"/>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5"/>
      <c r="HB39" s="76"/>
      <c r="HC39" s="74"/>
      <c r="HD39" s="74"/>
      <c r="HE39" s="74"/>
      <c r="HF39" s="74"/>
      <c r="HG39" s="77"/>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c r="IV39" s="74"/>
      <c r="IW39" s="74"/>
      <c r="IX39" s="74"/>
      <c r="IY39" s="74"/>
      <c r="IZ39" s="74"/>
      <c r="JA39" s="75"/>
    </row>
    <row r="40" spans="1:261" ht="14.1" customHeight="1" x14ac:dyDescent="0.2">
      <c r="A40" s="92" t="s">
        <v>116</v>
      </c>
      <c r="B40" s="95" t="s">
        <v>121</v>
      </c>
      <c r="C40" s="98">
        <v>1</v>
      </c>
      <c r="D40" s="26" t="s">
        <v>0</v>
      </c>
      <c r="E40" s="27" t="s">
        <v>1</v>
      </c>
      <c r="F40" s="28">
        <v>203274.429</v>
      </c>
      <c r="G40" s="29">
        <v>2366</v>
      </c>
      <c r="H40" s="30">
        <f>F40*G40</f>
        <v>480947299.014</v>
      </c>
      <c r="I40" s="30">
        <f>H40*1.2</f>
        <v>577136758.8168</v>
      </c>
      <c r="J40" s="31">
        <f>(I41-I40)/I40*100</f>
        <v>29.607987239752614</v>
      </c>
      <c r="K40" s="32" t="s">
        <v>2</v>
      </c>
      <c r="L40" s="33">
        <v>44298</v>
      </c>
      <c r="M40" s="33">
        <v>44863</v>
      </c>
      <c r="N40" s="34">
        <f>M40-L40</f>
        <v>565</v>
      </c>
      <c r="O40" s="101" t="s">
        <v>114</v>
      </c>
      <c r="P40" s="35"/>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7"/>
      <c r="BB40" s="38"/>
      <c r="BC40" s="36"/>
      <c r="BD40" s="36"/>
      <c r="BE40" s="36"/>
      <c r="BF40" s="36"/>
      <c r="BG40" s="36"/>
      <c r="BH40" s="39"/>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7"/>
      <c r="DB40" s="38"/>
      <c r="DC40" s="36"/>
      <c r="DD40" s="36"/>
      <c r="DE40" s="36"/>
      <c r="DF40" s="36"/>
      <c r="DG40" s="36"/>
      <c r="DH40" s="39"/>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7"/>
      <c r="FB40" s="38"/>
      <c r="FC40" s="36"/>
      <c r="FD40" s="36"/>
      <c r="FE40" s="36"/>
      <c r="FF40" s="36"/>
      <c r="FG40" s="36"/>
      <c r="FH40" s="39"/>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7"/>
      <c r="HB40" s="38"/>
      <c r="HC40" s="36"/>
      <c r="HD40" s="36"/>
      <c r="HE40" s="36"/>
      <c r="HF40" s="36"/>
      <c r="HG40" s="36"/>
      <c r="HH40" s="39"/>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36"/>
      <c r="IP40" s="36"/>
      <c r="IQ40" s="36"/>
      <c r="IR40" s="36"/>
      <c r="IS40" s="36"/>
      <c r="IT40" s="36"/>
      <c r="IU40" s="36"/>
      <c r="IV40" s="36"/>
      <c r="IW40" s="36"/>
      <c r="IX40" s="36"/>
      <c r="IY40" s="36"/>
      <c r="IZ40" s="36"/>
      <c r="JA40" s="37"/>
    </row>
    <row r="41" spans="1:261" ht="15" customHeight="1" x14ac:dyDescent="0.25">
      <c r="A41" s="93"/>
      <c r="B41" s="96"/>
      <c r="C41" s="99"/>
      <c r="D41" s="40" t="str">
        <f>D40</f>
        <v>Трубопроводы</v>
      </c>
      <c r="E41" s="41"/>
      <c r="F41" s="42">
        <v>263459.89600000001</v>
      </c>
      <c r="G41" s="43"/>
      <c r="H41" s="44">
        <f>F41*G40</f>
        <v>623346113.93599999</v>
      </c>
      <c r="I41" s="44">
        <f>H41*1.2</f>
        <v>748015336.72319996</v>
      </c>
      <c r="J41" s="45"/>
      <c r="K41" s="46" t="s">
        <v>16</v>
      </c>
      <c r="L41" s="47">
        <v>44298</v>
      </c>
      <c r="M41" s="47">
        <f ca="1">TODAY()</f>
        <v>44557</v>
      </c>
      <c r="N41" s="48">
        <f ca="1">M41-L41</f>
        <v>259</v>
      </c>
      <c r="O41" s="90"/>
      <c r="P41" s="49"/>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1"/>
      <c r="BB41" s="52"/>
      <c r="BC41" s="50"/>
      <c r="BD41" s="50"/>
      <c r="BE41" s="50"/>
      <c r="BF41" s="50"/>
      <c r="BG41" s="53"/>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1"/>
      <c r="DB41" s="52"/>
      <c r="DC41" s="50"/>
      <c r="DD41" s="50"/>
      <c r="DE41" s="50"/>
      <c r="DF41" s="50"/>
      <c r="DG41" s="53"/>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1"/>
      <c r="FB41" s="52"/>
      <c r="FC41" s="50"/>
      <c r="FD41" s="50"/>
      <c r="FE41" s="50"/>
      <c r="FF41" s="50"/>
      <c r="FG41" s="53"/>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1"/>
      <c r="HB41" s="52"/>
      <c r="HC41" s="50"/>
      <c r="HD41" s="50"/>
      <c r="HE41" s="50"/>
      <c r="HF41" s="50"/>
      <c r="HG41" s="53"/>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c r="IQ41" s="50"/>
      <c r="IR41" s="50"/>
      <c r="IS41" s="50"/>
      <c r="IT41" s="50"/>
      <c r="IU41" s="50"/>
      <c r="IV41" s="50"/>
      <c r="IW41" s="50"/>
      <c r="IX41" s="50"/>
      <c r="IY41" s="50"/>
      <c r="IZ41" s="50"/>
      <c r="JA41" s="51"/>
    </row>
    <row r="42" spans="1:261" ht="15" outlineLevel="1" x14ac:dyDescent="0.2">
      <c r="A42" s="93"/>
      <c r="B42" s="96"/>
      <c r="C42" s="99"/>
      <c r="D42" s="54" t="s">
        <v>3</v>
      </c>
      <c r="E42" s="54" t="s">
        <v>1</v>
      </c>
      <c r="F42" s="78"/>
      <c r="G42" s="78"/>
      <c r="H42" s="78"/>
      <c r="I42" s="78"/>
      <c r="J42" s="78"/>
      <c r="K42" s="57" t="s">
        <v>2</v>
      </c>
      <c r="L42" s="58">
        <v>44298</v>
      </c>
      <c r="M42" s="58">
        <v>44298</v>
      </c>
      <c r="N42" s="59">
        <f t="shared" ref="N42:N48" si="22">M42-L42</f>
        <v>0</v>
      </c>
      <c r="O42" s="89" t="s">
        <v>114</v>
      </c>
      <c r="P42" s="49"/>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1"/>
      <c r="BB42" s="52"/>
      <c r="BC42" s="50"/>
      <c r="BD42" s="50"/>
      <c r="BE42" s="50"/>
      <c r="BF42" s="50"/>
      <c r="BG42" s="50"/>
      <c r="BH42" s="53"/>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1"/>
      <c r="DB42" s="52"/>
      <c r="DC42" s="50"/>
      <c r="DD42" s="50"/>
      <c r="DE42" s="50"/>
      <c r="DF42" s="50"/>
      <c r="DG42" s="50"/>
      <c r="DH42" s="53"/>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1"/>
      <c r="FB42" s="52"/>
      <c r="FC42" s="50"/>
      <c r="FD42" s="50"/>
      <c r="FE42" s="50"/>
      <c r="FF42" s="50"/>
      <c r="FG42" s="50"/>
      <c r="FH42" s="53"/>
      <c r="FI42" s="50"/>
      <c r="FJ42" s="50"/>
      <c r="FK42" s="50"/>
      <c r="FL42" s="50"/>
      <c r="FM42" s="50"/>
      <c r="FN42" s="50"/>
      <c r="FO42" s="50"/>
      <c r="FP42" s="50"/>
      <c r="FQ42" s="50"/>
      <c r="FR42" s="50"/>
      <c r="FS42" s="50"/>
      <c r="FT42" s="50"/>
      <c r="FU42" s="50"/>
      <c r="FV42" s="50"/>
      <c r="FW42" s="50"/>
      <c r="FX42" s="50"/>
      <c r="FY42" s="50"/>
      <c r="FZ42" s="50"/>
      <c r="GA42" s="50"/>
      <c r="GB42" s="50"/>
      <c r="GC42" s="50"/>
      <c r="GD42" s="50"/>
      <c r="GE42" s="50"/>
      <c r="GF42" s="50"/>
      <c r="GG42" s="50"/>
      <c r="GH42" s="50"/>
      <c r="GI42" s="50"/>
      <c r="GJ42" s="50"/>
      <c r="GK42" s="50"/>
      <c r="GL42" s="50"/>
      <c r="GM42" s="50"/>
      <c r="GN42" s="50"/>
      <c r="GO42" s="50"/>
      <c r="GP42" s="50"/>
      <c r="GQ42" s="50"/>
      <c r="GR42" s="50"/>
      <c r="GS42" s="50"/>
      <c r="GT42" s="50"/>
      <c r="GU42" s="50"/>
      <c r="GV42" s="50"/>
      <c r="GW42" s="50"/>
      <c r="GX42" s="50"/>
      <c r="GY42" s="50"/>
      <c r="GZ42" s="50"/>
      <c r="HA42" s="51"/>
      <c r="HB42" s="52"/>
      <c r="HC42" s="50"/>
      <c r="HD42" s="50"/>
      <c r="HE42" s="50"/>
      <c r="HF42" s="50"/>
      <c r="HG42" s="50"/>
      <c r="HH42" s="53"/>
      <c r="HI42" s="50"/>
      <c r="HJ42" s="50"/>
      <c r="HK42" s="50"/>
      <c r="HL42" s="50"/>
      <c r="HM42" s="50"/>
      <c r="HN42" s="50"/>
      <c r="HO42" s="50"/>
      <c r="HP42" s="50"/>
      <c r="HQ42" s="50"/>
      <c r="HR42" s="50"/>
      <c r="HS42" s="50"/>
      <c r="HT42" s="50"/>
      <c r="HU42" s="50"/>
      <c r="HV42" s="50"/>
      <c r="HW42" s="50"/>
      <c r="HX42" s="50"/>
      <c r="HY42" s="50"/>
      <c r="HZ42" s="50"/>
      <c r="IA42" s="50"/>
      <c r="IB42" s="50"/>
      <c r="IC42" s="50"/>
      <c r="ID42" s="50"/>
      <c r="IE42" s="50"/>
      <c r="IF42" s="50"/>
      <c r="IG42" s="50"/>
      <c r="IH42" s="50"/>
      <c r="II42" s="50"/>
      <c r="IJ42" s="50"/>
      <c r="IK42" s="50"/>
      <c r="IL42" s="50"/>
      <c r="IM42" s="50"/>
      <c r="IN42" s="50"/>
      <c r="IO42" s="50"/>
      <c r="IP42" s="50"/>
      <c r="IQ42" s="50"/>
      <c r="IR42" s="50"/>
      <c r="IS42" s="50"/>
      <c r="IT42" s="50"/>
      <c r="IU42" s="50"/>
      <c r="IV42" s="50"/>
      <c r="IW42" s="50"/>
      <c r="IX42" s="50"/>
      <c r="IY42" s="50"/>
      <c r="IZ42" s="50"/>
      <c r="JA42" s="51"/>
    </row>
    <row r="43" spans="1:261" ht="15" customHeight="1" outlineLevel="1" x14ac:dyDescent="0.2">
      <c r="A43" s="93"/>
      <c r="B43" s="96"/>
      <c r="C43" s="99"/>
      <c r="D43" s="41" t="str">
        <f>D42</f>
        <v>Выдача ЗЗИ</v>
      </c>
      <c r="E43" s="41"/>
      <c r="F43" s="79"/>
      <c r="G43" s="79"/>
      <c r="H43" s="79"/>
      <c r="I43" s="79"/>
      <c r="J43" s="79"/>
      <c r="K43" s="46" t="s">
        <v>16</v>
      </c>
      <c r="L43" s="47">
        <v>44286</v>
      </c>
      <c r="M43" s="47">
        <v>44286</v>
      </c>
      <c r="N43" s="48">
        <f t="shared" si="22"/>
        <v>0</v>
      </c>
      <c r="O43" s="90"/>
      <c r="P43" s="49"/>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1"/>
      <c r="BB43" s="52"/>
      <c r="BC43" s="50"/>
      <c r="BD43" s="50"/>
      <c r="BE43" s="50"/>
      <c r="BF43" s="50"/>
      <c r="BG43" s="53"/>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1"/>
      <c r="DB43" s="52"/>
      <c r="DC43" s="50"/>
      <c r="DD43" s="50"/>
      <c r="DE43" s="50"/>
      <c r="DF43" s="50"/>
      <c r="DG43" s="53"/>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1"/>
      <c r="FB43" s="52"/>
      <c r="FC43" s="50"/>
      <c r="FD43" s="50"/>
      <c r="FE43" s="50"/>
      <c r="FF43" s="50"/>
      <c r="FG43" s="53"/>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1"/>
      <c r="HB43" s="52"/>
      <c r="HC43" s="50"/>
      <c r="HD43" s="50"/>
      <c r="HE43" s="50"/>
      <c r="HF43" s="50"/>
      <c r="HG43" s="53"/>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c r="IT43" s="50"/>
      <c r="IU43" s="50"/>
      <c r="IV43" s="50"/>
      <c r="IW43" s="50"/>
      <c r="IX43" s="50"/>
      <c r="IY43" s="50"/>
      <c r="IZ43" s="50"/>
      <c r="JA43" s="51"/>
    </row>
    <row r="44" spans="1:261" ht="15" outlineLevel="1" x14ac:dyDescent="0.2">
      <c r="A44" s="93"/>
      <c r="B44" s="96"/>
      <c r="C44" s="99"/>
      <c r="D44" s="54" t="s">
        <v>4</v>
      </c>
      <c r="E44" s="54" t="s">
        <v>1</v>
      </c>
      <c r="F44" s="78"/>
      <c r="G44" s="78"/>
      <c r="H44" s="78"/>
      <c r="I44" s="78"/>
      <c r="J44" s="78"/>
      <c r="K44" s="57" t="s">
        <v>2</v>
      </c>
      <c r="L44" s="58">
        <v>44298</v>
      </c>
      <c r="M44" s="58">
        <f>L44+120</f>
        <v>44418</v>
      </c>
      <c r="N44" s="59">
        <f t="shared" si="22"/>
        <v>120</v>
      </c>
      <c r="O44" s="89" t="s">
        <v>114</v>
      </c>
      <c r="P44" s="49"/>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1"/>
      <c r="BB44" s="52"/>
      <c r="BC44" s="50"/>
      <c r="BD44" s="50"/>
      <c r="BE44" s="50"/>
      <c r="BF44" s="50"/>
      <c r="BG44" s="50"/>
      <c r="BH44" s="53"/>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1"/>
      <c r="DB44" s="52"/>
      <c r="DC44" s="50"/>
      <c r="DD44" s="50"/>
      <c r="DE44" s="50"/>
      <c r="DF44" s="50"/>
      <c r="DG44" s="50"/>
      <c r="DH44" s="53"/>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1"/>
      <c r="FB44" s="52"/>
      <c r="FC44" s="50"/>
      <c r="FD44" s="50"/>
      <c r="FE44" s="50"/>
      <c r="FF44" s="50"/>
      <c r="FG44" s="50"/>
      <c r="FH44" s="53"/>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1"/>
      <c r="HB44" s="52"/>
      <c r="HC44" s="50"/>
      <c r="HD44" s="50"/>
      <c r="HE44" s="50"/>
      <c r="HF44" s="50"/>
      <c r="HG44" s="50"/>
      <c r="HH44" s="53"/>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c r="IT44" s="50"/>
      <c r="IU44" s="50"/>
      <c r="IV44" s="50"/>
      <c r="IW44" s="50"/>
      <c r="IX44" s="50"/>
      <c r="IY44" s="50"/>
      <c r="IZ44" s="50"/>
      <c r="JA44" s="51"/>
    </row>
    <row r="45" spans="1:261" ht="15.75" customHeight="1" outlineLevel="1" x14ac:dyDescent="0.2">
      <c r="A45" s="93"/>
      <c r="B45" s="96"/>
      <c r="C45" s="99"/>
      <c r="D45" s="41" t="str">
        <f>D44</f>
        <v>Разработка РКД</v>
      </c>
      <c r="E45" s="41"/>
      <c r="F45" s="79"/>
      <c r="G45" s="79"/>
      <c r="H45" s="79"/>
      <c r="I45" s="79"/>
      <c r="J45" s="79"/>
      <c r="K45" s="46" t="s">
        <v>16</v>
      </c>
      <c r="L45" s="47">
        <v>44298</v>
      </c>
      <c r="M45" s="47">
        <v>44337</v>
      </c>
      <c r="N45" s="48">
        <f t="shared" si="22"/>
        <v>39</v>
      </c>
      <c r="O45" s="90"/>
      <c r="P45" s="49"/>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1"/>
      <c r="BB45" s="52"/>
      <c r="BC45" s="50"/>
      <c r="BD45" s="50"/>
      <c r="BE45" s="50"/>
      <c r="BF45" s="50"/>
      <c r="BG45" s="53"/>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1"/>
      <c r="DB45" s="52"/>
      <c r="DC45" s="50"/>
      <c r="DD45" s="50"/>
      <c r="DE45" s="50"/>
      <c r="DF45" s="50"/>
      <c r="DG45" s="53"/>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1"/>
      <c r="FB45" s="52"/>
      <c r="FC45" s="50"/>
      <c r="FD45" s="50"/>
      <c r="FE45" s="50"/>
      <c r="FF45" s="50"/>
      <c r="FG45" s="53"/>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1"/>
      <c r="HB45" s="52"/>
      <c r="HC45" s="50"/>
      <c r="HD45" s="50"/>
      <c r="HE45" s="50"/>
      <c r="HF45" s="50"/>
      <c r="HG45" s="53"/>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c r="IT45" s="50"/>
      <c r="IU45" s="50"/>
      <c r="IV45" s="50"/>
      <c r="IW45" s="50"/>
      <c r="IX45" s="50"/>
      <c r="IY45" s="50"/>
      <c r="IZ45" s="50"/>
      <c r="JA45" s="51"/>
    </row>
    <row r="46" spans="1:261" ht="15.75" customHeight="1" outlineLevel="1" x14ac:dyDescent="0.2">
      <c r="A46" s="93"/>
      <c r="B46" s="96"/>
      <c r="C46" s="99"/>
      <c r="D46" s="54" t="s">
        <v>5</v>
      </c>
      <c r="E46" s="54" t="s">
        <v>1</v>
      </c>
      <c r="F46" s="78"/>
      <c r="G46" s="78"/>
      <c r="H46" s="78"/>
      <c r="I46" s="78"/>
      <c r="J46" s="78"/>
      <c r="K46" s="57" t="s">
        <v>2</v>
      </c>
      <c r="L46" s="58">
        <v>44418</v>
      </c>
      <c r="M46" s="58">
        <v>44449</v>
      </c>
      <c r="N46" s="59">
        <f t="shared" si="22"/>
        <v>31</v>
      </c>
      <c r="O46" s="89" t="s">
        <v>114</v>
      </c>
      <c r="P46" s="49"/>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1"/>
      <c r="BB46" s="52"/>
      <c r="BC46" s="50"/>
      <c r="BD46" s="50"/>
      <c r="BE46" s="50"/>
      <c r="BF46" s="50"/>
      <c r="BG46" s="50"/>
      <c r="BH46" s="53"/>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1"/>
      <c r="DB46" s="52"/>
      <c r="DC46" s="50"/>
      <c r="DD46" s="50"/>
      <c r="DE46" s="50"/>
      <c r="DF46" s="50"/>
      <c r="DG46" s="50"/>
      <c r="DH46" s="53"/>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c r="EW46" s="50"/>
      <c r="EX46" s="50"/>
      <c r="EY46" s="50"/>
      <c r="EZ46" s="50"/>
      <c r="FA46" s="51"/>
      <c r="FB46" s="52"/>
      <c r="FC46" s="50"/>
      <c r="FD46" s="50"/>
      <c r="FE46" s="50"/>
      <c r="FF46" s="50"/>
      <c r="FG46" s="50"/>
      <c r="FH46" s="53"/>
      <c r="FI46" s="50"/>
      <c r="FJ46" s="50"/>
      <c r="FK46" s="50"/>
      <c r="FL46" s="50"/>
      <c r="FM46" s="50"/>
      <c r="FN46" s="50"/>
      <c r="FO46" s="50"/>
      <c r="FP46" s="50"/>
      <c r="FQ46" s="50"/>
      <c r="FR46" s="50"/>
      <c r="FS46" s="50"/>
      <c r="FT46" s="50"/>
      <c r="FU46" s="50"/>
      <c r="FV46" s="50"/>
      <c r="FW46" s="50"/>
      <c r="FX46" s="50"/>
      <c r="FY46" s="50"/>
      <c r="FZ46" s="50"/>
      <c r="GA46" s="50"/>
      <c r="GB46" s="50"/>
      <c r="GC46" s="50"/>
      <c r="GD46" s="50"/>
      <c r="GE46" s="50"/>
      <c r="GF46" s="50"/>
      <c r="GG46" s="50"/>
      <c r="GH46" s="50"/>
      <c r="GI46" s="50"/>
      <c r="GJ46" s="50"/>
      <c r="GK46" s="50"/>
      <c r="GL46" s="50"/>
      <c r="GM46" s="50"/>
      <c r="GN46" s="50"/>
      <c r="GO46" s="50"/>
      <c r="GP46" s="50"/>
      <c r="GQ46" s="50"/>
      <c r="GR46" s="50"/>
      <c r="GS46" s="50"/>
      <c r="GT46" s="50"/>
      <c r="GU46" s="50"/>
      <c r="GV46" s="50"/>
      <c r="GW46" s="50"/>
      <c r="GX46" s="50"/>
      <c r="GY46" s="50"/>
      <c r="GZ46" s="50"/>
      <c r="HA46" s="51"/>
      <c r="HB46" s="52"/>
      <c r="HC46" s="50"/>
      <c r="HD46" s="50"/>
      <c r="HE46" s="50"/>
      <c r="HF46" s="50"/>
      <c r="HG46" s="50"/>
      <c r="HH46" s="53"/>
      <c r="HI46" s="50"/>
      <c r="HJ46" s="50"/>
      <c r="HK46" s="50"/>
      <c r="HL46" s="50"/>
      <c r="HM46" s="50"/>
      <c r="HN46" s="50"/>
      <c r="HO46" s="50"/>
      <c r="HP46" s="50"/>
      <c r="HQ46" s="50"/>
      <c r="HR46" s="50"/>
      <c r="HS46" s="50"/>
      <c r="HT46" s="50"/>
      <c r="HU46" s="50"/>
      <c r="HV46" s="50"/>
      <c r="HW46" s="50"/>
      <c r="HX46" s="50"/>
      <c r="HY46" s="50"/>
      <c r="HZ46" s="50"/>
      <c r="IA46" s="50"/>
      <c r="IB46" s="50"/>
      <c r="IC46" s="50"/>
      <c r="ID46" s="50"/>
      <c r="IE46" s="50"/>
      <c r="IF46" s="50"/>
      <c r="IG46" s="50"/>
      <c r="IH46" s="50"/>
      <c r="II46" s="50"/>
      <c r="IJ46" s="50"/>
      <c r="IK46" s="50"/>
      <c r="IL46" s="50"/>
      <c r="IM46" s="50"/>
      <c r="IN46" s="50"/>
      <c r="IO46" s="50"/>
      <c r="IP46" s="50"/>
      <c r="IQ46" s="50"/>
      <c r="IR46" s="50"/>
      <c r="IS46" s="50"/>
      <c r="IT46" s="50"/>
      <c r="IU46" s="50"/>
      <c r="IV46" s="50"/>
      <c r="IW46" s="50"/>
      <c r="IX46" s="50"/>
      <c r="IY46" s="50"/>
      <c r="IZ46" s="50"/>
      <c r="JA46" s="51"/>
    </row>
    <row r="47" spans="1:261" ht="15.75" customHeight="1" outlineLevel="1" x14ac:dyDescent="0.2">
      <c r="A47" s="93"/>
      <c r="B47" s="96"/>
      <c r="C47" s="99"/>
      <c r="D47" s="41" t="str">
        <f t="shared" ref="D47" si="23">D46</f>
        <v>Согласование РКД</v>
      </c>
      <c r="E47" s="41"/>
      <c r="F47" s="79"/>
      <c r="G47" s="79"/>
      <c r="H47" s="79"/>
      <c r="I47" s="79"/>
      <c r="J47" s="79"/>
      <c r="K47" s="46" t="s">
        <v>16</v>
      </c>
      <c r="L47" s="47">
        <v>44337</v>
      </c>
      <c r="M47" s="47">
        <v>44537</v>
      </c>
      <c r="N47" s="48">
        <f t="shared" si="22"/>
        <v>200</v>
      </c>
      <c r="O47" s="90"/>
      <c r="P47" s="49"/>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1"/>
      <c r="BB47" s="52"/>
      <c r="BC47" s="50"/>
      <c r="BD47" s="50"/>
      <c r="BE47" s="50"/>
      <c r="BF47" s="50"/>
      <c r="BG47" s="53"/>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1"/>
      <c r="DB47" s="52"/>
      <c r="DC47" s="50"/>
      <c r="DD47" s="50"/>
      <c r="DE47" s="50"/>
      <c r="DF47" s="50"/>
      <c r="DG47" s="53"/>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c r="EW47" s="50"/>
      <c r="EX47" s="50"/>
      <c r="EY47" s="50"/>
      <c r="EZ47" s="50"/>
      <c r="FA47" s="51"/>
      <c r="FB47" s="52"/>
      <c r="FC47" s="50"/>
      <c r="FD47" s="50"/>
      <c r="FE47" s="50"/>
      <c r="FF47" s="50"/>
      <c r="FG47" s="53"/>
      <c r="FH47" s="50"/>
      <c r="FI47" s="50"/>
      <c r="FJ47" s="50"/>
      <c r="FK47" s="50"/>
      <c r="FL47" s="50"/>
      <c r="FM47" s="50"/>
      <c r="FN47" s="50"/>
      <c r="FO47" s="50"/>
      <c r="FP47" s="50"/>
      <c r="FQ47" s="50"/>
      <c r="FR47" s="50"/>
      <c r="FS47" s="50"/>
      <c r="FT47" s="50"/>
      <c r="FU47" s="50"/>
      <c r="FV47" s="50"/>
      <c r="FW47" s="50"/>
      <c r="FX47" s="50"/>
      <c r="FY47" s="50"/>
      <c r="FZ47" s="50"/>
      <c r="GA47" s="50"/>
      <c r="GB47" s="50"/>
      <c r="GC47" s="50"/>
      <c r="GD47" s="50"/>
      <c r="GE47" s="50"/>
      <c r="GF47" s="50"/>
      <c r="GG47" s="50"/>
      <c r="GH47" s="50"/>
      <c r="GI47" s="50"/>
      <c r="GJ47" s="50"/>
      <c r="GK47" s="50"/>
      <c r="GL47" s="50"/>
      <c r="GM47" s="50"/>
      <c r="GN47" s="50"/>
      <c r="GO47" s="50"/>
      <c r="GP47" s="50"/>
      <c r="GQ47" s="50"/>
      <c r="GR47" s="50"/>
      <c r="GS47" s="50"/>
      <c r="GT47" s="50"/>
      <c r="GU47" s="50"/>
      <c r="GV47" s="50"/>
      <c r="GW47" s="50"/>
      <c r="GX47" s="50"/>
      <c r="GY47" s="50"/>
      <c r="GZ47" s="50"/>
      <c r="HA47" s="51"/>
      <c r="HB47" s="52"/>
      <c r="HC47" s="50"/>
      <c r="HD47" s="50"/>
      <c r="HE47" s="50"/>
      <c r="HF47" s="50"/>
      <c r="HG47" s="53"/>
      <c r="HH47" s="50"/>
      <c r="HI47" s="50"/>
      <c r="HJ47" s="50"/>
      <c r="HK47" s="50"/>
      <c r="HL47" s="50"/>
      <c r="HM47" s="50"/>
      <c r="HN47" s="50"/>
      <c r="HO47" s="50"/>
      <c r="HP47" s="50"/>
      <c r="HQ47" s="50"/>
      <c r="HR47" s="50"/>
      <c r="HS47" s="50"/>
      <c r="HT47" s="50"/>
      <c r="HU47" s="50"/>
      <c r="HV47" s="50"/>
      <c r="HW47" s="50"/>
      <c r="HX47" s="50"/>
      <c r="HY47" s="50"/>
      <c r="HZ47" s="50"/>
      <c r="IA47" s="50"/>
      <c r="IB47" s="50"/>
      <c r="IC47" s="50"/>
      <c r="ID47" s="50"/>
      <c r="IE47" s="50"/>
      <c r="IF47" s="50"/>
      <c r="IG47" s="50"/>
      <c r="IH47" s="50"/>
      <c r="II47" s="50"/>
      <c r="IJ47" s="50"/>
      <c r="IK47" s="50"/>
      <c r="IL47" s="50"/>
      <c r="IM47" s="50"/>
      <c r="IN47" s="50"/>
      <c r="IO47" s="50"/>
      <c r="IP47" s="50"/>
      <c r="IQ47" s="50"/>
      <c r="IR47" s="50"/>
      <c r="IS47" s="50"/>
      <c r="IT47" s="50"/>
      <c r="IU47" s="50"/>
      <c r="IV47" s="50"/>
      <c r="IW47" s="50"/>
      <c r="IX47" s="50"/>
      <c r="IY47" s="50"/>
      <c r="IZ47" s="50"/>
      <c r="JA47" s="51"/>
    </row>
    <row r="48" spans="1:261" ht="15.75" customHeight="1" outlineLevel="1" x14ac:dyDescent="0.2">
      <c r="A48" s="93"/>
      <c r="B48" s="96"/>
      <c r="C48" s="99"/>
      <c r="D48" s="54" t="s">
        <v>6</v>
      </c>
      <c r="E48" s="54" t="s">
        <v>1</v>
      </c>
      <c r="F48" s="78"/>
      <c r="G48" s="78"/>
      <c r="H48" s="78"/>
      <c r="I48" s="78"/>
      <c r="J48" s="78"/>
      <c r="K48" s="57" t="s">
        <v>2</v>
      </c>
      <c r="L48" s="58">
        <v>44449</v>
      </c>
      <c r="M48" s="58">
        <f>L48+35</f>
        <v>44484</v>
      </c>
      <c r="N48" s="59">
        <f t="shared" si="22"/>
        <v>35</v>
      </c>
      <c r="O48" s="89" t="s">
        <v>113</v>
      </c>
      <c r="P48" s="49"/>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1"/>
      <c r="BB48" s="52"/>
      <c r="BC48" s="50"/>
      <c r="BD48" s="50"/>
      <c r="BE48" s="50"/>
      <c r="BF48" s="50"/>
      <c r="BG48" s="50"/>
      <c r="BH48" s="53"/>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0"/>
      <c r="CU48" s="50"/>
      <c r="CV48" s="50"/>
      <c r="CW48" s="50"/>
      <c r="CX48" s="50"/>
      <c r="CY48" s="50"/>
      <c r="CZ48" s="50"/>
      <c r="DA48" s="51"/>
      <c r="DB48" s="52"/>
      <c r="DC48" s="50"/>
      <c r="DD48" s="50"/>
      <c r="DE48" s="50"/>
      <c r="DF48" s="50"/>
      <c r="DG48" s="50"/>
      <c r="DH48" s="53"/>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c r="EN48" s="50"/>
      <c r="EO48" s="50"/>
      <c r="EP48" s="50"/>
      <c r="EQ48" s="50"/>
      <c r="ER48" s="50"/>
      <c r="ES48" s="50"/>
      <c r="ET48" s="50"/>
      <c r="EU48" s="50"/>
      <c r="EV48" s="50"/>
      <c r="EW48" s="50"/>
      <c r="EX48" s="50"/>
      <c r="EY48" s="50"/>
      <c r="EZ48" s="50"/>
      <c r="FA48" s="51"/>
      <c r="FB48" s="52"/>
      <c r="FC48" s="50"/>
      <c r="FD48" s="50"/>
      <c r="FE48" s="50"/>
      <c r="FF48" s="50"/>
      <c r="FG48" s="50"/>
      <c r="FH48" s="53"/>
      <c r="FI48" s="50"/>
      <c r="FJ48" s="50"/>
      <c r="FK48" s="50"/>
      <c r="FL48" s="50"/>
      <c r="FM48" s="50"/>
      <c r="FN48" s="50"/>
      <c r="FO48" s="50"/>
      <c r="FP48" s="50"/>
      <c r="FQ48" s="50"/>
      <c r="FR48" s="50"/>
      <c r="FS48" s="50"/>
      <c r="FT48" s="50"/>
      <c r="FU48" s="50"/>
      <c r="FV48" s="50"/>
      <c r="FW48" s="50"/>
      <c r="FX48" s="50"/>
      <c r="FY48" s="50"/>
      <c r="FZ48" s="50"/>
      <c r="GA48" s="50"/>
      <c r="GB48" s="50"/>
      <c r="GC48" s="50"/>
      <c r="GD48" s="50"/>
      <c r="GE48" s="50"/>
      <c r="GF48" s="50"/>
      <c r="GG48" s="50"/>
      <c r="GH48" s="50"/>
      <c r="GI48" s="50"/>
      <c r="GJ48" s="50"/>
      <c r="GK48" s="50"/>
      <c r="GL48" s="50"/>
      <c r="GM48" s="50"/>
      <c r="GN48" s="50"/>
      <c r="GO48" s="50"/>
      <c r="GP48" s="50"/>
      <c r="GQ48" s="50"/>
      <c r="GR48" s="50"/>
      <c r="GS48" s="50"/>
      <c r="GT48" s="50"/>
      <c r="GU48" s="50"/>
      <c r="GV48" s="50"/>
      <c r="GW48" s="50"/>
      <c r="GX48" s="50"/>
      <c r="GY48" s="50"/>
      <c r="GZ48" s="50"/>
      <c r="HA48" s="51"/>
      <c r="HB48" s="52"/>
      <c r="HC48" s="50"/>
      <c r="HD48" s="50"/>
      <c r="HE48" s="50"/>
      <c r="HF48" s="50"/>
      <c r="HG48" s="50"/>
      <c r="HH48" s="53"/>
      <c r="HI48" s="50"/>
      <c r="HJ48" s="50"/>
      <c r="HK48" s="50"/>
      <c r="HL48" s="50"/>
      <c r="HM48" s="50"/>
      <c r="HN48" s="50"/>
      <c r="HO48" s="50"/>
      <c r="HP48" s="50"/>
      <c r="HQ48" s="50"/>
      <c r="HR48" s="50"/>
      <c r="HS48" s="50"/>
      <c r="HT48" s="50"/>
      <c r="HU48" s="50"/>
      <c r="HV48" s="50"/>
      <c r="HW48" s="50"/>
      <c r="HX48" s="50"/>
      <c r="HY48" s="50"/>
      <c r="HZ48" s="50"/>
      <c r="IA48" s="50"/>
      <c r="IB48" s="50"/>
      <c r="IC48" s="50"/>
      <c r="ID48" s="50"/>
      <c r="IE48" s="50"/>
      <c r="IF48" s="50"/>
      <c r="IG48" s="50"/>
      <c r="IH48" s="50"/>
      <c r="II48" s="50"/>
      <c r="IJ48" s="50"/>
      <c r="IK48" s="50"/>
      <c r="IL48" s="50"/>
      <c r="IM48" s="50"/>
      <c r="IN48" s="50"/>
      <c r="IO48" s="50"/>
      <c r="IP48" s="50"/>
      <c r="IQ48" s="50"/>
      <c r="IR48" s="50"/>
      <c r="IS48" s="50"/>
      <c r="IT48" s="50"/>
      <c r="IU48" s="50"/>
      <c r="IV48" s="50"/>
      <c r="IW48" s="50"/>
      <c r="IX48" s="50"/>
      <c r="IY48" s="50"/>
      <c r="IZ48" s="50"/>
      <c r="JA48" s="51"/>
    </row>
    <row r="49" spans="1:261" ht="15.75" customHeight="1" outlineLevel="1" x14ac:dyDescent="0.2">
      <c r="A49" s="93"/>
      <c r="B49" s="96"/>
      <c r="C49" s="99"/>
      <c r="D49" s="41" t="str">
        <f t="shared" ref="D49" si="24">D48</f>
        <v>Экспертиза РКД</v>
      </c>
      <c r="E49" s="41"/>
      <c r="F49" s="79"/>
      <c r="G49" s="79"/>
      <c r="H49" s="79"/>
      <c r="I49" s="79"/>
      <c r="J49" s="79"/>
      <c r="K49" s="46" t="s">
        <v>16</v>
      </c>
      <c r="L49" s="47">
        <v>44546</v>
      </c>
      <c r="M49" s="47">
        <f ca="1">TODAY()</f>
        <v>44557</v>
      </c>
      <c r="N49" s="48">
        <f ca="1">M49-L49</f>
        <v>11</v>
      </c>
      <c r="O49" s="90"/>
      <c r="P49" s="49"/>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1"/>
      <c r="BB49" s="52"/>
      <c r="BC49" s="50"/>
      <c r="BD49" s="50"/>
      <c r="BE49" s="50"/>
      <c r="BF49" s="50"/>
      <c r="BG49" s="53"/>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c r="DA49" s="51"/>
      <c r="DB49" s="52"/>
      <c r="DC49" s="50"/>
      <c r="DD49" s="50"/>
      <c r="DE49" s="50"/>
      <c r="DF49" s="50"/>
      <c r="DG49" s="53"/>
      <c r="DH49" s="50"/>
      <c r="DI49" s="50"/>
      <c r="DJ49" s="50"/>
      <c r="DK49" s="50"/>
      <c r="DL49" s="50"/>
      <c r="DM49" s="50"/>
      <c r="DN49" s="50"/>
      <c r="DO49" s="50"/>
      <c r="DP49" s="50"/>
      <c r="DQ49" s="50"/>
      <c r="DR49" s="50"/>
      <c r="DS49" s="50"/>
      <c r="DT49" s="50"/>
      <c r="DU49" s="50"/>
      <c r="DV49" s="50"/>
      <c r="DW49" s="50"/>
      <c r="DX49" s="50"/>
      <c r="DY49" s="50"/>
      <c r="DZ49" s="50"/>
      <c r="EA49" s="50"/>
      <c r="EB49" s="50"/>
      <c r="EC49" s="50"/>
      <c r="ED49" s="50"/>
      <c r="EE49" s="50"/>
      <c r="EF49" s="50"/>
      <c r="EG49" s="50"/>
      <c r="EH49" s="50"/>
      <c r="EI49" s="50"/>
      <c r="EJ49" s="50"/>
      <c r="EK49" s="50"/>
      <c r="EL49" s="50"/>
      <c r="EM49" s="50"/>
      <c r="EN49" s="50"/>
      <c r="EO49" s="50"/>
      <c r="EP49" s="50"/>
      <c r="EQ49" s="50"/>
      <c r="ER49" s="50"/>
      <c r="ES49" s="50"/>
      <c r="ET49" s="50"/>
      <c r="EU49" s="50"/>
      <c r="EV49" s="50"/>
      <c r="EW49" s="50"/>
      <c r="EX49" s="50"/>
      <c r="EY49" s="50"/>
      <c r="EZ49" s="50"/>
      <c r="FA49" s="51"/>
      <c r="FB49" s="52"/>
      <c r="FC49" s="50"/>
      <c r="FD49" s="50"/>
      <c r="FE49" s="50"/>
      <c r="FF49" s="50"/>
      <c r="FG49" s="53"/>
      <c r="FH49" s="50"/>
      <c r="FI49" s="50"/>
      <c r="FJ49" s="50"/>
      <c r="FK49" s="50"/>
      <c r="FL49" s="50"/>
      <c r="FM49" s="50"/>
      <c r="FN49" s="50"/>
      <c r="FO49" s="50"/>
      <c r="FP49" s="50"/>
      <c r="FQ49" s="50"/>
      <c r="FR49" s="50"/>
      <c r="FS49" s="50"/>
      <c r="FT49" s="50"/>
      <c r="FU49" s="50"/>
      <c r="FV49" s="50"/>
      <c r="FW49" s="50"/>
      <c r="FX49" s="50"/>
      <c r="FY49" s="50"/>
      <c r="FZ49" s="50"/>
      <c r="GA49" s="50"/>
      <c r="GB49" s="50"/>
      <c r="GC49" s="50"/>
      <c r="GD49" s="50"/>
      <c r="GE49" s="50"/>
      <c r="GF49" s="50"/>
      <c r="GG49" s="50"/>
      <c r="GH49" s="50"/>
      <c r="GI49" s="50"/>
      <c r="GJ49" s="50"/>
      <c r="GK49" s="50"/>
      <c r="GL49" s="50"/>
      <c r="GM49" s="50"/>
      <c r="GN49" s="50"/>
      <c r="GO49" s="50"/>
      <c r="GP49" s="50"/>
      <c r="GQ49" s="50"/>
      <c r="GR49" s="50"/>
      <c r="GS49" s="50"/>
      <c r="GT49" s="50"/>
      <c r="GU49" s="50"/>
      <c r="GV49" s="50"/>
      <c r="GW49" s="50"/>
      <c r="GX49" s="50"/>
      <c r="GY49" s="50"/>
      <c r="GZ49" s="50"/>
      <c r="HA49" s="51"/>
      <c r="HB49" s="52"/>
      <c r="HC49" s="50"/>
      <c r="HD49" s="50"/>
      <c r="HE49" s="50"/>
      <c r="HF49" s="50"/>
      <c r="HG49" s="53"/>
      <c r="HH49" s="50"/>
      <c r="HI49" s="50"/>
      <c r="HJ49" s="50"/>
      <c r="HK49" s="50"/>
      <c r="HL49" s="50"/>
      <c r="HM49" s="50"/>
      <c r="HN49" s="50"/>
      <c r="HO49" s="50"/>
      <c r="HP49" s="50"/>
      <c r="HQ49" s="50"/>
      <c r="HR49" s="50"/>
      <c r="HS49" s="50"/>
      <c r="HT49" s="50"/>
      <c r="HU49" s="50"/>
      <c r="HV49" s="50"/>
      <c r="HW49" s="50"/>
      <c r="HX49" s="50"/>
      <c r="HY49" s="50"/>
      <c r="HZ49" s="50"/>
      <c r="IA49" s="50"/>
      <c r="IB49" s="50"/>
      <c r="IC49" s="50"/>
      <c r="ID49" s="50"/>
      <c r="IE49" s="50"/>
      <c r="IF49" s="50"/>
      <c r="IG49" s="50"/>
      <c r="IH49" s="50"/>
      <c r="II49" s="50"/>
      <c r="IJ49" s="50"/>
      <c r="IK49" s="50"/>
      <c r="IL49" s="50"/>
      <c r="IM49" s="50"/>
      <c r="IN49" s="50"/>
      <c r="IO49" s="50"/>
      <c r="IP49" s="50"/>
      <c r="IQ49" s="50"/>
      <c r="IR49" s="50"/>
      <c r="IS49" s="50"/>
      <c r="IT49" s="50"/>
      <c r="IU49" s="50"/>
      <c r="IV49" s="50"/>
      <c r="IW49" s="50"/>
      <c r="IX49" s="50"/>
      <c r="IY49" s="50"/>
      <c r="IZ49" s="50"/>
      <c r="JA49" s="51"/>
    </row>
    <row r="50" spans="1:261" ht="15.75" customHeight="1" outlineLevel="1" x14ac:dyDescent="0.2">
      <c r="A50" s="93"/>
      <c r="B50" s="96"/>
      <c r="C50" s="99"/>
      <c r="D50" s="54" t="s">
        <v>7</v>
      </c>
      <c r="E50" s="54" t="s">
        <v>1</v>
      </c>
      <c r="F50" s="78"/>
      <c r="G50" s="78"/>
      <c r="H50" s="78"/>
      <c r="I50" s="78"/>
      <c r="J50" s="78"/>
      <c r="K50" s="57" t="s">
        <v>2</v>
      </c>
      <c r="L50" s="58">
        <v>44392</v>
      </c>
      <c r="M50" s="58">
        <v>44423</v>
      </c>
      <c r="N50" s="59">
        <f>M50-L50</f>
        <v>31</v>
      </c>
      <c r="O50" s="89" t="s">
        <v>117</v>
      </c>
      <c r="P50" s="49"/>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1"/>
      <c r="BB50" s="52"/>
      <c r="BC50" s="50"/>
      <c r="BD50" s="50"/>
      <c r="BE50" s="50"/>
      <c r="BF50" s="50"/>
      <c r="BG50" s="50"/>
      <c r="BH50" s="53"/>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1"/>
      <c r="DB50" s="52"/>
      <c r="DC50" s="50"/>
      <c r="DD50" s="50"/>
      <c r="DE50" s="50"/>
      <c r="DF50" s="50"/>
      <c r="DG50" s="50"/>
      <c r="DH50" s="53"/>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1"/>
      <c r="FB50" s="52"/>
      <c r="FC50" s="50"/>
      <c r="FD50" s="50"/>
      <c r="FE50" s="50"/>
      <c r="FF50" s="50"/>
      <c r="FG50" s="50"/>
      <c r="FH50" s="53"/>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1"/>
      <c r="HB50" s="52"/>
      <c r="HC50" s="50"/>
      <c r="HD50" s="50"/>
      <c r="HE50" s="50"/>
      <c r="HF50" s="50"/>
      <c r="HG50" s="50"/>
      <c r="HH50" s="53"/>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c r="IT50" s="50"/>
      <c r="IU50" s="50"/>
      <c r="IV50" s="50"/>
      <c r="IW50" s="50"/>
      <c r="IX50" s="50"/>
      <c r="IY50" s="50"/>
      <c r="IZ50" s="50"/>
      <c r="JA50" s="51"/>
    </row>
    <row r="51" spans="1:261" ht="15.75" customHeight="1" outlineLevel="1" x14ac:dyDescent="0.2">
      <c r="A51" s="93"/>
      <c r="B51" s="96"/>
      <c r="C51" s="99"/>
      <c r="D51" s="41" t="str">
        <f t="shared" ref="D51" si="25">D50</f>
        <v>Разработка и согласование ПК</v>
      </c>
      <c r="E51" s="41"/>
      <c r="F51" s="79"/>
      <c r="G51" s="79"/>
      <c r="H51" s="79"/>
      <c r="I51" s="79"/>
      <c r="J51" s="79"/>
      <c r="K51" s="46" t="s">
        <v>16</v>
      </c>
      <c r="L51" s="47"/>
      <c r="M51" s="47"/>
      <c r="N51" s="48"/>
      <c r="O51" s="90"/>
      <c r="P51" s="49"/>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1"/>
      <c r="BB51" s="52"/>
      <c r="BC51" s="50"/>
      <c r="BD51" s="50"/>
      <c r="BE51" s="50"/>
      <c r="BF51" s="50"/>
      <c r="BG51" s="53"/>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1"/>
      <c r="DB51" s="52"/>
      <c r="DC51" s="50"/>
      <c r="DD51" s="50"/>
      <c r="DE51" s="50"/>
      <c r="DF51" s="50"/>
      <c r="DG51" s="53"/>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1"/>
      <c r="FB51" s="52"/>
      <c r="FC51" s="50"/>
      <c r="FD51" s="50"/>
      <c r="FE51" s="50"/>
      <c r="FF51" s="50"/>
      <c r="FG51" s="53"/>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1"/>
      <c r="HB51" s="52"/>
      <c r="HC51" s="50"/>
      <c r="HD51" s="50"/>
      <c r="HE51" s="50"/>
      <c r="HF51" s="50"/>
      <c r="HG51" s="53"/>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c r="IT51" s="50"/>
      <c r="IU51" s="50"/>
      <c r="IV51" s="50"/>
      <c r="IW51" s="50"/>
      <c r="IX51" s="50"/>
      <c r="IY51" s="50"/>
      <c r="IZ51" s="50"/>
      <c r="JA51" s="51"/>
    </row>
    <row r="52" spans="1:261" ht="15.75" customHeight="1" outlineLevel="1" x14ac:dyDescent="0.2">
      <c r="A52" s="93"/>
      <c r="B52" s="96"/>
      <c r="C52" s="99"/>
      <c r="D52" s="54" t="s">
        <v>8</v>
      </c>
      <c r="E52" s="54" t="s">
        <v>1</v>
      </c>
      <c r="F52" s="78"/>
      <c r="G52" s="78"/>
      <c r="H52" s="78"/>
      <c r="I52" s="78"/>
      <c r="J52" s="78"/>
      <c r="K52" s="57" t="s">
        <v>2</v>
      </c>
      <c r="L52" s="58">
        <v>44418</v>
      </c>
      <c r="M52" s="58">
        <f>L52+160</f>
        <v>44578</v>
      </c>
      <c r="N52" s="59">
        <f t="shared" ref="N52" si="26">M52-L52</f>
        <v>160</v>
      </c>
      <c r="O52" s="89" t="s">
        <v>114</v>
      </c>
      <c r="P52" s="49"/>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1"/>
      <c r="BB52" s="52"/>
      <c r="BC52" s="50"/>
      <c r="BD52" s="50"/>
      <c r="BE52" s="50"/>
      <c r="BF52" s="50"/>
      <c r="BG52" s="50"/>
      <c r="BH52" s="53"/>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1"/>
      <c r="DB52" s="52"/>
      <c r="DC52" s="50"/>
      <c r="DD52" s="50"/>
      <c r="DE52" s="50"/>
      <c r="DF52" s="50"/>
      <c r="DG52" s="50"/>
      <c r="DH52" s="53"/>
      <c r="DI52" s="50"/>
      <c r="DJ52" s="50"/>
      <c r="DK52" s="50"/>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1"/>
      <c r="FB52" s="52"/>
      <c r="FC52" s="50"/>
      <c r="FD52" s="50"/>
      <c r="FE52" s="50"/>
      <c r="FF52" s="50"/>
      <c r="FG52" s="50"/>
      <c r="FH52" s="53"/>
      <c r="FI52" s="50"/>
      <c r="FJ52" s="50"/>
      <c r="FK52" s="50"/>
      <c r="FL52" s="50"/>
      <c r="FM52" s="50"/>
      <c r="FN52" s="50"/>
      <c r="FO52" s="50"/>
      <c r="FP52" s="50"/>
      <c r="FQ52" s="50"/>
      <c r="FR52" s="50"/>
      <c r="FS52" s="50"/>
      <c r="FT52" s="50"/>
      <c r="FU52" s="50"/>
      <c r="FV52" s="50"/>
      <c r="FW52" s="50"/>
      <c r="FX52" s="50"/>
      <c r="FY52" s="50"/>
      <c r="FZ52" s="50"/>
      <c r="GA52" s="50"/>
      <c r="GB52" s="50"/>
      <c r="GC52" s="50"/>
      <c r="GD52" s="50"/>
      <c r="GE52" s="50"/>
      <c r="GF52" s="50"/>
      <c r="GG52" s="50"/>
      <c r="GH52" s="50"/>
      <c r="GI52" s="50"/>
      <c r="GJ52" s="50"/>
      <c r="GK52" s="50"/>
      <c r="GL52" s="50"/>
      <c r="GM52" s="50"/>
      <c r="GN52" s="50"/>
      <c r="GO52" s="50"/>
      <c r="GP52" s="50"/>
      <c r="GQ52" s="50"/>
      <c r="GR52" s="50"/>
      <c r="GS52" s="50"/>
      <c r="GT52" s="50"/>
      <c r="GU52" s="50"/>
      <c r="GV52" s="50"/>
      <c r="GW52" s="50"/>
      <c r="GX52" s="50"/>
      <c r="GY52" s="50"/>
      <c r="GZ52" s="50"/>
      <c r="HA52" s="51"/>
      <c r="HB52" s="52"/>
      <c r="HC52" s="50"/>
      <c r="HD52" s="50"/>
      <c r="HE52" s="50"/>
      <c r="HF52" s="50"/>
      <c r="HG52" s="50"/>
      <c r="HH52" s="53"/>
      <c r="HI52" s="50"/>
      <c r="HJ52" s="50"/>
      <c r="HK52" s="50"/>
      <c r="HL52" s="50"/>
      <c r="HM52" s="50"/>
      <c r="HN52" s="50"/>
      <c r="HO52" s="50"/>
      <c r="HP52" s="50"/>
      <c r="HQ52" s="50"/>
      <c r="HR52" s="50"/>
      <c r="HS52" s="50"/>
      <c r="HT52" s="50"/>
      <c r="HU52" s="50"/>
      <c r="HV52" s="50"/>
      <c r="HW52" s="50"/>
      <c r="HX52" s="50"/>
      <c r="HY52" s="50"/>
      <c r="HZ52" s="50"/>
      <c r="IA52" s="50"/>
      <c r="IB52" s="50"/>
      <c r="IC52" s="50"/>
      <c r="ID52" s="50"/>
      <c r="IE52" s="50"/>
      <c r="IF52" s="50"/>
      <c r="IG52" s="50"/>
      <c r="IH52" s="50"/>
      <c r="II52" s="50"/>
      <c r="IJ52" s="50"/>
      <c r="IK52" s="50"/>
      <c r="IL52" s="50"/>
      <c r="IM52" s="50"/>
      <c r="IN52" s="50"/>
      <c r="IO52" s="50"/>
      <c r="IP52" s="50"/>
      <c r="IQ52" s="50"/>
      <c r="IR52" s="50"/>
      <c r="IS52" s="50"/>
      <c r="IT52" s="50"/>
      <c r="IU52" s="50"/>
      <c r="IV52" s="50"/>
      <c r="IW52" s="50"/>
      <c r="IX52" s="50"/>
      <c r="IY52" s="50"/>
      <c r="IZ52" s="50"/>
      <c r="JA52" s="51"/>
    </row>
    <row r="53" spans="1:261" ht="15.75" customHeight="1" outlineLevel="1" x14ac:dyDescent="0.2">
      <c r="A53" s="93"/>
      <c r="B53" s="96"/>
      <c r="C53" s="99"/>
      <c r="D53" s="41" t="str">
        <f t="shared" ref="D53" si="27">D52</f>
        <v xml:space="preserve">Закупка материалов и комплектующих </v>
      </c>
      <c r="E53" s="41"/>
      <c r="F53" s="79"/>
      <c r="G53" s="79"/>
      <c r="H53" s="79"/>
      <c r="I53" s="79"/>
      <c r="J53" s="79"/>
      <c r="K53" s="46" t="s">
        <v>16</v>
      </c>
      <c r="L53" s="47">
        <v>44418</v>
      </c>
      <c r="M53" s="47">
        <f ca="1">TODAY()</f>
        <v>44557</v>
      </c>
      <c r="N53" s="48"/>
      <c r="O53" s="90"/>
      <c r="P53" s="49"/>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1"/>
      <c r="BB53" s="52"/>
      <c r="BC53" s="50"/>
      <c r="BD53" s="50"/>
      <c r="BE53" s="50"/>
      <c r="BF53" s="50"/>
      <c r="BG53" s="53"/>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1"/>
      <c r="DB53" s="52"/>
      <c r="DC53" s="50"/>
      <c r="DD53" s="50"/>
      <c r="DE53" s="50"/>
      <c r="DF53" s="50"/>
      <c r="DG53" s="53"/>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c r="EN53" s="50"/>
      <c r="EO53" s="50"/>
      <c r="EP53" s="50"/>
      <c r="EQ53" s="50"/>
      <c r="ER53" s="50"/>
      <c r="ES53" s="50"/>
      <c r="ET53" s="50"/>
      <c r="EU53" s="50"/>
      <c r="EV53" s="50"/>
      <c r="EW53" s="50"/>
      <c r="EX53" s="50"/>
      <c r="EY53" s="50"/>
      <c r="EZ53" s="50"/>
      <c r="FA53" s="51"/>
      <c r="FB53" s="52"/>
      <c r="FC53" s="50"/>
      <c r="FD53" s="50"/>
      <c r="FE53" s="50"/>
      <c r="FF53" s="50"/>
      <c r="FG53" s="53"/>
      <c r="FH53" s="50"/>
      <c r="FI53" s="50"/>
      <c r="FJ53" s="50"/>
      <c r="FK53" s="50"/>
      <c r="FL53" s="50"/>
      <c r="FM53" s="50"/>
      <c r="FN53" s="50"/>
      <c r="FO53" s="50"/>
      <c r="FP53" s="50"/>
      <c r="FQ53" s="50"/>
      <c r="FR53" s="50"/>
      <c r="FS53" s="50"/>
      <c r="FT53" s="50"/>
      <c r="FU53" s="50"/>
      <c r="FV53" s="50"/>
      <c r="FW53" s="50"/>
      <c r="FX53" s="50"/>
      <c r="FY53" s="50"/>
      <c r="FZ53" s="50"/>
      <c r="GA53" s="50"/>
      <c r="GB53" s="50"/>
      <c r="GC53" s="50"/>
      <c r="GD53" s="50"/>
      <c r="GE53" s="50"/>
      <c r="GF53" s="50"/>
      <c r="GG53" s="50"/>
      <c r="GH53" s="50"/>
      <c r="GI53" s="50"/>
      <c r="GJ53" s="50"/>
      <c r="GK53" s="50"/>
      <c r="GL53" s="50"/>
      <c r="GM53" s="50"/>
      <c r="GN53" s="50"/>
      <c r="GO53" s="50"/>
      <c r="GP53" s="50"/>
      <c r="GQ53" s="50"/>
      <c r="GR53" s="50"/>
      <c r="GS53" s="50"/>
      <c r="GT53" s="50"/>
      <c r="GU53" s="50"/>
      <c r="GV53" s="50"/>
      <c r="GW53" s="50"/>
      <c r="GX53" s="50"/>
      <c r="GY53" s="50"/>
      <c r="GZ53" s="50"/>
      <c r="HA53" s="51"/>
      <c r="HB53" s="52"/>
      <c r="HC53" s="50"/>
      <c r="HD53" s="50"/>
      <c r="HE53" s="50"/>
      <c r="HF53" s="50"/>
      <c r="HG53" s="53"/>
      <c r="HH53" s="50"/>
      <c r="HI53" s="50"/>
      <c r="HJ53" s="50"/>
      <c r="HK53" s="50"/>
      <c r="HL53" s="50"/>
      <c r="HM53" s="50"/>
      <c r="HN53" s="50"/>
      <c r="HO53" s="50"/>
      <c r="HP53" s="50"/>
      <c r="HQ53" s="50"/>
      <c r="HR53" s="50"/>
      <c r="HS53" s="50"/>
      <c r="HT53" s="50"/>
      <c r="HU53" s="50"/>
      <c r="HV53" s="50"/>
      <c r="HW53" s="50"/>
      <c r="HX53" s="50"/>
      <c r="HY53" s="50"/>
      <c r="HZ53" s="50"/>
      <c r="IA53" s="50"/>
      <c r="IB53" s="50"/>
      <c r="IC53" s="50"/>
      <c r="ID53" s="50"/>
      <c r="IE53" s="50"/>
      <c r="IF53" s="50"/>
      <c r="IG53" s="50"/>
      <c r="IH53" s="50"/>
      <c r="II53" s="50"/>
      <c r="IJ53" s="50"/>
      <c r="IK53" s="50"/>
      <c r="IL53" s="50"/>
      <c r="IM53" s="50"/>
      <c r="IN53" s="50"/>
      <c r="IO53" s="50"/>
      <c r="IP53" s="50"/>
      <c r="IQ53" s="50"/>
      <c r="IR53" s="50"/>
      <c r="IS53" s="50"/>
      <c r="IT53" s="50"/>
      <c r="IU53" s="50"/>
      <c r="IV53" s="50"/>
      <c r="IW53" s="50"/>
      <c r="IX53" s="50"/>
      <c r="IY53" s="50"/>
      <c r="IZ53" s="50"/>
      <c r="JA53" s="51"/>
    </row>
    <row r="54" spans="1:261" ht="15.75" customHeight="1" outlineLevel="1" x14ac:dyDescent="0.2">
      <c r="A54" s="93"/>
      <c r="B54" s="96"/>
      <c r="C54" s="99"/>
      <c r="D54" s="54" t="s">
        <v>9</v>
      </c>
      <c r="E54" s="54" t="s">
        <v>1</v>
      </c>
      <c r="F54" s="78"/>
      <c r="G54" s="78"/>
      <c r="H54" s="78"/>
      <c r="I54" s="78"/>
      <c r="J54" s="78"/>
      <c r="K54" s="57" t="s">
        <v>2</v>
      </c>
      <c r="L54" s="58">
        <v>44579</v>
      </c>
      <c r="M54" s="58">
        <f>L54+90</f>
        <v>44669</v>
      </c>
      <c r="N54" s="59">
        <f t="shared" ref="N54" si="28">M54-L54</f>
        <v>90</v>
      </c>
      <c r="O54" s="89" t="s">
        <v>114</v>
      </c>
      <c r="P54" s="49"/>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1"/>
      <c r="BB54" s="52"/>
      <c r="BC54" s="50"/>
      <c r="BD54" s="50"/>
      <c r="BE54" s="50"/>
      <c r="BF54" s="50"/>
      <c r="BG54" s="50"/>
      <c r="BH54" s="53"/>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1"/>
      <c r="DB54" s="52"/>
      <c r="DC54" s="50"/>
      <c r="DD54" s="50"/>
      <c r="DE54" s="50"/>
      <c r="DF54" s="50"/>
      <c r="DG54" s="50"/>
      <c r="DH54" s="53"/>
      <c r="DI54" s="50"/>
      <c r="DJ54" s="50"/>
      <c r="DK54" s="50"/>
      <c r="DL54" s="50"/>
      <c r="DM54" s="50"/>
      <c r="DN54" s="50"/>
      <c r="DO54" s="50"/>
      <c r="DP54" s="50"/>
      <c r="DQ54" s="50"/>
      <c r="DR54" s="50"/>
      <c r="DS54" s="50"/>
      <c r="DT54" s="50"/>
      <c r="DU54" s="50"/>
      <c r="DV54" s="50"/>
      <c r="DW54" s="50"/>
      <c r="DX54" s="50"/>
      <c r="DY54" s="50"/>
      <c r="DZ54" s="50"/>
      <c r="EA54" s="50"/>
      <c r="EB54" s="50"/>
      <c r="EC54" s="50"/>
      <c r="ED54" s="50"/>
      <c r="EE54" s="50"/>
      <c r="EF54" s="50"/>
      <c r="EG54" s="50"/>
      <c r="EH54" s="50"/>
      <c r="EI54" s="50"/>
      <c r="EJ54" s="50"/>
      <c r="EK54" s="50"/>
      <c r="EL54" s="50"/>
      <c r="EM54" s="50"/>
      <c r="EN54" s="50"/>
      <c r="EO54" s="50"/>
      <c r="EP54" s="50"/>
      <c r="EQ54" s="50"/>
      <c r="ER54" s="50"/>
      <c r="ES54" s="50"/>
      <c r="ET54" s="50"/>
      <c r="EU54" s="50"/>
      <c r="EV54" s="50"/>
      <c r="EW54" s="50"/>
      <c r="EX54" s="50"/>
      <c r="EY54" s="50"/>
      <c r="EZ54" s="50"/>
      <c r="FA54" s="51"/>
      <c r="FB54" s="52"/>
      <c r="FC54" s="50"/>
      <c r="FD54" s="50"/>
      <c r="FE54" s="50"/>
      <c r="FF54" s="50"/>
      <c r="FG54" s="50"/>
      <c r="FH54" s="53"/>
      <c r="FI54" s="50"/>
      <c r="FJ54" s="50"/>
      <c r="FK54" s="50"/>
      <c r="FL54" s="50"/>
      <c r="FM54" s="50"/>
      <c r="FN54" s="50"/>
      <c r="FO54" s="50"/>
      <c r="FP54" s="50"/>
      <c r="FQ54" s="50"/>
      <c r="FR54" s="50"/>
      <c r="FS54" s="50"/>
      <c r="FT54" s="50"/>
      <c r="FU54" s="50"/>
      <c r="FV54" s="50"/>
      <c r="FW54" s="50"/>
      <c r="FX54" s="50"/>
      <c r="FY54" s="50"/>
      <c r="FZ54" s="50"/>
      <c r="GA54" s="50"/>
      <c r="GB54" s="50"/>
      <c r="GC54" s="50"/>
      <c r="GD54" s="50"/>
      <c r="GE54" s="50"/>
      <c r="GF54" s="50"/>
      <c r="GG54" s="50"/>
      <c r="GH54" s="50"/>
      <c r="GI54" s="50"/>
      <c r="GJ54" s="50"/>
      <c r="GK54" s="50"/>
      <c r="GL54" s="50"/>
      <c r="GM54" s="50"/>
      <c r="GN54" s="50"/>
      <c r="GO54" s="50"/>
      <c r="GP54" s="50"/>
      <c r="GQ54" s="50"/>
      <c r="GR54" s="50"/>
      <c r="GS54" s="50"/>
      <c r="GT54" s="50"/>
      <c r="GU54" s="50"/>
      <c r="GV54" s="50"/>
      <c r="GW54" s="50"/>
      <c r="GX54" s="50"/>
      <c r="GY54" s="50"/>
      <c r="GZ54" s="50"/>
      <c r="HA54" s="51"/>
      <c r="HB54" s="52"/>
      <c r="HC54" s="50"/>
      <c r="HD54" s="50"/>
      <c r="HE54" s="50"/>
      <c r="HF54" s="50"/>
      <c r="HG54" s="50"/>
      <c r="HH54" s="53"/>
      <c r="HI54" s="50"/>
      <c r="HJ54" s="50"/>
      <c r="HK54" s="50"/>
      <c r="HL54" s="50"/>
      <c r="HM54" s="50"/>
      <c r="HN54" s="50"/>
      <c r="HO54" s="50"/>
      <c r="HP54" s="50"/>
      <c r="HQ54" s="50"/>
      <c r="HR54" s="50"/>
      <c r="HS54" s="50"/>
      <c r="HT54" s="50"/>
      <c r="HU54" s="50"/>
      <c r="HV54" s="50"/>
      <c r="HW54" s="50"/>
      <c r="HX54" s="50"/>
      <c r="HY54" s="50"/>
      <c r="HZ54" s="50"/>
      <c r="IA54" s="50"/>
      <c r="IB54" s="50"/>
      <c r="IC54" s="50"/>
      <c r="ID54" s="50"/>
      <c r="IE54" s="50"/>
      <c r="IF54" s="50"/>
      <c r="IG54" s="50"/>
      <c r="IH54" s="50"/>
      <c r="II54" s="50"/>
      <c r="IJ54" s="50"/>
      <c r="IK54" s="50"/>
      <c r="IL54" s="50"/>
      <c r="IM54" s="50"/>
      <c r="IN54" s="50"/>
      <c r="IO54" s="50"/>
      <c r="IP54" s="50"/>
      <c r="IQ54" s="50"/>
      <c r="IR54" s="50"/>
      <c r="IS54" s="50"/>
      <c r="IT54" s="50"/>
      <c r="IU54" s="50"/>
      <c r="IV54" s="50"/>
      <c r="IW54" s="50"/>
      <c r="IX54" s="50"/>
      <c r="IY54" s="50"/>
      <c r="IZ54" s="50"/>
      <c r="JA54" s="51"/>
    </row>
    <row r="55" spans="1:261" ht="15.75" customHeight="1" outlineLevel="1" x14ac:dyDescent="0.2">
      <c r="A55" s="93"/>
      <c r="B55" s="96"/>
      <c r="C55" s="99"/>
      <c r="D55" s="41" t="str">
        <f t="shared" ref="D55" si="29">D54</f>
        <v>Изготовление трубопроводов</v>
      </c>
      <c r="E55" s="41"/>
      <c r="F55" s="79"/>
      <c r="G55" s="79"/>
      <c r="H55" s="79"/>
      <c r="I55" s="79"/>
      <c r="J55" s="79"/>
      <c r="K55" s="46" t="s">
        <v>16</v>
      </c>
      <c r="L55" s="47"/>
      <c r="M55" s="47"/>
      <c r="N55" s="48"/>
      <c r="O55" s="90"/>
      <c r="P55" s="49"/>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1"/>
      <c r="BB55" s="52"/>
      <c r="BC55" s="50"/>
      <c r="BD55" s="50"/>
      <c r="BE55" s="50"/>
      <c r="BF55" s="50"/>
      <c r="BG55" s="53"/>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1"/>
      <c r="DB55" s="52"/>
      <c r="DC55" s="50"/>
      <c r="DD55" s="50"/>
      <c r="DE55" s="50"/>
      <c r="DF55" s="50"/>
      <c r="DG55" s="53"/>
      <c r="DH55" s="50"/>
      <c r="DI55" s="50"/>
      <c r="DJ55" s="50"/>
      <c r="DK55" s="50"/>
      <c r="DL55" s="50"/>
      <c r="DM55" s="50"/>
      <c r="DN55" s="50"/>
      <c r="DO55" s="50"/>
      <c r="DP55" s="50"/>
      <c r="DQ55" s="50"/>
      <c r="DR55" s="50"/>
      <c r="DS55" s="50"/>
      <c r="DT55" s="50"/>
      <c r="DU55" s="50"/>
      <c r="DV55" s="50"/>
      <c r="DW55" s="50"/>
      <c r="DX55" s="50"/>
      <c r="DY55" s="50"/>
      <c r="DZ55" s="50"/>
      <c r="EA55" s="50"/>
      <c r="EB55" s="50"/>
      <c r="EC55" s="50"/>
      <c r="ED55" s="50"/>
      <c r="EE55" s="50"/>
      <c r="EF55" s="50"/>
      <c r="EG55" s="50"/>
      <c r="EH55" s="50"/>
      <c r="EI55" s="50"/>
      <c r="EJ55" s="50"/>
      <c r="EK55" s="50"/>
      <c r="EL55" s="50"/>
      <c r="EM55" s="50"/>
      <c r="EN55" s="50"/>
      <c r="EO55" s="50"/>
      <c r="EP55" s="50"/>
      <c r="EQ55" s="50"/>
      <c r="ER55" s="50"/>
      <c r="ES55" s="50"/>
      <c r="ET55" s="50"/>
      <c r="EU55" s="50"/>
      <c r="EV55" s="50"/>
      <c r="EW55" s="50"/>
      <c r="EX55" s="50"/>
      <c r="EY55" s="50"/>
      <c r="EZ55" s="50"/>
      <c r="FA55" s="51"/>
      <c r="FB55" s="52"/>
      <c r="FC55" s="50"/>
      <c r="FD55" s="50"/>
      <c r="FE55" s="50"/>
      <c r="FF55" s="50"/>
      <c r="FG55" s="53"/>
      <c r="FH55" s="50"/>
      <c r="FI55" s="50"/>
      <c r="FJ55" s="50"/>
      <c r="FK55" s="50"/>
      <c r="FL55" s="50"/>
      <c r="FM55" s="50"/>
      <c r="FN55" s="50"/>
      <c r="FO55" s="50"/>
      <c r="FP55" s="50"/>
      <c r="FQ55" s="50"/>
      <c r="FR55" s="50"/>
      <c r="FS55" s="50"/>
      <c r="FT55" s="50"/>
      <c r="FU55" s="50"/>
      <c r="FV55" s="50"/>
      <c r="FW55" s="50"/>
      <c r="FX55" s="50"/>
      <c r="FY55" s="50"/>
      <c r="FZ55" s="50"/>
      <c r="GA55" s="50"/>
      <c r="GB55" s="50"/>
      <c r="GC55" s="50"/>
      <c r="GD55" s="50"/>
      <c r="GE55" s="50"/>
      <c r="GF55" s="50"/>
      <c r="GG55" s="50"/>
      <c r="GH55" s="50"/>
      <c r="GI55" s="50"/>
      <c r="GJ55" s="50"/>
      <c r="GK55" s="50"/>
      <c r="GL55" s="50"/>
      <c r="GM55" s="50"/>
      <c r="GN55" s="50"/>
      <c r="GO55" s="50"/>
      <c r="GP55" s="50"/>
      <c r="GQ55" s="50"/>
      <c r="GR55" s="50"/>
      <c r="GS55" s="50"/>
      <c r="GT55" s="50"/>
      <c r="GU55" s="50"/>
      <c r="GV55" s="50"/>
      <c r="GW55" s="50"/>
      <c r="GX55" s="50"/>
      <c r="GY55" s="50"/>
      <c r="GZ55" s="50"/>
      <c r="HA55" s="51"/>
      <c r="HB55" s="52"/>
      <c r="HC55" s="50"/>
      <c r="HD55" s="50"/>
      <c r="HE55" s="50"/>
      <c r="HF55" s="50"/>
      <c r="HG55" s="53"/>
      <c r="HH55" s="50"/>
      <c r="HI55" s="50"/>
      <c r="HJ55" s="50"/>
      <c r="HK55" s="50"/>
      <c r="HL55" s="50"/>
      <c r="HM55" s="50"/>
      <c r="HN55" s="50"/>
      <c r="HO55" s="50"/>
      <c r="HP55" s="50"/>
      <c r="HQ55" s="50"/>
      <c r="HR55" s="50"/>
      <c r="HS55" s="50"/>
      <c r="HT55" s="50"/>
      <c r="HU55" s="50"/>
      <c r="HV55" s="50"/>
      <c r="HW55" s="50"/>
      <c r="HX55" s="50"/>
      <c r="HY55" s="50"/>
      <c r="HZ55" s="50"/>
      <c r="IA55" s="50"/>
      <c r="IB55" s="50"/>
      <c r="IC55" s="50"/>
      <c r="ID55" s="50"/>
      <c r="IE55" s="50"/>
      <c r="IF55" s="50"/>
      <c r="IG55" s="50"/>
      <c r="IH55" s="50"/>
      <c r="II55" s="50"/>
      <c r="IJ55" s="50"/>
      <c r="IK55" s="50"/>
      <c r="IL55" s="50"/>
      <c r="IM55" s="50"/>
      <c r="IN55" s="50"/>
      <c r="IO55" s="50"/>
      <c r="IP55" s="50"/>
      <c r="IQ55" s="50"/>
      <c r="IR55" s="50"/>
      <c r="IS55" s="50"/>
      <c r="IT55" s="50"/>
      <c r="IU55" s="50"/>
      <c r="IV55" s="50"/>
      <c r="IW55" s="50"/>
      <c r="IX55" s="50"/>
      <c r="IY55" s="50"/>
      <c r="IZ55" s="50"/>
      <c r="JA55" s="51"/>
    </row>
    <row r="56" spans="1:261" ht="15.75" customHeight="1" outlineLevel="1" x14ac:dyDescent="0.2">
      <c r="A56" s="93"/>
      <c r="B56" s="96"/>
      <c r="C56" s="99"/>
      <c r="D56" s="54" t="s">
        <v>10</v>
      </c>
      <c r="E56" s="54" t="s">
        <v>1</v>
      </c>
      <c r="F56" s="78"/>
      <c r="G56" s="78"/>
      <c r="H56" s="78"/>
      <c r="I56" s="78"/>
      <c r="J56" s="78"/>
      <c r="K56" s="57" t="s">
        <v>2</v>
      </c>
      <c r="L56" s="58">
        <v>44669</v>
      </c>
      <c r="M56" s="58">
        <v>44681</v>
      </c>
      <c r="N56" s="59">
        <f t="shared" ref="N56" si="30">M56-L56</f>
        <v>12</v>
      </c>
      <c r="O56" s="89" t="s">
        <v>114</v>
      </c>
      <c r="P56" s="49"/>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1"/>
      <c r="BB56" s="52"/>
      <c r="BC56" s="50"/>
      <c r="BD56" s="50"/>
      <c r="BE56" s="50"/>
      <c r="BF56" s="50"/>
      <c r="BG56" s="50"/>
      <c r="BH56" s="53"/>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1"/>
      <c r="DB56" s="52"/>
      <c r="DC56" s="50"/>
      <c r="DD56" s="50"/>
      <c r="DE56" s="50"/>
      <c r="DF56" s="50"/>
      <c r="DG56" s="50"/>
      <c r="DH56" s="53"/>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1"/>
      <c r="FB56" s="52"/>
      <c r="FC56" s="50"/>
      <c r="FD56" s="50"/>
      <c r="FE56" s="50"/>
      <c r="FF56" s="50"/>
      <c r="FG56" s="50"/>
      <c r="FH56" s="53"/>
      <c r="FI56" s="50"/>
      <c r="FJ56" s="50"/>
      <c r="FK56" s="50"/>
      <c r="FL56" s="50"/>
      <c r="FM56" s="50"/>
      <c r="FN56" s="50"/>
      <c r="FO56" s="50"/>
      <c r="FP56" s="50"/>
      <c r="FQ56" s="50"/>
      <c r="FR56" s="50"/>
      <c r="FS56" s="50"/>
      <c r="FT56" s="50"/>
      <c r="FU56" s="50"/>
      <c r="FV56" s="50"/>
      <c r="FW56" s="50"/>
      <c r="FX56" s="50"/>
      <c r="FY56" s="50"/>
      <c r="FZ56" s="50"/>
      <c r="GA56" s="50"/>
      <c r="GB56" s="50"/>
      <c r="GC56" s="50"/>
      <c r="GD56" s="50"/>
      <c r="GE56" s="50"/>
      <c r="GF56" s="50"/>
      <c r="GG56" s="50"/>
      <c r="GH56" s="50"/>
      <c r="GI56" s="50"/>
      <c r="GJ56" s="50"/>
      <c r="GK56" s="50"/>
      <c r="GL56" s="50"/>
      <c r="GM56" s="50"/>
      <c r="GN56" s="50"/>
      <c r="GO56" s="50"/>
      <c r="GP56" s="50"/>
      <c r="GQ56" s="50"/>
      <c r="GR56" s="50"/>
      <c r="GS56" s="50"/>
      <c r="GT56" s="50"/>
      <c r="GU56" s="50"/>
      <c r="GV56" s="50"/>
      <c r="GW56" s="50"/>
      <c r="GX56" s="50"/>
      <c r="GY56" s="50"/>
      <c r="GZ56" s="50"/>
      <c r="HA56" s="51"/>
      <c r="HB56" s="52"/>
      <c r="HC56" s="50"/>
      <c r="HD56" s="50"/>
      <c r="HE56" s="50"/>
      <c r="HF56" s="50"/>
      <c r="HG56" s="50"/>
      <c r="HH56" s="53"/>
      <c r="HI56" s="50"/>
      <c r="HJ56" s="50"/>
      <c r="HK56" s="50"/>
      <c r="HL56" s="50"/>
      <c r="HM56" s="50"/>
      <c r="HN56" s="50"/>
      <c r="HO56" s="50"/>
      <c r="HP56" s="50"/>
      <c r="HQ56" s="50"/>
      <c r="HR56" s="50"/>
      <c r="HS56" s="50"/>
      <c r="HT56" s="50"/>
      <c r="HU56" s="50"/>
      <c r="HV56" s="50"/>
      <c r="HW56" s="50"/>
      <c r="HX56" s="50"/>
      <c r="HY56" s="50"/>
      <c r="HZ56" s="50"/>
      <c r="IA56" s="50"/>
      <c r="IB56" s="50"/>
      <c r="IC56" s="50"/>
      <c r="ID56" s="50"/>
      <c r="IE56" s="50"/>
      <c r="IF56" s="50"/>
      <c r="IG56" s="50"/>
      <c r="IH56" s="50"/>
      <c r="II56" s="50"/>
      <c r="IJ56" s="50"/>
      <c r="IK56" s="50"/>
      <c r="IL56" s="50"/>
      <c r="IM56" s="50"/>
      <c r="IN56" s="50"/>
      <c r="IO56" s="50"/>
      <c r="IP56" s="50"/>
      <c r="IQ56" s="50"/>
      <c r="IR56" s="50"/>
      <c r="IS56" s="50"/>
      <c r="IT56" s="50"/>
      <c r="IU56" s="50"/>
      <c r="IV56" s="50"/>
      <c r="IW56" s="50"/>
      <c r="IX56" s="50"/>
      <c r="IY56" s="50"/>
      <c r="IZ56" s="50"/>
      <c r="JA56" s="51"/>
    </row>
    <row r="57" spans="1:261" ht="15.75" customHeight="1" outlineLevel="1" x14ac:dyDescent="0.2">
      <c r="A57" s="93"/>
      <c r="B57" s="96"/>
      <c r="C57" s="99"/>
      <c r="D57" s="41" t="str">
        <f t="shared" ref="D57" si="31">D56</f>
        <v>Отгрузка/Поставка</v>
      </c>
      <c r="E57" s="41"/>
      <c r="F57" s="79"/>
      <c r="G57" s="79"/>
      <c r="H57" s="79"/>
      <c r="I57" s="79"/>
      <c r="J57" s="79"/>
      <c r="K57" s="46" t="s">
        <v>16</v>
      </c>
      <c r="L57" s="47"/>
      <c r="M57" s="47"/>
      <c r="N57" s="48"/>
      <c r="O57" s="90"/>
      <c r="P57" s="49"/>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1"/>
      <c r="BB57" s="52"/>
      <c r="BC57" s="50"/>
      <c r="BD57" s="50"/>
      <c r="BE57" s="50"/>
      <c r="BF57" s="50"/>
      <c r="BG57" s="53"/>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1"/>
      <c r="DB57" s="52"/>
      <c r="DC57" s="50"/>
      <c r="DD57" s="50"/>
      <c r="DE57" s="50"/>
      <c r="DF57" s="50"/>
      <c r="DG57" s="53"/>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50"/>
      <c r="EK57" s="50"/>
      <c r="EL57" s="50"/>
      <c r="EM57" s="50"/>
      <c r="EN57" s="50"/>
      <c r="EO57" s="50"/>
      <c r="EP57" s="50"/>
      <c r="EQ57" s="50"/>
      <c r="ER57" s="50"/>
      <c r="ES57" s="50"/>
      <c r="ET57" s="50"/>
      <c r="EU57" s="50"/>
      <c r="EV57" s="50"/>
      <c r="EW57" s="50"/>
      <c r="EX57" s="50"/>
      <c r="EY57" s="50"/>
      <c r="EZ57" s="50"/>
      <c r="FA57" s="51"/>
      <c r="FB57" s="52"/>
      <c r="FC57" s="50"/>
      <c r="FD57" s="50"/>
      <c r="FE57" s="50"/>
      <c r="FF57" s="50"/>
      <c r="FG57" s="53"/>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1"/>
      <c r="HB57" s="52"/>
      <c r="HC57" s="50"/>
      <c r="HD57" s="50"/>
      <c r="HE57" s="50"/>
      <c r="HF57" s="50"/>
      <c r="HG57" s="53"/>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0"/>
      <c r="IP57" s="50"/>
      <c r="IQ57" s="50"/>
      <c r="IR57" s="50"/>
      <c r="IS57" s="50"/>
      <c r="IT57" s="50"/>
      <c r="IU57" s="50"/>
      <c r="IV57" s="50"/>
      <c r="IW57" s="50"/>
      <c r="IX57" s="50"/>
      <c r="IY57" s="50"/>
      <c r="IZ57" s="50"/>
      <c r="JA57" s="51"/>
    </row>
    <row r="58" spans="1:261" ht="15.75" customHeight="1" outlineLevel="1" x14ac:dyDescent="0.2">
      <c r="A58" s="93"/>
      <c r="B58" s="96"/>
      <c r="C58" s="99"/>
      <c r="D58" s="54" t="s">
        <v>11</v>
      </c>
      <c r="E58" s="54" t="s">
        <v>1</v>
      </c>
      <c r="F58" s="78"/>
      <c r="G58" s="78"/>
      <c r="H58" s="78"/>
      <c r="I58" s="78"/>
      <c r="J58" s="78"/>
      <c r="K58" s="57" t="s">
        <v>2</v>
      </c>
      <c r="L58" s="58">
        <v>44669</v>
      </c>
      <c r="M58" s="58">
        <f>L58+65</f>
        <v>44734</v>
      </c>
      <c r="N58" s="59">
        <f>M58-L58</f>
        <v>65</v>
      </c>
      <c r="O58" s="89" t="s">
        <v>117</v>
      </c>
      <c r="P58" s="49"/>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1"/>
      <c r="BB58" s="52"/>
      <c r="BC58" s="50"/>
      <c r="BD58" s="50"/>
      <c r="BE58" s="50"/>
      <c r="BF58" s="50"/>
      <c r="BG58" s="53"/>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1"/>
      <c r="DB58" s="52"/>
      <c r="DC58" s="50"/>
      <c r="DD58" s="50"/>
      <c r="DE58" s="50"/>
      <c r="DF58" s="50"/>
      <c r="DG58" s="53"/>
      <c r="DH58" s="50"/>
      <c r="DI58" s="50"/>
      <c r="DJ58" s="50"/>
      <c r="DK58" s="50"/>
      <c r="DL58" s="50"/>
      <c r="DM58" s="50"/>
      <c r="DN58" s="50"/>
      <c r="DO58" s="50"/>
      <c r="DP58" s="50"/>
      <c r="DQ58" s="50"/>
      <c r="DR58" s="50"/>
      <c r="DS58" s="50"/>
      <c r="DT58" s="50"/>
      <c r="DU58" s="50"/>
      <c r="DV58" s="50"/>
      <c r="DW58" s="50"/>
      <c r="DX58" s="50"/>
      <c r="DY58" s="50"/>
      <c r="DZ58" s="50"/>
      <c r="EA58" s="50"/>
      <c r="EB58" s="50"/>
      <c r="EC58" s="50"/>
      <c r="ED58" s="50"/>
      <c r="EE58" s="50"/>
      <c r="EF58" s="50"/>
      <c r="EG58" s="50"/>
      <c r="EH58" s="50"/>
      <c r="EI58" s="50"/>
      <c r="EJ58" s="50"/>
      <c r="EK58" s="50"/>
      <c r="EL58" s="50"/>
      <c r="EM58" s="50"/>
      <c r="EN58" s="50"/>
      <c r="EO58" s="50"/>
      <c r="EP58" s="50"/>
      <c r="EQ58" s="50"/>
      <c r="ER58" s="50"/>
      <c r="ES58" s="50"/>
      <c r="ET58" s="50"/>
      <c r="EU58" s="50"/>
      <c r="EV58" s="50"/>
      <c r="EW58" s="50"/>
      <c r="EX58" s="50"/>
      <c r="EY58" s="50"/>
      <c r="EZ58" s="50"/>
      <c r="FA58" s="51"/>
      <c r="FB58" s="52"/>
      <c r="FC58" s="50"/>
      <c r="FD58" s="50"/>
      <c r="FE58" s="50"/>
      <c r="FF58" s="50"/>
      <c r="FG58" s="53"/>
      <c r="FH58" s="50"/>
      <c r="FI58" s="50"/>
      <c r="FJ58" s="50"/>
      <c r="FK58" s="50"/>
      <c r="FL58" s="50"/>
      <c r="FM58" s="50"/>
      <c r="FN58" s="50"/>
      <c r="FO58" s="50"/>
      <c r="FP58" s="50"/>
      <c r="FQ58" s="50"/>
      <c r="FR58" s="50"/>
      <c r="FS58" s="50"/>
      <c r="FT58" s="50"/>
      <c r="FU58" s="50"/>
      <c r="FV58" s="50"/>
      <c r="FW58" s="50"/>
      <c r="FX58" s="50"/>
      <c r="FY58" s="50"/>
      <c r="FZ58" s="50"/>
      <c r="GA58" s="50"/>
      <c r="GB58" s="50"/>
      <c r="GC58" s="50"/>
      <c r="GD58" s="50"/>
      <c r="GE58" s="50"/>
      <c r="GF58" s="50"/>
      <c r="GG58" s="50"/>
      <c r="GH58" s="50"/>
      <c r="GI58" s="50"/>
      <c r="GJ58" s="50"/>
      <c r="GK58" s="50"/>
      <c r="GL58" s="50"/>
      <c r="GM58" s="50"/>
      <c r="GN58" s="50"/>
      <c r="GO58" s="50"/>
      <c r="GP58" s="50"/>
      <c r="GQ58" s="50"/>
      <c r="GR58" s="50"/>
      <c r="GS58" s="50"/>
      <c r="GT58" s="50"/>
      <c r="GU58" s="50"/>
      <c r="GV58" s="50"/>
      <c r="GW58" s="50"/>
      <c r="GX58" s="50"/>
      <c r="GY58" s="50"/>
      <c r="GZ58" s="50"/>
      <c r="HA58" s="51"/>
      <c r="HB58" s="52"/>
      <c r="HC58" s="50"/>
      <c r="HD58" s="50"/>
      <c r="HE58" s="50"/>
      <c r="HF58" s="50"/>
      <c r="HG58" s="53"/>
      <c r="HH58" s="50"/>
      <c r="HI58" s="50"/>
      <c r="HJ58" s="50"/>
      <c r="HK58" s="50"/>
      <c r="HL58" s="50"/>
      <c r="HM58" s="50"/>
      <c r="HN58" s="50"/>
      <c r="HO58" s="50"/>
      <c r="HP58" s="50"/>
      <c r="HQ58" s="50"/>
      <c r="HR58" s="50"/>
      <c r="HS58" s="50"/>
      <c r="HT58" s="50"/>
      <c r="HU58" s="50"/>
      <c r="HV58" s="50"/>
      <c r="HW58" s="50"/>
      <c r="HX58" s="50"/>
      <c r="HY58" s="50"/>
      <c r="HZ58" s="50"/>
      <c r="IA58" s="50"/>
      <c r="IB58" s="50"/>
      <c r="IC58" s="50"/>
      <c r="ID58" s="50"/>
      <c r="IE58" s="50"/>
      <c r="IF58" s="50"/>
      <c r="IG58" s="50"/>
      <c r="IH58" s="50"/>
      <c r="II58" s="50"/>
      <c r="IJ58" s="50"/>
      <c r="IK58" s="50"/>
      <c r="IL58" s="50"/>
      <c r="IM58" s="50"/>
      <c r="IN58" s="50"/>
      <c r="IO58" s="50"/>
      <c r="IP58" s="50"/>
      <c r="IQ58" s="50"/>
      <c r="IR58" s="50"/>
      <c r="IS58" s="50"/>
      <c r="IT58" s="50"/>
      <c r="IU58" s="50"/>
      <c r="IV58" s="50"/>
      <c r="IW58" s="50"/>
      <c r="IX58" s="50"/>
      <c r="IY58" s="50"/>
      <c r="IZ58" s="50"/>
      <c r="JA58" s="51"/>
    </row>
    <row r="59" spans="1:261" ht="15.75" customHeight="1" outlineLevel="1" x14ac:dyDescent="0.2">
      <c r="A59" s="93"/>
      <c r="B59" s="96"/>
      <c r="C59" s="99"/>
      <c r="D59" s="41" t="str">
        <f t="shared" ref="D59" si="32">D58</f>
        <v>Оформление РоП</v>
      </c>
      <c r="E59" s="41"/>
      <c r="F59" s="79"/>
      <c r="G59" s="79"/>
      <c r="H59" s="79"/>
      <c r="I59" s="79"/>
      <c r="J59" s="79"/>
      <c r="K59" s="46" t="s">
        <v>16</v>
      </c>
      <c r="L59" s="47"/>
      <c r="M59" s="47"/>
      <c r="N59" s="48"/>
      <c r="O59" s="90"/>
      <c r="P59" s="49"/>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1"/>
      <c r="BB59" s="52"/>
      <c r="BC59" s="50"/>
      <c r="BD59" s="50"/>
      <c r="BE59" s="50"/>
      <c r="BF59" s="50"/>
      <c r="BG59" s="53"/>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1"/>
      <c r="DB59" s="52"/>
      <c r="DC59" s="50"/>
      <c r="DD59" s="50"/>
      <c r="DE59" s="50"/>
      <c r="DF59" s="50"/>
      <c r="DG59" s="53"/>
      <c r="DH59" s="50"/>
      <c r="DI59" s="50"/>
      <c r="DJ59" s="50"/>
      <c r="DK59" s="50"/>
      <c r="DL59" s="50"/>
      <c r="DM59" s="50"/>
      <c r="DN59" s="50"/>
      <c r="DO59" s="50"/>
      <c r="DP59" s="50"/>
      <c r="DQ59" s="50"/>
      <c r="DR59" s="50"/>
      <c r="DS59" s="50"/>
      <c r="DT59" s="50"/>
      <c r="DU59" s="50"/>
      <c r="DV59" s="50"/>
      <c r="DW59" s="50"/>
      <c r="DX59" s="50"/>
      <c r="DY59" s="50"/>
      <c r="DZ59" s="50"/>
      <c r="EA59" s="50"/>
      <c r="EB59" s="50"/>
      <c r="EC59" s="50"/>
      <c r="ED59" s="50"/>
      <c r="EE59" s="50"/>
      <c r="EF59" s="50"/>
      <c r="EG59" s="50"/>
      <c r="EH59" s="50"/>
      <c r="EI59" s="50"/>
      <c r="EJ59" s="50"/>
      <c r="EK59" s="50"/>
      <c r="EL59" s="50"/>
      <c r="EM59" s="50"/>
      <c r="EN59" s="50"/>
      <c r="EO59" s="50"/>
      <c r="EP59" s="50"/>
      <c r="EQ59" s="50"/>
      <c r="ER59" s="50"/>
      <c r="ES59" s="50"/>
      <c r="ET59" s="50"/>
      <c r="EU59" s="50"/>
      <c r="EV59" s="50"/>
      <c r="EW59" s="50"/>
      <c r="EX59" s="50"/>
      <c r="EY59" s="50"/>
      <c r="EZ59" s="50"/>
      <c r="FA59" s="51"/>
      <c r="FB59" s="52"/>
      <c r="FC59" s="50"/>
      <c r="FD59" s="50"/>
      <c r="FE59" s="50"/>
      <c r="FF59" s="50"/>
      <c r="FG59" s="53"/>
      <c r="FH59" s="50"/>
      <c r="FI59" s="50"/>
      <c r="FJ59" s="50"/>
      <c r="FK59" s="50"/>
      <c r="FL59" s="50"/>
      <c r="FM59" s="50"/>
      <c r="FN59" s="50"/>
      <c r="FO59" s="50"/>
      <c r="FP59" s="50"/>
      <c r="FQ59" s="50"/>
      <c r="FR59" s="50"/>
      <c r="FS59" s="50"/>
      <c r="FT59" s="50"/>
      <c r="FU59" s="50"/>
      <c r="FV59" s="50"/>
      <c r="FW59" s="50"/>
      <c r="FX59" s="50"/>
      <c r="FY59" s="50"/>
      <c r="FZ59" s="50"/>
      <c r="GA59" s="50"/>
      <c r="GB59" s="50"/>
      <c r="GC59" s="50"/>
      <c r="GD59" s="50"/>
      <c r="GE59" s="50"/>
      <c r="GF59" s="50"/>
      <c r="GG59" s="50"/>
      <c r="GH59" s="50"/>
      <c r="GI59" s="50"/>
      <c r="GJ59" s="50"/>
      <c r="GK59" s="50"/>
      <c r="GL59" s="50"/>
      <c r="GM59" s="50"/>
      <c r="GN59" s="50"/>
      <c r="GO59" s="50"/>
      <c r="GP59" s="50"/>
      <c r="GQ59" s="50"/>
      <c r="GR59" s="50"/>
      <c r="GS59" s="50"/>
      <c r="GT59" s="50"/>
      <c r="GU59" s="50"/>
      <c r="GV59" s="50"/>
      <c r="GW59" s="50"/>
      <c r="GX59" s="50"/>
      <c r="GY59" s="50"/>
      <c r="GZ59" s="50"/>
      <c r="HA59" s="51"/>
      <c r="HB59" s="52"/>
      <c r="HC59" s="50"/>
      <c r="HD59" s="50"/>
      <c r="HE59" s="50"/>
      <c r="HF59" s="50"/>
      <c r="HG59" s="53"/>
      <c r="HH59" s="50"/>
      <c r="HI59" s="50"/>
      <c r="HJ59" s="50"/>
      <c r="HK59" s="50"/>
      <c r="HL59" s="50"/>
      <c r="HM59" s="50"/>
      <c r="HN59" s="50"/>
      <c r="HO59" s="50"/>
      <c r="HP59" s="50"/>
      <c r="HQ59" s="50"/>
      <c r="HR59" s="50"/>
      <c r="HS59" s="50"/>
      <c r="HT59" s="50"/>
      <c r="HU59" s="50"/>
      <c r="HV59" s="50"/>
      <c r="HW59" s="50"/>
      <c r="HX59" s="50"/>
      <c r="HY59" s="50"/>
      <c r="HZ59" s="50"/>
      <c r="IA59" s="50"/>
      <c r="IB59" s="50"/>
      <c r="IC59" s="50"/>
      <c r="ID59" s="50"/>
      <c r="IE59" s="50"/>
      <c r="IF59" s="50"/>
      <c r="IG59" s="50"/>
      <c r="IH59" s="50"/>
      <c r="II59" s="50"/>
      <c r="IJ59" s="50"/>
      <c r="IK59" s="50"/>
      <c r="IL59" s="50"/>
      <c r="IM59" s="50"/>
      <c r="IN59" s="50"/>
      <c r="IO59" s="50"/>
      <c r="IP59" s="50"/>
      <c r="IQ59" s="50"/>
      <c r="IR59" s="50"/>
      <c r="IS59" s="50"/>
      <c r="IT59" s="50"/>
      <c r="IU59" s="50"/>
      <c r="IV59" s="50"/>
      <c r="IW59" s="50"/>
      <c r="IX59" s="50"/>
      <c r="IY59" s="50"/>
      <c r="IZ59" s="50"/>
      <c r="JA59" s="51"/>
    </row>
    <row r="60" spans="1:261" ht="15.75" customHeight="1" outlineLevel="1" x14ac:dyDescent="0.2">
      <c r="A60" s="93"/>
      <c r="B60" s="96"/>
      <c r="C60" s="99"/>
      <c r="D60" s="54" t="s">
        <v>12</v>
      </c>
      <c r="E60" s="54" t="s">
        <v>1</v>
      </c>
      <c r="F60" s="78"/>
      <c r="G60" s="78"/>
      <c r="H60" s="78"/>
      <c r="I60" s="78"/>
      <c r="J60" s="78"/>
      <c r="K60" s="57" t="s">
        <v>2</v>
      </c>
      <c r="L60" s="58">
        <v>44734</v>
      </c>
      <c r="M60" s="58">
        <f>L60+30</f>
        <v>44764</v>
      </c>
      <c r="N60" s="59">
        <f>M60-L60</f>
        <v>30</v>
      </c>
      <c r="O60" s="89" t="s">
        <v>114</v>
      </c>
      <c r="P60" s="49"/>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1"/>
      <c r="BB60" s="52"/>
      <c r="BC60" s="50"/>
      <c r="BD60" s="50"/>
      <c r="BE60" s="50"/>
      <c r="BF60" s="50"/>
      <c r="BG60" s="50"/>
      <c r="BH60" s="53"/>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1"/>
      <c r="DB60" s="52"/>
      <c r="DC60" s="50"/>
      <c r="DD60" s="50"/>
      <c r="DE60" s="50"/>
      <c r="DF60" s="50"/>
      <c r="DG60" s="50"/>
      <c r="DH60" s="53"/>
      <c r="DI60" s="50"/>
      <c r="DJ60" s="50"/>
      <c r="DK60" s="50"/>
      <c r="DL60" s="50"/>
      <c r="DM60" s="50"/>
      <c r="DN60" s="50"/>
      <c r="DO60" s="50"/>
      <c r="DP60" s="50"/>
      <c r="DQ60" s="50"/>
      <c r="DR60" s="50"/>
      <c r="DS60" s="50"/>
      <c r="DT60" s="50"/>
      <c r="DU60" s="50"/>
      <c r="DV60" s="50"/>
      <c r="DW60" s="50"/>
      <c r="DX60" s="50"/>
      <c r="DY60" s="50"/>
      <c r="DZ60" s="50"/>
      <c r="EA60" s="50"/>
      <c r="EB60" s="50"/>
      <c r="EC60" s="50"/>
      <c r="ED60" s="50"/>
      <c r="EE60" s="50"/>
      <c r="EF60" s="50"/>
      <c r="EG60" s="50"/>
      <c r="EH60" s="50"/>
      <c r="EI60" s="50"/>
      <c r="EJ60" s="50"/>
      <c r="EK60" s="50"/>
      <c r="EL60" s="50"/>
      <c r="EM60" s="50"/>
      <c r="EN60" s="50"/>
      <c r="EO60" s="50"/>
      <c r="EP60" s="50"/>
      <c r="EQ60" s="50"/>
      <c r="ER60" s="50"/>
      <c r="ES60" s="50"/>
      <c r="ET60" s="50"/>
      <c r="EU60" s="50"/>
      <c r="EV60" s="50"/>
      <c r="EW60" s="50"/>
      <c r="EX60" s="50"/>
      <c r="EY60" s="50"/>
      <c r="EZ60" s="50"/>
      <c r="FA60" s="51"/>
      <c r="FB60" s="52"/>
      <c r="FC60" s="50"/>
      <c r="FD60" s="50"/>
      <c r="FE60" s="50"/>
      <c r="FF60" s="50"/>
      <c r="FG60" s="50"/>
      <c r="FH60" s="53"/>
      <c r="FI60" s="50"/>
      <c r="FJ60" s="50"/>
      <c r="FK60" s="50"/>
      <c r="FL60" s="50"/>
      <c r="FM60" s="50"/>
      <c r="FN60" s="50"/>
      <c r="FO60" s="50"/>
      <c r="FP60" s="50"/>
      <c r="FQ60" s="50"/>
      <c r="FR60" s="50"/>
      <c r="FS60" s="50"/>
      <c r="FT60" s="50"/>
      <c r="FU60" s="50"/>
      <c r="FV60" s="50"/>
      <c r="FW60" s="50"/>
      <c r="FX60" s="50"/>
      <c r="FY60" s="50"/>
      <c r="FZ60" s="50"/>
      <c r="GA60" s="50"/>
      <c r="GB60" s="50"/>
      <c r="GC60" s="50"/>
      <c r="GD60" s="50"/>
      <c r="GE60" s="50"/>
      <c r="GF60" s="50"/>
      <c r="GG60" s="50"/>
      <c r="GH60" s="50"/>
      <c r="GI60" s="50"/>
      <c r="GJ60" s="50"/>
      <c r="GK60" s="50"/>
      <c r="GL60" s="50"/>
      <c r="GM60" s="50"/>
      <c r="GN60" s="50"/>
      <c r="GO60" s="50"/>
      <c r="GP60" s="50"/>
      <c r="GQ60" s="50"/>
      <c r="GR60" s="50"/>
      <c r="GS60" s="50"/>
      <c r="GT60" s="50"/>
      <c r="GU60" s="50"/>
      <c r="GV60" s="50"/>
      <c r="GW60" s="50"/>
      <c r="GX60" s="50"/>
      <c r="GY60" s="50"/>
      <c r="GZ60" s="50"/>
      <c r="HA60" s="51"/>
      <c r="HB60" s="52"/>
      <c r="HC60" s="50"/>
      <c r="HD60" s="50"/>
      <c r="HE60" s="50"/>
      <c r="HF60" s="50"/>
      <c r="HG60" s="50"/>
      <c r="HH60" s="53"/>
      <c r="HI60" s="50"/>
      <c r="HJ60" s="50"/>
      <c r="HK60" s="50"/>
      <c r="HL60" s="50"/>
      <c r="HM60" s="50"/>
      <c r="HN60" s="50"/>
      <c r="HO60" s="50"/>
      <c r="HP60" s="50"/>
      <c r="HQ60" s="50"/>
      <c r="HR60" s="50"/>
      <c r="HS60" s="50"/>
      <c r="HT60" s="50"/>
      <c r="HU60" s="50"/>
      <c r="HV60" s="50"/>
      <c r="HW60" s="50"/>
      <c r="HX60" s="50"/>
      <c r="HY60" s="50"/>
      <c r="HZ60" s="50"/>
      <c r="IA60" s="50"/>
      <c r="IB60" s="50"/>
      <c r="IC60" s="50"/>
      <c r="ID60" s="50"/>
      <c r="IE60" s="50"/>
      <c r="IF60" s="50"/>
      <c r="IG60" s="50"/>
      <c r="IH60" s="50"/>
      <c r="II60" s="50"/>
      <c r="IJ60" s="50"/>
      <c r="IK60" s="50"/>
      <c r="IL60" s="50"/>
      <c r="IM60" s="50"/>
      <c r="IN60" s="50"/>
      <c r="IO60" s="50"/>
      <c r="IP60" s="50"/>
      <c r="IQ60" s="50"/>
      <c r="IR60" s="50"/>
      <c r="IS60" s="50"/>
      <c r="IT60" s="50"/>
      <c r="IU60" s="50"/>
      <c r="IV60" s="50"/>
      <c r="IW60" s="50"/>
      <c r="IX60" s="50"/>
      <c r="IY60" s="50"/>
      <c r="IZ60" s="50"/>
      <c r="JA60" s="51"/>
    </row>
    <row r="61" spans="1:261" ht="15.75" customHeight="1" outlineLevel="1" x14ac:dyDescent="0.2">
      <c r="A61" s="93"/>
      <c r="B61" s="96"/>
      <c r="C61" s="99"/>
      <c r="D61" s="41" t="str">
        <f t="shared" ref="D61" si="33">D60</f>
        <v>ВК трубопроводы</v>
      </c>
      <c r="E61" s="41"/>
      <c r="F61" s="79"/>
      <c r="G61" s="79"/>
      <c r="H61" s="79"/>
      <c r="I61" s="79"/>
      <c r="J61" s="79"/>
      <c r="K61" s="46" t="s">
        <v>16</v>
      </c>
      <c r="L61" s="47"/>
      <c r="M61" s="47"/>
      <c r="N61" s="48">
        <f>M61-L61</f>
        <v>0</v>
      </c>
      <c r="O61" s="90"/>
      <c r="P61" s="49"/>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1"/>
      <c r="BB61" s="52"/>
      <c r="BC61" s="50"/>
      <c r="BD61" s="50"/>
      <c r="BE61" s="50"/>
      <c r="BF61" s="50"/>
      <c r="BG61" s="53"/>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1"/>
      <c r="DB61" s="52"/>
      <c r="DC61" s="50"/>
      <c r="DD61" s="50"/>
      <c r="DE61" s="50"/>
      <c r="DF61" s="50"/>
      <c r="DG61" s="53"/>
      <c r="DH61" s="50"/>
      <c r="DI61" s="50"/>
      <c r="DJ61" s="50"/>
      <c r="DK61" s="50"/>
      <c r="DL61" s="50"/>
      <c r="DM61" s="50"/>
      <c r="DN61" s="50"/>
      <c r="DO61" s="50"/>
      <c r="DP61" s="50"/>
      <c r="DQ61" s="50"/>
      <c r="DR61" s="50"/>
      <c r="DS61" s="50"/>
      <c r="DT61" s="50"/>
      <c r="DU61" s="50"/>
      <c r="DV61" s="50"/>
      <c r="DW61" s="50"/>
      <c r="DX61" s="50"/>
      <c r="DY61" s="50"/>
      <c r="DZ61" s="50"/>
      <c r="EA61" s="50"/>
      <c r="EB61" s="50"/>
      <c r="EC61" s="50"/>
      <c r="ED61" s="50"/>
      <c r="EE61" s="50"/>
      <c r="EF61" s="50"/>
      <c r="EG61" s="50"/>
      <c r="EH61" s="50"/>
      <c r="EI61" s="50"/>
      <c r="EJ61" s="50"/>
      <c r="EK61" s="50"/>
      <c r="EL61" s="50"/>
      <c r="EM61" s="50"/>
      <c r="EN61" s="50"/>
      <c r="EO61" s="50"/>
      <c r="EP61" s="50"/>
      <c r="EQ61" s="50"/>
      <c r="ER61" s="50"/>
      <c r="ES61" s="50"/>
      <c r="ET61" s="50"/>
      <c r="EU61" s="50"/>
      <c r="EV61" s="50"/>
      <c r="EW61" s="50"/>
      <c r="EX61" s="50"/>
      <c r="EY61" s="50"/>
      <c r="EZ61" s="50"/>
      <c r="FA61" s="51"/>
      <c r="FB61" s="52"/>
      <c r="FC61" s="50"/>
      <c r="FD61" s="50"/>
      <c r="FE61" s="50"/>
      <c r="FF61" s="50"/>
      <c r="FG61" s="53"/>
      <c r="FH61" s="50"/>
      <c r="FI61" s="50"/>
      <c r="FJ61" s="50"/>
      <c r="FK61" s="50"/>
      <c r="FL61" s="50"/>
      <c r="FM61" s="50"/>
      <c r="FN61" s="50"/>
      <c r="FO61" s="50"/>
      <c r="FP61" s="50"/>
      <c r="FQ61" s="50"/>
      <c r="FR61" s="50"/>
      <c r="FS61" s="50"/>
      <c r="FT61" s="50"/>
      <c r="FU61" s="50"/>
      <c r="FV61" s="50"/>
      <c r="FW61" s="50"/>
      <c r="FX61" s="50"/>
      <c r="FY61" s="50"/>
      <c r="FZ61" s="50"/>
      <c r="GA61" s="50"/>
      <c r="GB61" s="50"/>
      <c r="GC61" s="50"/>
      <c r="GD61" s="50"/>
      <c r="GE61" s="50"/>
      <c r="GF61" s="50"/>
      <c r="GG61" s="50"/>
      <c r="GH61" s="50"/>
      <c r="GI61" s="50"/>
      <c r="GJ61" s="50"/>
      <c r="GK61" s="50"/>
      <c r="GL61" s="50"/>
      <c r="GM61" s="50"/>
      <c r="GN61" s="50"/>
      <c r="GO61" s="50"/>
      <c r="GP61" s="50"/>
      <c r="GQ61" s="50"/>
      <c r="GR61" s="50"/>
      <c r="GS61" s="50"/>
      <c r="GT61" s="50"/>
      <c r="GU61" s="50"/>
      <c r="GV61" s="50"/>
      <c r="GW61" s="50"/>
      <c r="GX61" s="50"/>
      <c r="GY61" s="50"/>
      <c r="GZ61" s="50"/>
      <c r="HA61" s="51"/>
      <c r="HB61" s="52"/>
      <c r="HC61" s="50"/>
      <c r="HD61" s="50"/>
      <c r="HE61" s="50"/>
      <c r="HF61" s="50"/>
      <c r="HG61" s="53"/>
      <c r="HH61" s="50"/>
      <c r="HI61" s="50"/>
      <c r="HJ61" s="50"/>
      <c r="HK61" s="50"/>
      <c r="HL61" s="50"/>
      <c r="HM61" s="50"/>
      <c r="HN61" s="50"/>
      <c r="HO61" s="50"/>
      <c r="HP61" s="50"/>
      <c r="HQ61" s="50"/>
      <c r="HR61" s="50"/>
      <c r="HS61" s="50"/>
      <c r="HT61" s="50"/>
      <c r="HU61" s="50"/>
      <c r="HV61" s="50"/>
      <c r="HW61" s="50"/>
      <c r="HX61" s="50"/>
      <c r="HY61" s="50"/>
      <c r="HZ61" s="50"/>
      <c r="IA61" s="50"/>
      <c r="IB61" s="50"/>
      <c r="IC61" s="50"/>
      <c r="ID61" s="50"/>
      <c r="IE61" s="50"/>
      <c r="IF61" s="50"/>
      <c r="IG61" s="50"/>
      <c r="IH61" s="50"/>
      <c r="II61" s="50"/>
      <c r="IJ61" s="50"/>
      <c r="IK61" s="50"/>
      <c r="IL61" s="50"/>
      <c r="IM61" s="50"/>
      <c r="IN61" s="50"/>
      <c r="IO61" s="50"/>
      <c r="IP61" s="50"/>
      <c r="IQ61" s="50"/>
      <c r="IR61" s="50"/>
      <c r="IS61" s="50"/>
      <c r="IT61" s="50"/>
      <c r="IU61" s="50"/>
      <c r="IV61" s="50"/>
      <c r="IW61" s="50"/>
      <c r="IX61" s="50"/>
      <c r="IY61" s="50"/>
      <c r="IZ61" s="50"/>
      <c r="JA61" s="51"/>
    </row>
    <row r="62" spans="1:261" ht="15.75" customHeight="1" x14ac:dyDescent="0.25">
      <c r="A62" s="93"/>
      <c r="B62" s="96"/>
      <c r="C62" s="99"/>
      <c r="D62" s="61" t="s">
        <v>13</v>
      </c>
      <c r="E62" s="54" t="s">
        <v>1</v>
      </c>
      <c r="F62" s="80">
        <v>6166</v>
      </c>
      <c r="G62" s="81">
        <v>2383</v>
      </c>
      <c r="H62" s="82">
        <f>F62*G62</f>
        <v>14693578</v>
      </c>
      <c r="I62" s="82">
        <f>H62*1.2</f>
        <v>17632293.599999998</v>
      </c>
      <c r="J62" s="54"/>
      <c r="K62" s="57" t="s">
        <v>2</v>
      </c>
      <c r="L62" s="58"/>
      <c r="M62" s="58"/>
      <c r="N62" s="59"/>
      <c r="O62" s="89" t="s">
        <v>117</v>
      </c>
      <c r="P62" s="49"/>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1"/>
      <c r="BB62" s="52"/>
      <c r="BC62" s="50"/>
      <c r="BD62" s="50"/>
      <c r="BE62" s="50"/>
      <c r="BF62" s="50"/>
      <c r="BG62" s="50"/>
      <c r="BH62" s="53"/>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1"/>
      <c r="DB62" s="52"/>
      <c r="DC62" s="50"/>
      <c r="DD62" s="50"/>
      <c r="DE62" s="50"/>
      <c r="DF62" s="50"/>
      <c r="DG62" s="50"/>
      <c r="DH62" s="53"/>
      <c r="DI62" s="50"/>
      <c r="DJ62" s="50"/>
      <c r="DK62" s="50"/>
      <c r="DL62" s="50"/>
      <c r="DM62" s="50"/>
      <c r="DN62" s="50"/>
      <c r="DO62" s="50"/>
      <c r="DP62" s="50"/>
      <c r="DQ62" s="50"/>
      <c r="DR62" s="50"/>
      <c r="DS62" s="50"/>
      <c r="DT62" s="50"/>
      <c r="DU62" s="50"/>
      <c r="DV62" s="50"/>
      <c r="DW62" s="50"/>
      <c r="DX62" s="50"/>
      <c r="DY62" s="50"/>
      <c r="DZ62" s="50"/>
      <c r="EA62" s="50"/>
      <c r="EB62" s="50"/>
      <c r="EC62" s="50"/>
      <c r="ED62" s="50"/>
      <c r="EE62" s="50"/>
      <c r="EF62" s="50"/>
      <c r="EG62" s="50"/>
      <c r="EH62" s="50"/>
      <c r="EI62" s="50"/>
      <c r="EJ62" s="50"/>
      <c r="EK62" s="50"/>
      <c r="EL62" s="50"/>
      <c r="EM62" s="50"/>
      <c r="EN62" s="50"/>
      <c r="EO62" s="50"/>
      <c r="EP62" s="50"/>
      <c r="EQ62" s="50"/>
      <c r="ER62" s="50"/>
      <c r="ES62" s="50"/>
      <c r="ET62" s="50"/>
      <c r="EU62" s="50"/>
      <c r="EV62" s="50"/>
      <c r="EW62" s="50"/>
      <c r="EX62" s="50"/>
      <c r="EY62" s="50"/>
      <c r="EZ62" s="50"/>
      <c r="FA62" s="51"/>
      <c r="FB62" s="52"/>
      <c r="FC62" s="50"/>
      <c r="FD62" s="50"/>
      <c r="FE62" s="50"/>
      <c r="FF62" s="50"/>
      <c r="FG62" s="50"/>
      <c r="FH62" s="53"/>
      <c r="FI62" s="50"/>
      <c r="FJ62" s="50"/>
      <c r="FK62" s="50"/>
      <c r="FL62" s="50"/>
      <c r="FM62" s="50"/>
      <c r="FN62" s="50"/>
      <c r="FO62" s="50"/>
      <c r="FP62" s="50"/>
      <c r="FQ62" s="50"/>
      <c r="FR62" s="50"/>
      <c r="FS62" s="50"/>
      <c r="FT62" s="50"/>
      <c r="FU62" s="50"/>
      <c r="FV62" s="50"/>
      <c r="FW62" s="50"/>
      <c r="FX62" s="50"/>
      <c r="FY62" s="50"/>
      <c r="FZ62" s="50"/>
      <c r="GA62" s="50"/>
      <c r="GB62" s="50"/>
      <c r="GC62" s="50"/>
      <c r="GD62" s="50"/>
      <c r="GE62" s="50"/>
      <c r="GF62" s="50"/>
      <c r="GG62" s="50"/>
      <c r="GH62" s="50"/>
      <c r="GI62" s="50"/>
      <c r="GJ62" s="50"/>
      <c r="GK62" s="50"/>
      <c r="GL62" s="50"/>
      <c r="GM62" s="50"/>
      <c r="GN62" s="50"/>
      <c r="GO62" s="50"/>
      <c r="GP62" s="50"/>
      <c r="GQ62" s="50"/>
      <c r="GR62" s="50"/>
      <c r="GS62" s="50"/>
      <c r="GT62" s="50"/>
      <c r="GU62" s="50"/>
      <c r="GV62" s="50"/>
      <c r="GW62" s="50"/>
      <c r="GX62" s="50"/>
      <c r="GY62" s="50"/>
      <c r="GZ62" s="50"/>
      <c r="HA62" s="51"/>
      <c r="HB62" s="52"/>
      <c r="HC62" s="50"/>
      <c r="HD62" s="50"/>
      <c r="HE62" s="50"/>
      <c r="HF62" s="50"/>
      <c r="HG62" s="50"/>
      <c r="HH62" s="53"/>
      <c r="HI62" s="50"/>
      <c r="HJ62" s="50"/>
      <c r="HK62" s="50"/>
      <c r="HL62" s="50"/>
      <c r="HM62" s="50"/>
      <c r="HN62" s="50"/>
      <c r="HO62" s="50"/>
      <c r="HP62" s="50"/>
      <c r="HQ62" s="50"/>
      <c r="HR62" s="50"/>
      <c r="HS62" s="50"/>
      <c r="HT62" s="50"/>
      <c r="HU62" s="50"/>
      <c r="HV62" s="50"/>
      <c r="HW62" s="50"/>
      <c r="HX62" s="50"/>
      <c r="HY62" s="50"/>
      <c r="HZ62" s="50"/>
      <c r="IA62" s="50"/>
      <c r="IB62" s="50"/>
      <c r="IC62" s="50"/>
      <c r="ID62" s="50"/>
      <c r="IE62" s="50"/>
      <c r="IF62" s="50"/>
      <c r="IG62" s="50"/>
      <c r="IH62" s="50"/>
      <c r="II62" s="50"/>
      <c r="IJ62" s="50"/>
      <c r="IK62" s="50"/>
      <c r="IL62" s="50"/>
      <c r="IM62" s="50"/>
      <c r="IN62" s="50"/>
      <c r="IO62" s="50"/>
      <c r="IP62" s="50"/>
      <c r="IQ62" s="50"/>
      <c r="IR62" s="50"/>
      <c r="IS62" s="50"/>
      <c r="IT62" s="50"/>
      <c r="IU62" s="50"/>
      <c r="IV62" s="50"/>
      <c r="IW62" s="50"/>
      <c r="IX62" s="50"/>
      <c r="IY62" s="50"/>
      <c r="IZ62" s="50"/>
      <c r="JA62" s="51"/>
    </row>
    <row r="63" spans="1:261" ht="15.75" customHeight="1" x14ac:dyDescent="0.2">
      <c r="A63" s="93"/>
      <c r="B63" s="96"/>
      <c r="C63" s="99"/>
      <c r="D63" s="40" t="str">
        <f t="shared" ref="D63" si="34">D62</f>
        <v>ОПС</v>
      </c>
      <c r="E63" s="41"/>
      <c r="F63" s="78"/>
      <c r="G63" s="83"/>
      <c r="H63" s="78"/>
      <c r="I63" s="78"/>
      <c r="J63" s="41"/>
      <c r="K63" s="46" t="s">
        <v>16</v>
      </c>
      <c r="L63" s="47"/>
      <c r="M63" s="47"/>
      <c r="N63" s="48"/>
      <c r="O63" s="90"/>
      <c r="P63" s="49"/>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1"/>
      <c r="BB63" s="52"/>
      <c r="BC63" s="50"/>
      <c r="BD63" s="50"/>
      <c r="BE63" s="50"/>
      <c r="BF63" s="50"/>
      <c r="BG63" s="53"/>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1"/>
      <c r="DB63" s="52"/>
      <c r="DC63" s="50"/>
      <c r="DD63" s="50"/>
      <c r="DE63" s="50"/>
      <c r="DF63" s="50"/>
      <c r="DG63" s="53"/>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1"/>
      <c r="FB63" s="52"/>
      <c r="FC63" s="50"/>
      <c r="FD63" s="50"/>
      <c r="FE63" s="50"/>
      <c r="FF63" s="50"/>
      <c r="FG63" s="53"/>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1"/>
      <c r="HB63" s="52"/>
      <c r="HC63" s="50"/>
      <c r="HD63" s="50"/>
      <c r="HE63" s="50"/>
      <c r="HF63" s="50"/>
      <c r="HG63" s="53"/>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c r="IT63" s="50"/>
      <c r="IU63" s="50"/>
      <c r="IV63" s="50"/>
      <c r="IW63" s="50"/>
      <c r="IX63" s="50"/>
      <c r="IY63" s="50"/>
      <c r="IZ63" s="50"/>
      <c r="JA63" s="51"/>
    </row>
    <row r="64" spans="1:261" ht="15.75" customHeight="1" outlineLevel="1" x14ac:dyDescent="0.2">
      <c r="A64" s="93"/>
      <c r="B64" s="96"/>
      <c r="C64" s="99"/>
      <c r="D64" s="54" t="s">
        <v>4</v>
      </c>
      <c r="E64" s="54" t="s">
        <v>1</v>
      </c>
      <c r="F64" s="78"/>
      <c r="G64" s="78"/>
      <c r="H64" s="78"/>
      <c r="I64" s="78"/>
      <c r="J64" s="78"/>
      <c r="K64" s="57" t="s">
        <v>2</v>
      </c>
      <c r="L64" s="58"/>
      <c r="M64" s="58"/>
      <c r="N64" s="59"/>
      <c r="O64" s="89" t="s">
        <v>117</v>
      </c>
      <c r="P64" s="49"/>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1"/>
      <c r="BB64" s="52"/>
      <c r="BC64" s="50"/>
      <c r="BD64" s="50"/>
      <c r="BE64" s="50"/>
      <c r="BF64" s="50"/>
      <c r="BG64" s="50"/>
      <c r="BH64" s="53"/>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1"/>
      <c r="DB64" s="52"/>
      <c r="DC64" s="50"/>
      <c r="DD64" s="50"/>
      <c r="DE64" s="50"/>
      <c r="DF64" s="50"/>
      <c r="DG64" s="50"/>
      <c r="DH64" s="53"/>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1"/>
      <c r="FB64" s="52"/>
      <c r="FC64" s="50"/>
      <c r="FD64" s="50"/>
      <c r="FE64" s="50"/>
      <c r="FF64" s="50"/>
      <c r="FG64" s="50"/>
      <c r="FH64" s="53"/>
      <c r="FI64" s="50"/>
      <c r="FJ64" s="50"/>
      <c r="FK64" s="50"/>
      <c r="FL64" s="50"/>
      <c r="FM64" s="50"/>
      <c r="FN64" s="50"/>
      <c r="FO64" s="50"/>
      <c r="FP64" s="50"/>
      <c r="FQ64" s="50"/>
      <c r="FR64" s="50"/>
      <c r="FS64" s="50"/>
      <c r="FT64" s="50"/>
      <c r="FU64" s="50"/>
      <c r="FV64" s="50"/>
      <c r="FW64" s="50"/>
      <c r="FX64" s="50"/>
      <c r="FY64" s="50"/>
      <c r="FZ64" s="50"/>
      <c r="GA64" s="50"/>
      <c r="GB64" s="50"/>
      <c r="GC64" s="50"/>
      <c r="GD64" s="50"/>
      <c r="GE64" s="50"/>
      <c r="GF64" s="50"/>
      <c r="GG64" s="50"/>
      <c r="GH64" s="50"/>
      <c r="GI64" s="50"/>
      <c r="GJ64" s="50"/>
      <c r="GK64" s="50"/>
      <c r="GL64" s="50"/>
      <c r="GM64" s="50"/>
      <c r="GN64" s="50"/>
      <c r="GO64" s="50"/>
      <c r="GP64" s="50"/>
      <c r="GQ64" s="50"/>
      <c r="GR64" s="50"/>
      <c r="GS64" s="50"/>
      <c r="GT64" s="50"/>
      <c r="GU64" s="50"/>
      <c r="GV64" s="50"/>
      <c r="GW64" s="50"/>
      <c r="GX64" s="50"/>
      <c r="GY64" s="50"/>
      <c r="GZ64" s="50"/>
      <c r="HA64" s="51"/>
      <c r="HB64" s="52"/>
      <c r="HC64" s="50"/>
      <c r="HD64" s="50"/>
      <c r="HE64" s="50"/>
      <c r="HF64" s="50"/>
      <c r="HG64" s="50"/>
      <c r="HH64" s="53"/>
      <c r="HI64" s="50"/>
      <c r="HJ64" s="50"/>
      <c r="HK64" s="50"/>
      <c r="HL64" s="50"/>
      <c r="HM64" s="50"/>
      <c r="HN64" s="50"/>
      <c r="HO64" s="50"/>
      <c r="HP64" s="50"/>
      <c r="HQ64" s="50"/>
      <c r="HR64" s="50"/>
      <c r="HS64" s="50"/>
      <c r="HT64" s="50"/>
      <c r="HU64" s="50"/>
      <c r="HV64" s="50"/>
      <c r="HW64" s="50"/>
      <c r="HX64" s="50"/>
      <c r="HY64" s="50"/>
      <c r="HZ64" s="50"/>
      <c r="IA64" s="50"/>
      <c r="IB64" s="50"/>
      <c r="IC64" s="50"/>
      <c r="ID64" s="50"/>
      <c r="IE64" s="50"/>
      <c r="IF64" s="50"/>
      <c r="IG64" s="50"/>
      <c r="IH64" s="50"/>
      <c r="II64" s="50"/>
      <c r="IJ64" s="50"/>
      <c r="IK64" s="50"/>
      <c r="IL64" s="50"/>
      <c r="IM64" s="50"/>
      <c r="IN64" s="50"/>
      <c r="IO64" s="50"/>
      <c r="IP64" s="50"/>
      <c r="IQ64" s="50"/>
      <c r="IR64" s="50"/>
      <c r="IS64" s="50"/>
      <c r="IT64" s="50"/>
      <c r="IU64" s="50"/>
      <c r="IV64" s="50"/>
      <c r="IW64" s="50"/>
      <c r="IX64" s="50"/>
      <c r="IY64" s="50"/>
      <c r="IZ64" s="50"/>
      <c r="JA64" s="51"/>
    </row>
    <row r="65" spans="1:261" ht="15.75" customHeight="1" outlineLevel="1" x14ac:dyDescent="0.2">
      <c r="A65" s="93"/>
      <c r="B65" s="96"/>
      <c r="C65" s="99"/>
      <c r="D65" s="41" t="str">
        <f t="shared" ref="D65" si="35">D64</f>
        <v>Разработка РКД</v>
      </c>
      <c r="E65" s="41"/>
      <c r="F65" s="79"/>
      <c r="G65" s="79"/>
      <c r="H65" s="79"/>
      <c r="I65" s="79"/>
      <c r="J65" s="79"/>
      <c r="K65" s="46" t="s">
        <v>16</v>
      </c>
      <c r="L65" s="47"/>
      <c r="M65" s="47"/>
      <c r="N65" s="48"/>
      <c r="O65" s="90"/>
      <c r="P65" s="49"/>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1"/>
      <c r="BB65" s="52"/>
      <c r="BC65" s="50"/>
      <c r="BD65" s="50"/>
      <c r="BE65" s="50"/>
      <c r="BF65" s="50"/>
      <c r="BG65" s="53"/>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1"/>
      <c r="DB65" s="52"/>
      <c r="DC65" s="50"/>
      <c r="DD65" s="50"/>
      <c r="DE65" s="50"/>
      <c r="DF65" s="50"/>
      <c r="DG65" s="53"/>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1"/>
      <c r="FB65" s="52"/>
      <c r="FC65" s="50"/>
      <c r="FD65" s="50"/>
      <c r="FE65" s="50"/>
      <c r="FF65" s="50"/>
      <c r="FG65" s="53"/>
      <c r="FH65" s="50"/>
      <c r="FI65" s="50"/>
      <c r="FJ65" s="50"/>
      <c r="FK65" s="50"/>
      <c r="FL65" s="50"/>
      <c r="FM65" s="50"/>
      <c r="FN65" s="50"/>
      <c r="FO65" s="50"/>
      <c r="FP65" s="50"/>
      <c r="FQ65" s="50"/>
      <c r="FR65" s="50"/>
      <c r="FS65" s="50"/>
      <c r="FT65" s="50"/>
      <c r="FU65" s="50"/>
      <c r="FV65" s="50"/>
      <c r="FW65" s="50"/>
      <c r="FX65" s="50"/>
      <c r="FY65" s="50"/>
      <c r="FZ65" s="50"/>
      <c r="GA65" s="50"/>
      <c r="GB65" s="50"/>
      <c r="GC65" s="50"/>
      <c r="GD65" s="50"/>
      <c r="GE65" s="50"/>
      <c r="GF65" s="50"/>
      <c r="GG65" s="50"/>
      <c r="GH65" s="50"/>
      <c r="GI65" s="50"/>
      <c r="GJ65" s="50"/>
      <c r="GK65" s="50"/>
      <c r="GL65" s="50"/>
      <c r="GM65" s="50"/>
      <c r="GN65" s="50"/>
      <c r="GO65" s="50"/>
      <c r="GP65" s="50"/>
      <c r="GQ65" s="50"/>
      <c r="GR65" s="50"/>
      <c r="GS65" s="50"/>
      <c r="GT65" s="50"/>
      <c r="GU65" s="50"/>
      <c r="GV65" s="50"/>
      <c r="GW65" s="50"/>
      <c r="GX65" s="50"/>
      <c r="GY65" s="50"/>
      <c r="GZ65" s="50"/>
      <c r="HA65" s="51"/>
      <c r="HB65" s="52"/>
      <c r="HC65" s="50"/>
      <c r="HD65" s="50"/>
      <c r="HE65" s="50"/>
      <c r="HF65" s="50"/>
      <c r="HG65" s="53"/>
      <c r="HH65" s="50"/>
      <c r="HI65" s="50"/>
      <c r="HJ65" s="50"/>
      <c r="HK65" s="50"/>
      <c r="HL65" s="50"/>
      <c r="HM65" s="50"/>
      <c r="HN65" s="50"/>
      <c r="HO65" s="50"/>
      <c r="HP65" s="50"/>
      <c r="HQ65" s="50"/>
      <c r="HR65" s="50"/>
      <c r="HS65" s="50"/>
      <c r="HT65" s="50"/>
      <c r="HU65" s="50"/>
      <c r="HV65" s="50"/>
      <c r="HW65" s="50"/>
      <c r="HX65" s="50"/>
      <c r="HY65" s="50"/>
      <c r="HZ65" s="50"/>
      <c r="IA65" s="50"/>
      <c r="IB65" s="50"/>
      <c r="IC65" s="50"/>
      <c r="ID65" s="50"/>
      <c r="IE65" s="50"/>
      <c r="IF65" s="50"/>
      <c r="IG65" s="50"/>
      <c r="IH65" s="50"/>
      <c r="II65" s="50"/>
      <c r="IJ65" s="50"/>
      <c r="IK65" s="50"/>
      <c r="IL65" s="50"/>
      <c r="IM65" s="50"/>
      <c r="IN65" s="50"/>
      <c r="IO65" s="50"/>
      <c r="IP65" s="50"/>
      <c r="IQ65" s="50"/>
      <c r="IR65" s="50"/>
      <c r="IS65" s="50"/>
      <c r="IT65" s="50"/>
      <c r="IU65" s="50"/>
      <c r="IV65" s="50"/>
      <c r="IW65" s="50"/>
      <c r="IX65" s="50"/>
      <c r="IY65" s="50"/>
      <c r="IZ65" s="50"/>
      <c r="JA65" s="51"/>
    </row>
    <row r="66" spans="1:261" ht="15.75" customHeight="1" outlineLevel="1" x14ac:dyDescent="0.2">
      <c r="A66" s="93"/>
      <c r="B66" s="96"/>
      <c r="C66" s="99"/>
      <c r="D66" s="54" t="s">
        <v>5</v>
      </c>
      <c r="E66" s="54" t="s">
        <v>1</v>
      </c>
      <c r="F66" s="78"/>
      <c r="G66" s="78"/>
      <c r="H66" s="78"/>
      <c r="I66" s="78"/>
      <c r="J66" s="78"/>
      <c r="K66" s="57" t="s">
        <v>2</v>
      </c>
      <c r="L66" s="58"/>
      <c r="M66" s="58"/>
      <c r="N66" s="59"/>
      <c r="O66" s="89" t="s">
        <v>117</v>
      </c>
      <c r="P66" s="49"/>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1"/>
      <c r="BB66" s="52"/>
      <c r="BC66" s="50"/>
      <c r="BD66" s="50"/>
      <c r="BE66" s="50"/>
      <c r="BF66" s="50"/>
      <c r="BG66" s="50"/>
      <c r="BH66" s="53"/>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1"/>
      <c r="DB66" s="52"/>
      <c r="DC66" s="50"/>
      <c r="DD66" s="50"/>
      <c r="DE66" s="50"/>
      <c r="DF66" s="50"/>
      <c r="DG66" s="50"/>
      <c r="DH66" s="53"/>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1"/>
      <c r="FB66" s="52"/>
      <c r="FC66" s="50"/>
      <c r="FD66" s="50"/>
      <c r="FE66" s="50"/>
      <c r="FF66" s="50"/>
      <c r="FG66" s="50"/>
      <c r="FH66" s="53"/>
      <c r="FI66" s="50"/>
      <c r="FJ66" s="50"/>
      <c r="FK66" s="50"/>
      <c r="FL66" s="50"/>
      <c r="FM66" s="50"/>
      <c r="FN66" s="50"/>
      <c r="FO66" s="50"/>
      <c r="FP66" s="50"/>
      <c r="FQ66" s="50"/>
      <c r="FR66" s="50"/>
      <c r="FS66" s="50"/>
      <c r="FT66" s="50"/>
      <c r="FU66" s="50"/>
      <c r="FV66" s="50"/>
      <c r="FW66" s="50"/>
      <c r="FX66" s="50"/>
      <c r="FY66" s="50"/>
      <c r="FZ66" s="50"/>
      <c r="GA66" s="50"/>
      <c r="GB66" s="50"/>
      <c r="GC66" s="50"/>
      <c r="GD66" s="50"/>
      <c r="GE66" s="50"/>
      <c r="GF66" s="50"/>
      <c r="GG66" s="50"/>
      <c r="GH66" s="50"/>
      <c r="GI66" s="50"/>
      <c r="GJ66" s="50"/>
      <c r="GK66" s="50"/>
      <c r="GL66" s="50"/>
      <c r="GM66" s="50"/>
      <c r="GN66" s="50"/>
      <c r="GO66" s="50"/>
      <c r="GP66" s="50"/>
      <c r="GQ66" s="50"/>
      <c r="GR66" s="50"/>
      <c r="GS66" s="50"/>
      <c r="GT66" s="50"/>
      <c r="GU66" s="50"/>
      <c r="GV66" s="50"/>
      <c r="GW66" s="50"/>
      <c r="GX66" s="50"/>
      <c r="GY66" s="50"/>
      <c r="GZ66" s="50"/>
      <c r="HA66" s="51"/>
      <c r="HB66" s="52"/>
      <c r="HC66" s="50"/>
      <c r="HD66" s="50"/>
      <c r="HE66" s="50"/>
      <c r="HF66" s="50"/>
      <c r="HG66" s="50"/>
      <c r="HH66" s="53"/>
      <c r="HI66" s="50"/>
      <c r="HJ66" s="50"/>
      <c r="HK66" s="50"/>
      <c r="HL66" s="50"/>
      <c r="HM66" s="50"/>
      <c r="HN66" s="50"/>
      <c r="HO66" s="50"/>
      <c r="HP66" s="50"/>
      <c r="HQ66" s="50"/>
      <c r="HR66" s="50"/>
      <c r="HS66" s="50"/>
      <c r="HT66" s="50"/>
      <c r="HU66" s="50"/>
      <c r="HV66" s="50"/>
      <c r="HW66" s="50"/>
      <c r="HX66" s="50"/>
      <c r="HY66" s="50"/>
      <c r="HZ66" s="50"/>
      <c r="IA66" s="50"/>
      <c r="IB66" s="50"/>
      <c r="IC66" s="50"/>
      <c r="ID66" s="50"/>
      <c r="IE66" s="50"/>
      <c r="IF66" s="50"/>
      <c r="IG66" s="50"/>
      <c r="IH66" s="50"/>
      <c r="II66" s="50"/>
      <c r="IJ66" s="50"/>
      <c r="IK66" s="50"/>
      <c r="IL66" s="50"/>
      <c r="IM66" s="50"/>
      <c r="IN66" s="50"/>
      <c r="IO66" s="50"/>
      <c r="IP66" s="50"/>
      <c r="IQ66" s="50"/>
      <c r="IR66" s="50"/>
      <c r="IS66" s="50"/>
      <c r="IT66" s="50"/>
      <c r="IU66" s="50"/>
      <c r="IV66" s="50"/>
      <c r="IW66" s="50"/>
      <c r="IX66" s="50"/>
      <c r="IY66" s="50"/>
      <c r="IZ66" s="50"/>
      <c r="JA66" s="51"/>
    </row>
    <row r="67" spans="1:261" ht="15.75" customHeight="1" outlineLevel="1" x14ac:dyDescent="0.2">
      <c r="A67" s="93"/>
      <c r="B67" s="96"/>
      <c r="C67" s="99"/>
      <c r="D67" s="41" t="str">
        <f t="shared" ref="D67" si="36">D66</f>
        <v>Согласование РКД</v>
      </c>
      <c r="E67" s="41"/>
      <c r="F67" s="79"/>
      <c r="G67" s="79"/>
      <c r="H67" s="79"/>
      <c r="I67" s="79"/>
      <c r="J67" s="79"/>
      <c r="K67" s="46" t="s">
        <v>16</v>
      </c>
      <c r="L67" s="47"/>
      <c r="M67" s="47"/>
      <c r="N67" s="48"/>
      <c r="O67" s="90"/>
      <c r="P67" s="49"/>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1"/>
      <c r="BB67" s="52"/>
      <c r="BC67" s="50"/>
      <c r="BD67" s="50"/>
      <c r="BE67" s="50"/>
      <c r="BF67" s="50"/>
      <c r="BG67" s="53"/>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1"/>
      <c r="DB67" s="52"/>
      <c r="DC67" s="50"/>
      <c r="DD67" s="50"/>
      <c r="DE67" s="50"/>
      <c r="DF67" s="50"/>
      <c r="DG67" s="53"/>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c r="EO67" s="50"/>
      <c r="EP67" s="50"/>
      <c r="EQ67" s="50"/>
      <c r="ER67" s="50"/>
      <c r="ES67" s="50"/>
      <c r="ET67" s="50"/>
      <c r="EU67" s="50"/>
      <c r="EV67" s="50"/>
      <c r="EW67" s="50"/>
      <c r="EX67" s="50"/>
      <c r="EY67" s="50"/>
      <c r="EZ67" s="50"/>
      <c r="FA67" s="51"/>
      <c r="FB67" s="52"/>
      <c r="FC67" s="50"/>
      <c r="FD67" s="50"/>
      <c r="FE67" s="50"/>
      <c r="FF67" s="50"/>
      <c r="FG67" s="53"/>
      <c r="FH67" s="50"/>
      <c r="FI67" s="50"/>
      <c r="FJ67" s="50"/>
      <c r="FK67" s="50"/>
      <c r="FL67" s="50"/>
      <c r="FM67" s="50"/>
      <c r="FN67" s="50"/>
      <c r="FO67" s="50"/>
      <c r="FP67" s="50"/>
      <c r="FQ67" s="50"/>
      <c r="FR67" s="50"/>
      <c r="FS67" s="50"/>
      <c r="FT67" s="50"/>
      <c r="FU67" s="50"/>
      <c r="FV67" s="50"/>
      <c r="FW67" s="50"/>
      <c r="FX67" s="50"/>
      <c r="FY67" s="50"/>
      <c r="FZ67" s="50"/>
      <c r="GA67" s="50"/>
      <c r="GB67" s="50"/>
      <c r="GC67" s="50"/>
      <c r="GD67" s="50"/>
      <c r="GE67" s="50"/>
      <c r="GF67" s="50"/>
      <c r="GG67" s="50"/>
      <c r="GH67" s="50"/>
      <c r="GI67" s="50"/>
      <c r="GJ67" s="50"/>
      <c r="GK67" s="50"/>
      <c r="GL67" s="50"/>
      <c r="GM67" s="50"/>
      <c r="GN67" s="50"/>
      <c r="GO67" s="50"/>
      <c r="GP67" s="50"/>
      <c r="GQ67" s="50"/>
      <c r="GR67" s="50"/>
      <c r="GS67" s="50"/>
      <c r="GT67" s="50"/>
      <c r="GU67" s="50"/>
      <c r="GV67" s="50"/>
      <c r="GW67" s="50"/>
      <c r="GX67" s="50"/>
      <c r="GY67" s="50"/>
      <c r="GZ67" s="50"/>
      <c r="HA67" s="51"/>
      <c r="HB67" s="52"/>
      <c r="HC67" s="50"/>
      <c r="HD67" s="50"/>
      <c r="HE67" s="50"/>
      <c r="HF67" s="50"/>
      <c r="HG67" s="53"/>
      <c r="HH67" s="50"/>
      <c r="HI67" s="50"/>
      <c r="HJ67" s="50"/>
      <c r="HK67" s="50"/>
      <c r="HL67" s="50"/>
      <c r="HM67" s="50"/>
      <c r="HN67" s="50"/>
      <c r="HO67" s="50"/>
      <c r="HP67" s="50"/>
      <c r="HQ67" s="50"/>
      <c r="HR67" s="50"/>
      <c r="HS67" s="50"/>
      <c r="HT67" s="50"/>
      <c r="HU67" s="50"/>
      <c r="HV67" s="50"/>
      <c r="HW67" s="50"/>
      <c r="HX67" s="50"/>
      <c r="HY67" s="50"/>
      <c r="HZ67" s="50"/>
      <c r="IA67" s="50"/>
      <c r="IB67" s="50"/>
      <c r="IC67" s="50"/>
      <c r="ID67" s="50"/>
      <c r="IE67" s="50"/>
      <c r="IF67" s="50"/>
      <c r="IG67" s="50"/>
      <c r="IH67" s="50"/>
      <c r="II67" s="50"/>
      <c r="IJ67" s="50"/>
      <c r="IK67" s="50"/>
      <c r="IL67" s="50"/>
      <c r="IM67" s="50"/>
      <c r="IN67" s="50"/>
      <c r="IO67" s="50"/>
      <c r="IP67" s="50"/>
      <c r="IQ67" s="50"/>
      <c r="IR67" s="50"/>
      <c r="IS67" s="50"/>
      <c r="IT67" s="50"/>
      <c r="IU67" s="50"/>
      <c r="IV67" s="50"/>
      <c r="IW67" s="50"/>
      <c r="IX67" s="50"/>
      <c r="IY67" s="50"/>
      <c r="IZ67" s="50"/>
      <c r="JA67" s="51"/>
    </row>
    <row r="68" spans="1:261" ht="15.75" customHeight="1" outlineLevel="1" x14ac:dyDescent="0.2">
      <c r="A68" s="93"/>
      <c r="B68" s="96"/>
      <c r="C68" s="99"/>
      <c r="D68" s="54" t="s">
        <v>6</v>
      </c>
      <c r="E68" s="54" t="s">
        <v>1</v>
      </c>
      <c r="F68" s="78"/>
      <c r="G68" s="78"/>
      <c r="H68" s="78"/>
      <c r="I68" s="78"/>
      <c r="J68" s="78"/>
      <c r="K68" s="57" t="s">
        <v>2</v>
      </c>
      <c r="L68" s="58"/>
      <c r="M68" s="58"/>
      <c r="N68" s="59"/>
      <c r="O68" s="89" t="s">
        <v>117</v>
      </c>
      <c r="P68" s="49"/>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1"/>
      <c r="BB68" s="52"/>
      <c r="BC68" s="50"/>
      <c r="BD68" s="50"/>
      <c r="BE68" s="50"/>
      <c r="BF68" s="50"/>
      <c r="BG68" s="50"/>
      <c r="BH68" s="53"/>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1"/>
      <c r="DB68" s="52"/>
      <c r="DC68" s="50"/>
      <c r="DD68" s="50"/>
      <c r="DE68" s="50"/>
      <c r="DF68" s="50"/>
      <c r="DG68" s="50"/>
      <c r="DH68" s="53"/>
      <c r="DI68" s="50"/>
      <c r="DJ68" s="50"/>
      <c r="DK68" s="50"/>
      <c r="DL68" s="50"/>
      <c r="DM68" s="50"/>
      <c r="DN68" s="50"/>
      <c r="DO68" s="50"/>
      <c r="DP68" s="50"/>
      <c r="DQ68" s="50"/>
      <c r="DR68" s="50"/>
      <c r="DS68" s="50"/>
      <c r="DT68" s="50"/>
      <c r="DU68" s="50"/>
      <c r="DV68" s="50"/>
      <c r="DW68" s="50"/>
      <c r="DX68" s="50"/>
      <c r="DY68" s="50"/>
      <c r="DZ68" s="50"/>
      <c r="EA68" s="50"/>
      <c r="EB68" s="50"/>
      <c r="EC68" s="50"/>
      <c r="ED68" s="50"/>
      <c r="EE68" s="50"/>
      <c r="EF68" s="50"/>
      <c r="EG68" s="50"/>
      <c r="EH68" s="50"/>
      <c r="EI68" s="50"/>
      <c r="EJ68" s="50"/>
      <c r="EK68" s="50"/>
      <c r="EL68" s="50"/>
      <c r="EM68" s="50"/>
      <c r="EN68" s="50"/>
      <c r="EO68" s="50"/>
      <c r="EP68" s="50"/>
      <c r="EQ68" s="50"/>
      <c r="ER68" s="50"/>
      <c r="ES68" s="50"/>
      <c r="ET68" s="50"/>
      <c r="EU68" s="50"/>
      <c r="EV68" s="50"/>
      <c r="EW68" s="50"/>
      <c r="EX68" s="50"/>
      <c r="EY68" s="50"/>
      <c r="EZ68" s="50"/>
      <c r="FA68" s="51"/>
      <c r="FB68" s="52"/>
      <c r="FC68" s="50"/>
      <c r="FD68" s="50"/>
      <c r="FE68" s="50"/>
      <c r="FF68" s="50"/>
      <c r="FG68" s="50"/>
      <c r="FH68" s="53"/>
      <c r="FI68" s="50"/>
      <c r="FJ68" s="50"/>
      <c r="FK68" s="50"/>
      <c r="FL68" s="50"/>
      <c r="FM68" s="50"/>
      <c r="FN68" s="50"/>
      <c r="FO68" s="50"/>
      <c r="FP68" s="50"/>
      <c r="FQ68" s="50"/>
      <c r="FR68" s="50"/>
      <c r="FS68" s="50"/>
      <c r="FT68" s="50"/>
      <c r="FU68" s="50"/>
      <c r="FV68" s="50"/>
      <c r="FW68" s="50"/>
      <c r="FX68" s="50"/>
      <c r="FY68" s="50"/>
      <c r="FZ68" s="50"/>
      <c r="GA68" s="50"/>
      <c r="GB68" s="50"/>
      <c r="GC68" s="50"/>
      <c r="GD68" s="50"/>
      <c r="GE68" s="50"/>
      <c r="GF68" s="50"/>
      <c r="GG68" s="50"/>
      <c r="GH68" s="50"/>
      <c r="GI68" s="50"/>
      <c r="GJ68" s="50"/>
      <c r="GK68" s="50"/>
      <c r="GL68" s="50"/>
      <c r="GM68" s="50"/>
      <c r="GN68" s="50"/>
      <c r="GO68" s="50"/>
      <c r="GP68" s="50"/>
      <c r="GQ68" s="50"/>
      <c r="GR68" s="50"/>
      <c r="GS68" s="50"/>
      <c r="GT68" s="50"/>
      <c r="GU68" s="50"/>
      <c r="GV68" s="50"/>
      <c r="GW68" s="50"/>
      <c r="GX68" s="50"/>
      <c r="GY68" s="50"/>
      <c r="GZ68" s="50"/>
      <c r="HA68" s="51"/>
      <c r="HB68" s="52"/>
      <c r="HC68" s="50"/>
      <c r="HD68" s="50"/>
      <c r="HE68" s="50"/>
      <c r="HF68" s="50"/>
      <c r="HG68" s="50"/>
      <c r="HH68" s="53"/>
      <c r="HI68" s="50"/>
      <c r="HJ68" s="50"/>
      <c r="HK68" s="50"/>
      <c r="HL68" s="50"/>
      <c r="HM68" s="50"/>
      <c r="HN68" s="50"/>
      <c r="HO68" s="50"/>
      <c r="HP68" s="50"/>
      <c r="HQ68" s="50"/>
      <c r="HR68" s="50"/>
      <c r="HS68" s="50"/>
      <c r="HT68" s="50"/>
      <c r="HU68" s="50"/>
      <c r="HV68" s="50"/>
      <c r="HW68" s="50"/>
      <c r="HX68" s="50"/>
      <c r="HY68" s="50"/>
      <c r="HZ68" s="50"/>
      <c r="IA68" s="50"/>
      <c r="IB68" s="50"/>
      <c r="IC68" s="50"/>
      <c r="ID68" s="50"/>
      <c r="IE68" s="50"/>
      <c r="IF68" s="50"/>
      <c r="IG68" s="50"/>
      <c r="IH68" s="50"/>
      <c r="II68" s="50"/>
      <c r="IJ68" s="50"/>
      <c r="IK68" s="50"/>
      <c r="IL68" s="50"/>
      <c r="IM68" s="50"/>
      <c r="IN68" s="50"/>
      <c r="IO68" s="50"/>
      <c r="IP68" s="50"/>
      <c r="IQ68" s="50"/>
      <c r="IR68" s="50"/>
      <c r="IS68" s="50"/>
      <c r="IT68" s="50"/>
      <c r="IU68" s="50"/>
      <c r="IV68" s="50"/>
      <c r="IW68" s="50"/>
      <c r="IX68" s="50"/>
      <c r="IY68" s="50"/>
      <c r="IZ68" s="50"/>
      <c r="JA68" s="51"/>
    </row>
    <row r="69" spans="1:261" ht="15.75" customHeight="1" outlineLevel="1" x14ac:dyDescent="0.2">
      <c r="A69" s="93"/>
      <c r="B69" s="96"/>
      <c r="C69" s="99"/>
      <c r="D69" s="41" t="str">
        <f t="shared" ref="D69" si="37">D68</f>
        <v>Экспертиза РКД</v>
      </c>
      <c r="E69" s="41"/>
      <c r="F69" s="79"/>
      <c r="G69" s="79"/>
      <c r="H69" s="79"/>
      <c r="I69" s="79"/>
      <c r="J69" s="79"/>
      <c r="K69" s="46" t="s">
        <v>16</v>
      </c>
      <c r="L69" s="47"/>
      <c r="M69" s="47"/>
      <c r="N69" s="48"/>
      <c r="O69" s="90"/>
      <c r="P69" s="49"/>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1"/>
      <c r="BB69" s="52"/>
      <c r="BC69" s="50"/>
      <c r="BD69" s="50"/>
      <c r="BE69" s="50"/>
      <c r="BF69" s="50"/>
      <c r="BG69" s="53"/>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1"/>
      <c r="DB69" s="52"/>
      <c r="DC69" s="50"/>
      <c r="DD69" s="50"/>
      <c r="DE69" s="50"/>
      <c r="DF69" s="50"/>
      <c r="DG69" s="53"/>
      <c r="DH69" s="50"/>
      <c r="DI69" s="50"/>
      <c r="DJ69" s="50"/>
      <c r="DK69" s="50"/>
      <c r="DL69" s="50"/>
      <c r="DM69" s="50"/>
      <c r="DN69" s="50"/>
      <c r="DO69" s="50"/>
      <c r="DP69" s="50"/>
      <c r="DQ69" s="50"/>
      <c r="DR69" s="50"/>
      <c r="DS69" s="50"/>
      <c r="DT69" s="50"/>
      <c r="DU69" s="50"/>
      <c r="DV69" s="50"/>
      <c r="DW69" s="50"/>
      <c r="DX69" s="50"/>
      <c r="DY69" s="50"/>
      <c r="DZ69" s="50"/>
      <c r="EA69" s="50"/>
      <c r="EB69" s="50"/>
      <c r="EC69" s="50"/>
      <c r="ED69" s="50"/>
      <c r="EE69" s="50"/>
      <c r="EF69" s="50"/>
      <c r="EG69" s="50"/>
      <c r="EH69" s="50"/>
      <c r="EI69" s="50"/>
      <c r="EJ69" s="50"/>
      <c r="EK69" s="50"/>
      <c r="EL69" s="50"/>
      <c r="EM69" s="50"/>
      <c r="EN69" s="50"/>
      <c r="EO69" s="50"/>
      <c r="EP69" s="50"/>
      <c r="EQ69" s="50"/>
      <c r="ER69" s="50"/>
      <c r="ES69" s="50"/>
      <c r="ET69" s="50"/>
      <c r="EU69" s="50"/>
      <c r="EV69" s="50"/>
      <c r="EW69" s="50"/>
      <c r="EX69" s="50"/>
      <c r="EY69" s="50"/>
      <c r="EZ69" s="50"/>
      <c r="FA69" s="51"/>
      <c r="FB69" s="52"/>
      <c r="FC69" s="50"/>
      <c r="FD69" s="50"/>
      <c r="FE69" s="50"/>
      <c r="FF69" s="50"/>
      <c r="FG69" s="53"/>
      <c r="FH69" s="50"/>
      <c r="FI69" s="50"/>
      <c r="FJ69" s="50"/>
      <c r="FK69" s="50"/>
      <c r="FL69" s="50"/>
      <c r="FM69" s="50"/>
      <c r="FN69" s="50"/>
      <c r="FO69" s="50"/>
      <c r="FP69" s="50"/>
      <c r="FQ69" s="50"/>
      <c r="FR69" s="50"/>
      <c r="FS69" s="50"/>
      <c r="FT69" s="50"/>
      <c r="FU69" s="50"/>
      <c r="FV69" s="50"/>
      <c r="FW69" s="50"/>
      <c r="FX69" s="50"/>
      <c r="FY69" s="50"/>
      <c r="FZ69" s="50"/>
      <c r="GA69" s="50"/>
      <c r="GB69" s="50"/>
      <c r="GC69" s="50"/>
      <c r="GD69" s="50"/>
      <c r="GE69" s="50"/>
      <c r="GF69" s="50"/>
      <c r="GG69" s="50"/>
      <c r="GH69" s="50"/>
      <c r="GI69" s="50"/>
      <c r="GJ69" s="50"/>
      <c r="GK69" s="50"/>
      <c r="GL69" s="50"/>
      <c r="GM69" s="50"/>
      <c r="GN69" s="50"/>
      <c r="GO69" s="50"/>
      <c r="GP69" s="50"/>
      <c r="GQ69" s="50"/>
      <c r="GR69" s="50"/>
      <c r="GS69" s="50"/>
      <c r="GT69" s="50"/>
      <c r="GU69" s="50"/>
      <c r="GV69" s="50"/>
      <c r="GW69" s="50"/>
      <c r="GX69" s="50"/>
      <c r="GY69" s="50"/>
      <c r="GZ69" s="50"/>
      <c r="HA69" s="51"/>
      <c r="HB69" s="52"/>
      <c r="HC69" s="50"/>
      <c r="HD69" s="50"/>
      <c r="HE69" s="50"/>
      <c r="HF69" s="50"/>
      <c r="HG69" s="53"/>
      <c r="HH69" s="50"/>
      <c r="HI69" s="50"/>
      <c r="HJ69" s="50"/>
      <c r="HK69" s="50"/>
      <c r="HL69" s="50"/>
      <c r="HM69" s="50"/>
      <c r="HN69" s="50"/>
      <c r="HO69" s="50"/>
      <c r="HP69" s="50"/>
      <c r="HQ69" s="50"/>
      <c r="HR69" s="50"/>
      <c r="HS69" s="50"/>
      <c r="HT69" s="50"/>
      <c r="HU69" s="50"/>
      <c r="HV69" s="50"/>
      <c r="HW69" s="50"/>
      <c r="HX69" s="50"/>
      <c r="HY69" s="50"/>
      <c r="HZ69" s="50"/>
      <c r="IA69" s="50"/>
      <c r="IB69" s="50"/>
      <c r="IC69" s="50"/>
      <c r="ID69" s="50"/>
      <c r="IE69" s="50"/>
      <c r="IF69" s="50"/>
      <c r="IG69" s="50"/>
      <c r="IH69" s="50"/>
      <c r="II69" s="50"/>
      <c r="IJ69" s="50"/>
      <c r="IK69" s="50"/>
      <c r="IL69" s="50"/>
      <c r="IM69" s="50"/>
      <c r="IN69" s="50"/>
      <c r="IO69" s="50"/>
      <c r="IP69" s="50"/>
      <c r="IQ69" s="50"/>
      <c r="IR69" s="50"/>
      <c r="IS69" s="50"/>
      <c r="IT69" s="50"/>
      <c r="IU69" s="50"/>
      <c r="IV69" s="50"/>
      <c r="IW69" s="50"/>
      <c r="IX69" s="50"/>
      <c r="IY69" s="50"/>
      <c r="IZ69" s="50"/>
      <c r="JA69" s="51"/>
    </row>
    <row r="70" spans="1:261" ht="15.75" customHeight="1" outlineLevel="1" x14ac:dyDescent="0.2">
      <c r="A70" s="93"/>
      <c r="B70" s="96"/>
      <c r="C70" s="99"/>
      <c r="D70" s="54" t="s">
        <v>14</v>
      </c>
      <c r="E70" s="54" t="s">
        <v>1</v>
      </c>
      <c r="F70" s="78"/>
      <c r="G70" s="78"/>
      <c r="H70" s="78"/>
      <c r="I70" s="78"/>
      <c r="J70" s="78"/>
      <c r="K70" s="57" t="s">
        <v>2</v>
      </c>
      <c r="L70" s="58"/>
      <c r="M70" s="58"/>
      <c r="N70" s="59"/>
      <c r="O70" s="89" t="s">
        <v>117</v>
      </c>
      <c r="P70" s="49"/>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1"/>
      <c r="BB70" s="52"/>
      <c r="BC70" s="50"/>
      <c r="BD70" s="50"/>
      <c r="BE70" s="50"/>
      <c r="BF70" s="50"/>
      <c r="BG70" s="50"/>
      <c r="BH70" s="53"/>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1"/>
      <c r="DB70" s="52"/>
      <c r="DC70" s="50"/>
      <c r="DD70" s="50"/>
      <c r="DE70" s="50"/>
      <c r="DF70" s="50"/>
      <c r="DG70" s="50"/>
      <c r="DH70" s="53"/>
      <c r="DI70" s="50"/>
      <c r="DJ70" s="50"/>
      <c r="DK70" s="50"/>
      <c r="DL70" s="50"/>
      <c r="DM70" s="50"/>
      <c r="DN70" s="50"/>
      <c r="DO70" s="50"/>
      <c r="DP70" s="50"/>
      <c r="DQ70" s="50"/>
      <c r="DR70" s="50"/>
      <c r="DS70" s="50"/>
      <c r="DT70" s="50"/>
      <c r="DU70" s="50"/>
      <c r="DV70" s="50"/>
      <c r="DW70" s="50"/>
      <c r="DX70" s="50"/>
      <c r="DY70" s="50"/>
      <c r="DZ70" s="50"/>
      <c r="EA70" s="50"/>
      <c r="EB70" s="50"/>
      <c r="EC70" s="50"/>
      <c r="ED70" s="50"/>
      <c r="EE70" s="50"/>
      <c r="EF70" s="50"/>
      <c r="EG70" s="50"/>
      <c r="EH70" s="50"/>
      <c r="EI70" s="50"/>
      <c r="EJ70" s="50"/>
      <c r="EK70" s="50"/>
      <c r="EL70" s="50"/>
      <c r="EM70" s="50"/>
      <c r="EN70" s="50"/>
      <c r="EO70" s="50"/>
      <c r="EP70" s="50"/>
      <c r="EQ70" s="50"/>
      <c r="ER70" s="50"/>
      <c r="ES70" s="50"/>
      <c r="ET70" s="50"/>
      <c r="EU70" s="50"/>
      <c r="EV70" s="50"/>
      <c r="EW70" s="50"/>
      <c r="EX70" s="50"/>
      <c r="EY70" s="50"/>
      <c r="EZ70" s="50"/>
      <c r="FA70" s="51"/>
      <c r="FB70" s="52"/>
      <c r="FC70" s="50"/>
      <c r="FD70" s="50"/>
      <c r="FE70" s="50"/>
      <c r="FF70" s="50"/>
      <c r="FG70" s="50"/>
      <c r="FH70" s="53"/>
      <c r="FI70" s="50"/>
      <c r="FJ70" s="50"/>
      <c r="FK70" s="50"/>
      <c r="FL70" s="50"/>
      <c r="FM70" s="50"/>
      <c r="FN70" s="50"/>
      <c r="FO70" s="50"/>
      <c r="FP70" s="50"/>
      <c r="FQ70" s="50"/>
      <c r="FR70" s="50"/>
      <c r="FS70" s="50"/>
      <c r="FT70" s="50"/>
      <c r="FU70" s="50"/>
      <c r="FV70" s="50"/>
      <c r="FW70" s="50"/>
      <c r="FX70" s="50"/>
      <c r="FY70" s="50"/>
      <c r="FZ70" s="50"/>
      <c r="GA70" s="50"/>
      <c r="GB70" s="50"/>
      <c r="GC70" s="50"/>
      <c r="GD70" s="50"/>
      <c r="GE70" s="50"/>
      <c r="GF70" s="50"/>
      <c r="GG70" s="50"/>
      <c r="GH70" s="50"/>
      <c r="GI70" s="50"/>
      <c r="GJ70" s="50"/>
      <c r="GK70" s="50"/>
      <c r="GL70" s="50"/>
      <c r="GM70" s="50"/>
      <c r="GN70" s="50"/>
      <c r="GO70" s="50"/>
      <c r="GP70" s="50"/>
      <c r="GQ70" s="50"/>
      <c r="GR70" s="50"/>
      <c r="GS70" s="50"/>
      <c r="GT70" s="50"/>
      <c r="GU70" s="50"/>
      <c r="GV70" s="50"/>
      <c r="GW70" s="50"/>
      <c r="GX70" s="50"/>
      <c r="GY70" s="50"/>
      <c r="GZ70" s="50"/>
      <c r="HA70" s="51"/>
      <c r="HB70" s="52"/>
      <c r="HC70" s="50"/>
      <c r="HD70" s="50"/>
      <c r="HE70" s="50"/>
      <c r="HF70" s="50"/>
      <c r="HG70" s="50"/>
      <c r="HH70" s="53"/>
      <c r="HI70" s="50"/>
      <c r="HJ70" s="50"/>
      <c r="HK70" s="50"/>
      <c r="HL70" s="50"/>
      <c r="HM70" s="50"/>
      <c r="HN70" s="50"/>
      <c r="HO70" s="50"/>
      <c r="HP70" s="50"/>
      <c r="HQ70" s="50"/>
      <c r="HR70" s="50"/>
      <c r="HS70" s="50"/>
      <c r="HT70" s="50"/>
      <c r="HU70" s="50"/>
      <c r="HV70" s="50"/>
      <c r="HW70" s="50"/>
      <c r="HX70" s="50"/>
      <c r="HY70" s="50"/>
      <c r="HZ70" s="50"/>
      <c r="IA70" s="50"/>
      <c r="IB70" s="50"/>
      <c r="IC70" s="50"/>
      <c r="ID70" s="50"/>
      <c r="IE70" s="50"/>
      <c r="IF70" s="50"/>
      <c r="IG70" s="50"/>
      <c r="IH70" s="50"/>
      <c r="II70" s="50"/>
      <c r="IJ70" s="50"/>
      <c r="IK70" s="50"/>
      <c r="IL70" s="50"/>
      <c r="IM70" s="50"/>
      <c r="IN70" s="50"/>
      <c r="IO70" s="50"/>
      <c r="IP70" s="50"/>
      <c r="IQ70" s="50"/>
      <c r="IR70" s="50"/>
      <c r="IS70" s="50"/>
      <c r="IT70" s="50"/>
      <c r="IU70" s="50"/>
      <c r="IV70" s="50"/>
      <c r="IW70" s="50"/>
      <c r="IX70" s="50"/>
      <c r="IY70" s="50"/>
      <c r="IZ70" s="50"/>
      <c r="JA70" s="51"/>
    </row>
    <row r="71" spans="1:261" ht="15.75" customHeight="1" outlineLevel="1" x14ac:dyDescent="0.2">
      <c r="A71" s="93"/>
      <c r="B71" s="96"/>
      <c r="C71" s="99"/>
      <c r="D71" s="41" t="str">
        <f t="shared" ref="D71" si="38">D70</f>
        <v>Изготовление ОПС</v>
      </c>
      <c r="E71" s="41"/>
      <c r="F71" s="79"/>
      <c r="G71" s="79"/>
      <c r="H71" s="79"/>
      <c r="I71" s="79"/>
      <c r="J71" s="79"/>
      <c r="K71" s="46" t="s">
        <v>16</v>
      </c>
      <c r="L71" s="47"/>
      <c r="M71" s="47"/>
      <c r="N71" s="48"/>
      <c r="O71" s="90"/>
      <c r="P71" s="49"/>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1"/>
      <c r="BB71" s="52"/>
      <c r="BC71" s="50"/>
      <c r="BD71" s="50"/>
      <c r="BE71" s="50"/>
      <c r="BF71" s="50"/>
      <c r="BG71" s="53"/>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1"/>
      <c r="DB71" s="52"/>
      <c r="DC71" s="50"/>
      <c r="DD71" s="50"/>
      <c r="DE71" s="50"/>
      <c r="DF71" s="50"/>
      <c r="DG71" s="53"/>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0"/>
      <c r="EJ71" s="50"/>
      <c r="EK71" s="50"/>
      <c r="EL71" s="50"/>
      <c r="EM71" s="50"/>
      <c r="EN71" s="50"/>
      <c r="EO71" s="50"/>
      <c r="EP71" s="50"/>
      <c r="EQ71" s="50"/>
      <c r="ER71" s="50"/>
      <c r="ES71" s="50"/>
      <c r="ET71" s="50"/>
      <c r="EU71" s="50"/>
      <c r="EV71" s="50"/>
      <c r="EW71" s="50"/>
      <c r="EX71" s="50"/>
      <c r="EY71" s="50"/>
      <c r="EZ71" s="50"/>
      <c r="FA71" s="51"/>
      <c r="FB71" s="52"/>
      <c r="FC71" s="50"/>
      <c r="FD71" s="50"/>
      <c r="FE71" s="50"/>
      <c r="FF71" s="50"/>
      <c r="FG71" s="53"/>
      <c r="FH71" s="50"/>
      <c r="FI71" s="50"/>
      <c r="FJ71" s="50"/>
      <c r="FK71" s="50"/>
      <c r="FL71" s="50"/>
      <c r="FM71" s="50"/>
      <c r="FN71" s="50"/>
      <c r="FO71" s="50"/>
      <c r="FP71" s="50"/>
      <c r="FQ71" s="50"/>
      <c r="FR71" s="50"/>
      <c r="FS71" s="50"/>
      <c r="FT71" s="50"/>
      <c r="FU71" s="50"/>
      <c r="FV71" s="50"/>
      <c r="FW71" s="50"/>
      <c r="FX71" s="50"/>
      <c r="FY71" s="50"/>
      <c r="FZ71" s="50"/>
      <c r="GA71" s="50"/>
      <c r="GB71" s="50"/>
      <c r="GC71" s="50"/>
      <c r="GD71" s="50"/>
      <c r="GE71" s="50"/>
      <c r="GF71" s="50"/>
      <c r="GG71" s="50"/>
      <c r="GH71" s="50"/>
      <c r="GI71" s="50"/>
      <c r="GJ71" s="50"/>
      <c r="GK71" s="50"/>
      <c r="GL71" s="50"/>
      <c r="GM71" s="50"/>
      <c r="GN71" s="50"/>
      <c r="GO71" s="50"/>
      <c r="GP71" s="50"/>
      <c r="GQ71" s="50"/>
      <c r="GR71" s="50"/>
      <c r="GS71" s="50"/>
      <c r="GT71" s="50"/>
      <c r="GU71" s="50"/>
      <c r="GV71" s="50"/>
      <c r="GW71" s="50"/>
      <c r="GX71" s="50"/>
      <c r="GY71" s="50"/>
      <c r="GZ71" s="50"/>
      <c r="HA71" s="51"/>
      <c r="HB71" s="52"/>
      <c r="HC71" s="50"/>
      <c r="HD71" s="50"/>
      <c r="HE71" s="50"/>
      <c r="HF71" s="50"/>
      <c r="HG71" s="53"/>
      <c r="HH71" s="50"/>
      <c r="HI71" s="50"/>
      <c r="HJ71" s="50"/>
      <c r="HK71" s="50"/>
      <c r="HL71" s="50"/>
      <c r="HM71" s="50"/>
      <c r="HN71" s="50"/>
      <c r="HO71" s="50"/>
      <c r="HP71" s="50"/>
      <c r="HQ71" s="50"/>
      <c r="HR71" s="50"/>
      <c r="HS71" s="50"/>
      <c r="HT71" s="50"/>
      <c r="HU71" s="50"/>
      <c r="HV71" s="50"/>
      <c r="HW71" s="50"/>
      <c r="HX71" s="50"/>
      <c r="HY71" s="50"/>
      <c r="HZ71" s="50"/>
      <c r="IA71" s="50"/>
      <c r="IB71" s="50"/>
      <c r="IC71" s="50"/>
      <c r="ID71" s="50"/>
      <c r="IE71" s="50"/>
      <c r="IF71" s="50"/>
      <c r="IG71" s="50"/>
      <c r="IH71" s="50"/>
      <c r="II71" s="50"/>
      <c r="IJ71" s="50"/>
      <c r="IK71" s="50"/>
      <c r="IL71" s="50"/>
      <c r="IM71" s="50"/>
      <c r="IN71" s="50"/>
      <c r="IO71" s="50"/>
      <c r="IP71" s="50"/>
      <c r="IQ71" s="50"/>
      <c r="IR71" s="50"/>
      <c r="IS71" s="50"/>
      <c r="IT71" s="50"/>
      <c r="IU71" s="50"/>
      <c r="IV71" s="50"/>
      <c r="IW71" s="50"/>
      <c r="IX71" s="50"/>
      <c r="IY71" s="50"/>
      <c r="IZ71" s="50"/>
      <c r="JA71" s="51"/>
    </row>
    <row r="72" spans="1:261" ht="15.75" customHeight="1" outlineLevel="1" x14ac:dyDescent="0.2">
      <c r="A72" s="93"/>
      <c r="B72" s="96"/>
      <c r="C72" s="99"/>
      <c r="D72" s="54" t="s">
        <v>10</v>
      </c>
      <c r="E72" s="54" t="s">
        <v>1</v>
      </c>
      <c r="F72" s="78"/>
      <c r="G72" s="78"/>
      <c r="H72" s="78"/>
      <c r="I72" s="78"/>
      <c r="J72" s="78"/>
      <c r="K72" s="57" t="s">
        <v>2</v>
      </c>
      <c r="L72" s="58"/>
      <c r="M72" s="58"/>
      <c r="N72" s="59"/>
      <c r="O72" s="89" t="s">
        <v>117</v>
      </c>
      <c r="P72" s="49"/>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1"/>
      <c r="BB72" s="52"/>
      <c r="BC72" s="50"/>
      <c r="BD72" s="50"/>
      <c r="BE72" s="50"/>
      <c r="BF72" s="50"/>
      <c r="BG72" s="50"/>
      <c r="BH72" s="53"/>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1"/>
      <c r="DB72" s="52"/>
      <c r="DC72" s="50"/>
      <c r="DD72" s="50"/>
      <c r="DE72" s="50"/>
      <c r="DF72" s="50"/>
      <c r="DG72" s="50"/>
      <c r="DH72" s="53"/>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1"/>
      <c r="FB72" s="52"/>
      <c r="FC72" s="50"/>
      <c r="FD72" s="50"/>
      <c r="FE72" s="50"/>
      <c r="FF72" s="50"/>
      <c r="FG72" s="50"/>
      <c r="FH72" s="53"/>
      <c r="FI72" s="50"/>
      <c r="FJ72" s="50"/>
      <c r="FK72" s="50"/>
      <c r="FL72" s="50"/>
      <c r="FM72" s="50"/>
      <c r="FN72" s="50"/>
      <c r="FO72" s="50"/>
      <c r="FP72" s="50"/>
      <c r="FQ72" s="50"/>
      <c r="FR72" s="50"/>
      <c r="FS72" s="50"/>
      <c r="FT72" s="50"/>
      <c r="FU72" s="50"/>
      <c r="FV72" s="50"/>
      <c r="FW72" s="50"/>
      <c r="FX72" s="50"/>
      <c r="FY72" s="50"/>
      <c r="FZ72" s="50"/>
      <c r="GA72" s="50"/>
      <c r="GB72" s="50"/>
      <c r="GC72" s="50"/>
      <c r="GD72" s="50"/>
      <c r="GE72" s="50"/>
      <c r="GF72" s="50"/>
      <c r="GG72" s="50"/>
      <c r="GH72" s="50"/>
      <c r="GI72" s="50"/>
      <c r="GJ72" s="50"/>
      <c r="GK72" s="50"/>
      <c r="GL72" s="50"/>
      <c r="GM72" s="50"/>
      <c r="GN72" s="50"/>
      <c r="GO72" s="50"/>
      <c r="GP72" s="50"/>
      <c r="GQ72" s="50"/>
      <c r="GR72" s="50"/>
      <c r="GS72" s="50"/>
      <c r="GT72" s="50"/>
      <c r="GU72" s="50"/>
      <c r="GV72" s="50"/>
      <c r="GW72" s="50"/>
      <c r="GX72" s="50"/>
      <c r="GY72" s="50"/>
      <c r="GZ72" s="50"/>
      <c r="HA72" s="51"/>
      <c r="HB72" s="52"/>
      <c r="HC72" s="50"/>
      <c r="HD72" s="50"/>
      <c r="HE72" s="50"/>
      <c r="HF72" s="50"/>
      <c r="HG72" s="50"/>
      <c r="HH72" s="53"/>
      <c r="HI72" s="50"/>
      <c r="HJ72" s="50"/>
      <c r="HK72" s="50"/>
      <c r="HL72" s="50"/>
      <c r="HM72" s="50"/>
      <c r="HN72" s="50"/>
      <c r="HO72" s="50"/>
      <c r="HP72" s="50"/>
      <c r="HQ72" s="50"/>
      <c r="HR72" s="50"/>
      <c r="HS72" s="50"/>
      <c r="HT72" s="50"/>
      <c r="HU72" s="50"/>
      <c r="HV72" s="50"/>
      <c r="HW72" s="50"/>
      <c r="HX72" s="50"/>
      <c r="HY72" s="50"/>
      <c r="HZ72" s="50"/>
      <c r="IA72" s="50"/>
      <c r="IB72" s="50"/>
      <c r="IC72" s="50"/>
      <c r="ID72" s="50"/>
      <c r="IE72" s="50"/>
      <c r="IF72" s="50"/>
      <c r="IG72" s="50"/>
      <c r="IH72" s="50"/>
      <c r="II72" s="50"/>
      <c r="IJ72" s="50"/>
      <c r="IK72" s="50"/>
      <c r="IL72" s="50"/>
      <c r="IM72" s="50"/>
      <c r="IN72" s="50"/>
      <c r="IO72" s="50"/>
      <c r="IP72" s="50"/>
      <c r="IQ72" s="50"/>
      <c r="IR72" s="50"/>
      <c r="IS72" s="50"/>
      <c r="IT72" s="50"/>
      <c r="IU72" s="50"/>
      <c r="IV72" s="50"/>
      <c r="IW72" s="50"/>
      <c r="IX72" s="50"/>
      <c r="IY72" s="50"/>
      <c r="IZ72" s="50"/>
      <c r="JA72" s="51"/>
    </row>
    <row r="73" spans="1:261" ht="15.75" customHeight="1" outlineLevel="1" x14ac:dyDescent="0.2">
      <c r="A73" s="93"/>
      <c r="B73" s="96"/>
      <c r="C73" s="99"/>
      <c r="D73" s="41" t="str">
        <f t="shared" ref="D73" si="39">D72</f>
        <v>Отгрузка/Поставка</v>
      </c>
      <c r="E73" s="41"/>
      <c r="F73" s="79"/>
      <c r="G73" s="79"/>
      <c r="H73" s="79"/>
      <c r="I73" s="79"/>
      <c r="J73" s="79"/>
      <c r="K73" s="46" t="s">
        <v>16</v>
      </c>
      <c r="L73" s="47"/>
      <c r="M73" s="47"/>
      <c r="N73" s="48"/>
      <c r="O73" s="90"/>
      <c r="P73" s="49"/>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1"/>
      <c r="BB73" s="52"/>
      <c r="BC73" s="50"/>
      <c r="BD73" s="50"/>
      <c r="BE73" s="50"/>
      <c r="BF73" s="50"/>
      <c r="BG73" s="53"/>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1"/>
      <c r="DB73" s="52"/>
      <c r="DC73" s="50"/>
      <c r="DD73" s="50"/>
      <c r="DE73" s="50"/>
      <c r="DF73" s="50"/>
      <c r="DG73" s="53"/>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1"/>
      <c r="FB73" s="52"/>
      <c r="FC73" s="50"/>
      <c r="FD73" s="50"/>
      <c r="FE73" s="50"/>
      <c r="FF73" s="50"/>
      <c r="FG73" s="53"/>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1"/>
      <c r="HB73" s="52"/>
      <c r="HC73" s="50"/>
      <c r="HD73" s="50"/>
      <c r="HE73" s="50"/>
      <c r="HF73" s="50"/>
      <c r="HG73" s="53"/>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c r="IT73" s="50"/>
      <c r="IU73" s="50"/>
      <c r="IV73" s="50"/>
      <c r="IW73" s="50"/>
      <c r="IX73" s="50"/>
      <c r="IY73" s="50"/>
      <c r="IZ73" s="50"/>
      <c r="JA73" s="51"/>
    </row>
    <row r="74" spans="1:261" ht="15.75" customHeight="1" outlineLevel="1" x14ac:dyDescent="0.2">
      <c r="A74" s="93"/>
      <c r="B74" s="96"/>
      <c r="C74" s="99"/>
      <c r="D74" s="54" t="s">
        <v>15</v>
      </c>
      <c r="E74" s="54" t="s">
        <v>1</v>
      </c>
      <c r="F74" s="78"/>
      <c r="G74" s="78"/>
      <c r="H74" s="78"/>
      <c r="I74" s="78"/>
      <c r="J74" s="78"/>
      <c r="K74" s="57" t="s">
        <v>2</v>
      </c>
      <c r="L74" s="58"/>
      <c r="M74" s="58"/>
      <c r="N74" s="59"/>
      <c r="O74" s="89" t="s">
        <v>115</v>
      </c>
      <c r="P74" s="49"/>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1"/>
      <c r="BB74" s="52"/>
      <c r="BC74" s="50"/>
      <c r="BD74" s="50"/>
      <c r="BE74" s="50"/>
      <c r="BF74" s="50"/>
      <c r="BG74" s="50"/>
      <c r="BH74" s="53"/>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1"/>
      <c r="DB74" s="52"/>
      <c r="DC74" s="50"/>
      <c r="DD74" s="50"/>
      <c r="DE74" s="50"/>
      <c r="DF74" s="50"/>
      <c r="DG74" s="50"/>
      <c r="DH74" s="53"/>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1"/>
      <c r="FB74" s="52"/>
      <c r="FC74" s="50"/>
      <c r="FD74" s="50"/>
      <c r="FE74" s="50"/>
      <c r="FF74" s="50"/>
      <c r="FG74" s="50"/>
      <c r="FH74" s="53"/>
      <c r="FI74" s="50"/>
      <c r="FJ74" s="50"/>
      <c r="FK74" s="50"/>
      <c r="FL74" s="50"/>
      <c r="FM74" s="50"/>
      <c r="FN74" s="50"/>
      <c r="FO74" s="50"/>
      <c r="FP74" s="50"/>
      <c r="FQ74" s="50"/>
      <c r="FR74" s="50"/>
      <c r="FS74" s="50"/>
      <c r="FT74" s="50"/>
      <c r="FU74" s="50"/>
      <c r="FV74" s="50"/>
      <c r="FW74" s="50"/>
      <c r="FX74" s="50"/>
      <c r="FY74" s="50"/>
      <c r="FZ74" s="50"/>
      <c r="GA74" s="50"/>
      <c r="GB74" s="50"/>
      <c r="GC74" s="50"/>
      <c r="GD74" s="50"/>
      <c r="GE74" s="50"/>
      <c r="GF74" s="50"/>
      <c r="GG74" s="50"/>
      <c r="GH74" s="50"/>
      <c r="GI74" s="50"/>
      <c r="GJ74" s="50"/>
      <c r="GK74" s="50"/>
      <c r="GL74" s="50"/>
      <c r="GM74" s="50"/>
      <c r="GN74" s="50"/>
      <c r="GO74" s="50"/>
      <c r="GP74" s="50"/>
      <c r="GQ74" s="50"/>
      <c r="GR74" s="50"/>
      <c r="GS74" s="50"/>
      <c r="GT74" s="50"/>
      <c r="GU74" s="50"/>
      <c r="GV74" s="50"/>
      <c r="GW74" s="50"/>
      <c r="GX74" s="50"/>
      <c r="GY74" s="50"/>
      <c r="GZ74" s="50"/>
      <c r="HA74" s="51"/>
      <c r="HB74" s="52"/>
      <c r="HC74" s="50"/>
      <c r="HD74" s="50"/>
      <c r="HE74" s="50"/>
      <c r="HF74" s="50"/>
      <c r="HG74" s="50"/>
      <c r="HH74" s="53"/>
      <c r="HI74" s="50"/>
      <c r="HJ74" s="50"/>
      <c r="HK74" s="50"/>
      <c r="HL74" s="50"/>
      <c r="HM74" s="50"/>
      <c r="HN74" s="50"/>
      <c r="HO74" s="50"/>
      <c r="HP74" s="50"/>
      <c r="HQ74" s="50"/>
      <c r="HR74" s="50"/>
      <c r="HS74" s="50"/>
      <c r="HT74" s="50"/>
      <c r="HU74" s="50"/>
      <c r="HV74" s="50"/>
      <c r="HW74" s="50"/>
      <c r="HX74" s="50"/>
      <c r="HY74" s="50"/>
      <c r="HZ74" s="50"/>
      <c r="IA74" s="50"/>
      <c r="IB74" s="50"/>
      <c r="IC74" s="50"/>
      <c r="ID74" s="50"/>
      <c r="IE74" s="50"/>
      <c r="IF74" s="50"/>
      <c r="IG74" s="50"/>
      <c r="IH74" s="50"/>
      <c r="II74" s="50"/>
      <c r="IJ74" s="50"/>
      <c r="IK74" s="50"/>
      <c r="IL74" s="50"/>
      <c r="IM74" s="50"/>
      <c r="IN74" s="50"/>
      <c r="IO74" s="50"/>
      <c r="IP74" s="50"/>
      <c r="IQ74" s="50"/>
      <c r="IR74" s="50"/>
      <c r="IS74" s="50"/>
      <c r="IT74" s="50"/>
      <c r="IU74" s="50"/>
      <c r="IV74" s="50"/>
      <c r="IW74" s="50"/>
      <c r="IX74" s="50"/>
      <c r="IY74" s="50"/>
      <c r="IZ74" s="50"/>
      <c r="JA74" s="51"/>
    </row>
    <row r="75" spans="1:261" ht="15.75" customHeight="1" outlineLevel="1" thickBot="1" x14ac:dyDescent="0.25">
      <c r="A75" s="94"/>
      <c r="B75" s="97"/>
      <c r="C75" s="100"/>
      <c r="D75" s="68" t="str">
        <f t="shared" ref="D75" si="40">D74</f>
        <v>ВК ОПС</v>
      </c>
      <c r="E75" s="68"/>
      <c r="F75" s="84"/>
      <c r="G75" s="84"/>
      <c r="H75" s="84"/>
      <c r="I75" s="84"/>
      <c r="J75" s="84"/>
      <c r="K75" s="70" t="s">
        <v>16</v>
      </c>
      <c r="L75" s="71"/>
      <c r="M75" s="71"/>
      <c r="N75" s="72"/>
      <c r="O75" s="91"/>
      <c r="P75" s="73"/>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5"/>
      <c r="BB75" s="76"/>
      <c r="BC75" s="74"/>
      <c r="BD75" s="74"/>
      <c r="BE75" s="74"/>
      <c r="BF75" s="74"/>
      <c r="BG75" s="77"/>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5"/>
      <c r="DB75" s="76"/>
      <c r="DC75" s="74"/>
      <c r="DD75" s="74"/>
      <c r="DE75" s="74"/>
      <c r="DF75" s="74"/>
      <c r="DG75" s="77"/>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5"/>
      <c r="FB75" s="76"/>
      <c r="FC75" s="74"/>
      <c r="FD75" s="74"/>
      <c r="FE75" s="74"/>
      <c r="FF75" s="74"/>
      <c r="FG75" s="77"/>
      <c r="FH75" s="74"/>
      <c r="FI75" s="74"/>
      <c r="FJ75" s="74"/>
      <c r="FK75" s="74"/>
      <c r="FL75" s="74"/>
      <c r="FM75" s="74"/>
      <c r="FN75" s="74"/>
      <c r="FO75" s="74"/>
      <c r="FP75" s="74"/>
      <c r="FQ75" s="74"/>
      <c r="FR75" s="74"/>
      <c r="FS75" s="74"/>
      <c r="FT75" s="74"/>
      <c r="FU75" s="74"/>
      <c r="FV75" s="74"/>
      <c r="FW75" s="74"/>
      <c r="FX75" s="74"/>
      <c r="FY75" s="74"/>
      <c r="FZ75" s="74"/>
      <c r="GA75" s="74"/>
      <c r="GB75" s="74"/>
      <c r="GC75" s="74"/>
      <c r="GD75" s="74"/>
      <c r="GE75" s="74"/>
      <c r="GF75" s="74"/>
      <c r="GG75" s="74"/>
      <c r="GH75" s="74"/>
      <c r="GI75" s="74"/>
      <c r="GJ75" s="74"/>
      <c r="GK75" s="74"/>
      <c r="GL75" s="74"/>
      <c r="GM75" s="74"/>
      <c r="GN75" s="74"/>
      <c r="GO75" s="74"/>
      <c r="GP75" s="74"/>
      <c r="GQ75" s="74"/>
      <c r="GR75" s="74"/>
      <c r="GS75" s="74"/>
      <c r="GT75" s="74"/>
      <c r="GU75" s="74"/>
      <c r="GV75" s="74"/>
      <c r="GW75" s="74"/>
      <c r="GX75" s="74"/>
      <c r="GY75" s="74"/>
      <c r="GZ75" s="74"/>
      <c r="HA75" s="75"/>
      <c r="HB75" s="76"/>
      <c r="HC75" s="74"/>
      <c r="HD75" s="74"/>
      <c r="HE75" s="74"/>
      <c r="HF75" s="74"/>
      <c r="HG75" s="77"/>
      <c r="HH75" s="74"/>
      <c r="HI75" s="74"/>
      <c r="HJ75" s="74"/>
      <c r="HK75" s="74"/>
      <c r="HL75" s="74"/>
      <c r="HM75" s="74"/>
      <c r="HN75" s="74"/>
      <c r="HO75" s="74"/>
      <c r="HP75" s="74"/>
      <c r="HQ75" s="74"/>
      <c r="HR75" s="74"/>
      <c r="HS75" s="74"/>
      <c r="HT75" s="74"/>
      <c r="HU75" s="74"/>
      <c r="HV75" s="74"/>
      <c r="HW75" s="74"/>
      <c r="HX75" s="74"/>
      <c r="HY75" s="74"/>
      <c r="HZ75" s="74"/>
      <c r="IA75" s="74"/>
      <c r="IB75" s="74"/>
      <c r="IC75" s="74"/>
      <c r="ID75" s="74"/>
      <c r="IE75" s="74"/>
      <c r="IF75" s="74"/>
      <c r="IG75" s="74"/>
      <c r="IH75" s="74"/>
      <c r="II75" s="74"/>
      <c r="IJ75" s="74"/>
      <c r="IK75" s="74"/>
      <c r="IL75" s="74"/>
      <c r="IM75" s="74"/>
      <c r="IN75" s="74"/>
      <c r="IO75" s="74"/>
      <c r="IP75" s="74"/>
      <c r="IQ75" s="74"/>
      <c r="IR75" s="74"/>
      <c r="IS75" s="74"/>
      <c r="IT75" s="74"/>
      <c r="IU75" s="74"/>
      <c r="IV75" s="74"/>
      <c r="IW75" s="74"/>
      <c r="IX75" s="74"/>
      <c r="IY75" s="74"/>
      <c r="IZ75" s="74"/>
      <c r="JA75" s="75"/>
    </row>
    <row r="76" spans="1:261" ht="15.75" customHeight="1" x14ac:dyDescent="0.2">
      <c r="A76" s="92" t="s">
        <v>118</v>
      </c>
      <c r="B76" s="95" t="s">
        <v>122</v>
      </c>
      <c r="C76" s="98">
        <v>2</v>
      </c>
      <c r="D76" s="26" t="s">
        <v>0</v>
      </c>
      <c r="E76" s="27" t="s">
        <v>1</v>
      </c>
      <c r="F76" s="28">
        <v>44702.46</v>
      </c>
      <c r="G76" s="29">
        <v>3253</v>
      </c>
      <c r="H76" s="30">
        <f>F76*G76</f>
        <v>145417102.38</v>
      </c>
      <c r="I76" s="30">
        <f>H76*1.2</f>
        <v>174500522.85599998</v>
      </c>
      <c r="J76" s="31">
        <f>(I77-I76)/I76*100</f>
        <v>39.912342631703041</v>
      </c>
      <c r="K76" s="32" t="s">
        <v>2</v>
      </c>
      <c r="L76" s="33">
        <v>44298</v>
      </c>
      <c r="M76" s="33">
        <v>45331</v>
      </c>
      <c r="N76" s="34">
        <f>M76-L76</f>
        <v>1033</v>
      </c>
      <c r="O76" s="101" t="s">
        <v>113</v>
      </c>
      <c r="P76" s="35"/>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7"/>
      <c r="BB76" s="38"/>
      <c r="BC76" s="36"/>
      <c r="BD76" s="36"/>
      <c r="BE76" s="36"/>
      <c r="BF76" s="36"/>
      <c r="BG76" s="36"/>
      <c r="BH76" s="39"/>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7"/>
      <c r="DB76" s="38"/>
      <c r="DC76" s="36"/>
      <c r="DD76" s="36"/>
      <c r="DE76" s="36"/>
      <c r="DF76" s="36"/>
      <c r="DG76" s="36"/>
      <c r="DH76" s="39"/>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7"/>
      <c r="FB76" s="38"/>
      <c r="FC76" s="36"/>
      <c r="FD76" s="36"/>
      <c r="FE76" s="36"/>
      <c r="FF76" s="36"/>
      <c r="FG76" s="36"/>
      <c r="FH76" s="39"/>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7"/>
      <c r="HB76" s="38"/>
      <c r="HC76" s="36"/>
      <c r="HD76" s="36"/>
      <c r="HE76" s="36"/>
      <c r="HF76" s="36"/>
      <c r="HG76" s="36"/>
      <c r="HH76" s="39"/>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c r="IU76" s="36"/>
      <c r="IV76" s="36"/>
      <c r="IW76" s="36"/>
      <c r="IX76" s="36"/>
      <c r="IY76" s="36"/>
      <c r="IZ76" s="36"/>
      <c r="JA76" s="37"/>
    </row>
    <row r="77" spans="1:261" ht="15.75" customHeight="1" x14ac:dyDescent="0.25">
      <c r="A77" s="93"/>
      <c r="B77" s="96"/>
      <c r="C77" s="99"/>
      <c r="D77" s="40" t="str">
        <f>D76</f>
        <v>Трубопроводы</v>
      </c>
      <c r="E77" s="41"/>
      <c r="F77" s="42">
        <v>62544.258999999998</v>
      </c>
      <c r="G77" s="43"/>
      <c r="H77" s="44">
        <f>F77*G76</f>
        <v>203456474.52699998</v>
      </c>
      <c r="I77" s="44">
        <f>H77*1.2</f>
        <v>244147769.43239996</v>
      </c>
      <c r="J77" s="45"/>
      <c r="K77" s="46" t="s">
        <v>16</v>
      </c>
      <c r="L77" s="47">
        <v>44298</v>
      </c>
      <c r="M77" s="47">
        <f ca="1">TODAY()</f>
        <v>44557</v>
      </c>
      <c r="N77" s="48">
        <f ca="1">M77-L77</f>
        <v>259</v>
      </c>
      <c r="O77" s="90"/>
      <c r="P77" s="49"/>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1"/>
      <c r="BB77" s="52"/>
      <c r="BC77" s="50"/>
      <c r="BD77" s="50"/>
      <c r="BE77" s="50"/>
      <c r="BF77" s="50"/>
      <c r="BG77" s="53"/>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1"/>
      <c r="DB77" s="52"/>
      <c r="DC77" s="50"/>
      <c r="DD77" s="50"/>
      <c r="DE77" s="50"/>
      <c r="DF77" s="50"/>
      <c r="DG77" s="53"/>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c r="EH77" s="50"/>
      <c r="EI77" s="50"/>
      <c r="EJ77" s="50"/>
      <c r="EK77" s="50"/>
      <c r="EL77" s="50"/>
      <c r="EM77" s="50"/>
      <c r="EN77" s="50"/>
      <c r="EO77" s="50"/>
      <c r="EP77" s="50"/>
      <c r="EQ77" s="50"/>
      <c r="ER77" s="50"/>
      <c r="ES77" s="50"/>
      <c r="ET77" s="50"/>
      <c r="EU77" s="50"/>
      <c r="EV77" s="50"/>
      <c r="EW77" s="50"/>
      <c r="EX77" s="50"/>
      <c r="EY77" s="50"/>
      <c r="EZ77" s="50"/>
      <c r="FA77" s="51"/>
      <c r="FB77" s="52"/>
      <c r="FC77" s="50"/>
      <c r="FD77" s="50"/>
      <c r="FE77" s="50"/>
      <c r="FF77" s="50"/>
      <c r="FG77" s="53"/>
      <c r="FH77" s="50"/>
      <c r="FI77" s="50"/>
      <c r="FJ77" s="50"/>
      <c r="FK77" s="50"/>
      <c r="FL77" s="50"/>
      <c r="FM77" s="50"/>
      <c r="FN77" s="50"/>
      <c r="FO77" s="50"/>
      <c r="FP77" s="50"/>
      <c r="FQ77" s="50"/>
      <c r="FR77" s="50"/>
      <c r="FS77" s="50"/>
      <c r="FT77" s="50"/>
      <c r="FU77" s="50"/>
      <c r="FV77" s="50"/>
      <c r="FW77" s="50"/>
      <c r="FX77" s="50"/>
      <c r="FY77" s="50"/>
      <c r="FZ77" s="50"/>
      <c r="GA77" s="50"/>
      <c r="GB77" s="50"/>
      <c r="GC77" s="50"/>
      <c r="GD77" s="50"/>
      <c r="GE77" s="50"/>
      <c r="GF77" s="50"/>
      <c r="GG77" s="50"/>
      <c r="GH77" s="50"/>
      <c r="GI77" s="50"/>
      <c r="GJ77" s="50"/>
      <c r="GK77" s="50"/>
      <c r="GL77" s="50"/>
      <c r="GM77" s="50"/>
      <c r="GN77" s="50"/>
      <c r="GO77" s="50"/>
      <c r="GP77" s="50"/>
      <c r="GQ77" s="50"/>
      <c r="GR77" s="50"/>
      <c r="GS77" s="50"/>
      <c r="GT77" s="50"/>
      <c r="GU77" s="50"/>
      <c r="GV77" s="50"/>
      <c r="GW77" s="50"/>
      <c r="GX77" s="50"/>
      <c r="GY77" s="50"/>
      <c r="GZ77" s="50"/>
      <c r="HA77" s="51"/>
      <c r="HB77" s="52"/>
      <c r="HC77" s="50"/>
      <c r="HD77" s="50"/>
      <c r="HE77" s="50"/>
      <c r="HF77" s="50"/>
      <c r="HG77" s="53"/>
      <c r="HH77" s="50"/>
      <c r="HI77" s="50"/>
      <c r="HJ77" s="50"/>
      <c r="HK77" s="50"/>
      <c r="HL77" s="50"/>
      <c r="HM77" s="50"/>
      <c r="HN77" s="50"/>
      <c r="HO77" s="50"/>
      <c r="HP77" s="50"/>
      <c r="HQ77" s="50"/>
      <c r="HR77" s="50"/>
      <c r="HS77" s="50"/>
      <c r="HT77" s="50"/>
      <c r="HU77" s="50"/>
      <c r="HV77" s="50"/>
      <c r="HW77" s="50"/>
      <c r="HX77" s="50"/>
      <c r="HY77" s="50"/>
      <c r="HZ77" s="50"/>
      <c r="IA77" s="50"/>
      <c r="IB77" s="50"/>
      <c r="IC77" s="50"/>
      <c r="ID77" s="50"/>
      <c r="IE77" s="50"/>
      <c r="IF77" s="50"/>
      <c r="IG77" s="50"/>
      <c r="IH77" s="50"/>
      <c r="II77" s="50"/>
      <c r="IJ77" s="50"/>
      <c r="IK77" s="50"/>
      <c r="IL77" s="50"/>
      <c r="IM77" s="50"/>
      <c r="IN77" s="50"/>
      <c r="IO77" s="50"/>
      <c r="IP77" s="50"/>
      <c r="IQ77" s="50"/>
      <c r="IR77" s="50"/>
      <c r="IS77" s="50"/>
      <c r="IT77" s="50"/>
      <c r="IU77" s="50"/>
      <c r="IV77" s="50"/>
      <c r="IW77" s="50"/>
      <c r="IX77" s="50"/>
      <c r="IY77" s="50"/>
      <c r="IZ77" s="50"/>
      <c r="JA77" s="51"/>
    </row>
    <row r="78" spans="1:261" ht="15.75" customHeight="1" x14ac:dyDescent="0.2">
      <c r="A78" s="93"/>
      <c r="B78" s="96"/>
      <c r="C78" s="99"/>
      <c r="D78" s="54" t="s">
        <v>3</v>
      </c>
      <c r="E78" s="54" t="s">
        <v>1</v>
      </c>
      <c r="F78" s="55"/>
      <c r="G78" s="55"/>
      <c r="H78" s="55"/>
      <c r="I78" s="55"/>
      <c r="J78" s="56"/>
      <c r="K78" s="57" t="s">
        <v>2</v>
      </c>
      <c r="L78" s="58">
        <v>44298</v>
      </c>
      <c r="M78" s="58">
        <v>44298</v>
      </c>
      <c r="N78" s="59">
        <f t="shared" ref="N78:N84" si="41">M78-L78</f>
        <v>0</v>
      </c>
      <c r="O78" s="89" t="s">
        <v>114</v>
      </c>
      <c r="P78" s="49"/>
      <c r="Q78" s="50"/>
      <c r="R78" s="50"/>
      <c r="S78" s="50"/>
      <c r="T78" s="50"/>
      <c r="U78" s="50"/>
      <c r="V78" s="50"/>
      <c r="W78" s="50"/>
      <c r="X78" s="50"/>
      <c r="Y78" s="50"/>
      <c r="Z78" s="50"/>
      <c r="AA78" s="50"/>
      <c r="AB78" s="50"/>
      <c r="AC78" s="85"/>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1"/>
      <c r="BB78" s="52"/>
      <c r="BC78" s="50"/>
      <c r="BD78" s="50"/>
      <c r="BE78" s="50"/>
      <c r="BF78" s="50"/>
      <c r="BG78" s="50"/>
      <c r="BH78" s="53"/>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1"/>
      <c r="DB78" s="52"/>
      <c r="DC78" s="50"/>
      <c r="DD78" s="50"/>
      <c r="DE78" s="50"/>
      <c r="DF78" s="50"/>
      <c r="DG78" s="50"/>
      <c r="DH78" s="53"/>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0"/>
      <c r="EG78" s="50"/>
      <c r="EH78" s="50"/>
      <c r="EI78" s="50"/>
      <c r="EJ78" s="50"/>
      <c r="EK78" s="50"/>
      <c r="EL78" s="50"/>
      <c r="EM78" s="50"/>
      <c r="EN78" s="50"/>
      <c r="EO78" s="50"/>
      <c r="EP78" s="50"/>
      <c r="EQ78" s="50"/>
      <c r="ER78" s="50"/>
      <c r="ES78" s="50"/>
      <c r="ET78" s="50"/>
      <c r="EU78" s="50"/>
      <c r="EV78" s="50"/>
      <c r="EW78" s="50"/>
      <c r="EX78" s="50"/>
      <c r="EY78" s="50"/>
      <c r="EZ78" s="50"/>
      <c r="FA78" s="51"/>
      <c r="FB78" s="52"/>
      <c r="FC78" s="50"/>
      <c r="FD78" s="50"/>
      <c r="FE78" s="50"/>
      <c r="FF78" s="50"/>
      <c r="FG78" s="50"/>
      <c r="FH78" s="53"/>
      <c r="FI78" s="50"/>
      <c r="FJ78" s="50"/>
      <c r="FK78" s="50"/>
      <c r="FL78" s="50"/>
      <c r="FM78" s="50"/>
      <c r="FN78" s="50"/>
      <c r="FO78" s="50"/>
      <c r="FP78" s="50"/>
      <c r="FQ78" s="50"/>
      <c r="FR78" s="50"/>
      <c r="FS78" s="50"/>
      <c r="FT78" s="50"/>
      <c r="FU78" s="50"/>
      <c r="FV78" s="50"/>
      <c r="FW78" s="50"/>
      <c r="FX78" s="50"/>
      <c r="FY78" s="50"/>
      <c r="FZ78" s="50"/>
      <c r="GA78" s="50"/>
      <c r="GB78" s="50"/>
      <c r="GC78" s="50"/>
      <c r="GD78" s="50"/>
      <c r="GE78" s="50"/>
      <c r="GF78" s="50"/>
      <c r="GG78" s="50"/>
      <c r="GH78" s="50"/>
      <c r="GI78" s="50"/>
      <c r="GJ78" s="50"/>
      <c r="GK78" s="50"/>
      <c r="GL78" s="50"/>
      <c r="GM78" s="50"/>
      <c r="GN78" s="50"/>
      <c r="GO78" s="50"/>
      <c r="GP78" s="50"/>
      <c r="GQ78" s="50"/>
      <c r="GR78" s="50"/>
      <c r="GS78" s="50"/>
      <c r="GT78" s="50"/>
      <c r="GU78" s="50"/>
      <c r="GV78" s="50"/>
      <c r="GW78" s="50"/>
      <c r="GX78" s="50"/>
      <c r="GY78" s="50"/>
      <c r="GZ78" s="50"/>
      <c r="HA78" s="51"/>
      <c r="HB78" s="52"/>
      <c r="HC78" s="50"/>
      <c r="HD78" s="50"/>
      <c r="HE78" s="50"/>
      <c r="HF78" s="50"/>
      <c r="HG78" s="50"/>
      <c r="HH78" s="53"/>
      <c r="HI78" s="50"/>
      <c r="HJ78" s="50"/>
      <c r="HK78" s="50"/>
      <c r="HL78" s="50"/>
      <c r="HM78" s="50"/>
      <c r="HN78" s="50"/>
      <c r="HO78" s="50"/>
      <c r="HP78" s="50"/>
      <c r="HQ78" s="50"/>
      <c r="HR78" s="50"/>
      <c r="HS78" s="50"/>
      <c r="HT78" s="50"/>
      <c r="HU78" s="50"/>
      <c r="HV78" s="50"/>
      <c r="HW78" s="50"/>
      <c r="HX78" s="50"/>
      <c r="HY78" s="50"/>
      <c r="HZ78" s="50"/>
      <c r="IA78" s="50"/>
      <c r="IB78" s="50"/>
      <c r="IC78" s="50"/>
      <c r="ID78" s="50"/>
      <c r="IE78" s="50"/>
      <c r="IF78" s="50"/>
      <c r="IG78" s="50"/>
      <c r="IH78" s="50"/>
      <c r="II78" s="50"/>
      <c r="IJ78" s="50"/>
      <c r="IK78" s="50"/>
      <c r="IL78" s="50"/>
      <c r="IM78" s="50"/>
      <c r="IN78" s="50"/>
      <c r="IO78" s="50"/>
      <c r="IP78" s="50"/>
      <c r="IQ78" s="50"/>
      <c r="IR78" s="50"/>
      <c r="IS78" s="50"/>
      <c r="IT78" s="50"/>
      <c r="IU78" s="50"/>
      <c r="IV78" s="50"/>
      <c r="IW78" s="50"/>
      <c r="IX78" s="50"/>
      <c r="IY78" s="50"/>
      <c r="IZ78" s="50"/>
      <c r="JA78" s="51"/>
    </row>
    <row r="79" spans="1:261" ht="15.75" customHeight="1" x14ac:dyDescent="0.2">
      <c r="A79" s="93"/>
      <c r="B79" s="96"/>
      <c r="C79" s="99"/>
      <c r="D79" s="41" t="str">
        <f>D78</f>
        <v>Выдача ЗЗИ</v>
      </c>
      <c r="E79" s="41"/>
      <c r="F79" s="60"/>
      <c r="G79" s="60"/>
      <c r="H79" s="60"/>
      <c r="I79" s="60"/>
      <c r="J79" s="60"/>
      <c r="K79" s="46" t="s">
        <v>16</v>
      </c>
      <c r="L79" s="47">
        <v>44286</v>
      </c>
      <c r="M79" s="47">
        <v>44286</v>
      </c>
      <c r="N79" s="48">
        <f t="shared" si="41"/>
        <v>0</v>
      </c>
      <c r="O79" s="90"/>
      <c r="P79" s="49"/>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1"/>
      <c r="BB79" s="52"/>
      <c r="BC79" s="50"/>
      <c r="BD79" s="50"/>
      <c r="BE79" s="50"/>
      <c r="BF79" s="50"/>
      <c r="BG79" s="53"/>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1"/>
      <c r="DB79" s="52"/>
      <c r="DC79" s="50"/>
      <c r="DD79" s="50"/>
      <c r="DE79" s="50"/>
      <c r="DF79" s="50"/>
      <c r="DG79" s="53"/>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c r="EH79" s="50"/>
      <c r="EI79" s="50"/>
      <c r="EJ79" s="50"/>
      <c r="EK79" s="50"/>
      <c r="EL79" s="50"/>
      <c r="EM79" s="50"/>
      <c r="EN79" s="50"/>
      <c r="EO79" s="50"/>
      <c r="EP79" s="50"/>
      <c r="EQ79" s="50"/>
      <c r="ER79" s="50"/>
      <c r="ES79" s="50"/>
      <c r="ET79" s="50"/>
      <c r="EU79" s="50"/>
      <c r="EV79" s="50"/>
      <c r="EW79" s="50"/>
      <c r="EX79" s="50"/>
      <c r="EY79" s="50"/>
      <c r="EZ79" s="50"/>
      <c r="FA79" s="51"/>
      <c r="FB79" s="52"/>
      <c r="FC79" s="50"/>
      <c r="FD79" s="50"/>
      <c r="FE79" s="50"/>
      <c r="FF79" s="50"/>
      <c r="FG79" s="53"/>
      <c r="FH79" s="50"/>
      <c r="FI79" s="50"/>
      <c r="FJ79" s="50"/>
      <c r="FK79" s="50"/>
      <c r="FL79" s="50"/>
      <c r="FM79" s="50"/>
      <c r="FN79" s="50"/>
      <c r="FO79" s="50"/>
      <c r="FP79" s="50"/>
      <c r="FQ79" s="50"/>
      <c r="FR79" s="50"/>
      <c r="FS79" s="50"/>
      <c r="FT79" s="50"/>
      <c r="FU79" s="50"/>
      <c r="FV79" s="50"/>
      <c r="FW79" s="50"/>
      <c r="FX79" s="50"/>
      <c r="FY79" s="50"/>
      <c r="FZ79" s="50"/>
      <c r="GA79" s="50"/>
      <c r="GB79" s="50"/>
      <c r="GC79" s="50"/>
      <c r="GD79" s="50"/>
      <c r="GE79" s="50"/>
      <c r="GF79" s="50"/>
      <c r="GG79" s="50"/>
      <c r="GH79" s="50"/>
      <c r="GI79" s="50"/>
      <c r="GJ79" s="50"/>
      <c r="GK79" s="50"/>
      <c r="GL79" s="50"/>
      <c r="GM79" s="50"/>
      <c r="GN79" s="50"/>
      <c r="GO79" s="50"/>
      <c r="GP79" s="50"/>
      <c r="GQ79" s="50"/>
      <c r="GR79" s="50"/>
      <c r="GS79" s="50"/>
      <c r="GT79" s="50"/>
      <c r="GU79" s="50"/>
      <c r="GV79" s="50"/>
      <c r="GW79" s="50"/>
      <c r="GX79" s="50"/>
      <c r="GY79" s="50"/>
      <c r="GZ79" s="50"/>
      <c r="HA79" s="51"/>
      <c r="HB79" s="52"/>
      <c r="HC79" s="50"/>
      <c r="HD79" s="50"/>
      <c r="HE79" s="50"/>
      <c r="HF79" s="50"/>
      <c r="HG79" s="53"/>
      <c r="HH79" s="50"/>
      <c r="HI79" s="50"/>
      <c r="HJ79" s="50"/>
      <c r="HK79" s="50"/>
      <c r="HL79" s="50"/>
      <c r="HM79" s="50"/>
      <c r="HN79" s="50"/>
      <c r="HO79" s="50"/>
      <c r="HP79" s="50"/>
      <c r="HQ79" s="50"/>
      <c r="HR79" s="50"/>
      <c r="HS79" s="50"/>
      <c r="HT79" s="50"/>
      <c r="HU79" s="50"/>
      <c r="HV79" s="50"/>
      <c r="HW79" s="50"/>
      <c r="HX79" s="50"/>
      <c r="HY79" s="50"/>
      <c r="HZ79" s="50"/>
      <c r="IA79" s="50"/>
      <c r="IB79" s="50"/>
      <c r="IC79" s="50"/>
      <c r="ID79" s="50"/>
      <c r="IE79" s="50"/>
      <c r="IF79" s="50"/>
      <c r="IG79" s="50"/>
      <c r="IH79" s="50"/>
      <c r="II79" s="50"/>
      <c r="IJ79" s="50"/>
      <c r="IK79" s="50"/>
      <c r="IL79" s="50"/>
      <c r="IM79" s="50"/>
      <c r="IN79" s="50"/>
      <c r="IO79" s="50"/>
      <c r="IP79" s="50"/>
      <c r="IQ79" s="50"/>
      <c r="IR79" s="50"/>
      <c r="IS79" s="50"/>
      <c r="IT79" s="50"/>
      <c r="IU79" s="50"/>
      <c r="IV79" s="50"/>
      <c r="IW79" s="50"/>
      <c r="IX79" s="50"/>
      <c r="IY79" s="50"/>
      <c r="IZ79" s="50"/>
      <c r="JA79" s="51"/>
    </row>
    <row r="80" spans="1:261" ht="15.75" customHeight="1" x14ac:dyDescent="0.2">
      <c r="A80" s="93"/>
      <c r="B80" s="96"/>
      <c r="C80" s="99"/>
      <c r="D80" s="54" t="s">
        <v>4</v>
      </c>
      <c r="E80" s="54" t="s">
        <v>1</v>
      </c>
      <c r="F80" s="55"/>
      <c r="G80" s="55"/>
      <c r="H80" s="55"/>
      <c r="I80" s="55"/>
      <c r="J80" s="55"/>
      <c r="K80" s="57" t="s">
        <v>2</v>
      </c>
      <c r="L80" s="58">
        <v>44298</v>
      </c>
      <c r="M80" s="58">
        <f>L80+120</f>
        <v>44418</v>
      </c>
      <c r="N80" s="59">
        <f t="shared" si="41"/>
        <v>120</v>
      </c>
      <c r="O80" s="89" t="s">
        <v>114</v>
      </c>
      <c r="P80" s="49"/>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1"/>
      <c r="BB80" s="52"/>
      <c r="BC80" s="50"/>
      <c r="BD80" s="50"/>
      <c r="BE80" s="50"/>
      <c r="BF80" s="50"/>
      <c r="BG80" s="50"/>
      <c r="BH80" s="53"/>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1"/>
      <c r="DB80" s="52"/>
      <c r="DC80" s="50"/>
      <c r="DD80" s="50"/>
      <c r="DE80" s="50"/>
      <c r="DF80" s="50"/>
      <c r="DG80" s="50"/>
      <c r="DH80" s="53"/>
      <c r="DI80" s="50"/>
      <c r="DJ80" s="50"/>
      <c r="DK80" s="50"/>
      <c r="DL80" s="50"/>
      <c r="DM80" s="50"/>
      <c r="DN80" s="50"/>
      <c r="DO80" s="50"/>
      <c r="DP80" s="50"/>
      <c r="DQ80" s="50"/>
      <c r="DR80" s="50"/>
      <c r="DS80" s="50"/>
      <c r="DT80" s="50"/>
      <c r="DU80" s="50"/>
      <c r="DV80" s="50"/>
      <c r="DW80" s="50"/>
      <c r="DX80" s="50"/>
      <c r="DY80" s="50"/>
      <c r="DZ80" s="50"/>
      <c r="EA80" s="50"/>
      <c r="EB80" s="50"/>
      <c r="EC80" s="50"/>
      <c r="ED80" s="50"/>
      <c r="EE80" s="50"/>
      <c r="EF80" s="50"/>
      <c r="EG80" s="50"/>
      <c r="EH80" s="50"/>
      <c r="EI80" s="50"/>
      <c r="EJ80" s="50"/>
      <c r="EK80" s="50"/>
      <c r="EL80" s="50"/>
      <c r="EM80" s="50"/>
      <c r="EN80" s="50"/>
      <c r="EO80" s="50"/>
      <c r="EP80" s="50"/>
      <c r="EQ80" s="50"/>
      <c r="ER80" s="50"/>
      <c r="ES80" s="50"/>
      <c r="ET80" s="50"/>
      <c r="EU80" s="50"/>
      <c r="EV80" s="50"/>
      <c r="EW80" s="50"/>
      <c r="EX80" s="50"/>
      <c r="EY80" s="50"/>
      <c r="EZ80" s="50"/>
      <c r="FA80" s="51"/>
      <c r="FB80" s="52"/>
      <c r="FC80" s="50"/>
      <c r="FD80" s="50"/>
      <c r="FE80" s="50"/>
      <c r="FF80" s="50"/>
      <c r="FG80" s="50"/>
      <c r="FH80" s="53"/>
      <c r="FI80" s="50"/>
      <c r="FJ80" s="50"/>
      <c r="FK80" s="50"/>
      <c r="FL80" s="50"/>
      <c r="FM80" s="50"/>
      <c r="FN80" s="50"/>
      <c r="FO80" s="50"/>
      <c r="FP80" s="50"/>
      <c r="FQ80" s="50"/>
      <c r="FR80" s="50"/>
      <c r="FS80" s="50"/>
      <c r="FT80" s="50"/>
      <c r="FU80" s="50"/>
      <c r="FV80" s="50"/>
      <c r="FW80" s="50"/>
      <c r="FX80" s="50"/>
      <c r="FY80" s="50"/>
      <c r="FZ80" s="50"/>
      <c r="GA80" s="50"/>
      <c r="GB80" s="50"/>
      <c r="GC80" s="50"/>
      <c r="GD80" s="50"/>
      <c r="GE80" s="50"/>
      <c r="GF80" s="50"/>
      <c r="GG80" s="50"/>
      <c r="GH80" s="50"/>
      <c r="GI80" s="50"/>
      <c r="GJ80" s="50"/>
      <c r="GK80" s="50"/>
      <c r="GL80" s="50"/>
      <c r="GM80" s="50"/>
      <c r="GN80" s="50"/>
      <c r="GO80" s="50"/>
      <c r="GP80" s="50"/>
      <c r="GQ80" s="50"/>
      <c r="GR80" s="50"/>
      <c r="GS80" s="50"/>
      <c r="GT80" s="50"/>
      <c r="GU80" s="50"/>
      <c r="GV80" s="50"/>
      <c r="GW80" s="50"/>
      <c r="GX80" s="50"/>
      <c r="GY80" s="50"/>
      <c r="GZ80" s="50"/>
      <c r="HA80" s="51"/>
      <c r="HB80" s="52"/>
      <c r="HC80" s="50"/>
      <c r="HD80" s="50"/>
      <c r="HE80" s="50"/>
      <c r="HF80" s="50"/>
      <c r="HG80" s="50"/>
      <c r="HH80" s="53"/>
      <c r="HI80" s="50"/>
      <c r="HJ80" s="50"/>
      <c r="HK80" s="50"/>
      <c r="HL80" s="50"/>
      <c r="HM80" s="50"/>
      <c r="HN80" s="50"/>
      <c r="HO80" s="50"/>
      <c r="HP80" s="50"/>
      <c r="HQ80" s="50"/>
      <c r="HR80" s="50"/>
      <c r="HS80" s="50"/>
      <c r="HT80" s="50"/>
      <c r="HU80" s="50"/>
      <c r="HV80" s="50"/>
      <c r="HW80" s="50"/>
      <c r="HX80" s="50"/>
      <c r="HY80" s="50"/>
      <c r="HZ80" s="50"/>
      <c r="IA80" s="50"/>
      <c r="IB80" s="50"/>
      <c r="IC80" s="50"/>
      <c r="ID80" s="50"/>
      <c r="IE80" s="50"/>
      <c r="IF80" s="50"/>
      <c r="IG80" s="50"/>
      <c r="IH80" s="50"/>
      <c r="II80" s="50"/>
      <c r="IJ80" s="50"/>
      <c r="IK80" s="50"/>
      <c r="IL80" s="50"/>
      <c r="IM80" s="50"/>
      <c r="IN80" s="50"/>
      <c r="IO80" s="50"/>
      <c r="IP80" s="50"/>
      <c r="IQ80" s="50"/>
      <c r="IR80" s="50"/>
      <c r="IS80" s="50"/>
      <c r="IT80" s="50"/>
      <c r="IU80" s="50"/>
      <c r="IV80" s="50"/>
      <c r="IW80" s="50"/>
      <c r="IX80" s="50"/>
      <c r="IY80" s="50"/>
      <c r="IZ80" s="50"/>
      <c r="JA80" s="51"/>
    </row>
    <row r="81" spans="1:261" ht="15.75" customHeight="1" x14ac:dyDescent="0.2">
      <c r="A81" s="93"/>
      <c r="B81" s="96"/>
      <c r="C81" s="99"/>
      <c r="D81" s="41" t="str">
        <f>D80</f>
        <v>Разработка РКД</v>
      </c>
      <c r="E81" s="41"/>
      <c r="F81" s="60"/>
      <c r="G81" s="60"/>
      <c r="H81" s="60"/>
      <c r="I81" s="60"/>
      <c r="J81" s="60"/>
      <c r="K81" s="46" t="s">
        <v>16</v>
      </c>
      <c r="L81" s="47">
        <v>44298</v>
      </c>
      <c r="M81" s="47">
        <v>44337</v>
      </c>
      <c r="N81" s="48">
        <f t="shared" si="41"/>
        <v>39</v>
      </c>
      <c r="O81" s="90"/>
      <c r="P81" s="49"/>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1"/>
      <c r="BB81" s="52"/>
      <c r="BC81" s="50"/>
      <c r="BD81" s="50"/>
      <c r="BE81" s="50"/>
      <c r="BF81" s="50"/>
      <c r="BG81" s="53"/>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1"/>
      <c r="DB81" s="52"/>
      <c r="DC81" s="50"/>
      <c r="DD81" s="50"/>
      <c r="DE81" s="50"/>
      <c r="DF81" s="50"/>
      <c r="DG81" s="53"/>
      <c r="DH81" s="50"/>
      <c r="DI81" s="50"/>
      <c r="DJ81" s="50"/>
      <c r="DK81" s="50"/>
      <c r="DL81" s="50"/>
      <c r="DM81" s="50"/>
      <c r="DN81" s="50"/>
      <c r="DO81" s="50"/>
      <c r="DP81" s="50"/>
      <c r="DQ81" s="50"/>
      <c r="DR81" s="50"/>
      <c r="DS81" s="50"/>
      <c r="DT81" s="50"/>
      <c r="DU81" s="50"/>
      <c r="DV81" s="50"/>
      <c r="DW81" s="50"/>
      <c r="DX81" s="50"/>
      <c r="DY81" s="50"/>
      <c r="DZ81" s="50"/>
      <c r="EA81" s="50"/>
      <c r="EB81" s="50"/>
      <c r="EC81" s="50"/>
      <c r="ED81" s="50"/>
      <c r="EE81" s="50"/>
      <c r="EF81" s="50"/>
      <c r="EG81" s="50"/>
      <c r="EH81" s="50"/>
      <c r="EI81" s="50"/>
      <c r="EJ81" s="50"/>
      <c r="EK81" s="50"/>
      <c r="EL81" s="50"/>
      <c r="EM81" s="50"/>
      <c r="EN81" s="50"/>
      <c r="EO81" s="50"/>
      <c r="EP81" s="50"/>
      <c r="EQ81" s="50"/>
      <c r="ER81" s="50"/>
      <c r="ES81" s="50"/>
      <c r="ET81" s="50"/>
      <c r="EU81" s="50"/>
      <c r="EV81" s="50"/>
      <c r="EW81" s="50"/>
      <c r="EX81" s="50"/>
      <c r="EY81" s="50"/>
      <c r="EZ81" s="50"/>
      <c r="FA81" s="51"/>
      <c r="FB81" s="52"/>
      <c r="FC81" s="50"/>
      <c r="FD81" s="50"/>
      <c r="FE81" s="50"/>
      <c r="FF81" s="50"/>
      <c r="FG81" s="53"/>
      <c r="FH81" s="50"/>
      <c r="FI81" s="50"/>
      <c r="FJ81" s="50"/>
      <c r="FK81" s="50"/>
      <c r="FL81" s="50"/>
      <c r="FM81" s="50"/>
      <c r="FN81" s="50"/>
      <c r="FO81" s="50"/>
      <c r="FP81" s="50"/>
      <c r="FQ81" s="50"/>
      <c r="FR81" s="50"/>
      <c r="FS81" s="50"/>
      <c r="FT81" s="50"/>
      <c r="FU81" s="50"/>
      <c r="FV81" s="50"/>
      <c r="FW81" s="50"/>
      <c r="FX81" s="50"/>
      <c r="FY81" s="50"/>
      <c r="FZ81" s="50"/>
      <c r="GA81" s="50"/>
      <c r="GB81" s="50"/>
      <c r="GC81" s="50"/>
      <c r="GD81" s="50"/>
      <c r="GE81" s="50"/>
      <c r="GF81" s="50"/>
      <c r="GG81" s="50"/>
      <c r="GH81" s="50"/>
      <c r="GI81" s="50"/>
      <c r="GJ81" s="50"/>
      <c r="GK81" s="50"/>
      <c r="GL81" s="50"/>
      <c r="GM81" s="50"/>
      <c r="GN81" s="50"/>
      <c r="GO81" s="50"/>
      <c r="GP81" s="50"/>
      <c r="GQ81" s="50"/>
      <c r="GR81" s="50"/>
      <c r="GS81" s="50"/>
      <c r="GT81" s="50"/>
      <c r="GU81" s="50"/>
      <c r="GV81" s="50"/>
      <c r="GW81" s="50"/>
      <c r="GX81" s="50"/>
      <c r="GY81" s="50"/>
      <c r="GZ81" s="50"/>
      <c r="HA81" s="51"/>
      <c r="HB81" s="52"/>
      <c r="HC81" s="50"/>
      <c r="HD81" s="50"/>
      <c r="HE81" s="50"/>
      <c r="HF81" s="50"/>
      <c r="HG81" s="53"/>
      <c r="HH81" s="50"/>
      <c r="HI81" s="50"/>
      <c r="HJ81" s="50"/>
      <c r="HK81" s="50"/>
      <c r="HL81" s="50"/>
      <c r="HM81" s="50"/>
      <c r="HN81" s="50"/>
      <c r="HO81" s="50"/>
      <c r="HP81" s="50"/>
      <c r="HQ81" s="50"/>
      <c r="HR81" s="50"/>
      <c r="HS81" s="50"/>
      <c r="HT81" s="50"/>
      <c r="HU81" s="50"/>
      <c r="HV81" s="50"/>
      <c r="HW81" s="50"/>
      <c r="HX81" s="50"/>
      <c r="HY81" s="50"/>
      <c r="HZ81" s="50"/>
      <c r="IA81" s="50"/>
      <c r="IB81" s="50"/>
      <c r="IC81" s="50"/>
      <c r="ID81" s="50"/>
      <c r="IE81" s="50"/>
      <c r="IF81" s="50"/>
      <c r="IG81" s="50"/>
      <c r="IH81" s="50"/>
      <c r="II81" s="50"/>
      <c r="IJ81" s="50"/>
      <c r="IK81" s="50"/>
      <c r="IL81" s="50"/>
      <c r="IM81" s="50"/>
      <c r="IN81" s="50"/>
      <c r="IO81" s="50"/>
      <c r="IP81" s="50"/>
      <c r="IQ81" s="50"/>
      <c r="IR81" s="50"/>
      <c r="IS81" s="50"/>
      <c r="IT81" s="50"/>
      <c r="IU81" s="50"/>
      <c r="IV81" s="50"/>
      <c r="IW81" s="50"/>
      <c r="IX81" s="50"/>
      <c r="IY81" s="50"/>
      <c r="IZ81" s="50"/>
      <c r="JA81" s="51"/>
    </row>
    <row r="82" spans="1:261" ht="15.75" customHeight="1" x14ac:dyDescent="0.2">
      <c r="A82" s="93"/>
      <c r="B82" s="96"/>
      <c r="C82" s="99"/>
      <c r="D82" s="54" t="s">
        <v>5</v>
      </c>
      <c r="E82" s="54" t="s">
        <v>1</v>
      </c>
      <c r="F82" s="55"/>
      <c r="G82" s="55"/>
      <c r="H82" s="55"/>
      <c r="I82" s="55"/>
      <c r="J82" s="55"/>
      <c r="K82" s="57" t="s">
        <v>2</v>
      </c>
      <c r="L82" s="58">
        <v>44418</v>
      </c>
      <c r="M82" s="58">
        <v>44449</v>
      </c>
      <c r="N82" s="59">
        <f t="shared" si="41"/>
        <v>31</v>
      </c>
      <c r="O82" s="89" t="s">
        <v>114</v>
      </c>
      <c r="P82" s="49"/>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1"/>
      <c r="BB82" s="52"/>
      <c r="BC82" s="50"/>
      <c r="BD82" s="50"/>
      <c r="BE82" s="50"/>
      <c r="BF82" s="50"/>
      <c r="BG82" s="50"/>
      <c r="BH82" s="53"/>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1"/>
      <c r="DB82" s="52"/>
      <c r="DC82" s="50"/>
      <c r="DD82" s="50"/>
      <c r="DE82" s="50"/>
      <c r="DF82" s="50"/>
      <c r="DG82" s="50"/>
      <c r="DH82" s="53"/>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1"/>
      <c r="FB82" s="52"/>
      <c r="FC82" s="50"/>
      <c r="FD82" s="50"/>
      <c r="FE82" s="50"/>
      <c r="FF82" s="50"/>
      <c r="FG82" s="50"/>
      <c r="FH82" s="53"/>
      <c r="FI82" s="50"/>
      <c r="FJ82" s="50"/>
      <c r="FK82" s="50"/>
      <c r="FL82" s="50"/>
      <c r="FM82" s="50"/>
      <c r="FN82" s="50"/>
      <c r="FO82" s="50"/>
      <c r="FP82" s="50"/>
      <c r="FQ82" s="50"/>
      <c r="FR82" s="50"/>
      <c r="FS82" s="50"/>
      <c r="FT82" s="50"/>
      <c r="FU82" s="50"/>
      <c r="FV82" s="50"/>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1"/>
      <c r="HB82" s="52"/>
      <c r="HC82" s="50"/>
      <c r="HD82" s="50"/>
      <c r="HE82" s="50"/>
      <c r="HF82" s="50"/>
      <c r="HG82" s="50"/>
      <c r="HH82" s="53"/>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1"/>
    </row>
    <row r="83" spans="1:261" ht="15.75" customHeight="1" x14ac:dyDescent="0.2">
      <c r="A83" s="93"/>
      <c r="B83" s="96"/>
      <c r="C83" s="99"/>
      <c r="D83" s="41" t="str">
        <f t="shared" ref="D83" si="42">D82</f>
        <v>Согласование РКД</v>
      </c>
      <c r="E83" s="41"/>
      <c r="F83" s="60"/>
      <c r="G83" s="60"/>
      <c r="H83" s="60"/>
      <c r="I83" s="60"/>
      <c r="J83" s="60"/>
      <c r="K83" s="46" t="s">
        <v>16</v>
      </c>
      <c r="L83" s="47">
        <v>44337</v>
      </c>
      <c r="M83" s="47">
        <v>44517</v>
      </c>
      <c r="N83" s="48">
        <f t="shared" si="41"/>
        <v>180</v>
      </c>
      <c r="O83" s="90"/>
      <c r="P83" s="49"/>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1"/>
      <c r="BB83" s="52"/>
      <c r="BC83" s="50"/>
      <c r="BD83" s="50"/>
      <c r="BE83" s="50"/>
      <c r="BF83" s="50"/>
      <c r="BG83" s="53"/>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1"/>
      <c r="DB83" s="52"/>
      <c r="DC83" s="50"/>
      <c r="DD83" s="50"/>
      <c r="DE83" s="50"/>
      <c r="DF83" s="50"/>
      <c r="DG83" s="53"/>
      <c r="DH83" s="50"/>
      <c r="DI83" s="50"/>
      <c r="DJ83" s="50"/>
      <c r="DK83" s="50"/>
      <c r="DL83" s="50"/>
      <c r="DM83" s="50"/>
      <c r="DN83" s="50"/>
      <c r="DO83" s="50"/>
      <c r="DP83" s="50"/>
      <c r="DQ83" s="50"/>
      <c r="DR83" s="50"/>
      <c r="DS83" s="50"/>
      <c r="DT83" s="50"/>
      <c r="DU83" s="50"/>
      <c r="DV83" s="50"/>
      <c r="DW83" s="50"/>
      <c r="DX83" s="50"/>
      <c r="DY83" s="50"/>
      <c r="DZ83" s="50"/>
      <c r="EA83" s="50"/>
      <c r="EB83" s="50"/>
      <c r="EC83" s="50"/>
      <c r="ED83" s="50"/>
      <c r="EE83" s="50"/>
      <c r="EF83" s="50"/>
      <c r="EG83" s="50"/>
      <c r="EH83" s="50"/>
      <c r="EI83" s="50"/>
      <c r="EJ83" s="50"/>
      <c r="EK83" s="50"/>
      <c r="EL83" s="50"/>
      <c r="EM83" s="50"/>
      <c r="EN83" s="50"/>
      <c r="EO83" s="50"/>
      <c r="EP83" s="50"/>
      <c r="EQ83" s="50"/>
      <c r="ER83" s="50"/>
      <c r="ES83" s="50"/>
      <c r="ET83" s="50"/>
      <c r="EU83" s="50"/>
      <c r="EV83" s="50"/>
      <c r="EW83" s="50"/>
      <c r="EX83" s="50"/>
      <c r="EY83" s="50"/>
      <c r="EZ83" s="50"/>
      <c r="FA83" s="51"/>
      <c r="FB83" s="52"/>
      <c r="FC83" s="50"/>
      <c r="FD83" s="50"/>
      <c r="FE83" s="50"/>
      <c r="FF83" s="50"/>
      <c r="FG83" s="53"/>
      <c r="FH83" s="50"/>
      <c r="FI83" s="50"/>
      <c r="FJ83" s="50"/>
      <c r="FK83" s="50"/>
      <c r="FL83" s="50"/>
      <c r="FM83" s="50"/>
      <c r="FN83" s="50"/>
      <c r="FO83" s="50"/>
      <c r="FP83" s="50"/>
      <c r="FQ83" s="50"/>
      <c r="FR83" s="50"/>
      <c r="FS83" s="50"/>
      <c r="FT83" s="50"/>
      <c r="FU83" s="50"/>
      <c r="FV83" s="50"/>
      <c r="FW83" s="50"/>
      <c r="FX83" s="50"/>
      <c r="FY83" s="50"/>
      <c r="FZ83" s="50"/>
      <c r="GA83" s="50"/>
      <c r="GB83" s="50"/>
      <c r="GC83" s="50"/>
      <c r="GD83" s="50"/>
      <c r="GE83" s="50"/>
      <c r="GF83" s="50"/>
      <c r="GG83" s="50"/>
      <c r="GH83" s="50"/>
      <c r="GI83" s="50"/>
      <c r="GJ83" s="50"/>
      <c r="GK83" s="50"/>
      <c r="GL83" s="50"/>
      <c r="GM83" s="50"/>
      <c r="GN83" s="50"/>
      <c r="GO83" s="50"/>
      <c r="GP83" s="50"/>
      <c r="GQ83" s="50"/>
      <c r="GR83" s="50"/>
      <c r="GS83" s="50"/>
      <c r="GT83" s="50"/>
      <c r="GU83" s="50"/>
      <c r="GV83" s="50"/>
      <c r="GW83" s="50"/>
      <c r="GX83" s="50"/>
      <c r="GY83" s="50"/>
      <c r="GZ83" s="50"/>
      <c r="HA83" s="51"/>
      <c r="HB83" s="52"/>
      <c r="HC83" s="50"/>
      <c r="HD83" s="50"/>
      <c r="HE83" s="50"/>
      <c r="HF83" s="50"/>
      <c r="HG83" s="53"/>
      <c r="HH83" s="50"/>
      <c r="HI83" s="50"/>
      <c r="HJ83" s="50"/>
      <c r="HK83" s="50"/>
      <c r="HL83" s="50"/>
      <c r="HM83" s="50"/>
      <c r="HN83" s="50"/>
      <c r="HO83" s="50"/>
      <c r="HP83" s="50"/>
      <c r="HQ83" s="50"/>
      <c r="HR83" s="50"/>
      <c r="HS83" s="50"/>
      <c r="HT83" s="50"/>
      <c r="HU83" s="50"/>
      <c r="HV83" s="50"/>
      <c r="HW83" s="50"/>
      <c r="HX83" s="50"/>
      <c r="HY83" s="50"/>
      <c r="HZ83" s="50"/>
      <c r="IA83" s="50"/>
      <c r="IB83" s="50"/>
      <c r="IC83" s="50"/>
      <c r="ID83" s="50"/>
      <c r="IE83" s="50"/>
      <c r="IF83" s="50"/>
      <c r="IG83" s="50"/>
      <c r="IH83" s="50"/>
      <c r="II83" s="50"/>
      <c r="IJ83" s="50"/>
      <c r="IK83" s="50"/>
      <c r="IL83" s="50"/>
      <c r="IM83" s="50"/>
      <c r="IN83" s="50"/>
      <c r="IO83" s="50"/>
      <c r="IP83" s="50"/>
      <c r="IQ83" s="50"/>
      <c r="IR83" s="50"/>
      <c r="IS83" s="50"/>
      <c r="IT83" s="50"/>
      <c r="IU83" s="50"/>
      <c r="IV83" s="50"/>
      <c r="IW83" s="50"/>
      <c r="IX83" s="50"/>
      <c r="IY83" s="50"/>
      <c r="IZ83" s="50"/>
      <c r="JA83" s="51"/>
    </row>
    <row r="84" spans="1:261" ht="15.75" customHeight="1" x14ac:dyDescent="0.2">
      <c r="A84" s="93"/>
      <c r="B84" s="96"/>
      <c r="C84" s="99"/>
      <c r="D84" s="54" t="s">
        <v>6</v>
      </c>
      <c r="E84" s="54" t="s">
        <v>1</v>
      </c>
      <c r="F84" s="55"/>
      <c r="G84" s="55"/>
      <c r="H84" s="55"/>
      <c r="I84" s="55"/>
      <c r="J84" s="55"/>
      <c r="K84" s="57" t="s">
        <v>2</v>
      </c>
      <c r="L84" s="58">
        <v>44449</v>
      </c>
      <c r="M84" s="58">
        <f>L84+35</f>
        <v>44484</v>
      </c>
      <c r="N84" s="59">
        <f t="shared" si="41"/>
        <v>35</v>
      </c>
      <c r="O84" s="89" t="s">
        <v>113</v>
      </c>
      <c r="P84" s="49"/>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1"/>
      <c r="BB84" s="52"/>
      <c r="BC84" s="50"/>
      <c r="BD84" s="50"/>
      <c r="BE84" s="50"/>
      <c r="BF84" s="50"/>
      <c r="BG84" s="50"/>
      <c r="BH84" s="53"/>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1"/>
      <c r="DB84" s="52"/>
      <c r="DC84" s="50"/>
      <c r="DD84" s="50"/>
      <c r="DE84" s="50"/>
      <c r="DF84" s="50"/>
      <c r="DG84" s="50"/>
      <c r="DH84" s="53"/>
      <c r="DI84" s="50"/>
      <c r="DJ84" s="50"/>
      <c r="DK84" s="50"/>
      <c r="DL84" s="50"/>
      <c r="DM84" s="50"/>
      <c r="DN84" s="50"/>
      <c r="DO84" s="50"/>
      <c r="DP84" s="50"/>
      <c r="DQ84" s="50"/>
      <c r="DR84" s="50"/>
      <c r="DS84" s="50"/>
      <c r="DT84" s="50"/>
      <c r="DU84" s="50"/>
      <c r="DV84" s="50"/>
      <c r="DW84" s="50"/>
      <c r="DX84" s="50"/>
      <c r="DY84" s="50"/>
      <c r="DZ84" s="50"/>
      <c r="EA84" s="50"/>
      <c r="EB84" s="50"/>
      <c r="EC84" s="50"/>
      <c r="ED84" s="50"/>
      <c r="EE84" s="50"/>
      <c r="EF84" s="50"/>
      <c r="EG84" s="50"/>
      <c r="EH84" s="50"/>
      <c r="EI84" s="50"/>
      <c r="EJ84" s="50"/>
      <c r="EK84" s="50"/>
      <c r="EL84" s="50"/>
      <c r="EM84" s="50"/>
      <c r="EN84" s="50"/>
      <c r="EO84" s="50"/>
      <c r="EP84" s="50"/>
      <c r="EQ84" s="50"/>
      <c r="ER84" s="50"/>
      <c r="ES84" s="50"/>
      <c r="ET84" s="50"/>
      <c r="EU84" s="50"/>
      <c r="EV84" s="50"/>
      <c r="EW84" s="50"/>
      <c r="EX84" s="50"/>
      <c r="EY84" s="50"/>
      <c r="EZ84" s="50"/>
      <c r="FA84" s="51"/>
      <c r="FB84" s="52"/>
      <c r="FC84" s="50"/>
      <c r="FD84" s="50"/>
      <c r="FE84" s="50"/>
      <c r="FF84" s="50"/>
      <c r="FG84" s="50"/>
      <c r="FH84" s="53"/>
      <c r="FI84" s="50"/>
      <c r="FJ84" s="50"/>
      <c r="FK84" s="50"/>
      <c r="FL84" s="50"/>
      <c r="FM84" s="50"/>
      <c r="FN84" s="50"/>
      <c r="FO84" s="50"/>
      <c r="FP84" s="50"/>
      <c r="FQ84" s="50"/>
      <c r="FR84" s="50"/>
      <c r="FS84" s="50"/>
      <c r="FT84" s="50"/>
      <c r="FU84" s="50"/>
      <c r="FV84" s="50"/>
      <c r="FW84" s="50"/>
      <c r="FX84" s="50"/>
      <c r="FY84" s="50"/>
      <c r="FZ84" s="50"/>
      <c r="GA84" s="50"/>
      <c r="GB84" s="50"/>
      <c r="GC84" s="50"/>
      <c r="GD84" s="50"/>
      <c r="GE84" s="50"/>
      <c r="GF84" s="50"/>
      <c r="GG84" s="50"/>
      <c r="GH84" s="50"/>
      <c r="GI84" s="50"/>
      <c r="GJ84" s="50"/>
      <c r="GK84" s="50"/>
      <c r="GL84" s="50"/>
      <c r="GM84" s="50"/>
      <c r="GN84" s="50"/>
      <c r="GO84" s="50"/>
      <c r="GP84" s="50"/>
      <c r="GQ84" s="50"/>
      <c r="GR84" s="50"/>
      <c r="GS84" s="50"/>
      <c r="GT84" s="50"/>
      <c r="GU84" s="50"/>
      <c r="GV84" s="50"/>
      <c r="GW84" s="50"/>
      <c r="GX84" s="50"/>
      <c r="GY84" s="50"/>
      <c r="GZ84" s="50"/>
      <c r="HA84" s="51"/>
      <c r="HB84" s="52"/>
      <c r="HC84" s="50"/>
      <c r="HD84" s="50"/>
      <c r="HE84" s="50"/>
      <c r="HF84" s="50"/>
      <c r="HG84" s="50"/>
      <c r="HH84" s="53"/>
      <c r="HI84" s="50"/>
      <c r="HJ84" s="50"/>
      <c r="HK84" s="50"/>
      <c r="HL84" s="50"/>
      <c r="HM84" s="50"/>
      <c r="HN84" s="50"/>
      <c r="HO84" s="50"/>
      <c r="HP84" s="50"/>
      <c r="HQ84" s="50"/>
      <c r="HR84" s="50"/>
      <c r="HS84" s="50"/>
      <c r="HT84" s="50"/>
      <c r="HU84" s="50"/>
      <c r="HV84" s="50"/>
      <c r="HW84" s="50"/>
      <c r="HX84" s="50"/>
      <c r="HY84" s="50"/>
      <c r="HZ84" s="50"/>
      <c r="IA84" s="50"/>
      <c r="IB84" s="50"/>
      <c r="IC84" s="50"/>
      <c r="ID84" s="50"/>
      <c r="IE84" s="50"/>
      <c r="IF84" s="50"/>
      <c r="IG84" s="50"/>
      <c r="IH84" s="50"/>
      <c r="II84" s="50"/>
      <c r="IJ84" s="50"/>
      <c r="IK84" s="50"/>
      <c r="IL84" s="50"/>
      <c r="IM84" s="50"/>
      <c r="IN84" s="50"/>
      <c r="IO84" s="50"/>
      <c r="IP84" s="50"/>
      <c r="IQ84" s="50"/>
      <c r="IR84" s="50"/>
      <c r="IS84" s="50"/>
      <c r="IT84" s="50"/>
      <c r="IU84" s="50"/>
      <c r="IV84" s="50"/>
      <c r="IW84" s="50"/>
      <c r="IX84" s="50"/>
      <c r="IY84" s="50"/>
      <c r="IZ84" s="50"/>
      <c r="JA84" s="51"/>
    </row>
    <row r="85" spans="1:261" ht="15.75" customHeight="1" x14ac:dyDescent="0.2">
      <c r="A85" s="93"/>
      <c r="B85" s="96"/>
      <c r="C85" s="99"/>
      <c r="D85" s="41" t="str">
        <f t="shared" ref="D85" si="43">D84</f>
        <v>Экспертиза РКД</v>
      </c>
      <c r="E85" s="41"/>
      <c r="F85" s="60"/>
      <c r="G85" s="60"/>
      <c r="H85" s="60"/>
      <c r="I85" s="60"/>
      <c r="J85" s="60"/>
      <c r="K85" s="46" t="s">
        <v>16</v>
      </c>
      <c r="L85" s="47">
        <v>44518</v>
      </c>
      <c r="M85" s="47">
        <f ca="1">TODAY()</f>
        <v>44557</v>
      </c>
      <c r="N85" s="48">
        <f ca="1">M85-L85</f>
        <v>39</v>
      </c>
      <c r="O85" s="90"/>
      <c r="P85" s="49"/>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1"/>
      <c r="BB85" s="52"/>
      <c r="BC85" s="50"/>
      <c r="BD85" s="50"/>
      <c r="BE85" s="50"/>
      <c r="BF85" s="50"/>
      <c r="BG85" s="53"/>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1"/>
      <c r="DB85" s="52"/>
      <c r="DC85" s="50"/>
      <c r="DD85" s="50"/>
      <c r="DE85" s="50"/>
      <c r="DF85" s="50"/>
      <c r="DG85" s="53"/>
      <c r="DH85" s="50"/>
      <c r="DI85" s="50"/>
      <c r="DJ85" s="50"/>
      <c r="DK85" s="50"/>
      <c r="DL85" s="50"/>
      <c r="DM85" s="50"/>
      <c r="DN85" s="50"/>
      <c r="DO85" s="50"/>
      <c r="DP85" s="50"/>
      <c r="DQ85" s="50"/>
      <c r="DR85" s="50"/>
      <c r="DS85" s="50"/>
      <c r="DT85" s="50"/>
      <c r="DU85" s="50"/>
      <c r="DV85" s="50"/>
      <c r="DW85" s="50"/>
      <c r="DX85" s="50"/>
      <c r="DY85" s="50"/>
      <c r="DZ85" s="50"/>
      <c r="EA85" s="50"/>
      <c r="EB85" s="50"/>
      <c r="EC85" s="50"/>
      <c r="ED85" s="50"/>
      <c r="EE85" s="50"/>
      <c r="EF85" s="50"/>
      <c r="EG85" s="50"/>
      <c r="EH85" s="50"/>
      <c r="EI85" s="50"/>
      <c r="EJ85" s="50"/>
      <c r="EK85" s="50"/>
      <c r="EL85" s="50"/>
      <c r="EM85" s="50"/>
      <c r="EN85" s="50"/>
      <c r="EO85" s="50"/>
      <c r="EP85" s="50"/>
      <c r="EQ85" s="50"/>
      <c r="ER85" s="50"/>
      <c r="ES85" s="50"/>
      <c r="ET85" s="50"/>
      <c r="EU85" s="50"/>
      <c r="EV85" s="50"/>
      <c r="EW85" s="50"/>
      <c r="EX85" s="50"/>
      <c r="EY85" s="50"/>
      <c r="EZ85" s="50"/>
      <c r="FA85" s="51"/>
      <c r="FB85" s="52"/>
      <c r="FC85" s="50"/>
      <c r="FD85" s="50"/>
      <c r="FE85" s="50"/>
      <c r="FF85" s="50"/>
      <c r="FG85" s="53"/>
      <c r="FH85" s="50"/>
      <c r="FI85" s="50"/>
      <c r="FJ85" s="50"/>
      <c r="FK85" s="50"/>
      <c r="FL85" s="50"/>
      <c r="FM85" s="50"/>
      <c r="FN85" s="50"/>
      <c r="FO85" s="50"/>
      <c r="FP85" s="50"/>
      <c r="FQ85" s="50"/>
      <c r="FR85" s="50"/>
      <c r="FS85" s="50"/>
      <c r="FT85" s="50"/>
      <c r="FU85" s="50"/>
      <c r="FV85" s="50"/>
      <c r="FW85" s="50"/>
      <c r="FX85" s="50"/>
      <c r="FY85" s="50"/>
      <c r="FZ85" s="50"/>
      <c r="GA85" s="50"/>
      <c r="GB85" s="50"/>
      <c r="GC85" s="50"/>
      <c r="GD85" s="50"/>
      <c r="GE85" s="50"/>
      <c r="GF85" s="50"/>
      <c r="GG85" s="50"/>
      <c r="GH85" s="50"/>
      <c r="GI85" s="50"/>
      <c r="GJ85" s="50"/>
      <c r="GK85" s="50"/>
      <c r="GL85" s="50"/>
      <c r="GM85" s="50"/>
      <c r="GN85" s="50"/>
      <c r="GO85" s="50"/>
      <c r="GP85" s="50"/>
      <c r="GQ85" s="50"/>
      <c r="GR85" s="50"/>
      <c r="GS85" s="50"/>
      <c r="GT85" s="50"/>
      <c r="GU85" s="50"/>
      <c r="GV85" s="50"/>
      <c r="GW85" s="50"/>
      <c r="GX85" s="50"/>
      <c r="GY85" s="50"/>
      <c r="GZ85" s="50"/>
      <c r="HA85" s="51"/>
      <c r="HB85" s="52"/>
      <c r="HC85" s="50"/>
      <c r="HD85" s="50"/>
      <c r="HE85" s="50"/>
      <c r="HF85" s="50"/>
      <c r="HG85" s="53"/>
      <c r="HH85" s="50"/>
      <c r="HI85" s="50"/>
      <c r="HJ85" s="50"/>
      <c r="HK85" s="50"/>
      <c r="HL85" s="50"/>
      <c r="HM85" s="50"/>
      <c r="HN85" s="50"/>
      <c r="HO85" s="50"/>
      <c r="HP85" s="50"/>
      <c r="HQ85" s="50"/>
      <c r="HR85" s="50"/>
      <c r="HS85" s="50"/>
      <c r="HT85" s="50"/>
      <c r="HU85" s="50"/>
      <c r="HV85" s="50"/>
      <c r="HW85" s="50"/>
      <c r="HX85" s="50"/>
      <c r="HY85" s="50"/>
      <c r="HZ85" s="50"/>
      <c r="IA85" s="50"/>
      <c r="IB85" s="50"/>
      <c r="IC85" s="50"/>
      <c r="ID85" s="50"/>
      <c r="IE85" s="50"/>
      <c r="IF85" s="50"/>
      <c r="IG85" s="50"/>
      <c r="IH85" s="50"/>
      <c r="II85" s="50"/>
      <c r="IJ85" s="50"/>
      <c r="IK85" s="50"/>
      <c r="IL85" s="50"/>
      <c r="IM85" s="50"/>
      <c r="IN85" s="50"/>
      <c r="IO85" s="50"/>
      <c r="IP85" s="50"/>
      <c r="IQ85" s="50"/>
      <c r="IR85" s="50"/>
      <c r="IS85" s="50"/>
      <c r="IT85" s="50"/>
      <c r="IU85" s="50"/>
      <c r="IV85" s="50"/>
      <c r="IW85" s="50"/>
      <c r="IX85" s="50"/>
      <c r="IY85" s="50"/>
      <c r="IZ85" s="50"/>
      <c r="JA85" s="51"/>
    </row>
    <row r="86" spans="1:261" ht="15.75" customHeight="1" x14ac:dyDescent="0.2">
      <c r="A86" s="93"/>
      <c r="B86" s="96"/>
      <c r="C86" s="99"/>
      <c r="D86" s="54" t="s">
        <v>7</v>
      </c>
      <c r="E86" s="54" t="s">
        <v>1</v>
      </c>
      <c r="F86" s="55"/>
      <c r="G86" s="55"/>
      <c r="H86" s="55"/>
      <c r="I86" s="55"/>
      <c r="J86" s="55"/>
      <c r="K86" s="57" t="s">
        <v>2</v>
      </c>
      <c r="L86" s="58">
        <v>44392</v>
      </c>
      <c r="M86" s="58">
        <v>44423</v>
      </c>
      <c r="N86" s="59">
        <f>M86-L86</f>
        <v>31</v>
      </c>
      <c r="O86" s="89" t="s">
        <v>115</v>
      </c>
      <c r="P86" s="49"/>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1"/>
      <c r="BB86" s="52"/>
      <c r="BC86" s="50"/>
      <c r="BD86" s="50"/>
      <c r="BE86" s="50"/>
      <c r="BF86" s="50"/>
      <c r="BG86" s="50"/>
      <c r="BH86" s="53"/>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1"/>
      <c r="DB86" s="52"/>
      <c r="DC86" s="50"/>
      <c r="DD86" s="50"/>
      <c r="DE86" s="50"/>
      <c r="DF86" s="50"/>
      <c r="DG86" s="50"/>
      <c r="DH86" s="53"/>
      <c r="DI86" s="50"/>
      <c r="DJ86" s="50"/>
      <c r="DK86" s="50"/>
      <c r="DL86" s="50"/>
      <c r="DM86" s="50"/>
      <c r="DN86" s="50"/>
      <c r="DO86" s="50"/>
      <c r="DP86" s="50"/>
      <c r="DQ86" s="50"/>
      <c r="DR86" s="50"/>
      <c r="DS86" s="50"/>
      <c r="DT86" s="50"/>
      <c r="DU86" s="50"/>
      <c r="DV86" s="50"/>
      <c r="DW86" s="50"/>
      <c r="DX86" s="50"/>
      <c r="DY86" s="50"/>
      <c r="DZ86" s="50"/>
      <c r="EA86" s="50"/>
      <c r="EB86" s="50"/>
      <c r="EC86" s="50"/>
      <c r="ED86" s="50"/>
      <c r="EE86" s="50"/>
      <c r="EF86" s="50"/>
      <c r="EG86" s="50"/>
      <c r="EH86" s="50"/>
      <c r="EI86" s="50"/>
      <c r="EJ86" s="50"/>
      <c r="EK86" s="50"/>
      <c r="EL86" s="50"/>
      <c r="EM86" s="50"/>
      <c r="EN86" s="50"/>
      <c r="EO86" s="50"/>
      <c r="EP86" s="50"/>
      <c r="EQ86" s="50"/>
      <c r="ER86" s="50"/>
      <c r="ES86" s="50"/>
      <c r="ET86" s="50"/>
      <c r="EU86" s="50"/>
      <c r="EV86" s="50"/>
      <c r="EW86" s="50"/>
      <c r="EX86" s="50"/>
      <c r="EY86" s="50"/>
      <c r="EZ86" s="50"/>
      <c r="FA86" s="51"/>
      <c r="FB86" s="52"/>
      <c r="FC86" s="50"/>
      <c r="FD86" s="50"/>
      <c r="FE86" s="50"/>
      <c r="FF86" s="50"/>
      <c r="FG86" s="50"/>
      <c r="FH86" s="53"/>
      <c r="FI86" s="50"/>
      <c r="FJ86" s="50"/>
      <c r="FK86" s="50"/>
      <c r="FL86" s="50"/>
      <c r="FM86" s="50"/>
      <c r="FN86" s="50"/>
      <c r="FO86" s="50"/>
      <c r="FP86" s="50"/>
      <c r="FQ86" s="50"/>
      <c r="FR86" s="50"/>
      <c r="FS86" s="50"/>
      <c r="FT86" s="50"/>
      <c r="FU86" s="50"/>
      <c r="FV86" s="50"/>
      <c r="FW86" s="50"/>
      <c r="FX86" s="50"/>
      <c r="FY86" s="50"/>
      <c r="FZ86" s="50"/>
      <c r="GA86" s="50"/>
      <c r="GB86" s="50"/>
      <c r="GC86" s="50"/>
      <c r="GD86" s="50"/>
      <c r="GE86" s="50"/>
      <c r="GF86" s="50"/>
      <c r="GG86" s="50"/>
      <c r="GH86" s="50"/>
      <c r="GI86" s="50"/>
      <c r="GJ86" s="50"/>
      <c r="GK86" s="50"/>
      <c r="GL86" s="50"/>
      <c r="GM86" s="50"/>
      <c r="GN86" s="50"/>
      <c r="GO86" s="50"/>
      <c r="GP86" s="50"/>
      <c r="GQ86" s="50"/>
      <c r="GR86" s="50"/>
      <c r="GS86" s="50"/>
      <c r="GT86" s="50"/>
      <c r="GU86" s="50"/>
      <c r="GV86" s="50"/>
      <c r="GW86" s="50"/>
      <c r="GX86" s="50"/>
      <c r="GY86" s="50"/>
      <c r="GZ86" s="50"/>
      <c r="HA86" s="51"/>
      <c r="HB86" s="52"/>
      <c r="HC86" s="50"/>
      <c r="HD86" s="50"/>
      <c r="HE86" s="50"/>
      <c r="HF86" s="50"/>
      <c r="HG86" s="50"/>
      <c r="HH86" s="53"/>
      <c r="HI86" s="50"/>
      <c r="HJ86" s="50"/>
      <c r="HK86" s="50"/>
      <c r="HL86" s="50"/>
      <c r="HM86" s="50"/>
      <c r="HN86" s="50"/>
      <c r="HO86" s="50"/>
      <c r="HP86" s="50"/>
      <c r="HQ86" s="50"/>
      <c r="HR86" s="50"/>
      <c r="HS86" s="50"/>
      <c r="HT86" s="50"/>
      <c r="HU86" s="50"/>
      <c r="HV86" s="50"/>
      <c r="HW86" s="50"/>
      <c r="HX86" s="50"/>
      <c r="HY86" s="50"/>
      <c r="HZ86" s="50"/>
      <c r="IA86" s="50"/>
      <c r="IB86" s="50"/>
      <c r="IC86" s="50"/>
      <c r="ID86" s="50"/>
      <c r="IE86" s="50"/>
      <c r="IF86" s="50"/>
      <c r="IG86" s="50"/>
      <c r="IH86" s="50"/>
      <c r="II86" s="50"/>
      <c r="IJ86" s="50"/>
      <c r="IK86" s="50"/>
      <c r="IL86" s="50"/>
      <c r="IM86" s="50"/>
      <c r="IN86" s="50"/>
      <c r="IO86" s="50"/>
      <c r="IP86" s="50"/>
      <c r="IQ86" s="50"/>
      <c r="IR86" s="50"/>
      <c r="IS86" s="50"/>
      <c r="IT86" s="50"/>
      <c r="IU86" s="50"/>
      <c r="IV86" s="50"/>
      <c r="IW86" s="50"/>
      <c r="IX86" s="50"/>
      <c r="IY86" s="50"/>
      <c r="IZ86" s="50"/>
      <c r="JA86" s="51"/>
    </row>
    <row r="87" spans="1:261" ht="15.75" customHeight="1" x14ac:dyDescent="0.2">
      <c r="A87" s="93"/>
      <c r="B87" s="96"/>
      <c r="C87" s="99"/>
      <c r="D87" s="41" t="str">
        <f t="shared" ref="D87" si="44">D86</f>
        <v>Разработка и согласование ПК</v>
      </c>
      <c r="E87" s="41"/>
      <c r="F87" s="60"/>
      <c r="G87" s="60"/>
      <c r="H87" s="60"/>
      <c r="I87" s="60"/>
      <c r="J87" s="60"/>
      <c r="K87" s="46" t="s">
        <v>16</v>
      </c>
      <c r="L87" s="47"/>
      <c r="M87" s="47"/>
      <c r="N87" s="48"/>
      <c r="O87" s="90"/>
      <c r="P87" s="49"/>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1"/>
      <c r="BB87" s="52"/>
      <c r="BC87" s="50"/>
      <c r="BD87" s="50"/>
      <c r="BE87" s="50"/>
      <c r="BF87" s="50"/>
      <c r="BG87" s="53"/>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1"/>
      <c r="DB87" s="52"/>
      <c r="DC87" s="50"/>
      <c r="DD87" s="50"/>
      <c r="DE87" s="50"/>
      <c r="DF87" s="50"/>
      <c r="DG87" s="53"/>
      <c r="DH87" s="50"/>
      <c r="DI87" s="50"/>
      <c r="DJ87" s="50"/>
      <c r="DK87" s="50"/>
      <c r="DL87" s="50"/>
      <c r="DM87" s="50"/>
      <c r="DN87" s="50"/>
      <c r="DO87" s="50"/>
      <c r="DP87" s="50"/>
      <c r="DQ87" s="50"/>
      <c r="DR87" s="50"/>
      <c r="DS87" s="50"/>
      <c r="DT87" s="50"/>
      <c r="DU87" s="50"/>
      <c r="DV87" s="50"/>
      <c r="DW87" s="50"/>
      <c r="DX87" s="50"/>
      <c r="DY87" s="50"/>
      <c r="DZ87" s="50"/>
      <c r="EA87" s="50"/>
      <c r="EB87" s="50"/>
      <c r="EC87" s="50"/>
      <c r="ED87" s="50"/>
      <c r="EE87" s="50"/>
      <c r="EF87" s="50"/>
      <c r="EG87" s="50"/>
      <c r="EH87" s="50"/>
      <c r="EI87" s="50"/>
      <c r="EJ87" s="50"/>
      <c r="EK87" s="50"/>
      <c r="EL87" s="50"/>
      <c r="EM87" s="50"/>
      <c r="EN87" s="50"/>
      <c r="EO87" s="50"/>
      <c r="EP87" s="50"/>
      <c r="EQ87" s="50"/>
      <c r="ER87" s="50"/>
      <c r="ES87" s="50"/>
      <c r="ET87" s="50"/>
      <c r="EU87" s="50"/>
      <c r="EV87" s="50"/>
      <c r="EW87" s="50"/>
      <c r="EX87" s="50"/>
      <c r="EY87" s="50"/>
      <c r="EZ87" s="50"/>
      <c r="FA87" s="51"/>
      <c r="FB87" s="52"/>
      <c r="FC87" s="50"/>
      <c r="FD87" s="50"/>
      <c r="FE87" s="50"/>
      <c r="FF87" s="50"/>
      <c r="FG87" s="53"/>
      <c r="FH87" s="50"/>
      <c r="FI87" s="50"/>
      <c r="FJ87" s="50"/>
      <c r="FK87" s="50"/>
      <c r="FL87" s="50"/>
      <c r="FM87" s="50"/>
      <c r="FN87" s="50"/>
      <c r="FO87" s="50"/>
      <c r="FP87" s="50"/>
      <c r="FQ87" s="50"/>
      <c r="FR87" s="50"/>
      <c r="FS87" s="50"/>
      <c r="FT87" s="50"/>
      <c r="FU87" s="50"/>
      <c r="FV87" s="50"/>
      <c r="FW87" s="50"/>
      <c r="FX87" s="50"/>
      <c r="FY87" s="50"/>
      <c r="FZ87" s="50"/>
      <c r="GA87" s="50"/>
      <c r="GB87" s="50"/>
      <c r="GC87" s="50"/>
      <c r="GD87" s="50"/>
      <c r="GE87" s="50"/>
      <c r="GF87" s="50"/>
      <c r="GG87" s="50"/>
      <c r="GH87" s="50"/>
      <c r="GI87" s="50"/>
      <c r="GJ87" s="50"/>
      <c r="GK87" s="50"/>
      <c r="GL87" s="50"/>
      <c r="GM87" s="50"/>
      <c r="GN87" s="50"/>
      <c r="GO87" s="50"/>
      <c r="GP87" s="50"/>
      <c r="GQ87" s="50"/>
      <c r="GR87" s="50"/>
      <c r="GS87" s="50"/>
      <c r="GT87" s="50"/>
      <c r="GU87" s="50"/>
      <c r="GV87" s="50"/>
      <c r="GW87" s="50"/>
      <c r="GX87" s="50"/>
      <c r="GY87" s="50"/>
      <c r="GZ87" s="50"/>
      <c r="HA87" s="51"/>
      <c r="HB87" s="52"/>
      <c r="HC87" s="50"/>
      <c r="HD87" s="50"/>
      <c r="HE87" s="50"/>
      <c r="HF87" s="50"/>
      <c r="HG87" s="53"/>
      <c r="HH87" s="50"/>
      <c r="HI87" s="50"/>
      <c r="HJ87" s="50"/>
      <c r="HK87" s="50"/>
      <c r="HL87" s="50"/>
      <c r="HM87" s="50"/>
      <c r="HN87" s="50"/>
      <c r="HO87" s="50"/>
      <c r="HP87" s="50"/>
      <c r="HQ87" s="50"/>
      <c r="HR87" s="50"/>
      <c r="HS87" s="50"/>
      <c r="HT87" s="50"/>
      <c r="HU87" s="50"/>
      <c r="HV87" s="50"/>
      <c r="HW87" s="50"/>
      <c r="HX87" s="50"/>
      <c r="HY87" s="50"/>
      <c r="HZ87" s="50"/>
      <c r="IA87" s="50"/>
      <c r="IB87" s="50"/>
      <c r="IC87" s="50"/>
      <c r="ID87" s="50"/>
      <c r="IE87" s="50"/>
      <c r="IF87" s="50"/>
      <c r="IG87" s="50"/>
      <c r="IH87" s="50"/>
      <c r="II87" s="50"/>
      <c r="IJ87" s="50"/>
      <c r="IK87" s="50"/>
      <c r="IL87" s="50"/>
      <c r="IM87" s="50"/>
      <c r="IN87" s="50"/>
      <c r="IO87" s="50"/>
      <c r="IP87" s="50"/>
      <c r="IQ87" s="50"/>
      <c r="IR87" s="50"/>
      <c r="IS87" s="50"/>
      <c r="IT87" s="50"/>
      <c r="IU87" s="50"/>
      <c r="IV87" s="50"/>
      <c r="IW87" s="50"/>
      <c r="IX87" s="50"/>
      <c r="IY87" s="50"/>
      <c r="IZ87" s="50"/>
      <c r="JA87" s="51"/>
    </row>
    <row r="88" spans="1:261" ht="15.75" customHeight="1" x14ac:dyDescent="0.2">
      <c r="A88" s="93"/>
      <c r="B88" s="96"/>
      <c r="C88" s="99"/>
      <c r="D88" s="54" t="s">
        <v>8</v>
      </c>
      <c r="E88" s="54" t="s">
        <v>1</v>
      </c>
      <c r="F88" s="55"/>
      <c r="G88" s="55"/>
      <c r="H88" s="55"/>
      <c r="I88" s="55"/>
      <c r="J88" s="55"/>
      <c r="K88" s="57" t="s">
        <v>2</v>
      </c>
      <c r="L88" s="58">
        <v>44418</v>
      </c>
      <c r="M88" s="58">
        <f>L88+160</f>
        <v>44578</v>
      </c>
      <c r="N88" s="59">
        <f t="shared" ref="N88" si="45">M88-L88</f>
        <v>160</v>
      </c>
      <c r="O88" s="89" t="s">
        <v>113</v>
      </c>
      <c r="P88" s="49"/>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1"/>
      <c r="BB88" s="52"/>
      <c r="BC88" s="50"/>
      <c r="BD88" s="50"/>
      <c r="BE88" s="50"/>
      <c r="BF88" s="50"/>
      <c r="BG88" s="50"/>
      <c r="BH88" s="53"/>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1"/>
      <c r="DB88" s="52"/>
      <c r="DC88" s="50"/>
      <c r="DD88" s="50"/>
      <c r="DE88" s="50"/>
      <c r="DF88" s="50"/>
      <c r="DG88" s="50"/>
      <c r="DH88" s="53"/>
      <c r="DI88" s="50"/>
      <c r="DJ88" s="50"/>
      <c r="DK88" s="50"/>
      <c r="DL88" s="50"/>
      <c r="DM88" s="50"/>
      <c r="DN88" s="50"/>
      <c r="DO88" s="50"/>
      <c r="DP88" s="50"/>
      <c r="DQ88" s="50"/>
      <c r="DR88" s="50"/>
      <c r="DS88" s="50"/>
      <c r="DT88" s="50"/>
      <c r="DU88" s="50"/>
      <c r="DV88" s="50"/>
      <c r="DW88" s="50"/>
      <c r="DX88" s="50"/>
      <c r="DY88" s="50"/>
      <c r="DZ88" s="50"/>
      <c r="EA88" s="50"/>
      <c r="EB88" s="50"/>
      <c r="EC88" s="50"/>
      <c r="ED88" s="50"/>
      <c r="EE88" s="50"/>
      <c r="EF88" s="50"/>
      <c r="EG88" s="50"/>
      <c r="EH88" s="50"/>
      <c r="EI88" s="50"/>
      <c r="EJ88" s="50"/>
      <c r="EK88" s="50"/>
      <c r="EL88" s="50"/>
      <c r="EM88" s="50"/>
      <c r="EN88" s="50"/>
      <c r="EO88" s="50"/>
      <c r="EP88" s="50"/>
      <c r="EQ88" s="50"/>
      <c r="ER88" s="50"/>
      <c r="ES88" s="50"/>
      <c r="ET88" s="50"/>
      <c r="EU88" s="50"/>
      <c r="EV88" s="50"/>
      <c r="EW88" s="50"/>
      <c r="EX88" s="50"/>
      <c r="EY88" s="50"/>
      <c r="EZ88" s="50"/>
      <c r="FA88" s="51"/>
      <c r="FB88" s="52"/>
      <c r="FC88" s="50"/>
      <c r="FD88" s="50"/>
      <c r="FE88" s="50"/>
      <c r="FF88" s="50"/>
      <c r="FG88" s="50"/>
      <c r="FH88" s="53"/>
      <c r="FI88" s="50"/>
      <c r="FJ88" s="50"/>
      <c r="FK88" s="50"/>
      <c r="FL88" s="50"/>
      <c r="FM88" s="50"/>
      <c r="FN88" s="50"/>
      <c r="FO88" s="50"/>
      <c r="FP88" s="50"/>
      <c r="FQ88" s="50"/>
      <c r="FR88" s="50"/>
      <c r="FS88" s="50"/>
      <c r="FT88" s="50"/>
      <c r="FU88" s="50"/>
      <c r="FV88" s="50"/>
      <c r="FW88" s="50"/>
      <c r="FX88" s="50"/>
      <c r="FY88" s="50"/>
      <c r="FZ88" s="50"/>
      <c r="GA88" s="50"/>
      <c r="GB88" s="50"/>
      <c r="GC88" s="50"/>
      <c r="GD88" s="50"/>
      <c r="GE88" s="50"/>
      <c r="GF88" s="50"/>
      <c r="GG88" s="50"/>
      <c r="GH88" s="50"/>
      <c r="GI88" s="50"/>
      <c r="GJ88" s="50"/>
      <c r="GK88" s="50"/>
      <c r="GL88" s="50"/>
      <c r="GM88" s="50"/>
      <c r="GN88" s="50"/>
      <c r="GO88" s="50"/>
      <c r="GP88" s="50"/>
      <c r="GQ88" s="50"/>
      <c r="GR88" s="50"/>
      <c r="GS88" s="50"/>
      <c r="GT88" s="50"/>
      <c r="GU88" s="50"/>
      <c r="GV88" s="50"/>
      <c r="GW88" s="50"/>
      <c r="GX88" s="50"/>
      <c r="GY88" s="50"/>
      <c r="GZ88" s="50"/>
      <c r="HA88" s="51"/>
      <c r="HB88" s="52"/>
      <c r="HC88" s="50"/>
      <c r="HD88" s="50"/>
      <c r="HE88" s="50"/>
      <c r="HF88" s="50"/>
      <c r="HG88" s="50"/>
      <c r="HH88" s="53"/>
      <c r="HI88" s="50"/>
      <c r="HJ88" s="50"/>
      <c r="HK88" s="50"/>
      <c r="HL88" s="50"/>
      <c r="HM88" s="50"/>
      <c r="HN88" s="50"/>
      <c r="HO88" s="50"/>
      <c r="HP88" s="50"/>
      <c r="HQ88" s="50"/>
      <c r="HR88" s="50"/>
      <c r="HS88" s="50"/>
      <c r="HT88" s="50"/>
      <c r="HU88" s="50"/>
      <c r="HV88" s="50"/>
      <c r="HW88" s="50"/>
      <c r="HX88" s="50"/>
      <c r="HY88" s="50"/>
      <c r="HZ88" s="50"/>
      <c r="IA88" s="50"/>
      <c r="IB88" s="50"/>
      <c r="IC88" s="50"/>
      <c r="ID88" s="50"/>
      <c r="IE88" s="50"/>
      <c r="IF88" s="50"/>
      <c r="IG88" s="50"/>
      <c r="IH88" s="50"/>
      <c r="II88" s="50"/>
      <c r="IJ88" s="50"/>
      <c r="IK88" s="50"/>
      <c r="IL88" s="50"/>
      <c r="IM88" s="50"/>
      <c r="IN88" s="50"/>
      <c r="IO88" s="50"/>
      <c r="IP88" s="50"/>
      <c r="IQ88" s="50"/>
      <c r="IR88" s="50"/>
      <c r="IS88" s="50"/>
      <c r="IT88" s="50"/>
      <c r="IU88" s="50"/>
      <c r="IV88" s="50"/>
      <c r="IW88" s="50"/>
      <c r="IX88" s="50"/>
      <c r="IY88" s="50"/>
      <c r="IZ88" s="50"/>
      <c r="JA88" s="51"/>
    </row>
    <row r="89" spans="1:261" ht="15.75" customHeight="1" x14ac:dyDescent="0.2">
      <c r="A89" s="93"/>
      <c r="B89" s="96"/>
      <c r="C89" s="99"/>
      <c r="D89" s="41" t="str">
        <f t="shared" ref="D89" si="46">D88</f>
        <v xml:space="preserve">Закупка материалов и комплектующих </v>
      </c>
      <c r="E89" s="41"/>
      <c r="F89" s="60"/>
      <c r="G89" s="60"/>
      <c r="H89" s="60"/>
      <c r="I89" s="60"/>
      <c r="J89" s="60"/>
      <c r="K89" s="46" t="s">
        <v>16</v>
      </c>
      <c r="L89" s="47">
        <v>44418</v>
      </c>
      <c r="M89" s="47">
        <f ca="1">TODAY()</f>
        <v>44557</v>
      </c>
      <c r="N89" s="48"/>
      <c r="O89" s="90"/>
      <c r="P89" s="49"/>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1"/>
      <c r="BB89" s="52"/>
      <c r="BC89" s="50"/>
      <c r="BD89" s="50"/>
      <c r="BE89" s="50"/>
      <c r="BF89" s="50"/>
      <c r="BG89" s="53"/>
      <c r="BH89" s="50"/>
      <c r="BI89" s="50"/>
      <c r="BJ89" s="50"/>
      <c r="BK89" s="50"/>
      <c r="BL89" s="50"/>
      <c r="BM89" s="50"/>
      <c r="BN89" s="50"/>
      <c r="BO89" s="50"/>
      <c r="BP89" s="50"/>
      <c r="BQ89" s="50"/>
      <c r="BR89" s="50"/>
      <c r="BS89" s="50"/>
      <c r="BT89" s="50"/>
      <c r="BU89" s="50"/>
      <c r="BV89" s="50"/>
      <c r="BW89" s="50"/>
      <c r="BX89" s="50"/>
      <c r="BY89" s="50"/>
      <c r="BZ89" s="50"/>
      <c r="CA89" s="50"/>
      <c r="CB89" s="50"/>
      <c r="CC89" s="50"/>
      <c r="CD89" s="50"/>
      <c r="CE89" s="50"/>
      <c r="CF89" s="50"/>
      <c r="CG89" s="50"/>
      <c r="CH89" s="50"/>
      <c r="CI89" s="50"/>
      <c r="CJ89" s="50"/>
      <c r="CK89" s="50"/>
      <c r="CL89" s="50"/>
      <c r="CM89" s="50"/>
      <c r="CN89" s="50"/>
      <c r="CO89" s="50"/>
      <c r="CP89" s="50"/>
      <c r="CQ89" s="50"/>
      <c r="CR89" s="50"/>
      <c r="CS89" s="50"/>
      <c r="CT89" s="50"/>
      <c r="CU89" s="50"/>
      <c r="CV89" s="50"/>
      <c r="CW89" s="50"/>
      <c r="CX89" s="50"/>
      <c r="CY89" s="50"/>
      <c r="CZ89" s="50"/>
      <c r="DA89" s="51"/>
      <c r="DB89" s="52"/>
      <c r="DC89" s="50"/>
      <c r="DD89" s="50"/>
      <c r="DE89" s="50"/>
      <c r="DF89" s="50"/>
      <c r="DG89" s="53"/>
      <c r="DH89" s="50"/>
      <c r="DI89" s="50"/>
      <c r="DJ89" s="50"/>
      <c r="DK89" s="50"/>
      <c r="DL89" s="50"/>
      <c r="DM89" s="50"/>
      <c r="DN89" s="50"/>
      <c r="DO89" s="50"/>
      <c r="DP89" s="50"/>
      <c r="DQ89" s="50"/>
      <c r="DR89" s="50"/>
      <c r="DS89" s="50"/>
      <c r="DT89" s="50"/>
      <c r="DU89" s="50"/>
      <c r="DV89" s="50"/>
      <c r="DW89" s="50"/>
      <c r="DX89" s="50"/>
      <c r="DY89" s="50"/>
      <c r="DZ89" s="50"/>
      <c r="EA89" s="50"/>
      <c r="EB89" s="50"/>
      <c r="EC89" s="50"/>
      <c r="ED89" s="50"/>
      <c r="EE89" s="50"/>
      <c r="EF89" s="50"/>
      <c r="EG89" s="50"/>
      <c r="EH89" s="50"/>
      <c r="EI89" s="50"/>
      <c r="EJ89" s="50"/>
      <c r="EK89" s="50"/>
      <c r="EL89" s="50"/>
      <c r="EM89" s="50"/>
      <c r="EN89" s="50"/>
      <c r="EO89" s="50"/>
      <c r="EP89" s="50"/>
      <c r="EQ89" s="50"/>
      <c r="ER89" s="50"/>
      <c r="ES89" s="50"/>
      <c r="ET89" s="50"/>
      <c r="EU89" s="50"/>
      <c r="EV89" s="50"/>
      <c r="EW89" s="50"/>
      <c r="EX89" s="50"/>
      <c r="EY89" s="50"/>
      <c r="EZ89" s="50"/>
      <c r="FA89" s="51"/>
      <c r="FB89" s="52"/>
      <c r="FC89" s="50"/>
      <c r="FD89" s="50"/>
      <c r="FE89" s="50"/>
      <c r="FF89" s="50"/>
      <c r="FG89" s="53"/>
      <c r="FH89" s="50"/>
      <c r="FI89" s="50"/>
      <c r="FJ89" s="50"/>
      <c r="FK89" s="50"/>
      <c r="FL89" s="50"/>
      <c r="FM89" s="50"/>
      <c r="FN89" s="50"/>
      <c r="FO89" s="50"/>
      <c r="FP89" s="50"/>
      <c r="FQ89" s="50"/>
      <c r="FR89" s="50"/>
      <c r="FS89" s="50"/>
      <c r="FT89" s="50"/>
      <c r="FU89" s="50"/>
      <c r="FV89" s="50"/>
      <c r="FW89" s="50"/>
      <c r="FX89" s="50"/>
      <c r="FY89" s="50"/>
      <c r="FZ89" s="50"/>
      <c r="GA89" s="50"/>
      <c r="GB89" s="50"/>
      <c r="GC89" s="50"/>
      <c r="GD89" s="50"/>
      <c r="GE89" s="50"/>
      <c r="GF89" s="50"/>
      <c r="GG89" s="50"/>
      <c r="GH89" s="50"/>
      <c r="GI89" s="50"/>
      <c r="GJ89" s="50"/>
      <c r="GK89" s="50"/>
      <c r="GL89" s="50"/>
      <c r="GM89" s="50"/>
      <c r="GN89" s="50"/>
      <c r="GO89" s="50"/>
      <c r="GP89" s="50"/>
      <c r="GQ89" s="50"/>
      <c r="GR89" s="50"/>
      <c r="GS89" s="50"/>
      <c r="GT89" s="50"/>
      <c r="GU89" s="50"/>
      <c r="GV89" s="50"/>
      <c r="GW89" s="50"/>
      <c r="GX89" s="50"/>
      <c r="GY89" s="50"/>
      <c r="GZ89" s="50"/>
      <c r="HA89" s="51"/>
      <c r="HB89" s="52"/>
      <c r="HC89" s="50"/>
      <c r="HD89" s="50"/>
      <c r="HE89" s="50"/>
      <c r="HF89" s="50"/>
      <c r="HG89" s="53"/>
      <c r="HH89" s="50"/>
      <c r="HI89" s="50"/>
      <c r="HJ89" s="50"/>
      <c r="HK89" s="50"/>
      <c r="HL89" s="50"/>
      <c r="HM89" s="50"/>
      <c r="HN89" s="50"/>
      <c r="HO89" s="50"/>
      <c r="HP89" s="50"/>
      <c r="HQ89" s="50"/>
      <c r="HR89" s="50"/>
      <c r="HS89" s="50"/>
      <c r="HT89" s="50"/>
      <c r="HU89" s="50"/>
      <c r="HV89" s="50"/>
      <c r="HW89" s="50"/>
      <c r="HX89" s="50"/>
      <c r="HY89" s="50"/>
      <c r="HZ89" s="50"/>
      <c r="IA89" s="50"/>
      <c r="IB89" s="50"/>
      <c r="IC89" s="50"/>
      <c r="ID89" s="50"/>
      <c r="IE89" s="50"/>
      <c r="IF89" s="50"/>
      <c r="IG89" s="50"/>
      <c r="IH89" s="50"/>
      <c r="II89" s="50"/>
      <c r="IJ89" s="50"/>
      <c r="IK89" s="50"/>
      <c r="IL89" s="50"/>
      <c r="IM89" s="50"/>
      <c r="IN89" s="50"/>
      <c r="IO89" s="50"/>
      <c r="IP89" s="50"/>
      <c r="IQ89" s="50"/>
      <c r="IR89" s="50"/>
      <c r="IS89" s="50"/>
      <c r="IT89" s="50"/>
      <c r="IU89" s="50"/>
      <c r="IV89" s="50"/>
      <c r="IW89" s="50"/>
      <c r="IX89" s="50"/>
      <c r="IY89" s="50"/>
      <c r="IZ89" s="50"/>
      <c r="JA89" s="51"/>
    </row>
    <row r="90" spans="1:261" ht="15.75" customHeight="1" x14ac:dyDescent="0.2">
      <c r="A90" s="93"/>
      <c r="B90" s="96"/>
      <c r="C90" s="99"/>
      <c r="D90" s="54" t="s">
        <v>9</v>
      </c>
      <c r="E90" s="54" t="s">
        <v>1</v>
      </c>
      <c r="F90" s="55"/>
      <c r="G90" s="55"/>
      <c r="H90" s="55"/>
      <c r="I90" s="55"/>
      <c r="J90" s="55"/>
      <c r="K90" s="57" t="s">
        <v>2</v>
      </c>
      <c r="L90" s="58">
        <v>44579</v>
      </c>
      <c r="M90" s="58">
        <f>L90+90</f>
        <v>44669</v>
      </c>
      <c r="N90" s="59">
        <f t="shared" ref="N90" si="47">M90-L90</f>
        <v>90</v>
      </c>
      <c r="O90" s="89" t="s">
        <v>115</v>
      </c>
      <c r="P90" s="49"/>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1"/>
      <c r="BB90" s="52"/>
      <c r="BC90" s="50"/>
      <c r="BD90" s="50"/>
      <c r="BE90" s="50"/>
      <c r="BF90" s="50"/>
      <c r="BG90" s="50"/>
      <c r="BH90" s="53"/>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c r="CG90" s="50"/>
      <c r="CH90" s="50"/>
      <c r="CI90" s="50"/>
      <c r="CJ90" s="50"/>
      <c r="CK90" s="50"/>
      <c r="CL90" s="50"/>
      <c r="CM90" s="50"/>
      <c r="CN90" s="50"/>
      <c r="CO90" s="50"/>
      <c r="CP90" s="50"/>
      <c r="CQ90" s="50"/>
      <c r="CR90" s="50"/>
      <c r="CS90" s="50"/>
      <c r="CT90" s="50"/>
      <c r="CU90" s="50"/>
      <c r="CV90" s="50"/>
      <c r="CW90" s="50"/>
      <c r="CX90" s="50"/>
      <c r="CY90" s="50"/>
      <c r="CZ90" s="50"/>
      <c r="DA90" s="51"/>
      <c r="DB90" s="52"/>
      <c r="DC90" s="50"/>
      <c r="DD90" s="50"/>
      <c r="DE90" s="50"/>
      <c r="DF90" s="50"/>
      <c r="DG90" s="50"/>
      <c r="DH90" s="53"/>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c r="EI90" s="50"/>
      <c r="EJ90" s="50"/>
      <c r="EK90" s="50"/>
      <c r="EL90" s="50"/>
      <c r="EM90" s="50"/>
      <c r="EN90" s="50"/>
      <c r="EO90" s="50"/>
      <c r="EP90" s="50"/>
      <c r="EQ90" s="50"/>
      <c r="ER90" s="50"/>
      <c r="ES90" s="50"/>
      <c r="ET90" s="50"/>
      <c r="EU90" s="50"/>
      <c r="EV90" s="50"/>
      <c r="EW90" s="50"/>
      <c r="EX90" s="50"/>
      <c r="EY90" s="50"/>
      <c r="EZ90" s="50"/>
      <c r="FA90" s="51"/>
      <c r="FB90" s="52"/>
      <c r="FC90" s="50"/>
      <c r="FD90" s="50"/>
      <c r="FE90" s="50"/>
      <c r="FF90" s="50"/>
      <c r="FG90" s="50"/>
      <c r="FH90" s="53"/>
      <c r="FI90" s="50"/>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50"/>
      <c r="GK90" s="50"/>
      <c r="GL90" s="50"/>
      <c r="GM90" s="50"/>
      <c r="GN90" s="50"/>
      <c r="GO90" s="50"/>
      <c r="GP90" s="50"/>
      <c r="GQ90" s="50"/>
      <c r="GR90" s="50"/>
      <c r="GS90" s="50"/>
      <c r="GT90" s="50"/>
      <c r="GU90" s="50"/>
      <c r="GV90" s="50"/>
      <c r="GW90" s="50"/>
      <c r="GX90" s="50"/>
      <c r="GY90" s="50"/>
      <c r="GZ90" s="50"/>
      <c r="HA90" s="51"/>
      <c r="HB90" s="52"/>
      <c r="HC90" s="50"/>
      <c r="HD90" s="50"/>
      <c r="HE90" s="50"/>
      <c r="HF90" s="50"/>
      <c r="HG90" s="50"/>
      <c r="HH90" s="53"/>
      <c r="HI90" s="50"/>
      <c r="HJ90" s="50"/>
      <c r="HK90" s="50"/>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50"/>
      <c r="IM90" s="50"/>
      <c r="IN90" s="50"/>
      <c r="IO90" s="50"/>
      <c r="IP90" s="50"/>
      <c r="IQ90" s="50"/>
      <c r="IR90" s="50"/>
      <c r="IS90" s="50"/>
      <c r="IT90" s="50"/>
      <c r="IU90" s="50"/>
      <c r="IV90" s="50"/>
      <c r="IW90" s="50"/>
      <c r="IX90" s="50"/>
      <c r="IY90" s="50"/>
      <c r="IZ90" s="50"/>
      <c r="JA90" s="51"/>
    </row>
    <row r="91" spans="1:261" ht="15.75" customHeight="1" x14ac:dyDescent="0.2">
      <c r="A91" s="93"/>
      <c r="B91" s="96"/>
      <c r="C91" s="99"/>
      <c r="D91" s="41" t="str">
        <f t="shared" ref="D91" si="48">D90</f>
        <v>Изготовление трубопроводов</v>
      </c>
      <c r="E91" s="41"/>
      <c r="F91" s="60"/>
      <c r="G91" s="60"/>
      <c r="H91" s="60"/>
      <c r="I91" s="60"/>
      <c r="J91" s="60"/>
      <c r="K91" s="46" t="s">
        <v>16</v>
      </c>
      <c r="L91" s="47"/>
      <c r="M91" s="47"/>
      <c r="N91" s="48"/>
      <c r="O91" s="90"/>
      <c r="P91" s="49"/>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1"/>
      <c r="BB91" s="52"/>
      <c r="BC91" s="50"/>
      <c r="BD91" s="50"/>
      <c r="BE91" s="50"/>
      <c r="BF91" s="50"/>
      <c r="BG91" s="53"/>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1"/>
      <c r="DB91" s="52"/>
      <c r="DC91" s="50"/>
      <c r="DD91" s="50"/>
      <c r="DE91" s="50"/>
      <c r="DF91" s="50"/>
      <c r="DG91" s="53"/>
      <c r="DH91" s="50"/>
      <c r="DI91" s="50"/>
      <c r="DJ91" s="50"/>
      <c r="DK91" s="50"/>
      <c r="DL91" s="50"/>
      <c r="DM91" s="50"/>
      <c r="DN91" s="50"/>
      <c r="DO91" s="50"/>
      <c r="DP91" s="50"/>
      <c r="DQ91" s="50"/>
      <c r="DR91" s="50"/>
      <c r="DS91" s="50"/>
      <c r="DT91" s="50"/>
      <c r="DU91" s="50"/>
      <c r="DV91" s="50"/>
      <c r="DW91" s="50"/>
      <c r="DX91" s="50"/>
      <c r="DY91" s="50"/>
      <c r="DZ91" s="50"/>
      <c r="EA91" s="50"/>
      <c r="EB91" s="50"/>
      <c r="EC91" s="50"/>
      <c r="ED91" s="50"/>
      <c r="EE91" s="50"/>
      <c r="EF91" s="50"/>
      <c r="EG91" s="50"/>
      <c r="EH91" s="50"/>
      <c r="EI91" s="50"/>
      <c r="EJ91" s="50"/>
      <c r="EK91" s="50"/>
      <c r="EL91" s="50"/>
      <c r="EM91" s="50"/>
      <c r="EN91" s="50"/>
      <c r="EO91" s="50"/>
      <c r="EP91" s="50"/>
      <c r="EQ91" s="50"/>
      <c r="ER91" s="50"/>
      <c r="ES91" s="50"/>
      <c r="ET91" s="50"/>
      <c r="EU91" s="50"/>
      <c r="EV91" s="50"/>
      <c r="EW91" s="50"/>
      <c r="EX91" s="50"/>
      <c r="EY91" s="50"/>
      <c r="EZ91" s="50"/>
      <c r="FA91" s="51"/>
      <c r="FB91" s="52"/>
      <c r="FC91" s="50"/>
      <c r="FD91" s="50"/>
      <c r="FE91" s="50"/>
      <c r="FF91" s="50"/>
      <c r="FG91" s="53"/>
      <c r="FH91" s="50"/>
      <c r="FI91" s="50"/>
      <c r="FJ91" s="50"/>
      <c r="FK91" s="50"/>
      <c r="FL91" s="50"/>
      <c r="FM91" s="50"/>
      <c r="FN91" s="50"/>
      <c r="FO91" s="50"/>
      <c r="FP91" s="50"/>
      <c r="FQ91" s="50"/>
      <c r="FR91" s="50"/>
      <c r="FS91" s="50"/>
      <c r="FT91" s="50"/>
      <c r="FU91" s="50"/>
      <c r="FV91" s="50"/>
      <c r="FW91" s="50"/>
      <c r="FX91" s="50"/>
      <c r="FY91" s="50"/>
      <c r="FZ91" s="50"/>
      <c r="GA91" s="50"/>
      <c r="GB91" s="50"/>
      <c r="GC91" s="50"/>
      <c r="GD91" s="50"/>
      <c r="GE91" s="50"/>
      <c r="GF91" s="50"/>
      <c r="GG91" s="50"/>
      <c r="GH91" s="50"/>
      <c r="GI91" s="50"/>
      <c r="GJ91" s="50"/>
      <c r="GK91" s="50"/>
      <c r="GL91" s="50"/>
      <c r="GM91" s="50"/>
      <c r="GN91" s="50"/>
      <c r="GO91" s="50"/>
      <c r="GP91" s="50"/>
      <c r="GQ91" s="50"/>
      <c r="GR91" s="50"/>
      <c r="GS91" s="50"/>
      <c r="GT91" s="50"/>
      <c r="GU91" s="50"/>
      <c r="GV91" s="50"/>
      <c r="GW91" s="50"/>
      <c r="GX91" s="50"/>
      <c r="GY91" s="50"/>
      <c r="GZ91" s="50"/>
      <c r="HA91" s="51"/>
      <c r="HB91" s="52"/>
      <c r="HC91" s="50"/>
      <c r="HD91" s="50"/>
      <c r="HE91" s="50"/>
      <c r="HF91" s="50"/>
      <c r="HG91" s="53"/>
      <c r="HH91" s="50"/>
      <c r="HI91" s="50"/>
      <c r="HJ91" s="50"/>
      <c r="HK91" s="50"/>
      <c r="HL91" s="50"/>
      <c r="HM91" s="50"/>
      <c r="HN91" s="50"/>
      <c r="HO91" s="50"/>
      <c r="HP91" s="50"/>
      <c r="HQ91" s="50"/>
      <c r="HR91" s="50"/>
      <c r="HS91" s="50"/>
      <c r="HT91" s="50"/>
      <c r="HU91" s="50"/>
      <c r="HV91" s="50"/>
      <c r="HW91" s="50"/>
      <c r="HX91" s="50"/>
      <c r="HY91" s="50"/>
      <c r="HZ91" s="50"/>
      <c r="IA91" s="50"/>
      <c r="IB91" s="50"/>
      <c r="IC91" s="50"/>
      <c r="ID91" s="50"/>
      <c r="IE91" s="50"/>
      <c r="IF91" s="50"/>
      <c r="IG91" s="50"/>
      <c r="IH91" s="50"/>
      <c r="II91" s="50"/>
      <c r="IJ91" s="50"/>
      <c r="IK91" s="50"/>
      <c r="IL91" s="50"/>
      <c r="IM91" s="50"/>
      <c r="IN91" s="50"/>
      <c r="IO91" s="50"/>
      <c r="IP91" s="50"/>
      <c r="IQ91" s="50"/>
      <c r="IR91" s="50"/>
      <c r="IS91" s="50"/>
      <c r="IT91" s="50"/>
      <c r="IU91" s="50"/>
      <c r="IV91" s="50"/>
      <c r="IW91" s="50"/>
      <c r="IX91" s="50"/>
      <c r="IY91" s="50"/>
      <c r="IZ91" s="50"/>
      <c r="JA91" s="51"/>
    </row>
    <row r="92" spans="1:261" ht="15.75" customHeight="1" x14ac:dyDescent="0.2">
      <c r="A92" s="93"/>
      <c r="B92" s="96"/>
      <c r="C92" s="99"/>
      <c r="D92" s="54" t="s">
        <v>10</v>
      </c>
      <c r="E92" s="54" t="s">
        <v>1</v>
      </c>
      <c r="F92" s="55"/>
      <c r="G92" s="55"/>
      <c r="H92" s="55"/>
      <c r="I92" s="55"/>
      <c r="J92" s="55"/>
      <c r="K92" s="57" t="s">
        <v>2</v>
      </c>
      <c r="L92" s="58">
        <v>44669</v>
      </c>
      <c r="M92" s="58">
        <v>44681</v>
      </c>
      <c r="N92" s="59">
        <f t="shared" ref="N92" si="49">M92-L92</f>
        <v>12</v>
      </c>
      <c r="O92" s="89" t="s">
        <v>115</v>
      </c>
      <c r="P92" s="49"/>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1"/>
      <c r="BB92" s="52"/>
      <c r="BC92" s="50"/>
      <c r="BD92" s="50"/>
      <c r="BE92" s="50"/>
      <c r="BF92" s="50"/>
      <c r="BG92" s="50"/>
      <c r="BH92" s="53"/>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1"/>
      <c r="DB92" s="52"/>
      <c r="DC92" s="50"/>
      <c r="DD92" s="50"/>
      <c r="DE92" s="50"/>
      <c r="DF92" s="50"/>
      <c r="DG92" s="50"/>
      <c r="DH92" s="53"/>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1"/>
      <c r="FB92" s="52"/>
      <c r="FC92" s="50"/>
      <c r="FD92" s="50"/>
      <c r="FE92" s="50"/>
      <c r="FF92" s="50"/>
      <c r="FG92" s="50"/>
      <c r="FH92" s="53"/>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1"/>
      <c r="HB92" s="52"/>
      <c r="HC92" s="50"/>
      <c r="HD92" s="50"/>
      <c r="HE92" s="50"/>
      <c r="HF92" s="50"/>
      <c r="HG92" s="50"/>
      <c r="HH92" s="53"/>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c r="IT92" s="50"/>
      <c r="IU92" s="50"/>
      <c r="IV92" s="50"/>
      <c r="IW92" s="50"/>
      <c r="IX92" s="50"/>
      <c r="IY92" s="50"/>
      <c r="IZ92" s="50"/>
      <c r="JA92" s="51"/>
    </row>
    <row r="93" spans="1:261" ht="15.75" customHeight="1" x14ac:dyDescent="0.2">
      <c r="A93" s="93"/>
      <c r="B93" s="96"/>
      <c r="C93" s="99"/>
      <c r="D93" s="41" t="str">
        <f t="shared" ref="D93" si="50">D92</f>
        <v>Отгрузка/Поставка</v>
      </c>
      <c r="E93" s="41"/>
      <c r="F93" s="60"/>
      <c r="G93" s="60"/>
      <c r="H93" s="60"/>
      <c r="I93" s="60"/>
      <c r="J93" s="60"/>
      <c r="K93" s="46" t="s">
        <v>16</v>
      </c>
      <c r="L93" s="47"/>
      <c r="M93" s="47"/>
      <c r="N93" s="48"/>
      <c r="O93" s="90"/>
      <c r="P93" s="49"/>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1"/>
      <c r="BB93" s="52"/>
      <c r="BC93" s="50"/>
      <c r="BD93" s="50"/>
      <c r="BE93" s="50"/>
      <c r="BF93" s="50"/>
      <c r="BG93" s="53"/>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1"/>
      <c r="DB93" s="52"/>
      <c r="DC93" s="50"/>
      <c r="DD93" s="50"/>
      <c r="DE93" s="50"/>
      <c r="DF93" s="50"/>
      <c r="DG93" s="53"/>
      <c r="DH93" s="50"/>
      <c r="DI93" s="50"/>
      <c r="DJ93" s="50"/>
      <c r="DK93" s="50"/>
      <c r="DL93" s="50"/>
      <c r="DM93" s="50"/>
      <c r="DN93" s="50"/>
      <c r="DO93" s="50"/>
      <c r="DP93" s="50"/>
      <c r="DQ93" s="50"/>
      <c r="DR93" s="50"/>
      <c r="DS93" s="50"/>
      <c r="DT93" s="50"/>
      <c r="DU93" s="50"/>
      <c r="DV93" s="50"/>
      <c r="DW93" s="50"/>
      <c r="DX93" s="50"/>
      <c r="DY93" s="50"/>
      <c r="DZ93" s="50"/>
      <c r="EA93" s="50"/>
      <c r="EB93" s="50"/>
      <c r="EC93" s="50"/>
      <c r="ED93" s="50"/>
      <c r="EE93" s="50"/>
      <c r="EF93" s="50"/>
      <c r="EG93" s="50"/>
      <c r="EH93" s="50"/>
      <c r="EI93" s="50"/>
      <c r="EJ93" s="50"/>
      <c r="EK93" s="50"/>
      <c r="EL93" s="50"/>
      <c r="EM93" s="50"/>
      <c r="EN93" s="50"/>
      <c r="EO93" s="50"/>
      <c r="EP93" s="50"/>
      <c r="EQ93" s="50"/>
      <c r="ER93" s="50"/>
      <c r="ES93" s="50"/>
      <c r="ET93" s="50"/>
      <c r="EU93" s="50"/>
      <c r="EV93" s="50"/>
      <c r="EW93" s="50"/>
      <c r="EX93" s="50"/>
      <c r="EY93" s="50"/>
      <c r="EZ93" s="50"/>
      <c r="FA93" s="51"/>
      <c r="FB93" s="52"/>
      <c r="FC93" s="50"/>
      <c r="FD93" s="50"/>
      <c r="FE93" s="50"/>
      <c r="FF93" s="50"/>
      <c r="FG93" s="53"/>
      <c r="FH93" s="50"/>
      <c r="FI93" s="50"/>
      <c r="FJ93" s="50"/>
      <c r="FK93" s="50"/>
      <c r="FL93" s="50"/>
      <c r="FM93" s="50"/>
      <c r="FN93" s="50"/>
      <c r="FO93" s="50"/>
      <c r="FP93" s="50"/>
      <c r="FQ93" s="50"/>
      <c r="FR93" s="50"/>
      <c r="FS93" s="50"/>
      <c r="FT93" s="50"/>
      <c r="FU93" s="50"/>
      <c r="FV93" s="50"/>
      <c r="FW93" s="50"/>
      <c r="FX93" s="50"/>
      <c r="FY93" s="50"/>
      <c r="FZ93" s="50"/>
      <c r="GA93" s="50"/>
      <c r="GB93" s="50"/>
      <c r="GC93" s="50"/>
      <c r="GD93" s="50"/>
      <c r="GE93" s="50"/>
      <c r="GF93" s="50"/>
      <c r="GG93" s="50"/>
      <c r="GH93" s="50"/>
      <c r="GI93" s="50"/>
      <c r="GJ93" s="50"/>
      <c r="GK93" s="50"/>
      <c r="GL93" s="50"/>
      <c r="GM93" s="50"/>
      <c r="GN93" s="50"/>
      <c r="GO93" s="50"/>
      <c r="GP93" s="50"/>
      <c r="GQ93" s="50"/>
      <c r="GR93" s="50"/>
      <c r="GS93" s="50"/>
      <c r="GT93" s="50"/>
      <c r="GU93" s="50"/>
      <c r="GV93" s="50"/>
      <c r="GW93" s="50"/>
      <c r="GX93" s="50"/>
      <c r="GY93" s="50"/>
      <c r="GZ93" s="50"/>
      <c r="HA93" s="51"/>
      <c r="HB93" s="52"/>
      <c r="HC93" s="50"/>
      <c r="HD93" s="50"/>
      <c r="HE93" s="50"/>
      <c r="HF93" s="50"/>
      <c r="HG93" s="53"/>
      <c r="HH93" s="50"/>
      <c r="HI93" s="50"/>
      <c r="HJ93" s="50"/>
      <c r="HK93" s="50"/>
      <c r="HL93" s="50"/>
      <c r="HM93" s="50"/>
      <c r="HN93" s="50"/>
      <c r="HO93" s="50"/>
      <c r="HP93" s="50"/>
      <c r="HQ93" s="50"/>
      <c r="HR93" s="50"/>
      <c r="HS93" s="50"/>
      <c r="HT93" s="50"/>
      <c r="HU93" s="50"/>
      <c r="HV93" s="50"/>
      <c r="HW93" s="50"/>
      <c r="HX93" s="50"/>
      <c r="HY93" s="50"/>
      <c r="HZ93" s="50"/>
      <c r="IA93" s="50"/>
      <c r="IB93" s="50"/>
      <c r="IC93" s="50"/>
      <c r="ID93" s="50"/>
      <c r="IE93" s="50"/>
      <c r="IF93" s="50"/>
      <c r="IG93" s="50"/>
      <c r="IH93" s="50"/>
      <c r="II93" s="50"/>
      <c r="IJ93" s="50"/>
      <c r="IK93" s="50"/>
      <c r="IL93" s="50"/>
      <c r="IM93" s="50"/>
      <c r="IN93" s="50"/>
      <c r="IO93" s="50"/>
      <c r="IP93" s="50"/>
      <c r="IQ93" s="50"/>
      <c r="IR93" s="50"/>
      <c r="IS93" s="50"/>
      <c r="IT93" s="50"/>
      <c r="IU93" s="50"/>
      <c r="IV93" s="50"/>
      <c r="IW93" s="50"/>
      <c r="IX93" s="50"/>
      <c r="IY93" s="50"/>
      <c r="IZ93" s="50"/>
      <c r="JA93" s="51"/>
    </row>
    <row r="94" spans="1:261" ht="15.75" customHeight="1" x14ac:dyDescent="0.2">
      <c r="A94" s="93"/>
      <c r="B94" s="96"/>
      <c r="C94" s="99"/>
      <c r="D94" s="54" t="s">
        <v>11</v>
      </c>
      <c r="E94" s="54" t="s">
        <v>1</v>
      </c>
      <c r="F94" s="55"/>
      <c r="G94" s="55"/>
      <c r="H94" s="55"/>
      <c r="I94" s="55"/>
      <c r="J94" s="55"/>
      <c r="K94" s="57" t="s">
        <v>2</v>
      </c>
      <c r="L94" s="58">
        <v>44669</v>
      </c>
      <c r="M94" s="58">
        <f>L94+65</f>
        <v>44734</v>
      </c>
      <c r="N94" s="59">
        <f>M94-L94</f>
        <v>65</v>
      </c>
      <c r="O94" s="89" t="s">
        <v>115</v>
      </c>
      <c r="P94" s="49"/>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1"/>
      <c r="BB94" s="52"/>
      <c r="BC94" s="50"/>
      <c r="BD94" s="50"/>
      <c r="BE94" s="50"/>
      <c r="BF94" s="50"/>
      <c r="BG94" s="53"/>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1"/>
      <c r="DB94" s="52"/>
      <c r="DC94" s="50"/>
      <c r="DD94" s="50"/>
      <c r="DE94" s="50"/>
      <c r="DF94" s="50"/>
      <c r="DG94" s="53"/>
      <c r="DH94" s="50"/>
      <c r="DI94" s="50"/>
      <c r="DJ94" s="50"/>
      <c r="DK94" s="50"/>
      <c r="DL94" s="50"/>
      <c r="DM94" s="50"/>
      <c r="DN94" s="50"/>
      <c r="DO94" s="50"/>
      <c r="DP94" s="50"/>
      <c r="DQ94" s="50"/>
      <c r="DR94" s="50"/>
      <c r="DS94" s="50"/>
      <c r="DT94" s="50"/>
      <c r="DU94" s="50"/>
      <c r="DV94" s="50"/>
      <c r="DW94" s="50"/>
      <c r="DX94" s="50"/>
      <c r="DY94" s="50"/>
      <c r="DZ94" s="50"/>
      <c r="EA94" s="50"/>
      <c r="EB94" s="50"/>
      <c r="EC94" s="50"/>
      <c r="ED94" s="50"/>
      <c r="EE94" s="50"/>
      <c r="EF94" s="50"/>
      <c r="EG94" s="50"/>
      <c r="EH94" s="50"/>
      <c r="EI94" s="50"/>
      <c r="EJ94" s="50"/>
      <c r="EK94" s="50"/>
      <c r="EL94" s="50"/>
      <c r="EM94" s="50"/>
      <c r="EN94" s="50"/>
      <c r="EO94" s="50"/>
      <c r="EP94" s="50"/>
      <c r="EQ94" s="50"/>
      <c r="ER94" s="50"/>
      <c r="ES94" s="50"/>
      <c r="ET94" s="50"/>
      <c r="EU94" s="50"/>
      <c r="EV94" s="50"/>
      <c r="EW94" s="50"/>
      <c r="EX94" s="50"/>
      <c r="EY94" s="50"/>
      <c r="EZ94" s="50"/>
      <c r="FA94" s="51"/>
      <c r="FB94" s="52"/>
      <c r="FC94" s="50"/>
      <c r="FD94" s="50"/>
      <c r="FE94" s="50"/>
      <c r="FF94" s="50"/>
      <c r="FG94" s="53"/>
      <c r="FH94" s="50"/>
      <c r="FI94" s="50"/>
      <c r="FJ94" s="50"/>
      <c r="FK94" s="50"/>
      <c r="FL94" s="50"/>
      <c r="FM94" s="50"/>
      <c r="FN94" s="50"/>
      <c r="FO94" s="50"/>
      <c r="FP94" s="50"/>
      <c r="FQ94" s="50"/>
      <c r="FR94" s="50"/>
      <c r="FS94" s="50"/>
      <c r="FT94" s="50"/>
      <c r="FU94" s="50"/>
      <c r="FV94" s="50"/>
      <c r="FW94" s="50"/>
      <c r="FX94" s="50"/>
      <c r="FY94" s="50"/>
      <c r="FZ94" s="50"/>
      <c r="GA94" s="50"/>
      <c r="GB94" s="50"/>
      <c r="GC94" s="50"/>
      <c r="GD94" s="50"/>
      <c r="GE94" s="50"/>
      <c r="GF94" s="50"/>
      <c r="GG94" s="50"/>
      <c r="GH94" s="50"/>
      <c r="GI94" s="50"/>
      <c r="GJ94" s="50"/>
      <c r="GK94" s="50"/>
      <c r="GL94" s="50"/>
      <c r="GM94" s="50"/>
      <c r="GN94" s="50"/>
      <c r="GO94" s="50"/>
      <c r="GP94" s="50"/>
      <c r="GQ94" s="50"/>
      <c r="GR94" s="50"/>
      <c r="GS94" s="50"/>
      <c r="GT94" s="50"/>
      <c r="GU94" s="50"/>
      <c r="GV94" s="50"/>
      <c r="GW94" s="50"/>
      <c r="GX94" s="50"/>
      <c r="GY94" s="50"/>
      <c r="GZ94" s="50"/>
      <c r="HA94" s="51"/>
      <c r="HB94" s="52"/>
      <c r="HC94" s="50"/>
      <c r="HD94" s="50"/>
      <c r="HE94" s="50"/>
      <c r="HF94" s="50"/>
      <c r="HG94" s="53"/>
      <c r="HH94" s="50"/>
      <c r="HI94" s="50"/>
      <c r="HJ94" s="50"/>
      <c r="HK94" s="50"/>
      <c r="HL94" s="50"/>
      <c r="HM94" s="50"/>
      <c r="HN94" s="50"/>
      <c r="HO94" s="50"/>
      <c r="HP94" s="50"/>
      <c r="HQ94" s="50"/>
      <c r="HR94" s="50"/>
      <c r="HS94" s="50"/>
      <c r="HT94" s="50"/>
      <c r="HU94" s="50"/>
      <c r="HV94" s="50"/>
      <c r="HW94" s="50"/>
      <c r="HX94" s="50"/>
      <c r="HY94" s="50"/>
      <c r="HZ94" s="50"/>
      <c r="IA94" s="50"/>
      <c r="IB94" s="50"/>
      <c r="IC94" s="50"/>
      <c r="ID94" s="50"/>
      <c r="IE94" s="50"/>
      <c r="IF94" s="50"/>
      <c r="IG94" s="50"/>
      <c r="IH94" s="50"/>
      <c r="II94" s="50"/>
      <c r="IJ94" s="50"/>
      <c r="IK94" s="50"/>
      <c r="IL94" s="50"/>
      <c r="IM94" s="50"/>
      <c r="IN94" s="50"/>
      <c r="IO94" s="50"/>
      <c r="IP94" s="50"/>
      <c r="IQ94" s="50"/>
      <c r="IR94" s="50"/>
      <c r="IS94" s="50"/>
      <c r="IT94" s="50"/>
      <c r="IU94" s="50"/>
      <c r="IV94" s="50"/>
      <c r="IW94" s="50"/>
      <c r="IX94" s="50"/>
      <c r="IY94" s="50"/>
      <c r="IZ94" s="50"/>
      <c r="JA94" s="51"/>
    </row>
    <row r="95" spans="1:261" ht="15.75" customHeight="1" x14ac:dyDescent="0.2">
      <c r="A95" s="93"/>
      <c r="B95" s="96"/>
      <c r="C95" s="99"/>
      <c r="D95" s="41" t="str">
        <f t="shared" ref="D95" si="51">D94</f>
        <v>Оформление РоП</v>
      </c>
      <c r="E95" s="41"/>
      <c r="F95" s="60"/>
      <c r="G95" s="60"/>
      <c r="H95" s="60"/>
      <c r="I95" s="60"/>
      <c r="J95" s="60"/>
      <c r="K95" s="46" t="s">
        <v>16</v>
      </c>
      <c r="L95" s="47"/>
      <c r="M95" s="47"/>
      <c r="N95" s="48"/>
      <c r="O95" s="90"/>
      <c r="P95" s="49"/>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1"/>
      <c r="BB95" s="52"/>
      <c r="BC95" s="50"/>
      <c r="BD95" s="50"/>
      <c r="BE95" s="50"/>
      <c r="BF95" s="50"/>
      <c r="BG95" s="53"/>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1"/>
      <c r="DB95" s="52"/>
      <c r="DC95" s="50"/>
      <c r="DD95" s="50"/>
      <c r="DE95" s="50"/>
      <c r="DF95" s="50"/>
      <c r="DG95" s="53"/>
      <c r="DH95" s="50"/>
      <c r="DI95" s="50"/>
      <c r="DJ95" s="50"/>
      <c r="DK95" s="50"/>
      <c r="DL95" s="50"/>
      <c r="DM95" s="50"/>
      <c r="DN95" s="50"/>
      <c r="DO95" s="50"/>
      <c r="DP95" s="50"/>
      <c r="DQ95" s="50"/>
      <c r="DR95" s="50"/>
      <c r="DS95" s="50"/>
      <c r="DT95" s="50"/>
      <c r="DU95" s="50"/>
      <c r="DV95" s="50"/>
      <c r="DW95" s="50"/>
      <c r="DX95" s="50"/>
      <c r="DY95" s="50"/>
      <c r="DZ95" s="50"/>
      <c r="EA95" s="50"/>
      <c r="EB95" s="50"/>
      <c r="EC95" s="50"/>
      <c r="ED95" s="50"/>
      <c r="EE95" s="50"/>
      <c r="EF95" s="50"/>
      <c r="EG95" s="50"/>
      <c r="EH95" s="50"/>
      <c r="EI95" s="50"/>
      <c r="EJ95" s="50"/>
      <c r="EK95" s="50"/>
      <c r="EL95" s="50"/>
      <c r="EM95" s="50"/>
      <c r="EN95" s="50"/>
      <c r="EO95" s="50"/>
      <c r="EP95" s="50"/>
      <c r="EQ95" s="50"/>
      <c r="ER95" s="50"/>
      <c r="ES95" s="50"/>
      <c r="ET95" s="50"/>
      <c r="EU95" s="50"/>
      <c r="EV95" s="50"/>
      <c r="EW95" s="50"/>
      <c r="EX95" s="50"/>
      <c r="EY95" s="50"/>
      <c r="EZ95" s="50"/>
      <c r="FA95" s="51"/>
      <c r="FB95" s="52"/>
      <c r="FC95" s="50"/>
      <c r="FD95" s="50"/>
      <c r="FE95" s="50"/>
      <c r="FF95" s="50"/>
      <c r="FG95" s="53"/>
      <c r="FH95" s="50"/>
      <c r="FI95" s="50"/>
      <c r="FJ95" s="50"/>
      <c r="FK95" s="50"/>
      <c r="FL95" s="50"/>
      <c r="FM95" s="50"/>
      <c r="FN95" s="50"/>
      <c r="FO95" s="50"/>
      <c r="FP95" s="50"/>
      <c r="FQ95" s="50"/>
      <c r="FR95" s="50"/>
      <c r="FS95" s="50"/>
      <c r="FT95" s="50"/>
      <c r="FU95" s="50"/>
      <c r="FV95" s="50"/>
      <c r="FW95" s="50"/>
      <c r="FX95" s="50"/>
      <c r="FY95" s="50"/>
      <c r="FZ95" s="50"/>
      <c r="GA95" s="50"/>
      <c r="GB95" s="50"/>
      <c r="GC95" s="50"/>
      <c r="GD95" s="50"/>
      <c r="GE95" s="50"/>
      <c r="GF95" s="50"/>
      <c r="GG95" s="50"/>
      <c r="GH95" s="50"/>
      <c r="GI95" s="50"/>
      <c r="GJ95" s="50"/>
      <c r="GK95" s="50"/>
      <c r="GL95" s="50"/>
      <c r="GM95" s="50"/>
      <c r="GN95" s="50"/>
      <c r="GO95" s="50"/>
      <c r="GP95" s="50"/>
      <c r="GQ95" s="50"/>
      <c r="GR95" s="50"/>
      <c r="GS95" s="50"/>
      <c r="GT95" s="50"/>
      <c r="GU95" s="50"/>
      <c r="GV95" s="50"/>
      <c r="GW95" s="50"/>
      <c r="GX95" s="50"/>
      <c r="GY95" s="50"/>
      <c r="GZ95" s="50"/>
      <c r="HA95" s="51"/>
      <c r="HB95" s="52"/>
      <c r="HC95" s="50"/>
      <c r="HD95" s="50"/>
      <c r="HE95" s="50"/>
      <c r="HF95" s="50"/>
      <c r="HG95" s="53"/>
      <c r="HH95" s="50"/>
      <c r="HI95" s="50"/>
      <c r="HJ95" s="50"/>
      <c r="HK95" s="50"/>
      <c r="HL95" s="50"/>
      <c r="HM95" s="50"/>
      <c r="HN95" s="50"/>
      <c r="HO95" s="50"/>
      <c r="HP95" s="50"/>
      <c r="HQ95" s="50"/>
      <c r="HR95" s="50"/>
      <c r="HS95" s="50"/>
      <c r="HT95" s="50"/>
      <c r="HU95" s="50"/>
      <c r="HV95" s="50"/>
      <c r="HW95" s="50"/>
      <c r="HX95" s="50"/>
      <c r="HY95" s="50"/>
      <c r="HZ95" s="50"/>
      <c r="IA95" s="50"/>
      <c r="IB95" s="50"/>
      <c r="IC95" s="50"/>
      <c r="ID95" s="50"/>
      <c r="IE95" s="50"/>
      <c r="IF95" s="50"/>
      <c r="IG95" s="50"/>
      <c r="IH95" s="50"/>
      <c r="II95" s="50"/>
      <c r="IJ95" s="50"/>
      <c r="IK95" s="50"/>
      <c r="IL95" s="50"/>
      <c r="IM95" s="50"/>
      <c r="IN95" s="50"/>
      <c r="IO95" s="50"/>
      <c r="IP95" s="50"/>
      <c r="IQ95" s="50"/>
      <c r="IR95" s="50"/>
      <c r="IS95" s="50"/>
      <c r="IT95" s="50"/>
      <c r="IU95" s="50"/>
      <c r="IV95" s="50"/>
      <c r="IW95" s="50"/>
      <c r="IX95" s="50"/>
      <c r="IY95" s="50"/>
      <c r="IZ95" s="50"/>
      <c r="JA95" s="51"/>
    </row>
    <row r="96" spans="1:261" ht="15.75" customHeight="1" x14ac:dyDescent="0.2">
      <c r="A96" s="93"/>
      <c r="B96" s="96"/>
      <c r="C96" s="99"/>
      <c r="D96" s="54" t="s">
        <v>12</v>
      </c>
      <c r="E96" s="54" t="s">
        <v>1</v>
      </c>
      <c r="F96" s="55"/>
      <c r="G96" s="55"/>
      <c r="H96" s="55"/>
      <c r="I96" s="55"/>
      <c r="J96" s="55"/>
      <c r="K96" s="57" t="s">
        <v>2</v>
      </c>
      <c r="L96" s="58">
        <v>44734</v>
      </c>
      <c r="M96" s="58">
        <f>L96+30</f>
        <v>44764</v>
      </c>
      <c r="N96" s="59">
        <f>M96-L96</f>
        <v>30</v>
      </c>
      <c r="O96" s="89" t="s">
        <v>115</v>
      </c>
      <c r="P96" s="49"/>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1"/>
      <c r="BB96" s="52"/>
      <c r="BC96" s="50"/>
      <c r="BD96" s="50"/>
      <c r="BE96" s="50"/>
      <c r="BF96" s="50"/>
      <c r="BG96" s="50"/>
      <c r="BH96" s="53"/>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1"/>
      <c r="DB96" s="52"/>
      <c r="DC96" s="50"/>
      <c r="DD96" s="50"/>
      <c r="DE96" s="50"/>
      <c r="DF96" s="50"/>
      <c r="DG96" s="50"/>
      <c r="DH96" s="53"/>
      <c r="DI96" s="50"/>
      <c r="DJ96" s="50"/>
      <c r="DK96" s="50"/>
      <c r="DL96" s="50"/>
      <c r="DM96" s="50"/>
      <c r="DN96" s="50"/>
      <c r="DO96" s="50"/>
      <c r="DP96" s="50"/>
      <c r="DQ96" s="50"/>
      <c r="DR96" s="50"/>
      <c r="DS96" s="50"/>
      <c r="DT96" s="50"/>
      <c r="DU96" s="50"/>
      <c r="DV96" s="50"/>
      <c r="DW96" s="50"/>
      <c r="DX96" s="50"/>
      <c r="DY96" s="50"/>
      <c r="DZ96" s="50"/>
      <c r="EA96" s="50"/>
      <c r="EB96" s="50"/>
      <c r="EC96" s="50"/>
      <c r="ED96" s="50"/>
      <c r="EE96" s="50"/>
      <c r="EF96" s="50"/>
      <c r="EG96" s="50"/>
      <c r="EH96" s="50"/>
      <c r="EI96" s="50"/>
      <c r="EJ96" s="50"/>
      <c r="EK96" s="50"/>
      <c r="EL96" s="50"/>
      <c r="EM96" s="50"/>
      <c r="EN96" s="50"/>
      <c r="EO96" s="50"/>
      <c r="EP96" s="50"/>
      <c r="EQ96" s="50"/>
      <c r="ER96" s="50"/>
      <c r="ES96" s="50"/>
      <c r="ET96" s="50"/>
      <c r="EU96" s="50"/>
      <c r="EV96" s="50"/>
      <c r="EW96" s="50"/>
      <c r="EX96" s="50"/>
      <c r="EY96" s="50"/>
      <c r="EZ96" s="50"/>
      <c r="FA96" s="51"/>
      <c r="FB96" s="52"/>
      <c r="FC96" s="50"/>
      <c r="FD96" s="50"/>
      <c r="FE96" s="50"/>
      <c r="FF96" s="50"/>
      <c r="FG96" s="50"/>
      <c r="FH96" s="53"/>
      <c r="FI96" s="50"/>
      <c r="FJ96" s="50"/>
      <c r="FK96" s="50"/>
      <c r="FL96" s="50"/>
      <c r="FM96" s="50"/>
      <c r="FN96" s="50"/>
      <c r="FO96" s="50"/>
      <c r="FP96" s="50"/>
      <c r="FQ96" s="50"/>
      <c r="FR96" s="50"/>
      <c r="FS96" s="50"/>
      <c r="FT96" s="50"/>
      <c r="FU96" s="50"/>
      <c r="FV96" s="50"/>
      <c r="FW96" s="50"/>
      <c r="FX96" s="50"/>
      <c r="FY96" s="50"/>
      <c r="FZ96" s="50"/>
      <c r="GA96" s="50"/>
      <c r="GB96" s="50"/>
      <c r="GC96" s="50"/>
      <c r="GD96" s="50"/>
      <c r="GE96" s="50"/>
      <c r="GF96" s="50"/>
      <c r="GG96" s="50"/>
      <c r="GH96" s="50"/>
      <c r="GI96" s="50"/>
      <c r="GJ96" s="50"/>
      <c r="GK96" s="50"/>
      <c r="GL96" s="50"/>
      <c r="GM96" s="50"/>
      <c r="GN96" s="50"/>
      <c r="GO96" s="50"/>
      <c r="GP96" s="50"/>
      <c r="GQ96" s="50"/>
      <c r="GR96" s="50"/>
      <c r="GS96" s="50"/>
      <c r="GT96" s="50"/>
      <c r="GU96" s="50"/>
      <c r="GV96" s="50"/>
      <c r="GW96" s="50"/>
      <c r="GX96" s="50"/>
      <c r="GY96" s="50"/>
      <c r="GZ96" s="50"/>
      <c r="HA96" s="51"/>
      <c r="HB96" s="52"/>
      <c r="HC96" s="50"/>
      <c r="HD96" s="50"/>
      <c r="HE96" s="50"/>
      <c r="HF96" s="50"/>
      <c r="HG96" s="50"/>
      <c r="HH96" s="53"/>
      <c r="HI96" s="50"/>
      <c r="HJ96" s="50"/>
      <c r="HK96" s="50"/>
      <c r="HL96" s="50"/>
      <c r="HM96" s="50"/>
      <c r="HN96" s="50"/>
      <c r="HO96" s="50"/>
      <c r="HP96" s="50"/>
      <c r="HQ96" s="50"/>
      <c r="HR96" s="50"/>
      <c r="HS96" s="50"/>
      <c r="HT96" s="50"/>
      <c r="HU96" s="50"/>
      <c r="HV96" s="50"/>
      <c r="HW96" s="50"/>
      <c r="HX96" s="50"/>
      <c r="HY96" s="50"/>
      <c r="HZ96" s="50"/>
      <c r="IA96" s="50"/>
      <c r="IB96" s="50"/>
      <c r="IC96" s="50"/>
      <c r="ID96" s="50"/>
      <c r="IE96" s="50"/>
      <c r="IF96" s="50"/>
      <c r="IG96" s="50"/>
      <c r="IH96" s="50"/>
      <c r="II96" s="50"/>
      <c r="IJ96" s="50"/>
      <c r="IK96" s="50"/>
      <c r="IL96" s="50"/>
      <c r="IM96" s="50"/>
      <c r="IN96" s="50"/>
      <c r="IO96" s="50"/>
      <c r="IP96" s="50"/>
      <c r="IQ96" s="50"/>
      <c r="IR96" s="50"/>
      <c r="IS96" s="50"/>
      <c r="IT96" s="50"/>
      <c r="IU96" s="50"/>
      <c r="IV96" s="50"/>
      <c r="IW96" s="50"/>
      <c r="IX96" s="50"/>
      <c r="IY96" s="50"/>
      <c r="IZ96" s="50"/>
      <c r="JA96" s="51"/>
    </row>
    <row r="97" spans="1:261" ht="15.75" customHeight="1" x14ac:dyDescent="0.2">
      <c r="A97" s="93"/>
      <c r="B97" s="96"/>
      <c r="C97" s="99"/>
      <c r="D97" s="41" t="str">
        <f t="shared" ref="D97" si="52">D96</f>
        <v>ВК трубопроводы</v>
      </c>
      <c r="E97" s="41"/>
      <c r="F97" s="60"/>
      <c r="G97" s="60"/>
      <c r="H97" s="60"/>
      <c r="I97" s="60"/>
      <c r="J97" s="60"/>
      <c r="K97" s="46" t="s">
        <v>16</v>
      </c>
      <c r="L97" s="47"/>
      <c r="M97" s="47"/>
      <c r="N97" s="48">
        <f>M97-L97</f>
        <v>0</v>
      </c>
      <c r="O97" s="90"/>
      <c r="P97" s="49"/>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1"/>
      <c r="BB97" s="52"/>
      <c r="BC97" s="50"/>
      <c r="BD97" s="50"/>
      <c r="BE97" s="50"/>
      <c r="BF97" s="50"/>
      <c r="BG97" s="53"/>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1"/>
      <c r="DB97" s="52"/>
      <c r="DC97" s="50"/>
      <c r="DD97" s="50"/>
      <c r="DE97" s="50"/>
      <c r="DF97" s="50"/>
      <c r="DG97" s="53"/>
      <c r="DH97" s="50"/>
      <c r="DI97" s="50"/>
      <c r="DJ97" s="50"/>
      <c r="DK97" s="50"/>
      <c r="DL97" s="50"/>
      <c r="DM97" s="50"/>
      <c r="DN97" s="50"/>
      <c r="DO97" s="50"/>
      <c r="DP97" s="50"/>
      <c r="DQ97" s="50"/>
      <c r="DR97" s="50"/>
      <c r="DS97" s="50"/>
      <c r="DT97" s="50"/>
      <c r="DU97" s="50"/>
      <c r="DV97" s="50"/>
      <c r="DW97" s="50"/>
      <c r="DX97" s="50"/>
      <c r="DY97" s="50"/>
      <c r="DZ97" s="50"/>
      <c r="EA97" s="50"/>
      <c r="EB97" s="50"/>
      <c r="EC97" s="50"/>
      <c r="ED97" s="50"/>
      <c r="EE97" s="50"/>
      <c r="EF97" s="50"/>
      <c r="EG97" s="50"/>
      <c r="EH97" s="50"/>
      <c r="EI97" s="50"/>
      <c r="EJ97" s="50"/>
      <c r="EK97" s="50"/>
      <c r="EL97" s="50"/>
      <c r="EM97" s="50"/>
      <c r="EN97" s="50"/>
      <c r="EO97" s="50"/>
      <c r="EP97" s="50"/>
      <c r="EQ97" s="50"/>
      <c r="ER97" s="50"/>
      <c r="ES97" s="50"/>
      <c r="ET97" s="50"/>
      <c r="EU97" s="50"/>
      <c r="EV97" s="50"/>
      <c r="EW97" s="50"/>
      <c r="EX97" s="50"/>
      <c r="EY97" s="50"/>
      <c r="EZ97" s="50"/>
      <c r="FA97" s="51"/>
      <c r="FB97" s="52"/>
      <c r="FC97" s="50"/>
      <c r="FD97" s="50"/>
      <c r="FE97" s="50"/>
      <c r="FF97" s="50"/>
      <c r="FG97" s="53"/>
      <c r="FH97" s="50"/>
      <c r="FI97" s="50"/>
      <c r="FJ97" s="50"/>
      <c r="FK97" s="50"/>
      <c r="FL97" s="50"/>
      <c r="FM97" s="50"/>
      <c r="FN97" s="50"/>
      <c r="FO97" s="50"/>
      <c r="FP97" s="50"/>
      <c r="FQ97" s="50"/>
      <c r="FR97" s="50"/>
      <c r="FS97" s="50"/>
      <c r="FT97" s="50"/>
      <c r="FU97" s="50"/>
      <c r="FV97" s="50"/>
      <c r="FW97" s="50"/>
      <c r="FX97" s="50"/>
      <c r="FY97" s="50"/>
      <c r="FZ97" s="50"/>
      <c r="GA97" s="50"/>
      <c r="GB97" s="50"/>
      <c r="GC97" s="50"/>
      <c r="GD97" s="50"/>
      <c r="GE97" s="50"/>
      <c r="GF97" s="50"/>
      <c r="GG97" s="50"/>
      <c r="GH97" s="50"/>
      <c r="GI97" s="50"/>
      <c r="GJ97" s="50"/>
      <c r="GK97" s="50"/>
      <c r="GL97" s="50"/>
      <c r="GM97" s="50"/>
      <c r="GN97" s="50"/>
      <c r="GO97" s="50"/>
      <c r="GP97" s="50"/>
      <c r="GQ97" s="50"/>
      <c r="GR97" s="50"/>
      <c r="GS97" s="50"/>
      <c r="GT97" s="50"/>
      <c r="GU97" s="50"/>
      <c r="GV97" s="50"/>
      <c r="GW97" s="50"/>
      <c r="GX97" s="50"/>
      <c r="GY97" s="50"/>
      <c r="GZ97" s="50"/>
      <c r="HA97" s="51"/>
      <c r="HB97" s="52"/>
      <c r="HC97" s="50"/>
      <c r="HD97" s="50"/>
      <c r="HE97" s="50"/>
      <c r="HF97" s="50"/>
      <c r="HG97" s="53"/>
      <c r="HH97" s="50"/>
      <c r="HI97" s="50"/>
      <c r="HJ97" s="50"/>
      <c r="HK97" s="50"/>
      <c r="HL97" s="50"/>
      <c r="HM97" s="50"/>
      <c r="HN97" s="50"/>
      <c r="HO97" s="50"/>
      <c r="HP97" s="50"/>
      <c r="HQ97" s="50"/>
      <c r="HR97" s="50"/>
      <c r="HS97" s="50"/>
      <c r="HT97" s="50"/>
      <c r="HU97" s="50"/>
      <c r="HV97" s="50"/>
      <c r="HW97" s="50"/>
      <c r="HX97" s="50"/>
      <c r="HY97" s="50"/>
      <c r="HZ97" s="50"/>
      <c r="IA97" s="50"/>
      <c r="IB97" s="50"/>
      <c r="IC97" s="50"/>
      <c r="ID97" s="50"/>
      <c r="IE97" s="50"/>
      <c r="IF97" s="50"/>
      <c r="IG97" s="50"/>
      <c r="IH97" s="50"/>
      <c r="II97" s="50"/>
      <c r="IJ97" s="50"/>
      <c r="IK97" s="50"/>
      <c r="IL97" s="50"/>
      <c r="IM97" s="50"/>
      <c r="IN97" s="50"/>
      <c r="IO97" s="50"/>
      <c r="IP97" s="50"/>
      <c r="IQ97" s="50"/>
      <c r="IR97" s="50"/>
      <c r="IS97" s="50"/>
      <c r="IT97" s="50"/>
      <c r="IU97" s="50"/>
      <c r="IV97" s="50"/>
      <c r="IW97" s="50"/>
      <c r="IX97" s="50"/>
      <c r="IY97" s="50"/>
      <c r="IZ97" s="50"/>
      <c r="JA97" s="51"/>
    </row>
    <row r="98" spans="1:261" ht="15.75" customHeight="1" x14ac:dyDescent="0.2">
      <c r="A98" s="93"/>
      <c r="B98" s="96"/>
      <c r="C98" s="99"/>
      <c r="D98" s="61" t="s">
        <v>13</v>
      </c>
      <c r="E98" s="54" t="s">
        <v>1</v>
      </c>
      <c r="F98" s="55"/>
      <c r="G98" s="55"/>
      <c r="H98" s="55"/>
      <c r="I98" s="55"/>
      <c r="J98" s="55"/>
      <c r="K98" s="57" t="s">
        <v>2</v>
      </c>
      <c r="L98" s="58"/>
      <c r="M98" s="58"/>
      <c r="N98" s="59"/>
      <c r="O98" s="89" t="s">
        <v>115</v>
      </c>
      <c r="P98" s="49"/>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1"/>
      <c r="BB98" s="52"/>
      <c r="BC98" s="50"/>
      <c r="BD98" s="50"/>
      <c r="BE98" s="50"/>
      <c r="BF98" s="50"/>
      <c r="BG98" s="50"/>
      <c r="BH98" s="53"/>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1"/>
      <c r="DB98" s="52"/>
      <c r="DC98" s="50"/>
      <c r="DD98" s="50"/>
      <c r="DE98" s="50"/>
      <c r="DF98" s="50"/>
      <c r="DG98" s="50"/>
      <c r="DH98" s="53"/>
      <c r="DI98" s="50"/>
      <c r="DJ98" s="50"/>
      <c r="DK98" s="50"/>
      <c r="DL98" s="50"/>
      <c r="DM98" s="50"/>
      <c r="DN98" s="50"/>
      <c r="DO98" s="50"/>
      <c r="DP98" s="50"/>
      <c r="DQ98" s="50"/>
      <c r="DR98" s="50"/>
      <c r="DS98" s="50"/>
      <c r="DT98" s="50"/>
      <c r="DU98" s="50"/>
      <c r="DV98" s="50"/>
      <c r="DW98" s="50"/>
      <c r="DX98" s="50"/>
      <c r="DY98" s="50"/>
      <c r="DZ98" s="50"/>
      <c r="EA98" s="50"/>
      <c r="EB98" s="50"/>
      <c r="EC98" s="50"/>
      <c r="ED98" s="50"/>
      <c r="EE98" s="50"/>
      <c r="EF98" s="50"/>
      <c r="EG98" s="50"/>
      <c r="EH98" s="50"/>
      <c r="EI98" s="50"/>
      <c r="EJ98" s="50"/>
      <c r="EK98" s="50"/>
      <c r="EL98" s="50"/>
      <c r="EM98" s="50"/>
      <c r="EN98" s="50"/>
      <c r="EO98" s="50"/>
      <c r="EP98" s="50"/>
      <c r="EQ98" s="50"/>
      <c r="ER98" s="50"/>
      <c r="ES98" s="50"/>
      <c r="ET98" s="50"/>
      <c r="EU98" s="50"/>
      <c r="EV98" s="50"/>
      <c r="EW98" s="50"/>
      <c r="EX98" s="50"/>
      <c r="EY98" s="50"/>
      <c r="EZ98" s="50"/>
      <c r="FA98" s="51"/>
      <c r="FB98" s="52"/>
      <c r="FC98" s="50"/>
      <c r="FD98" s="50"/>
      <c r="FE98" s="50"/>
      <c r="FF98" s="50"/>
      <c r="FG98" s="50"/>
      <c r="FH98" s="53"/>
      <c r="FI98" s="50"/>
      <c r="FJ98" s="50"/>
      <c r="FK98" s="50"/>
      <c r="FL98" s="50"/>
      <c r="FM98" s="50"/>
      <c r="FN98" s="50"/>
      <c r="FO98" s="50"/>
      <c r="FP98" s="50"/>
      <c r="FQ98" s="50"/>
      <c r="FR98" s="50"/>
      <c r="FS98" s="50"/>
      <c r="FT98" s="50"/>
      <c r="FU98" s="50"/>
      <c r="FV98" s="50"/>
      <c r="FW98" s="50"/>
      <c r="FX98" s="50"/>
      <c r="FY98" s="50"/>
      <c r="FZ98" s="50"/>
      <c r="GA98" s="50"/>
      <c r="GB98" s="50"/>
      <c r="GC98" s="50"/>
      <c r="GD98" s="50"/>
      <c r="GE98" s="50"/>
      <c r="GF98" s="50"/>
      <c r="GG98" s="50"/>
      <c r="GH98" s="50"/>
      <c r="GI98" s="50"/>
      <c r="GJ98" s="50"/>
      <c r="GK98" s="50"/>
      <c r="GL98" s="50"/>
      <c r="GM98" s="50"/>
      <c r="GN98" s="50"/>
      <c r="GO98" s="50"/>
      <c r="GP98" s="50"/>
      <c r="GQ98" s="50"/>
      <c r="GR98" s="50"/>
      <c r="GS98" s="50"/>
      <c r="GT98" s="50"/>
      <c r="GU98" s="50"/>
      <c r="GV98" s="50"/>
      <c r="GW98" s="50"/>
      <c r="GX98" s="50"/>
      <c r="GY98" s="50"/>
      <c r="GZ98" s="50"/>
      <c r="HA98" s="51"/>
      <c r="HB98" s="52"/>
      <c r="HC98" s="50"/>
      <c r="HD98" s="50"/>
      <c r="HE98" s="50"/>
      <c r="HF98" s="50"/>
      <c r="HG98" s="50"/>
      <c r="HH98" s="53"/>
      <c r="HI98" s="50"/>
      <c r="HJ98" s="50"/>
      <c r="HK98" s="50"/>
      <c r="HL98" s="50"/>
      <c r="HM98" s="50"/>
      <c r="HN98" s="50"/>
      <c r="HO98" s="50"/>
      <c r="HP98" s="50"/>
      <c r="HQ98" s="50"/>
      <c r="HR98" s="50"/>
      <c r="HS98" s="50"/>
      <c r="HT98" s="50"/>
      <c r="HU98" s="50"/>
      <c r="HV98" s="50"/>
      <c r="HW98" s="50"/>
      <c r="HX98" s="50"/>
      <c r="HY98" s="50"/>
      <c r="HZ98" s="50"/>
      <c r="IA98" s="50"/>
      <c r="IB98" s="50"/>
      <c r="IC98" s="50"/>
      <c r="ID98" s="50"/>
      <c r="IE98" s="50"/>
      <c r="IF98" s="50"/>
      <c r="IG98" s="50"/>
      <c r="IH98" s="50"/>
      <c r="II98" s="50"/>
      <c r="IJ98" s="50"/>
      <c r="IK98" s="50"/>
      <c r="IL98" s="50"/>
      <c r="IM98" s="50"/>
      <c r="IN98" s="50"/>
      <c r="IO98" s="50"/>
      <c r="IP98" s="50"/>
      <c r="IQ98" s="50"/>
      <c r="IR98" s="50"/>
      <c r="IS98" s="50"/>
      <c r="IT98" s="50"/>
      <c r="IU98" s="50"/>
      <c r="IV98" s="50"/>
      <c r="IW98" s="50"/>
      <c r="IX98" s="50"/>
      <c r="IY98" s="50"/>
      <c r="IZ98" s="50"/>
      <c r="JA98" s="51"/>
    </row>
    <row r="99" spans="1:261" ht="15.75" customHeight="1" x14ac:dyDescent="0.2">
      <c r="A99" s="93"/>
      <c r="B99" s="96"/>
      <c r="C99" s="99"/>
      <c r="D99" s="40" t="str">
        <f t="shared" ref="D99" si="53">D98</f>
        <v>ОПС</v>
      </c>
      <c r="E99" s="41"/>
      <c r="F99" s="60"/>
      <c r="G99" s="60"/>
      <c r="H99" s="60"/>
      <c r="I99" s="60"/>
      <c r="J99" s="60"/>
      <c r="K99" s="46" t="s">
        <v>16</v>
      </c>
      <c r="L99" s="47"/>
      <c r="M99" s="47"/>
      <c r="N99" s="48"/>
      <c r="O99" s="90"/>
      <c r="P99" s="49"/>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1"/>
      <c r="BB99" s="52"/>
      <c r="BC99" s="50"/>
      <c r="BD99" s="50"/>
      <c r="BE99" s="50"/>
      <c r="BF99" s="50"/>
      <c r="BG99" s="53"/>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1"/>
      <c r="DB99" s="52"/>
      <c r="DC99" s="50"/>
      <c r="DD99" s="50"/>
      <c r="DE99" s="50"/>
      <c r="DF99" s="50"/>
      <c r="DG99" s="53"/>
      <c r="DH99" s="50"/>
      <c r="DI99" s="50"/>
      <c r="DJ99" s="50"/>
      <c r="DK99" s="50"/>
      <c r="DL99" s="50"/>
      <c r="DM99" s="50"/>
      <c r="DN99" s="50"/>
      <c r="DO99" s="50"/>
      <c r="DP99" s="50"/>
      <c r="DQ99" s="50"/>
      <c r="DR99" s="50"/>
      <c r="DS99" s="50"/>
      <c r="DT99" s="50"/>
      <c r="DU99" s="50"/>
      <c r="DV99" s="50"/>
      <c r="DW99" s="50"/>
      <c r="DX99" s="50"/>
      <c r="DY99" s="50"/>
      <c r="DZ99" s="50"/>
      <c r="EA99" s="50"/>
      <c r="EB99" s="50"/>
      <c r="EC99" s="50"/>
      <c r="ED99" s="50"/>
      <c r="EE99" s="50"/>
      <c r="EF99" s="50"/>
      <c r="EG99" s="50"/>
      <c r="EH99" s="50"/>
      <c r="EI99" s="50"/>
      <c r="EJ99" s="50"/>
      <c r="EK99" s="50"/>
      <c r="EL99" s="50"/>
      <c r="EM99" s="50"/>
      <c r="EN99" s="50"/>
      <c r="EO99" s="50"/>
      <c r="EP99" s="50"/>
      <c r="EQ99" s="50"/>
      <c r="ER99" s="50"/>
      <c r="ES99" s="50"/>
      <c r="ET99" s="50"/>
      <c r="EU99" s="50"/>
      <c r="EV99" s="50"/>
      <c r="EW99" s="50"/>
      <c r="EX99" s="50"/>
      <c r="EY99" s="50"/>
      <c r="EZ99" s="50"/>
      <c r="FA99" s="51"/>
      <c r="FB99" s="52"/>
      <c r="FC99" s="50"/>
      <c r="FD99" s="50"/>
      <c r="FE99" s="50"/>
      <c r="FF99" s="50"/>
      <c r="FG99" s="53"/>
      <c r="FH99" s="50"/>
      <c r="FI99" s="50"/>
      <c r="FJ99" s="50"/>
      <c r="FK99" s="50"/>
      <c r="FL99" s="50"/>
      <c r="FM99" s="50"/>
      <c r="FN99" s="50"/>
      <c r="FO99" s="50"/>
      <c r="FP99" s="50"/>
      <c r="FQ99" s="50"/>
      <c r="FR99" s="50"/>
      <c r="FS99" s="50"/>
      <c r="FT99" s="50"/>
      <c r="FU99" s="50"/>
      <c r="FV99" s="50"/>
      <c r="FW99" s="50"/>
      <c r="FX99" s="50"/>
      <c r="FY99" s="50"/>
      <c r="FZ99" s="50"/>
      <c r="GA99" s="50"/>
      <c r="GB99" s="50"/>
      <c r="GC99" s="50"/>
      <c r="GD99" s="50"/>
      <c r="GE99" s="50"/>
      <c r="GF99" s="50"/>
      <c r="GG99" s="50"/>
      <c r="GH99" s="50"/>
      <c r="GI99" s="50"/>
      <c r="GJ99" s="50"/>
      <c r="GK99" s="50"/>
      <c r="GL99" s="50"/>
      <c r="GM99" s="50"/>
      <c r="GN99" s="50"/>
      <c r="GO99" s="50"/>
      <c r="GP99" s="50"/>
      <c r="GQ99" s="50"/>
      <c r="GR99" s="50"/>
      <c r="GS99" s="50"/>
      <c r="GT99" s="50"/>
      <c r="GU99" s="50"/>
      <c r="GV99" s="50"/>
      <c r="GW99" s="50"/>
      <c r="GX99" s="50"/>
      <c r="GY99" s="50"/>
      <c r="GZ99" s="50"/>
      <c r="HA99" s="51"/>
      <c r="HB99" s="52"/>
      <c r="HC99" s="50"/>
      <c r="HD99" s="50"/>
      <c r="HE99" s="50"/>
      <c r="HF99" s="50"/>
      <c r="HG99" s="53"/>
      <c r="HH99" s="50"/>
      <c r="HI99" s="50"/>
      <c r="HJ99" s="50"/>
      <c r="HK99" s="50"/>
      <c r="HL99" s="50"/>
      <c r="HM99" s="50"/>
      <c r="HN99" s="50"/>
      <c r="HO99" s="50"/>
      <c r="HP99" s="50"/>
      <c r="HQ99" s="50"/>
      <c r="HR99" s="50"/>
      <c r="HS99" s="50"/>
      <c r="HT99" s="50"/>
      <c r="HU99" s="50"/>
      <c r="HV99" s="50"/>
      <c r="HW99" s="50"/>
      <c r="HX99" s="50"/>
      <c r="HY99" s="50"/>
      <c r="HZ99" s="50"/>
      <c r="IA99" s="50"/>
      <c r="IB99" s="50"/>
      <c r="IC99" s="50"/>
      <c r="ID99" s="50"/>
      <c r="IE99" s="50"/>
      <c r="IF99" s="50"/>
      <c r="IG99" s="50"/>
      <c r="IH99" s="50"/>
      <c r="II99" s="50"/>
      <c r="IJ99" s="50"/>
      <c r="IK99" s="50"/>
      <c r="IL99" s="50"/>
      <c r="IM99" s="50"/>
      <c r="IN99" s="50"/>
      <c r="IO99" s="50"/>
      <c r="IP99" s="50"/>
      <c r="IQ99" s="50"/>
      <c r="IR99" s="50"/>
      <c r="IS99" s="50"/>
      <c r="IT99" s="50"/>
      <c r="IU99" s="50"/>
      <c r="IV99" s="50"/>
      <c r="IW99" s="50"/>
      <c r="IX99" s="50"/>
      <c r="IY99" s="50"/>
      <c r="IZ99" s="50"/>
      <c r="JA99" s="51"/>
    </row>
    <row r="100" spans="1:261" ht="15.75" customHeight="1" x14ac:dyDescent="0.2">
      <c r="A100" s="93"/>
      <c r="B100" s="96"/>
      <c r="C100" s="99"/>
      <c r="D100" s="54" t="s">
        <v>4</v>
      </c>
      <c r="E100" s="54" t="s">
        <v>1</v>
      </c>
      <c r="F100" s="55"/>
      <c r="G100" s="55"/>
      <c r="H100" s="55"/>
      <c r="I100" s="55"/>
      <c r="J100" s="55"/>
      <c r="K100" s="57" t="s">
        <v>2</v>
      </c>
      <c r="L100" s="58"/>
      <c r="M100" s="58"/>
      <c r="N100" s="59"/>
      <c r="O100" s="89" t="s">
        <v>115</v>
      </c>
      <c r="P100" s="49"/>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1"/>
      <c r="BB100" s="52"/>
      <c r="BC100" s="50"/>
      <c r="BD100" s="50"/>
      <c r="BE100" s="50"/>
      <c r="BF100" s="50"/>
      <c r="BG100" s="50"/>
      <c r="BH100" s="53"/>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1"/>
      <c r="DB100" s="52"/>
      <c r="DC100" s="50"/>
      <c r="DD100" s="50"/>
      <c r="DE100" s="50"/>
      <c r="DF100" s="50"/>
      <c r="DG100" s="50"/>
      <c r="DH100" s="53"/>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1"/>
      <c r="FB100" s="52"/>
      <c r="FC100" s="50"/>
      <c r="FD100" s="50"/>
      <c r="FE100" s="50"/>
      <c r="FF100" s="50"/>
      <c r="FG100" s="50"/>
      <c r="FH100" s="53"/>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1"/>
      <c r="HB100" s="52"/>
      <c r="HC100" s="50"/>
      <c r="HD100" s="50"/>
      <c r="HE100" s="50"/>
      <c r="HF100" s="50"/>
      <c r="HG100" s="50"/>
      <c r="HH100" s="53"/>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c r="IT100" s="50"/>
      <c r="IU100" s="50"/>
      <c r="IV100" s="50"/>
      <c r="IW100" s="50"/>
      <c r="IX100" s="50"/>
      <c r="IY100" s="50"/>
      <c r="IZ100" s="50"/>
      <c r="JA100" s="51"/>
    </row>
    <row r="101" spans="1:261" ht="15.75" customHeight="1" x14ac:dyDescent="0.2">
      <c r="A101" s="93"/>
      <c r="B101" s="96"/>
      <c r="C101" s="99"/>
      <c r="D101" s="41" t="str">
        <f t="shared" ref="D101" si="54">D100</f>
        <v>Разработка РКД</v>
      </c>
      <c r="E101" s="41"/>
      <c r="F101" s="60"/>
      <c r="G101" s="60"/>
      <c r="H101" s="60"/>
      <c r="I101" s="60"/>
      <c r="J101" s="60"/>
      <c r="K101" s="46" t="s">
        <v>16</v>
      </c>
      <c r="L101" s="47"/>
      <c r="M101" s="47"/>
      <c r="N101" s="48"/>
      <c r="O101" s="90"/>
      <c r="P101" s="49"/>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1"/>
      <c r="BB101" s="52"/>
      <c r="BC101" s="50"/>
      <c r="BD101" s="50"/>
      <c r="BE101" s="50"/>
      <c r="BF101" s="50"/>
      <c r="BG101" s="53"/>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1"/>
      <c r="DB101" s="52"/>
      <c r="DC101" s="50"/>
      <c r="DD101" s="50"/>
      <c r="DE101" s="50"/>
      <c r="DF101" s="50"/>
      <c r="DG101" s="53"/>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1"/>
      <c r="FB101" s="52"/>
      <c r="FC101" s="50"/>
      <c r="FD101" s="50"/>
      <c r="FE101" s="50"/>
      <c r="FF101" s="50"/>
      <c r="FG101" s="53"/>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1"/>
      <c r="HB101" s="52"/>
      <c r="HC101" s="50"/>
      <c r="HD101" s="50"/>
      <c r="HE101" s="50"/>
      <c r="HF101" s="50"/>
      <c r="HG101" s="53"/>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c r="IT101" s="50"/>
      <c r="IU101" s="50"/>
      <c r="IV101" s="50"/>
      <c r="IW101" s="50"/>
      <c r="IX101" s="50"/>
      <c r="IY101" s="50"/>
      <c r="IZ101" s="50"/>
      <c r="JA101" s="51"/>
    </row>
    <row r="102" spans="1:261" ht="15.75" customHeight="1" x14ac:dyDescent="0.2">
      <c r="A102" s="93"/>
      <c r="B102" s="96"/>
      <c r="C102" s="99"/>
      <c r="D102" s="54" t="s">
        <v>5</v>
      </c>
      <c r="E102" s="54" t="s">
        <v>1</v>
      </c>
      <c r="F102" s="55"/>
      <c r="G102" s="55"/>
      <c r="H102" s="55"/>
      <c r="I102" s="55"/>
      <c r="J102" s="55"/>
      <c r="K102" s="57" t="s">
        <v>2</v>
      </c>
      <c r="L102" s="58"/>
      <c r="M102" s="58"/>
      <c r="N102" s="59"/>
      <c r="O102" s="89" t="s">
        <v>115</v>
      </c>
      <c r="P102" s="49"/>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1"/>
      <c r="BB102" s="52"/>
      <c r="BC102" s="50"/>
      <c r="BD102" s="50"/>
      <c r="BE102" s="50"/>
      <c r="BF102" s="50"/>
      <c r="BG102" s="50"/>
      <c r="BH102" s="53"/>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1"/>
      <c r="DB102" s="52"/>
      <c r="DC102" s="50"/>
      <c r="DD102" s="50"/>
      <c r="DE102" s="50"/>
      <c r="DF102" s="50"/>
      <c r="DG102" s="50"/>
      <c r="DH102" s="53"/>
      <c r="DI102" s="50"/>
      <c r="DJ102" s="50"/>
      <c r="DK102" s="50"/>
      <c r="DL102" s="50"/>
      <c r="DM102" s="50"/>
      <c r="DN102" s="50"/>
      <c r="DO102" s="50"/>
      <c r="DP102" s="50"/>
      <c r="DQ102" s="50"/>
      <c r="DR102" s="50"/>
      <c r="DS102" s="50"/>
      <c r="DT102" s="50"/>
      <c r="DU102" s="50"/>
      <c r="DV102" s="50"/>
      <c r="DW102" s="50"/>
      <c r="DX102" s="50"/>
      <c r="DY102" s="50"/>
      <c r="DZ102" s="50"/>
      <c r="EA102" s="50"/>
      <c r="EB102" s="50"/>
      <c r="EC102" s="50"/>
      <c r="ED102" s="50"/>
      <c r="EE102" s="50"/>
      <c r="EF102" s="50"/>
      <c r="EG102" s="50"/>
      <c r="EH102" s="50"/>
      <c r="EI102" s="50"/>
      <c r="EJ102" s="50"/>
      <c r="EK102" s="50"/>
      <c r="EL102" s="50"/>
      <c r="EM102" s="50"/>
      <c r="EN102" s="50"/>
      <c r="EO102" s="50"/>
      <c r="EP102" s="50"/>
      <c r="EQ102" s="50"/>
      <c r="ER102" s="50"/>
      <c r="ES102" s="50"/>
      <c r="ET102" s="50"/>
      <c r="EU102" s="50"/>
      <c r="EV102" s="50"/>
      <c r="EW102" s="50"/>
      <c r="EX102" s="50"/>
      <c r="EY102" s="50"/>
      <c r="EZ102" s="50"/>
      <c r="FA102" s="51"/>
      <c r="FB102" s="52"/>
      <c r="FC102" s="50"/>
      <c r="FD102" s="50"/>
      <c r="FE102" s="50"/>
      <c r="FF102" s="50"/>
      <c r="FG102" s="50"/>
      <c r="FH102" s="53"/>
      <c r="FI102" s="50"/>
      <c r="FJ102" s="50"/>
      <c r="FK102" s="50"/>
      <c r="FL102" s="50"/>
      <c r="FM102" s="50"/>
      <c r="FN102" s="50"/>
      <c r="FO102" s="50"/>
      <c r="FP102" s="50"/>
      <c r="FQ102" s="50"/>
      <c r="FR102" s="50"/>
      <c r="FS102" s="50"/>
      <c r="FT102" s="50"/>
      <c r="FU102" s="50"/>
      <c r="FV102" s="50"/>
      <c r="FW102" s="50"/>
      <c r="FX102" s="50"/>
      <c r="FY102" s="50"/>
      <c r="FZ102" s="50"/>
      <c r="GA102" s="50"/>
      <c r="GB102" s="50"/>
      <c r="GC102" s="50"/>
      <c r="GD102" s="50"/>
      <c r="GE102" s="50"/>
      <c r="GF102" s="50"/>
      <c r="GG102" s="50"/>
      <c r="GH102" s="50"/>
      <c r="GI102" s="50"/>
      <c r="GJ102" s="50"/>
      <c r="GK102" s="50"/>
      <c r="GL102" s="50"/>
      <c r="GM102" s="50"/>
      <c r="GN102" s="50"/>
      <c r="GO102" s="50"/>
      <c r="GP102" s="50"/>
      <c r="GQ102" s="50"/>
      <c r="GR102" s="50"/>
      <c r="GS102" s="50"/>
      <c r="GT102" s="50"/>
      <c r="GU102" s="50"/>
      <c r="GV102" s="50"/>
      <c r="GW102" s="50"/>
      <c r="GX102" s="50"/>
      <c r="GY102" s="50"/>
      <c r="GZ102" s="50"/>
      <c r="HA102" s="51"/>
      <c r="HB102" s="52"/>
      <c r="HC102" s="50"/>
      <c r="HD102" s="50"/>
      <c r="HE102" s="50"/>
      <c r="HF102" s="50"/>
      <c r="HG102" s="50"/>
      <c r="HH102" s="53"/>
      <c r="HI102" s="50"/>
      <c r="HJ102" s="50"/>
      <c r="HK102" s="50"/>
      <c r="HL102" s="50"/>
      <c r="HM102" s="50"/>
      <c r="HN102" s="50"/>
      <c r="HO102" s="50"/>
      <c r="HP102" s="50"/>
      <c r="HQ102" s="50"/>
      <c r="HR102" s="50"/>
      <c r="HS102" s="50"/>
      <c r="HT102" s="50"/>
      <c r="HU102" s="50"/>
      <c r="HV102" s="50"/>
      <c r="HW102" s="50"/>
      <c r="HX102" s="50"/>
      <c r="HY102" s="50"/>
      <c r="HZ102" s="50"/>
      <c r="IA102" s="50"/>
      <c r="IB102" s="50"/>
      <c r="IC102" s="50"/>
      <c r="ID102" s="50"/>
      <c r="IE102" s="50"/>
      <c r="IF102" s="50"/>
      <c r="IG102" s="50"/>
      <c r="IH102" s="50"/>
      <c r="II102" s="50"/>
      <c r="IJ102" s="50"/>
      <c r="IK102" s="50"/>
      <c r="IL102" s="50"/>
      <c r="IM102" s="50"/>
      <c r="IN102" s="50"/>
      <c r="IO102" s="50"/>
      <c r="IP102" s="50"/>
      <c r="IQ102" s="50"/>
      <c r="IR102" s="50"/>
      <c r="IS102" s="50"/>
      <c r="IT102" s="50"/>
      <c r="IU102" s="50"/>
      <c r="IV102" s="50"/>
      <c r="IW102" s="50"/>
      <c r="IX102" s="50"/>
      <c r="IY102" s="50"/>
      <c r="IZ102" s="50"/>
      <c r="JA102" s="51"/>
    </row>
    <row r="103" spans="1:261" ht="15.75" customHeight="1" x14ac:dyDescent="0.2">
      <c r="A103" s="93"/>
      <c r="B103" s="96"/>
      <c r="C103" s="99"/>
      <c r="D103" s="41" t="str">
        <f t="shared" ref="D103" si="55">D102</f>
        <v>Согласование РКД</v>
      </c>
      <c r="E103" s="41"/>
      <c r="F103" s="60"/>
      <c r="G103" s="60"/>
      <c r="H103" s="60"/>
      <c r="I103" s="60"/>
      <c r="J103" s="60"/>
      <c r="K103" s="46" t="s">
        <v>16</v>
      </c>
      <c r="L103" s="47"/>
      <c r="M103" s="47"/>
      <c r="N103" s="48"/>
      <c r="O103" s="90"/>
      <c r="P103" s="49"/>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1"/>
      <c r="BB103" s="52"/>
      <c r="BC103" s="50"/>
      <c r="BD103" s="50"/>
      <c r="BE103" s="50"/>
      <c r="BF103" s="50"/>
      <c r="BG103" s="53"/>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1"/>
      <c r="DB103" s="52"/>
      <c r="DC103" s="50"/>
      <c r="DD103" s="50"/>
      <c r="DE103" s="50"/>
      <c r="DF103" s="50"/>
      <c r="DG103" s="53"/>
      <c r="DH103" s="50"/>
      <c r="DI103" s="50"/>
      <c r="DJ103" s="50"/>
      <c r="DK103" s="50"/>
      <c r="DL103" s="50"/>
      <c r="DM103" s="50"/>
      <c r="DN103" s="50"/>
      <c r="DO103" s="50"/>
      <c r="DP103" s="50"/>
      <c r="DQ103" s="50"/>
      <c r="DR103" s="50"/>
      <c r="DS103" s="50"/>
      <c r="DT103" s="50"/>
      <c r="DU103" s="50"/>
      <c r="DV103" s="50"/>
      <c r="DW103" s="50"/>
      <c r="DX103" s="50"/>
      <c r="DY103" s="50"/>
      <c r="DZ103" s="50"/>
      <c r="EA103" s="50"/>
      <c r="EB103" s="50"/>
      <c r="EC103" s="50"/>
      <c r="ED103" s="50"/>
      <c r="EE103" s="50"/>
      <c r="EF103" s="50"/>
      <c r="EG103" s="50"/>
      <c r="EH103" s="50"/>
      <c r="EI103" s="50"/>
      <c r="EJ103" s="50"/>
      <c r="EK103" s="50"/>
      <c r="EL103" s="50"/>
      <c r="EM103" s="50"/>
      <c r="EN103" s="50"/>
      <c r="EO103" s="50"/>
      <c r="EP103" s="50"/>
      <c r="EQ103" s="50"/>
      <c r="ER103" s="50"/>
      <c r="ES103" s="50"/>
      <c r="ET103" s="50"/>
      <c r="EU103" s="50"/>
      <c r="EV103" s="50"/>
      <c r="EW103" s="50"/>
      <c r="EX103" s="50"/>
      <c r="EY103" s="50"/>
      <c r="EZ103" s="50"/>
      <c r="FA103" s="51"/>
      <c r="FB103" s="52"/>
      <c r="FC103" s="50"/>
      <c r="FD103" s="50"/>
      <c r="FE103" s="50"/>
      <c r="FF103" s="50"/>
      <c r="FG103" s="53"/>
      <c r="FH103" s="50"/>
      <c r="FI103" s="50"/>
      <c r="FJ103" s="50"/>
      <c r="FK103" s="50"/>
      <c r="FL103" s="50"/>
      <c r="FM103" s="50"/>
      <c r="FN103" s="50"/>
      <c r="FO103" s="50"/>
      <c r="FP103" s="50"/>
      <c r="FQ103" s="50"/>
      <c r="FR103" s="50"/>
      <c r="FS103" s="50"/>
      <c r="FT103" s="50"/>
      <c r="FU103" s="50"/>
      <c r="FV103" s="50"/>
      <c r="FW103" s="50"/>
      <c r="FX103" s="50"/>
      <c r="FY103" s="50"/>
      <c r="FZ103" s="50"/>
      <c r="GA103" s="50"/>
      <c r="GB103" s="50"/>
      <c r="GC103" s="50"/>
      <c r="GD103" s="50"/>
      <c r="GE103" s="50"/>
      <c r="GF103" s="50"/>
      <c r="GG103" s="50"/>
      <c r="GH103" s="50"/>
      <c r="GI103" s="50"/>
      <c r="GJ103" s="50"/>
      <c r="GK103" s="50"/>
      <c r="GL103" s="50"/>
      <c r="GM103" s="50"/>
      <c r="GN103" s="50"/>
      <c r="GO103" s="50"/>
      <c r="GP103" s="50"/>
      <c r="GQ103" s="50"/>
      <c r="GR103" s="50"/>
      <c r="GS103" s="50"/>
      <c r="GT103" s="50"/>
      <c r="GU103" s="50"/>
      <c r="GV103" s="50"/>
      <c r="GW103" s="50"/>
      <c r="GX103" s="50"/>
      <c r="GY103" s="50"/>
      <c r="GZ103" s="50"/>
      <c r="HA103" s="51"/>
      <c r="HB103" s="52"/>
      <c r="HC103" s="50"/>
      <c r="HD103" s="50"/>
      <c r="HE103" s="50"/>
      <c r="HF103" s="50"/>
      <c r="HG103" s="53"/>
      <c r="HH103" s="50"/>
      <c r="HI103" s="50"/>
      <c r="HJ103" s="50"/>
      <c r="HK103" s="50"/>
      <c r="HL103" s="50"/>
      <c r="HM103" s="50"/>
      <c r="HN103" s="50"/>
      <c r="HO103" s="50"/>
      <c r="HP103" s="50"/>
      <c r="HQ103" s="50"/>
      <c r="HR103" s="50"/>
      <c r="HS103" s="50"/>
      <c r="HT103" s="50"/>
      <c r="HU103" s="50"/>
      <c r="HV103" s="50"/>
      <c r="HW103" s="50"/>
      <c r="HX103" s="50"/>
      <c r="HY103" s="50"/>
      <c r="HZ103" s="50"/>
      <c r="IA103" s="50"/>
      <c r="IB103" s="50"/>
      <c r="IC103" s="50"/>
      <c r="ID103" s="50"/>
      <c r="IE103" s="50"/>
      <c r="IF103" s="50"/>
      <c r="IG103" s="50"/>
      <c r="IH103" s="50"/>
      <c r="II103" s="50"/>
      <c r="IJ103" s="50"/>
      <c r="IK103" s="50"/>
      <c r="IL103" s="50"/>
      <c r="IM103" s="50"/>
      <c r="IN103" s="50"/>
      <c r="IO103" s="50"/>
      <c r="IP103" s="50"/>
      <c r="IQ103" s="50"/>
      <c r="IR103" s="50"/>
      <c r="IS103" s="50"/>
      <c r="IT103" s="50"/>
      <c r="IU103" s="50"/>
      <c r="IV103" s="50"/>
      <c r="IW103" s="50"/>
      <c r="IX103" s="50"/>
      <c r="IY103" s="50"/>
      <c r="IZ103" s="50"/>
      <c r="JA103" s="51"/>
    </row>
    <row r="104" spans="1:261" ht="15.75" customHeight="1" x14ac:dyDescent="0.2">
      <c r="A104" s="93"/>
      <c r="B104" s="96"/>
      <c r="C104" s="99"/>
      <c r="D104" s="54" t="s">
        <v>6</v>
      </c>
      <c r="E104" s="54" t="s">
        <v>1</v>
      </c>
      <c r="F104" s="55"/>
      <c r="G104" s="55"/>
      <c r="H104" s="55"/>
      <c r="I104" s="55"/>
      <c r="J104" s="55"/>
      <c r="K104" s="57" t="s">
        <v>2</v>
      </c>
      <c r="L104" s="58"/>
      <c r="M104" s="58"/>
      <c r="N104" s="59"/>
      <c r="O104" s="89" t="s">
        <v>115</v>
      </c>
      <c r="P104" s="49"/>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1"/>
      <c r="BB104" s="52"/>
      <c r="BC104" s="50"/>
      <c r="BD104" s="50"/>
      <c r="BE104" s="50"/>
      <c r="BF104" s="50"/>
      <c r="BG104" s="50"/>
      <c r="BH104" s="53"/>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1"/>
      <c r="DB104" s="52"/>
      <c r="DC104" s="50"/>
      <c r="DD104" s="50"/>
      <c r="DE104" s="50"/>
      <c r="DF104" s="50"/>
      <c r="DG104" s="50"/>
      <c r="DH104" s="53"/>
      <c r="DI104" s="50"/>
      <c r="DJ104" s="50"/>
      <c r="DK104" s="50"/>
      <c r="DL104" s="50"/>
      <c r="DM104" s="50"/>
      <c r="DN104" s="50"/>
      <c r="DO104" s="50"/>
      <c r="DP104" s="50"/>
      <c r="DQ104" s="50"/>
      <c r="DR104" s="50"/>
      <c r="DS104" s="50"/>
      <c r="DT104" s="50"/>
      <c r="DU104" s="50"/>
      <c r="DV104" s="50"/>
      <c r="DW104" s="50"/>
      <c r="DX104" s="50"/>
      <c r="DY104" s="50"/>
      <c r="DZ104" s="50"/>
      <c r="EA104" s="50"/>
      <c r="EB104" s="50"/>
      <c r="EC104" s="50"/>
      <c r="ED104" s="50"/>
      <c r="EE104" s="50"/>
      <c r="EF104" s="50"/>
      <c r="EG104" s="50"/>
      <c r="EH104" s="50"/>
      <c r="EI104" s="50"/>
      <c r="EJ104" s="50"/>
      <c r="EK104" s="50"/>
      <c r="EL104" s="50"/>
      <c r="EM104" s="50"/>
      <c r="EN104" s="50"/>
      <c r="EO104" s="50"/>
      <c r="EP104" s="50"/>
      <c r="EQ104" s="50"/>
      <c r="ER104" s="50"/>
      <c r="ES104" s="50"/>
      <c r="ET104" s="50"/>
      <c r="EU104" s="50"/>
      <c r="EV104" s="50"/>
      <c r="EW104" s="50"/>
      <c r="EX104" s="50"/>
      <c r="EY104" s="50"/>
      <c r="EZ104" s="50"/>
      <c r="FA104" s="51"/>
      <c r="FB104" s="52"/>
      <c r="FC104" s="50"/>
      <c r="FD104" s="50"/>
      <c r="FE104" s="50"/>
      <c r="FF104" s="50"/>
      <c r="FG104" s="50"/>
      <c r="FH104" s="53"/>
      <c r="FI104" s="50"/>
      <c r="FJ104" s="50"/>
      <c r="FK104" s="50"/>
      <c r="FL104" s="50"/>
      <c r="FM104" s="50"/>
      <c r="FN104" s="50"/>
      <c r="FO104" s="50"/>
      <c r="FP104" s="50"/>
      <c r="FQ104" s="50"/>
      <c r="FR104" s="50"/>
      <c r="FS104" s="50"/>
      <c r="FT104" s="50"/>
      <c r="FU104" s="50"/>
      <c r="FV104" s="50"/>
      <c r="FW104" s="50"/>
      <c r="FX104" s="50"/>
      <c r="FY104" s="50"/>
      <c r="FZ104" s="50"/>
      <c r="GA104" s="50"/>
      <c r="GB104" s="50"/>
      <c r="GC104" s="50"/>
      <c r="GD104" s="50"/>
      <c r="GE104" s="50"/>
      <c r="GF104" s="50"/>
      <c r="GG104" s="50"/>
      <c r="GH104" s="50"/>
      <c r="GI104" s="50"/>
      <c r="GJ104" s="50"/>
      <c r="GK104" s="50"/>
      <c r="GL104" s="50"/>
      <c r="GM104" s="50"/>
      <c r="GN104" s="50"/>
      <c r="GO104" s="50"/>
      <c r="GP104" s="50"/>
      <c r="GQ104" s="50"/>
      <c r="GR104" s="50"/>
      <c r="GS104" s="50"/>
      <c r="GT104" s="50"/>
      <c r="GU104" s="50"/>
      <c r="GV104" s="50"/>
      <c r="GW104" s="50"/>
      <c r="GX104" s="50"/>
      <c r="GY104" s="50"/>
      <c r="GZ104" s="50"/>
      <c r="HA104" s="51"/>
      <c r="HB104" s="52"/>
      <c r="HC104" s="50"/>
      <c r="HD104" s="50"/>
      <c r="HE104" s="50"/>
      <c r="HF104" s="50"/>
      <c r="HG104" s="50"/>
      <c r="HH104" s="53"/>
      <c r="HI104" s="50"/>
      <c r="HJ104" s="50"/>
      <c r="HK104" s="50"/>
      <c r="HL104" s="50"/>
      <c r="HM104" s="50"/>
      <c r="HN104" s="50"/>
      <c r="HO104" s="50"/>
      <c r="HP104" s="50"/>
      <c r="HQ104" s="50"/>
      <c r="HR104" s="50"/>
      <c r="HS104" s="50"/>
      <c r="HT104" s="50"/>
      <c r="HU104" s="50"/>
      <c r="HV104" s="50"/>
      <c r="HW104" s="50"/>
      <c r="HX104" s="50"/>
      <c r="HY104" s="50"/>
      <c r="HZ104" s="50"/>
      <c r="IA104" s="50"/>
      <c r="IB104" s="50"/>
      <c r="IC104" s="50"/>
      <c r="ID104" s="50"/>
      <c r="IE104" s="50"/>
      <c r="IF104" s="50"/>
      <c r="IG104" s="50"/>
      <c r="IH104" s="50"/>
      <c r="II104" s="50"/>
      <c r="IJ104" s="50"/>
      <c r="IK104" s="50"/>
      <c r="IL104" s="50"/>
      <c r="IM104" s="50"/>
      <c r="IN104" s="50"/>
      <c r="IO104" s="50"/>
      <c r="IP104" s="50"/>
      <c r="IQ104" s="50"/>
      <c r="IR104" s="50"/>
      <c r="IS104" s="50"/>
      <c r="IT104" s="50"/>
      <c r="IU104" s="50"/>
      <c r="IV104" s="50"/>
      <c r="IW104" s="50"/>
      <c r="IX104" s="50"/>
      <c r="IY104" s="50"/>
      <c r="IZ104" s="50"/>
      <c r="JA104" s="51"/>
    </row>
    <row r="105" spans="1:261" ht="15.75" customHeight="1" x14ac:dyDescent="0.2">
      <c r="A105" s="93"/>
      <c r="B105" s="96"/>
      <c r="C105" s="99"/>
      <c r="D105" s="41" t="str">
        <f t="shared" ref="D105" si="56">D104</f>
        <v>Экспертиза РКД</v>
      </c>
      <c r="E105" s="41"/>
      <c r="F105" s="60"/>
      <c r="G105" s="60"/>
      <c r="H105" s="60"/>
      <c r="I105" s="60"/>
      <c r="J105" s="60"/>
      <c r="K105" s="46" t="s">
        <v>16</v>
      </c>
      <c r="L105" s="47"/>
      <c r="M105" s="47"/>
      <c r="N105" s="48"/>
      <c r="O105" s="90"/>
      <c r="P105" s="49"/>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1"/>
      <c r="BB105" s="52"/>
      <c r="BC105" s="50"/>
      <c r="BD105" s="50"/>
      <c r="BE105" s="50"/>
      <c r="BF105" s="50"/>
      <c r="BG105" s="53"/>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1"/>
      <c r="DB105" s="52"/>
      <c r="DC105" s="50"/>
      <c r="DD105" s="50"/>
      <c r="DE105" s="50"/>
      <c r="DF105" s="50"/>
      <c r="DG105" s="53"/>
      <c r="DH105" s="50"/>
      <c r="DI105" s="50"/>
      <c r="DJ105" s="50"/>
      <c r="DK105" s="50"/>
      <c r="DL105" s="50"/>
      <c r="DM105" s="50"/>
      <c r="DN105" s="50"/>
      <c r="DO105" s="50"/>
      <c r="DP105" s="50"/>
      <c r="DQ105" s="50"/>
      <c r="DR105" s="50"/>
      <c r="DS105" s="50"/>
      <c r="DT105" s="50"/>
      <c r="DU105" s="50"/>
      <c r="DV105" s="50"/>
      <c r="DW105" s="50"/>
      <c r="DX105" s="50"/>
      <c r="DY105" s="50"/>
      <c r="DZ105" s="50"/>
      <c r="EA105" s="50"/>
      <c r="EB105" s="50"/>
      <c r="EC105" s="50"/>
      <c r="ED105" s="50"/>
      <c r="EE105" s="50"/>
      <c r="EF105" s="50"/>
      <c r="EG105" s="50"/>
      <c r="EH105" s="50"/>
      <c r="EI105" s="50"/>
      <c r="EJ105" s="50"/>
      <c r="EK105" s="50"/>
      <c r="EL105" s="50"/>
      <c r="EM105" s="50"/>
      <c r="EN105" s="50"/>
      <c r="EO105" s="50"/>
      <c r="EP105" s="50"/>
      <c r="EQ105" s="50"/>
      <c r="ER105" s="50"/>
      <c r="ES105" s="50"/>
      <c r="ET105" s="50"/>
      <c r="EU105" s="50"/>
      <c r="EV105" s="50"/>
      <c r="EW105" s="50"/>
      <c r="EX105" s="50"/>
      <c r="EY105" s="50"/>
      <c r="EZ105" s="50"/>
      <c r="FA105" s="51"/>
      <c r="FB105" s="52"/>
      <c r="FC105" s="50"/>
      <c r="FD105" s="50"/>
      <c r="FE105" s="50"/>
      <c r="FF105" s="50"/>
      <c r="FG105" s="53"/>
      <c r="FH105" s="50"/>
      <c r="FI105" s="50"/>
      <c r="FJ105" s="50"/>
      <c r="FK105" s="50"/>
      <c r="FL105" s="50"/>
      <c r="FM105" s="50"/>
      <c r="FN105" s="50"/>
      <c r="FO105" s="50"/>
      <c r="FP105" s="50"/>
      <c r="FQ105" s="50"/>
      <c r="FR105" s="50"/>
      <c r="FS105" s="50"/>
      <c r="FT105" s="50"/>
      <c r="FU105" s="50"/>
      <c r="FV105" s="50"/>
      <c r="FW105" s="50"/>
      <c r="FX105" s="50"/>
      <c r="FY105" s="50"/>
      <c r="FZ105" s="50"/>
      <c r="GA105" s="50"/>
      <c r="GB105" s="50"/>
      <c r="GC105" s="50"/>
      <c r="GD105" s="50"/>
      <c r="GE105" s="50"/>
      <c r="GF105" s="50"/>
      <c r="GG105" s="50"/>
      <c r="GH105" s="50"/>
      <c r="GI105" s="50"/>
      <c r="GJ105" s="50"/>
      <c r="GK105" s="50"/>
      <c r="GL105" s="50"/>
      <c r="GM105" s="50"/>
      <c r="GN105" s="50"/>
      <c r="GO105" s="50"/>
      <c r="GP105" s="50"/>
      <c r="GQ105" s="50"/>
      <c r="GR105" s="50"/>
      <c r="GS105" s="50"/>
      <c r="GT105" s="50"/>
      <c r="GU105" s="50"/>
      <c r="GV105" s="50"/>
      <c r="GW105" s="50"/>
      <c r="GX105" s="50"/>
      <c r="GY105" s="50"/>
      <c r="GZ105" s="50"/>
      <c r="HA105" s="51"/>
      <c r="HB105" s="52"/>
      <c r="HC105" s="50"/>
      <c r="HD105" s="50"/>
      <c r="HE105" s="50"/>
      <c r="HF105" s="50"/>
      <c r="HG105" s="53"/>
      <c r="HH105" s="50"/>
      <c r="HI105" s="50"/>
      <c r="HJ105" s="50"/>
      <c r="HK105" s="50"/>
      <c r="HL105" s="50"/>
      <c r="HM105" s="50"/>
      <c r="HN105" s="50"/>
      <c r="HO105" s="50"/>
      <c r="HP105" s="50"/>
      <c r="HQ105" s="50"/>
      <c r="HR105" s="50"/>
      <c r="HS105" s="50"/>
      <c r="HT105" s="50"/>
      <c r="HU105" s="50"/>
      <c r="HV105" s="50"/>
      <c r="HW105" s="50"/>
      <c r="HX105" s="50"/>
      <c r="HY105" s="50"/>
      <c r="HZ105" s="50"/>
      <c r="IA105" s="50"/>
      <c r="IB105" s="50"/>
      <c r="IC105" s="50"/>
      <c r="ID105" s="50"/>
      <c r="IE105" s="50"/>
      <c r="IF105" s="50"/>
      <c r="IG105" s="50"/>
      <c r="IH105" s="50"/>
      <c r="II105" s="50"/>
      <c r="IJ105" s="50"/>
      <c r="IK105" s="50"/>
      <c r="IL105" s="50"/>
      <c r="IM105" s="50"/>
      <c r="IN105" s="50"/>
      <c r="IO105" s="50"/>
      <c r="IP105" s="50"/>
      <c r="IQ105" s="50"/>
      <c r="IR105" s="50"/>
      <c r="IS105" s="50"/>
      <c r="IT105" s="50"/>
      <c r="IU105" s="50"/>
      <c r="IV105" s="50"/>
      <c r="IW105" s="50"/>
      <c r="IX105" s="50"/>
      <c r="IY105" s="50"/>
      <c r="IZ105" s="50"/>
      <c r="JA105" s="51"/>
    </row>
    <row r="106" spans="1:261" ht="15.75" customHeight="1" x14ac:dyDescent="0.2">
      <c r="A106" s="93"/>
      <c r="B106" s="96"/>
      <c r="C106" s="99"/>
      <c r="D106" s="54" t="s">
        <v>14</v>
      </c>
      <c r="E106" s="54" t="s">
        <v>1</v>
      </c>
      <c r="F106" s="55"/>
      <c r="G106" s="55"/>
      <c r="H106" s="55"/>
      <c r="I106" s="55"/>
      <c r="J106" s="55"/>
      <c r="K106" s="57" t="s">
        <v>2</v>
      </c>
      <c r="L106" s="58"/>
      <c r="M106" s="58"/>
      <c r="N106" s="59"/>
      <c r="O106" s="89" t="s">
        <v>115</v>
      </c>
      <c r="P106" s="49"/>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1"/>
      <c r="BB106" s="52"/>
      <c r="BC106" s="50"/>
      <c r="BD106" s="50"/>
      <c r="BE106" s="50"/>
      <c r="BF106" s="50"/>
      <c r="BG106" s="50"/>
      <c r="BH106" s="53"/>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1"/>
      <c r="DB106" s="52"/>
      <c r="DC106" s="50"/>
      <c r="DD106" s="50"/>
      <c r="DE106" s="50"/>
      <c r="DF106" s="50"/>
      <c r="DG106" s="50"/>
      <c r="DH106" s="53"/>
      <c r="DI106" s="50"/>
      <c r="DJ106" s="50"/>
      <c r="DK106" s="50"/>
      <c r="DL106" s="50"/>
      <c r="DM106" s="50"/>
      <c r="DN106" s="50"/>
      <c r="DO106" s="50"/>
      <c r="DP106" s="50"/>
      <c r="DQ106" s="50"/>
      <c r="DR106" s="50"/>
      <c r="DS106" s="50"/>
      <c r="DT106" s="50"/>
      <c r="DU106" s="50"/>
      <c r="DV106" s="50"/>
      <c r="DW106" s="50"/>
      <c r="DX106" s="50"/>
      <c r="DY106" s="50"/>
      <c r="DZ106" s="50"/>
      <c r="EA106" s="50"/>
      <c r="EB106" s="50"/>
      <c r="EC106" s="50"/>
      <c r="ED106" s="50"/>
      <c r="EE106" s="50"/>
      <c r="EF106" s="50"/>
      <c r="EG106" s="50"/>
      <c r="EH106" s="50"/>
      <c r="EI106" s="50"/>
      <c r="EJ106" s="50"/>
      <c r="EK106" s="50"/>
      <c r="EL106" s="50"/>
      <c r="EM106" s="50"/>
      <c r="EN106" s="50"/>
      <c r="EO106" s="50"/>
      <c r="EP106" s="50"/>
      <c r="EQ106" s="50"/>
      <c r="ER106" s="50"/>
      <c r="ES106" s="50"/>
      <c r="ET106" s="50"/>
      <c r="EU106" s="50"/>
      <c r="EV106" s="50"/>
      <c r="EW106" s="50"/>
      <c r="EX106" s="50"/>
      <c r="EY106" s="50"/>
      <c r="EZ106" s="50"/>
      <c r="FA106" s="51"/>
      <c r="FB106" s="52"/>
      <c r="FC106" s="50"/>
      <c r="FD106" s="50"/>
      <c r="FE106" s="50"/>
      <c r="FF106" s="50"/>
      <c r="FG106" s="50"/>
      <c r="FH106" s="53"/>
      <c r="FI106" s="50"/>
      <c r="FJ106" s="50"/>
      <c r="FK106" s="50"/>
      <c r="FL106" s="50"/>
      <c r="FM106" s="50"/>
      <c r="FN106" s="50"/>
      <c r="FO106" s="50"/>
      <c r="FP106" s="50"/>
      <c r="FQ106" s="50"/>
      <c r="FR106" s="50"/>
      <c r="FS106" s="50"/>
      <c r="FT106" s="50"/>
      <c r="FU106" s="50"/>
      <c r="FV106" s="50"/>
      <c r="FW106" s="50"/>
      <c r="FX106" s="50"/>
      <c r="FY106" s="50"/>
      <c r="FZ106" s="50"/>
      <c r="GA106" s="50"/>
      <c r="GB106" s="50"/>
      <c r="GC106" s="50"/>
      <c r="GD106" s="50"/>
      <c r="GE106" s="50"/>
      <c r="GF106" s="50"/>
      <c r="GG106" s="50"/>
      <c r="GH106" s="50"/>
      <c r="GI106" s="50"/>
      <c r="GJ106" s="50"/>
      <c r="GK106" s="50"/>
      <c r="GL106" s="50"/>
      <c r="GM106" s="50"/>
      <c r="GN106" s="50"/>
      <c r="GO106" s="50"/>
      <c r="GP106" s="50"/>
      <c r="GQ106" s="50"/>
      <c r="GR106" s="50"/>
      <c r="GS106" s="50"/>
      <c r="GT106" s="50"/>
      <c r="GU106" s="50"/>
      <c r="GV106" s="50"/>
      <c r="GW106" s="50"/>
      <c r="GX106" s="50"/>
      <c r="GY106" s="50"/>
      <c r="GZ106" s="50"/>
      <c r="HA106" s="51"/>
      <c r="HB106" s="52"/>
      <c r="HC106" s="50"/>
      <c r="HD106" s="50"/>
      <c r="HE106" s="50"/>
      <c r="HF106" s="50"/>
      <c r="HG106" s="50"/>
      <c r="HH106" s="53"/>
      <c r="HI106" s="50"/>
      <c r="HJ106" s="50"/>
      <c r="HK106" s="50"/>
      <c r="HL106" s="50"/>
      <c r="HM106" s="50"/>
      <c r="HN106" s="50"/>
      <c r="HO106" s="50"/>
      <c r="HP106" s="50"/>
      <c r="HQ106" s="50"/>
      <c r="HR106" s="50"/>
      <c r="HS106" s="50"/>
      <c r="HT106" s="50"/>
      <c r="HU106" s="50"/>
      <c r="HV106" s="50"/>
      <c r="HW106" s="50"/>
      <c r="HX106" s="50"/>
      <c r="HY106" s="50"/>
      <c r="HZ106" s="50"/>
      <c r="IA106" s="50"/>
      <c r="IB106" s="50"/>
      <c r="IC106" s="50"/>
      <c r="ID106" s="50"/>
      <c r="IE106" s="50"/>
      <c r="IF106" s="50"/>
      <c r="IG106" s="50"/>
      <c r="IH106" s="50"/>
      <c r="II106" s="50"/>
      <c r="IJ106" s="50"/>
      <c r="IK106" s="50"/>
      <c r="IL106" s="50"/>
      <c r="IM106" s="50"/>
      <c r="IN106" s="50"/>
      <c r="IO106" s="50"/>
      <c r="IP106" s="50"/>
      <c r="IQ106" s="50"/>
      <c r="IR106" s="50"/>
      <c r="IS106" s="50"/>
      <c r="IT106" s="50"/>
      <c r="IU106" s="50"/>
      <c r="IV106" s="50"/>
      <c r="IW106" s="50"/>
      <c r="IX106" s="50"/>
      <c r="IY106" s="50"/>
      <c r="IZ106" s="50"/>
      <c r="JA106" s="51"/>
    </row>
    <row r="107" spans="1:261" ht="15.75" customHeight="1" x14ac:dyDescent="0.2">
      <c r="A107" s="93"/>
      <c r="B107" s="96"/>
      <c r="C107" s="99"/>
      <c r="D107" s="41" t="str">
        <f t="shared" ref="D107" si="57">D106</f>
        <v>Изготовление ОПС</v>
      </c>
      <c r="E107" s="41"/>
      <c r="F107" s="60"/>
      <c r="G107" s="60"/>
      <c r="H107" s="60"/>
      <c r="I107" s="60"/>
      <c r="J107" s="60"/>
      <c r="K107" s="46" t="s">
        <v>16</v>
      </c>
      <c r="L107" s="47"/>
      <c r="M107" s="47"/>
      <c r="N107" s="48"/>
      <c r="O107" s="90"/>
      <c r="P107" s="49"/>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1"/>
      <c r="BB107" s="52"/>
      <c r="BC107" s="50"/>
      <c r="BD107" s="50"/>
      <c r="BE107" s="50"/>
      <c r="BF107" s="50"/>
      <c r="BG107" s="53"/>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1"/>
      <c r="DB107" s="52"/>
      <c r="DC107" s="50"/>
      <c r="DD107" s="50"/>
      <c r="DE107" s="50"/>
      <c r="DF107" s="50"/>
      <c r="DG107" s="53"/>
      <c r="DH107" s="50"/>
      <c r="DI107" s="50"/>
      <c r="DJ107" s="50"/>
      <c r="DK107" s="50"/>
      <c r="DL107" s="50"/>
      <c r="DM107" s="50"/>
      <c r="DN107" s="50"/>
      <c r="DO107" s="50"/>
      <c r="DP107" s="50"/>
      <c r="DQ107" s="50"/>
      <c r="DR107" s="50"/>
      <c r="DS107" s="50"/>
      <c r="DT107" s="50"/>
      <c r="DU107" s="50"/>
      <c r="DV107" s="50"/>
      <c r="DW107" s="50"/>
      <c r="DX107" s="50"/>
      <c r="DY107" s="50"/>
      <c r="DZ107" s="50"/>
      <c r="EA107" s="50"/>
      <c r="EB107" s="50"/>
      <c r="EC107" s="50"/>
      <c r="ED107" s="50"/>
      <c r="EE107" s="50"/>
      <c r="EF107" s="50"/>
      <c r="EG107" s="50"/>
      <c r="EH107" s="50"/>
      <c r="EI107" s="50"/>
      <c r="EJ107" s="50"/>
      <c r="EK107" s="50"/>
      <c r="EL107" s="50"/>
      <c r="EM107" s="50"/>
      <c r="EN107" s="50"/>
      <c r="EO107" s="50"/>
      <c r="EP107" s="50"/>
      <c r="EQ107" s="50"/>
      <c r="ER107" s="50"/>
      <c r="ES107" s="50"/>
      <c r="ET107" s="50"/>
      <c r="EU107" s="50"/>
      <c r="EV107" s="50"/>
      <c r="EW107" s="50"/>
      <c r="EX107" s="50"/>
      <c r="EY107" s="50"/>
      <c r="EZ107" s="50"/>
      <c r="FA107" s="51"/>
      <c r="FB107" s="52"/>
      <c r="FC107" s="50"/>
      <c r="FD107" s="50"/>
      <c r="FE107" s="50"/>
      <c r="FF107" s="50"/>
      <c r="FG107" s="53"/>
      <c r="FH107" s="50"/>
      <c r="FI107" s="50"/>
      <c r="FJ107" s="50"/>
      <c r="FK107" s="50"/>
      <c r="FL107" s="50"/>
      <c r="FM107" s="50"/>
      <c r="FN107" s="50"/>
      <c r="FO107" s="50"/>
      <c r="FP107" s="50"/>
      <c r="FQ107" s="50"/>
      <c r="FR107" s="50"/>
      <c r="FS107" s="50"/>
      <c r="FT107" s="50"/>
      <c r="FU107" s="50"/>
      <c r="FV107" s="50"/>
      <c r="FW107" s="50"/>
      <c r="FX107" s="50"/>
      <c r="FY107" s="50"/>
      <c r="FZ107" s="50"/>
      <c r="GA107" s="50"/>
      <c r="GB107" s="50"/>
      <c r="GC107" s="50"/>
      <c r="GD107" s="50"/>
      <c r="GE107" s="50"/>
      <c r="GF107" s="50"/>
      <c r="GG107" s="50"/>
      <c r="GH107" s="50"/>
      <c r="GI107" s="50"/>
      <c r="GJ107" s="50"/>
      <c r="GK107" s="50"/>
      <c r="GL107" s="50"/>
      <c r="GM107" s="50"/>
      <c r="GN107" s="50"/>
      <c r="GO107" s="50"/>
      <c r="GP107" s="50"/>
      <c r="GQ107" s="50"/>
      <c r="GR107" s="50"/>
      <c r="GS107" s="50"/>
      <c r="GT107" s="50"/>
      <c r="GU107" s="50"/>
      <c r="GV107" s="50"/>
      <c r="GW107" s="50"/>
      <c r="GX107" s="50"/>
      <c r="GY107" s="50"/>
      <c r="GZ107" s="50"/>
      <c r="HA107" s="51"/>
      <c r="HB107" s="52"/>
      <c r="HC107" s="50"/>
      <c r="HD107" s="50"/>
      <c r="HE107" s="50"/>
      <c r="HF107" s="50"/>
      <c r="HG107" s="53"/>
      <c r="HH107" s="50"/>
      <c r="HI107" s="50"/>
      <c r="HJ107" s="50"/>
      <c r="HK107" s="50"/>
      <c r="HL107" s="50"/>
      <c r="HM107" s="50"/>
      <c r="HN107" s="50"/>
      <c r="HO107" s="50"/>
      <c r="HP107" s="50"/>
      <c r="HQ107" s="50"/>
      <c r="HR107" s="50"/>
      <c r="HS107" s="50"/>
      <c r="HT107" s="50"/>
      <c r="HU107" s="50"/>
      <c r="HV107" s="50"/>
      <c r="HW107" s="50"/>
      <c r="HX107" s="50"/>
      <c r="HY107" s="50"/>
      <c r="HZ107" s="50"/>
      <c r="IA107" s="50"/>
      <c r="IB107" s="50"/>
      <c r="IC107" s="50"/>
      <c r="ID107" s="50"/>
      <c r="IE107" s="50"/>
      <c r="IF107" s="50"/>
      <c r="IG107" s="50"/>
      <c r="IH107" s="50"/>
      <c r="II107" s="50"/>
      <c r="IJ107" s="50"/>
      <c r="IK107" s="50"/>
      <c r="IL107" s="50"/>
      <c r="IM107" s="50"/>
      <c r="IN107" s="50"/>
      <c r="IO107" s="50"/>
      <c r="IP107" s="50"/>
      <c r="IQ107" s="50"/>
      <c r="IR107" s="50"/>
      <c r="IS107" s="50"/>
      <c r="IT107" s="50"/>
      <c r="IU107" s="50"/>
      <c r="IV107" s="50"/>
      <c r="IW107" s="50"/>
      <c r="IX107" s="50"/>
      <c r="IY107" s="50"/>
      <c r="IZ107" s="50"/>
      <c r="JA107" s="51"/>
    </row>
    <row r="108" spans="1:261" ht="15.75" customHeight="1" x14ac:dyDescent="0.2">
      <c r="A108" s="93"/>
      <c r="B108" s="96"/>
      <c r="C108" s="99"/>
      <c r="D108" s="54" t="s">
        <v>10</v>
      </c>
      <c r="E108" s="54" t="s">
        <v>1</v>
      </c>
      <c r="F108" s="55"/>
      <c r="G108" s="55"/>
      <c r="H108" s="55"/>
      <c r="I108" s="55"/>
      <c r="J108" s="55"/>
      <c r="K108" s="57" t="s">
        <v>2</v>
      </c>
      <c r="L108" s="58"/>
      <c r="M108" s="58"/>
      <c r="N108" s="59"/>
      <c r="O108" s="89" t="s">
        <v>115</v>
      </c>
      <c r="P108" s="49"/>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1"/>
      <c r="BB108" s="52"/>
      <c r="BC108" s="50"/>
      <c r="BD108" s="50"/>
      <c r="BE108" s="50"/>
      <c r="BF108" s="50"/>
      <c r="BG108" s="50"/>
      <c r="BH108" s="53"/>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1"/>
      <c r="DB108" s="52"/>
      <c r="DC108" s="50"/>
      <c r="DD108" s="50"/>
      <c r="DE108" s="50"/>
      <c r="DF108" s="50"/>
      <c r="DG108" s="50"/>
      <c r="DH108" s="53"/>
      <c r="DI108" s="50"/>
      <c r="DJ108" s="50"/>
      <c r="DK108" s="50"/>
      <c r="DL108" s="50"/>
      <c r="DM108" s="50"/>
      <c r="DN108" s="50"/>
      <c r="DO108" s="50"/>
      <c r="DP108" s="50"/>
      <c r="DQ108" s="50"/>
      <c r="DR108" s="50"/>
      <c r="DS108" s="50"/>
      <c r="DT108" s="50"/>
      <c r="DU108" s="50"/>
      <c r="DV108" s="50"/>
      <c r="DW108" s="50"/>
      <c r="DX108" s="50"/>
      <c r="DY108" s="50"/>
      <c r="DZ108" s="50"/>
      <c r="EA108" s="50"/>
      <c r="EB108" s="50"/>
      <c r="EC108" s="50"/>
      <c r="ED108" s="50"/>
      <c r="EE108" s="50"/>
      <c r="EF108" s="50"/>
      <c r="EG108" s="50"/>
      <c r="EH108" s="50"/>
      <c r="EI108" s="50"/>
      <c r="EJ108" s="50"/>
      <c r="EK108" s="50"/>
      <c r="EL108" s="50"/>
      <c r="EM108" s="50"/>
      <c r="EN108" s="50"/>
      <c r="EO108" s="50"/>
      <c r="EP108" s="50"/>
      <c r="EQ108" s="50"/>
      <c r="ER108" s="50"/>
      <c r="ES108" s="50"/>
      <c r="ET108" s="50"/>
      <c r="EU108" s="50"/>
      <c r="EV108" s="50"/>
      <c r="EW108" s="50"/>
      <c r="EX108" s="50"/>
      <c r="EY108" s="50"/>
      <c r="EZ108" s="50"/>
      <c r="FA108" s="51"/>
      <c r="FB108" s="52"/>
      <c r="FC108" s="50"/>
      <c r="FD108" s="50"/>
      <c r="FE108" s="50"/>
      <c r="FF108" s="50"/>
      <c r="FG108" s="50"/>
      <c r="FH108" s="53"/>
      <c r="FI108" s="50"/>
      <c r="FJ108" s="50"/>
      <c r="FK108" s="50"/>
      <c r="FL108" s="50"/>
      <c r="FM108" s="50"/>
      <c r="FN108" s="50"/>
      <c r="FO108" s="50"/>
      <c r="FP108" s="50"/>
      <c r="FQ108" s="50"/>
      <c r="FR108" s="50"/>
      <c r="FS108" s="50"/>
      <c r="FT108" s="50"/>
      <c r="FU108" s="50"/>
      <c r="FV108" s="50"/>
      <c r="FW108" s="50"/>
      <c r="FX108" s="50"/>
      <c r="FY108" s="50"/>
      <c r="FZ108" s="50"/>
      <c r="GA108" s="50"/>
      <c r="GB108" s="50"/>
      <c r="GC108" s="50"/>
      <c r="GD108" s="50"/>
      <c r="GE108" s="50"/>
      <c r="GF108" s="50"/>
      <c r="GG108" s="50"/>
      <c r="GH108" s="50"/>
      <c r="GI108" s="50"/>
      <c r="GJ108" s="50"/>
      <c r="GK108" s="50"/>
      <c r="GL108" s="50"/>
      <c r="GM108" s="50"/>
      <c r="GN108" s="50"/>
      <c r="GO108" s="50"/>
      <c r="GP108" s="50"/>
      <c r="GQ108" s="50"/>
      <c r="GR108" s="50"/>
      <c r="GS108" s="50"/>
      <c r="GT108" s="50"/>
      <c r="GU108" s="50"/>
      <c r="GV108" s="50"/>
      <c r="GW108" s="50"/>
      <c r="GX108" s="50"/>
      <c r="GY108" s="50"/>
      <c r="GZ108" s="50"/>
      <c r="HA108" s="51"/>
      <c r="HB108" s="52"/>
      <c r="HC108" s="50"/>
      <c r="HD108" s="50"/>
      <c r="HE108" s="50"/>
      <c r="HF108" s="50"/>
      <c r="HG108" s="50"/>
      <c r="HH108" s="53"/>
      <c r="HI108" s="50"/>
      <c r="HJ108" s="50"/>
      <c r="HK108" s="50"/>
      <c r="HL108" s="50"/>
      <c r="HM108" s="50"/>
      <c r="HN108" s="50"/>
      <c r="HO108" s="50"/>
      <c r="HP108" s="50"/>
      <c r="HQ108" s="50"/>
      <c r="HR108" s="50"/>
      <c r="HS108" s="50"/>
      <c r="HT108" s="50"/>
      <c r="HU108" s="50"/>
      <c r="HV108" s="50"/>
      <c r="HW108" s="50"/>
      <c r="HX108" s="50"/>
      <c r="HY108" s="50"/>
      <c r="HZ108" s="50"/>
      <c r="IA108" s="50"/>
      <c r="IB108" s="50"/>
      <c r="IC108" s="50"/>
      <c r="ID108" s="50"/>
      <c r="IE108" s="50"/>
      <c r="IF108" s="50"/>
      <c r="IG108" s="50"/>
      <c r="IH108" s="50"/>
      <c r="II108" s="50"/>
      <c r="IJ108" s="50"/>
      <c r="IK108" s="50"/>
      <c r="IL108" s="50"/>
      <c r="IM108" s="50"/>
      <c r="IN108" s="50"/>
      <c r="IO108" s="50"/>
      <c r="IP108" s="50"/>
      <c r="IQ108" s="50"/>
      <c r="IR108" s="50"/>
      <c r="IS108" s="50"/>
      <c r="IT108" s="50"/>
      <c r="IU108" s="50"/>
      <c r="IV108" s="50"/>
      <c r="IW108" s="50"/>
      <c r="IX108" s="50"/>
      <c r="IY108" s="50"/>
      <c r="IZ108" s="50"/>
      <c r="JA108" s="51"/>
    </row>
    <row r="109" spans="1:261" ht="15.75" customHeight="1" x14ac:dyDescent="0.2">
      <c r="A109" s="93"/>
      <c r="B109" s="96"/>
      <c r="C109" s="99"/>
      <c r="D109" s="41" t="str">
        <f t="shared" ref="D109" si="58">D108</f>
        <v>Отгрузка/Поставка</v>
      </c>
      <c r="E109" s="41"/>
      <c r="F109" s="60"/>
      <c r="G109" s="60"/>
      <c r="H109" s="60"/>
      <c r="I109" s="60"/>
      <c r="J109" s="60"/>
      <c r="K109" s="46" t="s">
        <v>16</v>
      </c>
      <c r="L109" s="47"/>
      <c r="M109" s="47"/>
      <c r="N109" s="48"/>
      <c r="O109" s="90"/>
      <c r="P109" s="49"/>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1"/>
      <c r="BB109" s="52"/>
      <c r="BC109" s="50"/>
      <c r="BD109" s="50"/>
      <c r="BE109" s="50"/>
      <c r="BF109" s="50"/>
      <c r="BG109" s="53"/>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1"/>
      <c r="DB109" s="52"/>
      <c r="DC109" s="50"/>
      <c r="DD109" s="50"/>
      <c r="DE109" s="50"/>
      <c r="DF109" s="50"/>
      <c r="DG109" s="53"/>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1"/>
      <c r="FB109" s="52"/>
      <c r="FC109" s="50"/>
      <c r="FD109" s="50"/>
      <c r="FE109" s="50"/>
      <c r="FF109" s="50"/>
      <c r="FG109" s="53"/>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1"/>
      <c r="HB109" s="52"/>
      <c r="HC109" s="50"/>
      <c r="HD109" s="50"/>
      <c r="HE109" s="50"/>
      <c r="HF109" s="50"/>
      <c r="HG109" s="53"/>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c r="IT109" s="50"/>
      <c r="IU109" s="50"/>
      <c r="IV109" s="50"/>
      <c r="IW109" s="50"/>
      <c r="IX109" s="50"/>
      <c r="IY109" s="50"/>
      <c r="IZ109" s="50"/>
      <c r="JA109" s="51"/>
    </row>
    <row r="110" spans="1:261" ht="15.75" customHeight="1" x14ac:dyDescent="0.2">
      <c r="A110" s="93"/>
      <c r="B110" s="96"/>
      <c r="C110" s="99"/>
      <c r="D110" s="54" t="s">
        <v>15</v>
      </c>
      <c r="E110" s="54" t="s">
        <v>1</v>
      </c>
      <c r="F110" s="55"/>
      <c r="G110" s="55"/>
      <c r="H110" s="55"/>
      <c r="I110" s="55"/>
      <c r="J110" s="55"/>
      <c r="K110" s="57" t="s">
        <v>2</v>
      </c>
      <c r="L110" s="58"/>
      <c r="M110" s="58"/>
      <c r="N110" s="59"/>
      <c r="O110" s="89" t="s">
        <v>115</v>
      </c>
      <c r="P110" s="49"/>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1"/>
      <c r="BB110" s="52"/>
      <c r="BC110" s="50"/>
      <c r="BD110" s="50"/>
      <c r="BE110" s="50"/>
      <c r="BF110" s="50"/>
      <c r="BG110" s="50"/>
      <c r="BH110" s="53"/>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1"/>
      <c r="DB110" s="52"/>
      <c r="DC110" s="50"/>
      <c r="DD110" s="50"/>
      <c r="DE110" s="50"/>
      <c r="DF110" s="50"/>
      <c r="DG110" s="50"/>
      <c r="DH110" s="53"/>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1"/>
      <c r="FB110" s="52"/>
      <c r="FC110" s="50"/>
      <c r="FD110" s="50"/>
      <c r="FE110" s="50"/>
      <c r="FF110" s="50"/>
      <c r="FG110" s="50"/>
      <c r="FH110" s="53"/>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1"/>
      <c r="HB110" s="52"/>
      <c r="HC110" s="50"/>
      <c r="HD110" s="50"/>
      <c r="HE110" s="50"/>
      <c r="HF110" s="50"/>
      <c r="HG110" s="50"/>
      <c r="HH110" s="53"/>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c r="IT110" s="50"/>
      <c r="IU110" s="50"/>
      <c r="IV110" s="50"/>
      <c r="IW110" s="50"/>
      <c r="IX110" s="50"/>
      <c r="IY110" s="50"/>
      <c r="IZ110" s="50"/>
      <c r="JA110" s="51"/>
    </row>
    <row r="111" spans="1:261" ht="15.75" customHeight="1" thickBot="1" x14ac:dyDescent="0.25">
      <c r="A111" s="94"/>
      <c r="B111" s="97"/>
      <c r="C111" s="100"/>
      <c r="D111" s="68" t="str">
        <f t="shared" ref="D111" si="59">D110</f>
        <v>ВК ОПС</v>
      </c>
      <c r="E111" s="68"/>
      <c r="F111" s="69"/>
      <c r="G111" s="69"/>
      <c r="H111" s="69"/>
      <c r="I111" s="69"/>
      <c r="J111" s="69"/>
      <c r="K111" s="70" t="s">
        <v>16</v>
      </c>
      <c r="L111" s="71"/>
      <c r="M111" s="71"/>
      <c r="N111" s="72"/>
      <c r="O111" s="91"/>
      <c r="P111" s="73"/>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5"/>
      <c r="BB111" s="76"/>
      <c r="BC111" s="74"/>
      <c r="BD111" s="74"/>
      <c r="BE111" s="74"/>
      <c r="BF111" s="74"/>
      <c r="BG111" s="77"/>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5"/>
      <c r="DB111" s="76"/>
      <c r="DC111" s="74"/>
      <c r="DD111" s="74"/>
      <c r="DE111" s="74"/>
      <c r="DF111" s="74"/>
      <c r="DG111" s="77"/>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5"/>
      <c r="FB111" s="76"/>
      <c r="FC111" s="74"/>
      <c r="FD111" s="74"/>
      <c r="FE111" s="74"/>
      <c r="FF111" s="74"/>
      <c r="FG111" s="77"/>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5"/>
      <c r="HB111" s="76"/>
      <c r="HC111" s="74"/>
      <c r="HD111" s="74"/>
      <c r="HE111" s="74"/>
      <c r="HF111" s="74"/>
      <c r="HG111" s="77"/>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c r="IT111" s="74"/>
      <c r="IU111" s="74"/>
      <c r="IV111" s="74"/>
      <c r="IW111" s="74"/>
      <c r="IX111" s="74"/>
      <c r="IY111" s="74"/>
      <c r="IZ111" s="74"/>
      <c r="JA111" s="75"/>
    </row>
    <row r="112" spans="1:261" ht="15.75" customHeight="1" x14ac:dyDescent="0.2">
      <c r="A112" s="92" t="s">
        <v>119</v>
      </c>
      <c r="B112" s="95" t="s">
        <v>123</v>
      </c>
      <c r="C112" s="98">
        <v>2</v>
      </c>
      <c r="D112" s="26" t="s">
        <v>0</v>
      </c>
      <c r="E112" s="27" t="s">
        <v>1</v>
      </c>
      <c r="F112" s="28">
        <v>203274.429</v>
      </c>
      <c r="G112" s="29">
        <v>2366</v>
      </c>
      <c r="H112" s="30">
        <f>F112*G112</f>
        <v>480947299.014</v>
      </c>
      <c r="I112" s="30">
        <f>H112*1.2</f>
        <v>577136758.8168</v>
      </c>
      <c r="J112" s="31">
        <f>(I113-I112)/I112*100</f>
        <v>29.607987239752614</v>
      </c>
      <c r="K112" s="32" t="s">
        <v>2</v>
      </c>
      <c r="L112" s="33">
        <v>44298</v>
      </c>
      <c r="M112" s="33">
        <v>45280</v>
      </c>
      <c r="N112" s="34">
        <f>M112-L112</f>
        <v>982</v>
      </c>
      <c r="O112" s="101" t="s">
        <v>114</v>
      </c>
      <c r="P112" s="35"/>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7"/>
      <c r="BB112" s="38"/>
      <c r="BC112" s="36"/>
      <c r="BD112" s="36"/>
      <c r="BE112" s="36"/>
      <c r="BF112" s="36"/>
      <c r="BG112" s="36"/>
      <c r="BH112" s="39"/>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7"/>
      <c r="DB112" s="38"/>
      <c r="DC112" s="36"/>
      <c r="DD112" s="36"/>
      <c r="DE112" s="36"/>
      <c r="DF112" s="36"/>
      <c r="DG112" s="36"/>
      <c r="DH112" s="39"/>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7"/>
      <c r="FB112" s="38"/>
      <c r="FC112" s="36"/>
      <c r="FD112" s="36"/>
      <c r="FE112" s="36"/>
      <c r="FF112" s="36"/>
      <c r="FG112" s="36"/>
      <c r="FH112" s="39"/>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c r="GE112" s="36"/>
      <c r="GF112" s="36"/>
      <c r="GG112" s="36"/>
      <c r="GH112" s="36"/>
      <c r="GI112" s="36"/>
      <c r="GJ112" s="36"/>
      <c r="GK112" s="36"/>
      <c r="GL112" s="36"/>
      <c r="GM112" s="36"/>
      <c r="GN112" s="36"/>
      <c r="GO112" s="36"/>
      <c r="GP112" s="36"/>
      <c r="GQ112" s="36"/>
      <c r="GR112" s="36"/>
      <c r="GS112" s="36"/>
      <c r="GT112" s="36"/>
      <c r="GU112" s="36"/>
      <c r="GV112" s="36"/>
      <c r="GW112" s="36"/>
      <c r="GX112" s="36"/>
      <c r="GY112" s="36"/>
      <c r="GZ112" s="36"/>
      <c r="HA112" s="37"/>
      <c r="HB112" s="38"/>
      <c r="HC112" s="36"/>
      <c r="HD112" s="36"/>
      <c r="HE112" s="36"/>
      <c r="HF112" s="36"/>
      <c r="HG112" s="36"/>
      <c r="HH112" s="39"/>
      <c r="HI112" s="36"/>
      <c r="HJ112" s="36"/>
      <c r="HK112" s="36"/>
      <c r="HL112" s="36"/>
      <c r="HM112" s="36"/>
      <c r="HN112" s="36"/>
      <c r="HO112" s="36"/>
      <c r="HP112" s="36"/>
      <c r="HQ112" s="36"/>
      <c r="HR112" s="36"/>
      <c r="HS112" s="36"/>
      <c r="HT112" s="36"/>
      <c r="HU112" s="36"/>
      <c r="HV112" s="36"/>
      <c r="HW112" s="36"/>
      <c r="HX112" s="36"/>
      <c r="HY112" s="36"/>
      <c r="HZ112" s="36"/>
      <c r="IA112" s="36"/>
      <c r="IB112" s="36"/>
      <c r="IC112" s="36"/>
      <c r="ID112" s="36"/>
      <c r="IE112" s="36"/>
      <c r="IF112" s="36"/>
      <c r="IG112" s="36"/>
      <c r="IH112" s="36"/>
      <c r="II112" s="36"/>
      <c r="IJ112" s="36"/>
      <c r="IK112" s="36"/>
      <c r="IL112" s="36"/>
      <c r="IM112" s="36"/>
      <c r="IN112" s="36"/>
      <c r="IO112" s="36"/>
      <c r="IP112" s="36"/>
      <c r="IQ112" s="36"/>
      <c r="IR112" s="36"/>
      <c r="IS112" s="36"/>
      <c r="IT112" s="36"/>
      <c r="IU112" s="36"/>
      <c r="IV112" s="36"/>
      <c r="IW112" s="36"/>
      <c r="IX112" s="36"/>
      <c r="IY112" s="36"/>
      <c r="IZ112" s="36"/>
      <c r="JA112" s="37"/>
    </row>
    <row r="113" spans="1:261" ht="15.75" customHeight="1" x14ac:dyDescent="0.25">
      <c r="A113" s="93"/>
      <c r="B113" s="96"/>
      <c r="C113" s="99"/>
      <c r="D113" s="40" t="str">
        <f>D112</f>
        <v>Трубопроводы</v>
      </c>
      <c r="E113" s="41"/>
      <c r="F113" s="42">
        <v>263459.89600000001</v>
      </c>
      <c r="G113" s="43"/>
      <c r="H113" s="44">
        <f>F113*G112</f>
        <v>623346113.93599999</v>
      </c>
      <c r="I113" s="44">
        <f>H113*1.2</f>
        <v>748015336.72319996</v>
      </c>
      <c r="J113" s="45"/>
      <c r="K113" s="46" t="s">
        <v>16</v>
      </c>
      <c r="L113" s="47">
        <v>44298</v>
      </c>
      <c r="M113" s="47">
        <f ca="1">TODAY()</f>
        <v>44557</v>
      </c>
      <c r="N113" s="48">
        <f ca="1">M113-L113</f>
        <v>259</v>
      </c>
      <c r="O113" s="90"/>
      <c r="P113" s="49"/>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1"/>
      <c r="BB113" s="52"/>
      <c r="BC113" s="50"/>
      <c r="BD113" s="50"/>
      <c r="BE113" s="50"/>
      <c r="BF113" s="50"/>
      <c r="BG113" s="53"/>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1"/>
      <c r="DB113" s="52"/>
      <c r="DC113" s="50"/>
      <c r="DD113" s="50"/>
      <c r="DE113" s="50"/>
      <c r="DF113" s="50"/>
      <c r="DG113" s="53"/>
      <c r="DH113" s="50"/>
      <c r="DI113" s="50"/>
      <c r="DJ113" s="50"/>
      <c r="DK113" s="50"/>
      <c r="DL113" s="50"/>
      <c r="DM113" s="50"/>
      <c r="DN113" s="50"/>
      <c r="DO113" s="50"/>
      <c r="DP113" s="50"/>
      <c r="DQ113" s="50"/>
      <c r="DR113" s="50"/>
      <c r="DS113" s="50"/>
      <c r="DT113" s="50"/>
      <c r="DU113" s="50"/>
      <c r="DV113" s="50"/>
      <c r="DW113" s="50"/>
      <c r="DX113" s="50"/>
      <c r="DY113" s="50"/>
      <c r="DZ113" s="50"/>
      <c r="EA113" s="50"/>
      <c r="EB113" s="50"/>
      <c r="EC113" s="50"/>
      <c r="ED113" s="50"/>
      <c r="EE113" s="50"/>
      <c r="EF113" s="50"/>
      <c r="EG113" s="50"/>
      <c r="EH113" s="50"/>
      <c r="EI113" s="50"/>
      <c r="EJ113" s="50"/>
      <c r="EK113" s="50"/>
      <c r="EL113" s="50"/>
      <c r="EM113" s="50"/>
      <c r="EN113" s="50"/>
      <c r="EO113" s="50"/>
      <c r="EP113" s="50"/>
      <c r="EQ113" s="50"/>
      <c r="ER113" s="50"/>
      <c r="ES113" s="50"/>
      <c r="ET113" s="50"/>
      <c r="EU113" s="50"/>
      <c r="EV113" s="50"/>
      <c r="EW113" s="50"/>
      <c r="EX113" s="50"/>
      <c r="EY113" s="50"/>
      <c r="EZ113" s="50"/>
      <c r="FA113" s="51"/>
      <c r="FB113" s="52"/>
      <c r="FC113" s="50"/>
      <c r="FD113" s="50"/>
      <c r="FE113" s="50"/>
      <c r="FF113" s="50"/>
      <c r="FG113" s="53"/>
      <c r="FH113" s="50"/>
      <c r="FI113" s="50"/>
      <c r="FJ113" s="50"/>
      <c r="FK113" s="50"/>
      <c r="FL113" s="50"/>
      <c r="FM113" s="50"/>
      <c r="FN113" s="50"/>
      <c r="FO113" s="50"/>
      <c r="FP113" s="50"/>
      <c r="FQ113" s="50"/>
      <c r="FR113" s="50"/>
      <c r="FS113" s="50"/>
      <c r="FT113" s="50"/>
      <c r="FU113" s="50"/>
      <c r="FV113" s="50"/>
      <c r="FW113" s="50"/>
      <c r="FX113" s="50"/>
      <c r="FY113" s="50"/>
      <c r="FZ113" s="50"/>
      <c r="GA113" s="50"/>
      <c r="GB113" s="50"/>
      <c r="GC113" s="50"/>
      <c r="GD113" s="50"/>
      <c r="GE113" s="50"/>
      <c r="GF113" s="50"/>
      <c r="GG113" s="50"/>
      <c r="GH113" s="50"/>
      <c r="GI113" s="50"/>
      <c r="GJ113" s="50"/>
      <c r="GK113" s="50"/>
      <c r="GL113" s="50"/>
      <c r="GM113" s="50"/>
      <c r="GN113" s="50"/>
      <c r="GO113" s="50"/>
      <c r="GP113" s="50"/>
      <c r="GQ113" s="50"/>
      <c r="GR113" s="50"/>
      <c r="GS113" s="50"/>
      <c r="GT113" s="50"/>
      <c r="GU113" s="50"/>
      <c r="GV113" s="50"/>
      <c r="GW113" s="50"/>
      <c r="GX113" s="50"/>
      <c r="GY113" s="50"/>
      <c r="GZ113" s="50"/>
      <c r="HA113" s="51"/>
      <c r="HB113" s="52"/>
      <c r="HC113" s="50"/>
      <c r="HD113" s="50"/>
      <c r="HE113" s="50"/>
      <c r="HF113" s="50"/>
      <c r="HG113" s="53"/>
      <c r="HH113" s="50"/>
      <c r="HI113" s="50"/>
      <c r="HJ113" s="50"/>
      <c r="HK113" s="50"/>
      <c r="HL113" s="50"/>
      <c r="HM113" s="50"/>
      <c r="HN113" s="50"/>
      <c r="HO113" s="50"/>
      <c r="HP113" s="50"/>
      <c r="HQ113" s="50"/>
      <c r="HR113" s="50"/>
      <c r="HS113" s="50"/>
      <c r="HT113" s="50"/>
      <c r="HU113" s="50"/>
      <c r="HV113" s="50"/>
      <c r="HW113" s="50"/>
      <c r="HX113" s="50"/>
      <c r="HY113" s="50"/>
      <c r="HZ113" s="50"/>
      <c r="IA113" s="50"/>
      <c r="IB113" s="50"/>
      <c r="IC113" s="50"/>
      <c r="ID113" s="50"/>
      <c r="IE113" s="50"/>
      <c r="IF113" s="50"/>
      <c r="IG113" s="50"/>
      <c r="IH113" s="50"/>
      <c r="II113" s="50"/>
      <c r="IJ113" s="50"/>
      <c r="IK113" s="50"/>
      <c r="IL113" s="50"/>
      <c r="IM113" s="50"/>
      <c r="IN113" s="50"/>
      <c r="IO113" s="50"/>
      <c r="IP113" s="50"/>
      <c r="IQ113" s="50"/>
      <c r="IR113" s="50"/>
      <c r="IS113" s="50"/>
      <c r="IT113" s="50"/>
      <c r="IU113" s="50"/>
      <c r="IV113" s="50"/>
      <c r="IW113" s="50"/>
      <c r="IX113" s="50"/>
      <c r="IY113" s="50"/>
      <c r="IZ113" s="50"/>
      <c r="JA113" s="51"/>
    </row>
    <row r="114" spans="1:261" ht="15.75" customHeight="1" x14ac:dyDescent="0.2">
      <c r="A114" s="93"/>
      <c r="B114" s="96"/>
      <c r="C114" s="99"/>
      <c r="D114" s="54" t="s">
        <v>3</v>
      </c>
      <c r="E114" s="54" t="s">
        <v>1</v>
      </c>
      <c r="F114" s="78"/>
      <c r="G114" s="78"/>
      <c r="H114" s="78"/>
      <c r="I114" s="78"/>
      <c r="J114" s="78"/>
      <c r="K114" s="57" t="s">
        <v>2</v>
      </c>
      <c r="L114" s="58">
        <v>44298</v>
      </c>
      <c r="M114" s="58">
        <v>44298</v>
      </c>
      <c r="N114" s="59">
        <f t="shared" ref="N114:N120" si="60">M114-L114</f>
        <v>0</v>
      </c>
      <c r="O114" s="89" t="s">
        <v>114</v>
      </c>
      <c r="P114" s="49"/>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1"/>
      <c r="BB114" s="52"/>
      <c r="BC114" s="50"/>
      <c r="BD114" s="50"/>
      <c r="BE114" s="50"/>
      <c r="BF114" s="50"/>
      <c r="BG114" s="50"/>
      <c r="BH114" s="53"/>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1"/>
      <c r="DB114" s="52"/>
      <c r="DC114" s="50"/>
      <c r="DD114" s="50"/>
      <c r="DE114" s="50"/>
      <c r="DF114" s="50"/>
      <c r="DG114" s="50"/>
      <c r="DH114" s="53"/>
      <c r="DI114" s="50"/>
      <c r="DJ114" s="50"/>
      <c r="DK114" s="50"/>
      <c r="DL114" s="50"/>
      <c r="DM114" s="50"/>
      <c r="DN114" s="50"/>
      <c r="DO114" s="50"/>
      <c r="DP114" s="50"/>
      <c r="DQ114" s="50"/>
      <c r="DR114" s="50"/>
      <c r="DS114" s="50"/>
      <c r="DT114" s="50"/>
      <c r="DU114" s="50"/>
      <c r="DV114" s="50"/>
      <c r="DW114" s="50"/>
      <c r="DX114" s="50"/>
      <c r="DY114" s="50"/>
      <c r="DZ114" s="50"/>
      <c r="EA114" s="50"/>
      <c r="EB114" s="50"/>
      <c r="EC114" s="50"/>
      <c r="ED114" s="50"/>
      <c r="EE114" s="50"/>
      <c r="EF114" s="50"/>
      <c r="EG114" s="50"/>
      <c r="EH114" s="50"/>
      <c r="EI114" s="50"/>
      <c r="EJ114" s="50"/>
      <c r="EK114" s="50"/>
      <c r="EL114" s="50"/>
      <c r="EM114" s="50"/>
      <c r="EN114" s="50"/>
      <c r="EO114" s="50"/>
      <c r="EP114" s="50"/>
      <c r="EQ114" s="50"/>
      <c r="ER114" s="50"/>
      <c r="ES114" s="50"/>
      <c r="ET114" s="50"/>
      <c r="EU114" s="50"/>
      <c r="EV114" s="50"/>
      <c r="EW114" s="50"/>
      <c r="EX114" s="50"/>
      <c r="EY114" s="50"/>
      <c r="EZ114" s="50"/>
      <c r="FA114" s="51"/>
      <c r="FB114" s="52"/>
      <c r="FC114" s="50"/>
      <c r="FD114" s="50"/>
      <c r="FE114" s="50"/>
      <c r="FF114" s="50"/>
      <c r="FG114" s="50"/>
      <c r="FH114" s="53"/>
      <c r="FI114" s="50"/>
      <c r="FJ114" s="50"/>
      <c r="FK114" s="50"/>
      <c r="FL114" s="50"/>
      <c r="FM114" s="50"/>
      <c r="FN114" s="50"/>
      <c r="FO114" s="50"/>
      <c r="FP114" s="50"/>
      <c r="FQ114" s="50"/>
      <c r="FR114" s="50"/>
      <c r="FS114" s="50"/>
      <c r="FT114" s="50"/>
      <c r="FU114" s="50"/>
      <c r="FV114" s="50"/>
      <c r="FW114" s="50"/>
      <c r="FX114" s="50"/>
      <c r="FY114" s="50"/>
      <c r="FZ114" s="50"/>
      <c r="GA114" s="50"/>
      <c r="GB114" s="50"/>
      <c r="GC114" s="50"/>
      <c r="GD114" s="50"/>
      <c r="GE114" s="50"/>
      <c r="GF114" s="50"/>
      <c r="GG114" s="50"/>
      <c r="GH114" s="50"/>
      <c r="GI114" s="50"/>
      <c r="GJ114" s="50"/>
      <c r="GK114" s="50"/>
      <c r="GL114" s="50"/>
      <c r="GM114" s="50"/>
      <c r="GN114" s="50"/>
      <c r="GO114" s="50"/>
      <c r="GP114" s="50"/>
      <c r="GQ114" s="50"/>
      <c r="GR114" s="50"/>
      <c r="GS114" s="50"/>
      <c r="GT114" s="50"/>
      <c r="GU114" s="50"/>
      <c r="GV114" s="50"/>
      <c r="GW114" s="50"/>
      <c r="GX114" s="50"/>
      <c r="GY114" s="50"/>
      <c r="GZ114" s="50"/>
      <c r="HA114" s="51"/>
      <c r="HB114" s="52"/>
      <c r="HC114" s="50"/>
      <c r="HD114" s="50"/>
      <c r="HE114" s="50"/>
      <c r="HF114" s="50"/>
      <c r="HG114" s="50"/>
      <c r="HH114" s="53"/>
      <c r="HI114" s="50"/>
      <c r="HJ114" s="50"/>
      <c r="HK114" s="50"/>
      <c r="HL114" s="50"/>
      <c r="HM114" s="50"/>
      <c r="HN114" s="50"/>
      <c r="HO114" s="50"/>
      <c r="HP114" s="50"/>
      <c r="HQ114" s="50"/>
      <c r="HR114" s="50"/>
      <c r="HS114" s="50"/>
      <c r="HT114" s="50"/>
      <c r="HU114" s="50"/>
      <c r="HV114" s="50"/>
      <c r="HW114" s="50"/>
      <c r="HX114" s="50"/>
      <c r="HY114" s="50"/>
      <c r="HZ114" s="50"/>
      <c r="IA114" s="50"/>
      <c r="IB114" s="50"/>
      <c r="IC114" s="50"/>
      <c r="ID114" s="50"/>
      <c r="IE114" s="50"/>
      <c r="IF114" s="50"/>
      <c r="IG114" s="50"/>
      <c r="IH114" s="50"/>
      <c r="II114" s="50"/>
      <c r="IJ114" s="50"/>
      <c r="IK114" s="50"/>
      <c r="IL114" s="50"/>
      <c r="IM114" s="50"/>
      <c r="IN114" s="50"/>
      <c r="IO114" s="50"/>
      <c r="IP114" s="50"/>
      <c r="IQ114" s="50"/>
      <c r="IR114" s="50"/>
      <c r="IS114" s="50"/>
      <c r="IT114" s="50"/>
      <c r="IU114" s="50"/>
      <c r="IV114" s="50"/>
      <c r="IW114" s="50"/>
      <c r="IX114" s="50"/>
      <c r="IY114" s="50"/>
      <c r="IZ114" s="50"/>
      <c r="JA114" s="51"/>
    </row>
    <row r="115" spans="1:261" ht="15.75" customHeight="1" x14ac:dyDescent="0.2">
      <c r="A115" s="93"/>
      <c r="B115" s="96"/>
      <c r="C115" s="99"/>
      <c r="D115" s="41" t="str">
        <f>D114</f>
        <v>Выдача ЗЗИ</v>
      </c>
      <c r="E115" s="41"/>
      <c r="F115" s="79"/>
      <c r="G115" s="79"/>
      <c r="H115" s="79"/>
      <c r="I115" s="79"/>
      <c r="J115" s="79"/>
      <c r="K115" s="46" t="s">
        <v>16</v>
      </c>
      <c r="L115" s="47">
        <v>44286</v>
      </c>
      <c r="M115" s="47">
        <v>44286</v>
      </c>
      <c r="N115" s="48">
        <f t="shared" si="60"/>
        <v>0</v>
      </c>
      <c r="O115" s="90"/>
      <c r="P115" s="49"/>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1"/>
      <c r="BB115" s="52"/>
      <c r="BC115" s="50"/>
      <c r="BD115" s="50"/>
      <c r="BE115" s="50"/>
      <c r="BF115" s="50"/>
      <c r="BG115" s="53"/>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1"/>
      <c r="DB115" s="52"/>
      <c r="DC115" s="50"/>
      <c r="DD115" s="50"/>
      <c r="DE115" s="50"/>
      <c r="DF115" s="50"/>
      <c r="DG115" s="53"/>
      <c r="DH115" s="50"/>
      <c r="DI115" s="50"/>
      <c r="DJ115" s="50"/>
      <c r="DK115" s="50"/>
      <c r="DL115" s="50"/>
      <c r="DM115" s="50"/>
      <c r="DN115" s="50"/>
      <c r="DO115" s="50"/>
      <c r="DP115" s="50"/>
      <c r="DQ115" s="50"/>
      <c r="DR115" s="50"/>
      <c r="DS115" s="50"/>
      <c r="DT115" s="50"/>
      <c r="DU115" s="50"/>
      <c r="DV115" s="50"/>
      <c r="DW115" s="50"/>
      <c r="DX115" s="50"/>
      <c r="DY115" s="50"/>
      <c r="DZ115" s="50"/>
      <c r="EA115" s="50"/>
      <c r="EB115" s="50"/>
      <c r="EC115" s="50"/>
      <c r="ED115" s="50"/>
      <c r="EE115" s="50"/>
      <c r="EF115" s="50"/>
      <c r="EG115" s="50"/>
      <c r="EH115" s="50"/>
      <c r="EI115" s="50"/>
      <c r="EJ115" s="50"/>
      <c r="EK115" s="50"/>
      <c r="EL115" s="50"/>
      <c r="EM115" s="50"/>
      <c r="EN115" s="50"/>
      <c r="EO115" s="50"/>
      <c r="EP115" s="50"/>
      <c r="EQ115" s="50"/>
      <c r="ER115" s="50"/>
      <c r="ES115" s="50"/>
      <c r="ET115" s="50"/>
      <c r="EU115" s="50"/>
      <c r="EV115" s="50"/>
      <c r="EW115" s="50"/>
      <c r="EX115" s="50"/>
      <c r="EY115" s="50"/>
      <c r="EZ115" s="50"/>
      <c r="FA115" s="51"/>
      <c r="FB115" s="52"/>
      <c r="FC115" s="50"/>
      <c r="FD115" s="50"/>
      <c r="FE115" s="50"/>
      <c r="FF115" s="50"/>
      <c r="FG115" s="53"/>
      <c r="FH115" s="50"/>
      <c r="FI115" s="50"/>
      <c r="FJ115" s="50"/>
      <c r="FK115" s="50"/>
      <c r="FL115" s="50"/>
      <c r="FM115" s="50"/>
      <c r="FN115" s="50"/>
      <c r="FO115" s="50"/>
      <c r="FP115" s="50"/>
      <c r="FQ115" s="50"/>
      <c r="FR115" s="50"/>
      <c r="FS115" s="50"/>
      <c r="FT115" s="50"/>
      <c r="FU115" s="50"/>
      <c r="FV115" s="50"/>
      <c r="FW115" s="50"/>
      <c r="FX115" s="50"/>
      <c r="FY115" s="50"/>
      <c r="FZ115" s="50"/>
      <c r="GA115" s="50"/>
      <c r="GB115" s="50"/>
      <c r="GC115" s="50"/>
      <c r="GD115" s="50"/>
      <c r="GE115" s="50"/>
      <c r="GF115" s="50"/>
      <c r="GG115" s="50"/>
      <c r="GH115" s="50"/>
      <c r="GI115" s="50"/>
      <c r="GJ115" s="50"/>
      <c r="GK115" s="50"/>
      <c r="GL115" s="50"/>
      <c r="GM115" s="50"/>
      <c r="GN115" s="50"/>
      <c r="GO115" s="50"/>
      <c r="GP115" s="50"/>
      <c r="GQ115" s="50"/>
      <c r="GR115" s="50"/>
      <c r="GS115" s="50"/>
      <c r="GT115" s="50"/>
      <c r="GU115" s="50"/>
      <c r="GV115" s="50"/>
      <c r="GW115" s="50"/>
      <c r="GX115" s="50"/>
      <c r="GY115" s="50"/>
      <c r="GZ115" s="50"/>
      <c r="HA115" s="51"/>
      <c r="HB115" s="52"/>
      <c r="HC115" s="50"/>
      <c r="HD115" s="50"/>
      <c r="HE115" s="50"/>
      <c r="HF115" s="50"/>
      <c r="HG115" s="53"/>
      <c r="HH115" s="50"/>
      <c r="HI115" s="50"/>
      <c r="HJ115" s="50"/>
      <c r="HK115" s="50"/>
      <c r="HL115" s="50"/>
      <c r="HM115" s="50"/>
      <c r="HN115" s="50"/>
      <c r="HO115" s="50"/>
      <c r="HP115" s="50"/>
      <c r="HQ115" s="50"/>
      <c r="HR115" s="50"/>
      <c r="HS115" s="50"/>
      <c r="HT115" s="50"/>
      <c r="HU115" s="50"/>
      <c r="HV115" s="50"/>
      <c r="HW115" s="50"/>
      <c r="HX115" s="50"/>
      <c r="HY115" s="50"/>
      <c r="HZ115" s="50"/>
      <c r="IA115" s="50"/>
      <c r="IB115" s="50"/>
      <c r="IC115" s="50"/>
      <c r="ID115" s="50"/>
      <c r="IE115" s="50"/>
      <c r="IF115" s="50"/>
      <c r="IG115" s="50"/>
      <c r="IH115" s="50"/>
      <c r="II115" s="50"/>
      <c r="IJ115" s="50"/>
      <c r="IK115" s="50"/>
      <c r="IL115" s="50"/>
      <c r="IM115" s="50"/>
      <c r="IN115" s="50"/>
      <c r="IO115" s="50"/>
      <c r="IP115" s="50"/>
      <c r="IQ115" s="50"/>
      <c r="IR115" s="50"/>
      <c r="IS115" s="50"/>
      <c r="IT115" s="50"/>
      <c r="IU115" s="50"/>
      <c r="IV115" s="50"/>
      <c r="IW115" s="50"/>
      <c r="IX115" s="50"/>
      <c r="IY115" s="50"/>
      <c r="IZ115" s="50"/>
      <c r="JA115" s="51"/>
    </row>
    <row r="116" spans="1:261" ht="15.75" customHeight="1" x14ac:dyDescent="0.2">
      <c r="A116" s="93"/>
      <c r="B116" s="96"/>
      <c r="C116" s="99"/>
      <c r="D116" s="54" t="s">
        <v>4</v>
      </c>
      <c r="E116" s="54" t="s">
        <v>1</v>
      </c>
      <c r="F116" s="78"/>
      <c r="G116" s="78"/>
      <c r="H116" s="78"/>
      <c r="I116" s="78"/>
      <c r="J116" s="78"/>
      <c r="K116" s="57" t="s">
        <v>2</v>
      </c>
      <c r="L116" s="58">
        <v>44298</v>
      </c>
      <c r="M116" s="58">
        <f>L116+120</f>
        <v>44418</v>
      </c>
      <c r="N116" s="59">
        <f t="shared" si="60"/>
        <v>120</v>
      </c>
      <c r="O116" s="89" t="s">
        <v>114</v>
      </c>
      <c r="P116" s="49"/>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1"/>
      <c r="BB116" s="52"/>
      <c r="BC116" s="50"/>
      <c r="BD116" s="50"/>
      <c r="BE116" s="50"/>
      <c r="BF116" s="50"/>
      <c r="BG116" s="50"/>
      <c r="BH116" s="53"/>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1"/>
      <c r="DB116" s="52"/>
      <c r="DC116" s="50"/>
      <c r="DD116" s="50"/>
      <c r="DE116" s="50"/>
      <c r="DF116" s="50"/>
      <c r="DG116" s="50"/>
      <c r="DH116" s="53"/>
      <c r="DI116" s="50"/>
      <c r="DJ116" s="50"/>
      <c r="DK116" s="50"/>
      <c r="DL116" s="50"/>
      <c r="DM116" s="50"/>
      <c r="DN116" s="50"/>
      <c r="DO116" s="50"/>
      <c r="DP116" s="50"/>
      <c r="DQ116" s="50"/>
      <c r="DR116" s="50"/>
      <c r="DS116" s="50"/>
      <c r="DT116" s="50"/>
      <c r="DU116" s="50"/>
      <c r="DV116" s="50"/>
      <c r="DW116" s="50"/>
      <c r="DX116" s="50"/>
      <c r="DY116" s="50"/>
      <c r="DZ116" s="50"/>
      <c r="EA116" s="50"/>
      <c r="EB116" s="50"/>
      <c r="EC116" s="50"/>
      <c r="ED116" s="50"/>
      <c r="EE116" s="50"/>
      <c r="EF116" s="50"/>
      <c r="EG116" s="50"/>
      <c r="EH116" s="50"/>
      <c r="EI116" s="50"/>
      <c r="EJ116" s="50"/>
      <c r="EK116" s="50"/>
      <c r="EL116" s="50"/>
      <c r="EM116" s="50"/>
      <c r="EN116" s="50"/>
      <c r="EO116" s="50"/>
      <c r="EP116" s="50"/>
      <c r="EQ116" s="50"/>
      <c r="ER116" s="50"/>
      <c r="ES116" s="50"/>
      <c r="ET116" s="50"/>
      <c r="EU116" s="50"/>
      <c r="EV116" s="50"/>
      <c r="EW116" s="50"/>
      <c r="EX116" s="50"/>
      <c r="EY116" s="50"/>
      <c r="EZ116" s="50"/>
      <c r="FA116" s="51"/>
      <c r="FB116" s="52"/>
      <c r="FC116" s="50"/>
      <c r="FD116" s="50"/>
      <c r="FE116" s="50"/>
      <c r="FF116" s="50"/>
      <c r="FG116" s="50"/>
      <c r="FH116" s="53"/>
      <c r="FI116" s="50"/>
      <c r="FJ116" s="50"/>
      <c r="FK116" s="50"/>
      <c r="FL116" s="50"/>
      <c r="FM116" s="50"/>
      <c r="FN116" s="50"/>
      <c r="FO116" s="50"/>
      <c r="FP116" s="50"/>
      <c r="FQ116" s="50"/>
      <c r="FR116" s="50"/>
      <c r="FS116" s="50"/>
      <c r="FT116" s="50"/>
      <c r="FU116" s="50"/>
      <c r="FV116" s="50"/>
      <c r="FW116" s="50"/>
      <c r="FX116" s="50"/>
      <c r="FY116" s="50"/>
      <c r="FZ116" s="50"/>
      <c r="GA116" s="50"/>
      <c r="GB116" s="50"/>
      <c r="GC116" s="50"/>
      <c r="GD116" s="50"/>
      <c r="GE116" s="50"/>
      <c r="GF116" s="50"/>
      <c r="GG116" s="50"/>
      <c r="GH116" s="50"/>
      <c r="GI116" s="50"/>
      <c r="GJ116" s="50"/>
      <c r="GK116" s="50"/>
      <c r="GL116" s="50"/>
      <c r="GM116" s="50"/>
      <c r="GN116" s="50"/>
      <c r="GO116" s="50"/>
      <c r="GP116" s="50"/>
      <c r="GQ116" s="50"/>
      <c r="GR116" s="50"/>
      <c r="GS116" s="50"/>
      <c r="GT116" s="50"/>
      <c r="GU116" s="50"/>
      <c r="GV116" s="50"/>
      <c r="GW116" s="50"/>
      <c r="GX116" s="50"/>
      <c r="GY116" s="50"/>
      <c r="GZ116" s="50"/>
      <c r="HA116" s="51"/>
      <c r="HB116" s="52"/>
      <c r="HC116" s="50"/>
      <c r="HD116" s="50"/>
      <c r="HE116" s="50"/>
      <c r="HF116" s="50"/>
      <c r="HG116" s="50"/>
      <c r="HH116" s="53"/>
      <c r="HI116" s="50"/>
      <c r="HJ116" s="50"/>
      <c r="HK116" s="50"/>
      <c r="HL116" s="50"/>
      <c r="HM116" s="50"/>
      <c r="HN116" s="50"/>
      <c r="HO116" s="50"/>
      <c r="HP116" s="50"/>
      <c r="HQ116" s="50"/>
      <c r="HR116" s="50"/>
      <c r="HS116" s="50"/>
      <c r="HT116" s="50"/>
      <c r="HU116" s="50"/>
      <c r="HV116" s="50"/>
      <c r="HW116" s="50"/>
      <c r="HX116" s="50"/>
      <c r="HY116" s="50"/>
      <c r="HZ116" s="50"/>
      <c r="IA116" s="50"/>
      <c r="IB116" s="50"/>
      <c r="IC116" s="50"/>
      <c r="ID116" s="50"/>
      <c r="IE116" s="50"/>
      <c r="IF116" s="50"/>
      <c r="IG116" s="50"/>
      <c r="IH116" s="50"/>
      <c r="II116" s="50"/>
      <c r="IJ116" s="50"/>
      <c r="IK116" s="50"/>
      <c r="IL116" s="50"/>
      <c r="IM116" s="50"/>
      <c r="IN116" s="50"/>
      <c r="IO116" s="50"/>
      <c r="IP116" s="50"/>
      <c r="IQ116" s="50"/>
      <c r="IR116" s="50"/>
      <c r="IS116" s="50"/>
      <c r="IT116" s="50"/>
      <c r="IU116" s="50"/>
      <c r="IV116" s="50"/>
      <c r="IW116" s="50"/>
      <c r="IX116" s="50"/>
      <c r="IY116" s="50"/>
      <c r="IZ116" s="50"/>
      <c r="JA116" s="51"/>
    </row>
    <row r="117" spans="1:261" ht="15.75" customHeight="1" x14ac:dyDescent="0.2">
      <c r="A117" s="93"/>
      <c r="B117" s="96"/>
      <c r="C117" s="99"/>
      <c r="D117" s="41" t="str">
        <f>D116</f>
        <v>Разработка РКД</v>
      </c>
      <c r="E117" s="41"/>
      <c r="F117" s="79"/>
      <c r="G117" s="79"/>
      <c r="H117" s="79"/>
      <c r="I117" s="79"/>
      <c r="J117" s="79"/>
      <c r="K117" s="46" t="s">
        <v>16</v>
      </c>
      <c r="L117" s="47">
        <v>44298</v>
      </c>
      <c r="M117" s="47">
        <v>44337</v>
      </c>
      <c r="N117" s="48">
        <f t="shared" si="60"/>
        <v>39</v>
      </c>
      <c r="O117" s="90"/>
      <c r="P117" s="49"/>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1"/>
      <c r="BB117" s="52"/>
      <c r="BC117" s="50"/>
      <c r="BD117" s="50"/>
      <c r="BE117" s="50"/>
      <c r="BF117" s="50"/>
      <c r="BG117" s="53"/>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1"/>
      <c r="DB117" s="52"/>
      <c r="DC117" s="50"/>
      <c r="DD117" s="50"/>
      <c r="DE117" s="50"/>
      <c r="DF117" s="50"/>
      <c r="DG117" s="53"/>
      <c r="DH117" s="50"/>
      <c r="DI117" s="50"/>
      <c r="DJ117" s="50"/>
      <c r="DK117" s="50"/>
      <c r="DL117" s="50"/>
      <c r="DM117" s="50"/>
      <c r="DN117" s="50"/>
      <c r="DO117" s="50"/>
      <c r="DP117" s="50"/>
      <c r="DQ117" s="50"/>
      <c r="DR117" s="50"/>
      <c r="DS117" s="50"/>
      <c r="DT117" s="50"/>
      <c r="DU117" s="50"/>
      <c r="DV117" s="50"/>
      <c r="DW117" s="50"/>
      <c r="DX117" s="50"/>
      <c r="DY117" s="50"/>
      <c r="DZ117" s="50"/>
      <c r="EA117" s="50"/>
      <c r="EB117" s="50"/>
      <c r="EC117" s="50"/>
      <c r="ED117" s="50"/>
      <c r="EE117" s="50"/>
      <c r="EF117" s="50"/>
      <c r="EG117" s="50"/>
      <c r="EH117" s="50"/>
      <c r="EI117" s="50"/>
      <c r="EJ117" s="50"/>
      <c r="EK117" s="50"/>
      <c r="EL117" s="50"/>
      <c r="EM117" s="50"/>
      <c r="EN117" s="50"/>
      <c r="EO117" s="50"/>
      <c r="EP117" s="50"/>
      <c r="EQ117" s="50"/>
      <c r="ER117" s="50"/>
      <c r="ES117" s="50"/>
      <c r="ET117" s="50"/>
      <c r="EU117" s="50"/>
      <c r="EV117" s="50"/>
      <c r="EW117" s="50"/>
      <c r="EX117" s="50"/>
      <c r="EY117" s="50"/>
      <c r="EZ117" s="50"/>
      <c r="FA117" s="51"/>
      <c r="FB117" s="52"/>
      <c r="FC117" s="50"/>
      <c r="FD117" s="50"/>
      <c r="FE117" s="50"/>
      <c r="FF117" s="50"/>
      <c r="FG117" s="53"/>
      <c r="FH117" s="50"/>
      <c r="FI117" s="50"/>
      <c r="FJ117" s="50"/>
      <c r="FK117" s="50"/>
      <c r="FL117" s="50"/>
      <c r="FM117" s="50"/>
      <c r="FN117" s="50"/>
      <c r="FO117" s="50"/>
      <c r="FP117" s="50"/>
      <c r="FQ117" s="50"/>
      <c r="FR117" s="50"/>
      <c r="FS117" s="50"/>
      <c r="FT117" s="50"/>
      <c r="FU117" s="50"/>
      <c r="FV117" s="50"/>
      <c r="FW117" s="50"/>
      <c r="FX117" s="50"/>
      <c r="FY117" s="50"/>
      <c r="FZ117" s="50"/>
      <c r="GA117" s="50"/>
      <c r="GB117" s="50"/>
      <c r="GC117" s="50"/>
      <c r="GD117" s="50"/>
      <c r="GE117" s="50"/>
      <c r="GF117" s="50"/>
      <c r="GG117" s="50"/>
      <c r="GH117" s="50"/>
      <c r="GI117" s="50"/>
      <c r="GJ117" s="50"/>
      <c r="GK117" s="50"/>
      <c r="GL117" s="50"/>
      <c r="GM117" s="50"/>
      <c r="GN117" s="50"/>
      <c r="GO117" s="50"/>
      <c r="GP117" s="50"/>
      <c r="GQ117" s="50"/>
      <c r="GR117" s="50"/>
      <c r="GS117" s="50"/>
      <c r="GT117" s="50"/>
      <c r="GU117" s="50"/>
      <c r="GV117" s="50"/>
      <c r="GW117" s="50"/>
      <c r="GX117" s="50"/>
      <c r="GY117" s="50"/>
      <c r="GZ117" s="50"/>
      <c r="HA117" s="51"/>
      <c r="HB117" s="52"/>
      <c r="HC117" s="50"/>
      <c r="HD117" s="50"/>
      <c r="HE117" s="50"/>
      <c r="HF117" s="50"/>
      <c r="HG117" s="53"/>
      <c r="HH117" s="50"/>
      <c r="HI117" s="50"/>
      <c r="HJ117" s="50"/>
      <c r="HK117" s="50"/>
      <c r="HL117" s="50"/>
      <c r="HM117" s="50"/>
      <c r="HN117" s="50"/>
      <c r="HO117" s="50"/>
      <c r="HP117" s="50"/>
      <c r="HQ117" s="50"/>
      <c r="HR117" s="50"/>
      <c r="HS117" s="50"/>
      <c r="HT117" s="50"/>
      <c r="HU117" s="50"/>
      <c r="HV117" s="50"/>
      <c r="HW117" s="50"/>
      <c r="HX117" s="50"/>
      <c r="HY117" s="50"/>
      <c r="HZ117" s="50"/>
      <c r="IA117" s="50"/>
      <c r="IB117" s="50"/>
      <c r="IC117" s="50"/>
      <c r="ID117" s="50"/>
      <c r="IE117" s="50"/>
      <c r="IF117" s="50"/>
      <c r="IG117" s="50"/>
      <c r="IH117" s="50"/>
      <c r="II117" s="50"/>
      <c r="IJ117" s="50"/>
      <c r="IK117" s="50"/>
      <c r="IL117" s="50"/>
      <c r="IM117" s="50"/>
      <c r="IN117" s="50"/>
      <c r="IO117" s="50"/>
      <c r="IP117" s="50"/>
      <c r="IQ117" s="50"/>
      <c r="IR117" s="50"/>
      <c r="IS117" s="50"/>
      <c r="IT117" s="50"/>
      <c r="IU117" s="50"/>
      <c r="IV117" s="50"/>
      <c r="IW117" s="50"/>
      <c r="IX117" s="50"/>
      <c r="IY117" s="50"/>
      <c r="IZ117" s="50"/>
      <c r="JA117" s="51"/>
    </row>
    <row r="118" spans="1:261" ht="15.75" customHeight="1" x14ac:dyDescent="0.2">
      <c r="A118" s="93"/>
      <c r="B118" s="96"/>
      <c r="C118" s="99"/>
      <c r="D118" s="54" t="s">
        <v>5</v>
      </c>
      <c r="E118" s="54" t="s">
        <v>1</v>
      </c>
      <c r="F118" s="78"/>
      <c r="G118" s="78"/>
      <c r="H118" s="78"/>
      <c r="I118" s="78"/>
      <c r="J118" s="78"/>
      <c r="K118" s="57" t="s">
        <v>2</v>
      </c>
      <c r="L118" s="58">
        <v>44418</v>
      </c>
      <c r="M118" s="58">
        <v>44449</v>
      </c>
      <c r="N118" s="59">
        <f t="shared" si="60"/>
        <v>31</v>
      </c>
      <c r="O118" s="89" t="s">
        <v>114</v>
      </c>
      <c r="P118" s="49"/>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1"/>
      <c r="BB118" s="52"/>
      <c r="BC118" s="50"/>
      <c r="BD118" s="50"/>
      <c r="BE118" s="50"/>
      <c r="BF118" s="50"/>
      <c r="BG118" s="50"/>
      <c r="BH118" s="53"/>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1"/>
      <c r="DB118" s="52"/>
      <c r="DC118" s="50"/>
      <c r="DD118" s="50"/>
      <c r="DE118" s="50"/>
      <c r="DF118" s="50"/>
      <c r="DG118" s="50"/>
      <c r="DH118" s="53"/>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1"/>
      <c r="FB118" s="52"/>
      <c r="FC118" s="50"/>
      <c r="FD118" s="50"/>
      <c r="FE118" s="50"/>
      <c r="FF118" s="50"/>
      <c r="FG118" s="50"/>
      <c r="FH118" s="53"/>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1"/>
      <c r="HB118" s="52"/>
      <c r="HC118" s="50"/>
      <c r="HD118" s="50"/>
      <c r="HE118" s="50"/>
      <c r="HF118" s="50"/>
      <c r="HG118" s="50"/>
      <c r="HH118" s="53"/>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c r="IT118" s="50"/>
      <c r="IU118" s="50"/>
      <c r="IV118" s="50"/>
      <c r="IW118" s="50"/>
      <c r="IX118" s="50"/>
      <c r="IY118" s="50"/>
      <c r="IZ118" s="50"/>
      <c r="JA118" s="51"/>
    </row>
    <row r="119" spans="1:261" ht="15.75" customHeight="1" x14ac:dyDescent="0.2">
      <c r="A119" s="93"/>
      <c r="B119" s="96"/>
      <c r="C119" s="99"/>
      <c r="D119" s="41" t="str">
        <f t="shared" ref="D119" si="61">D118</f>
        <v>Согласование РКД</v>
      </c>
      <c r="E119" s="41"/>
      <c r="F119" s="79"/>
      <c r="G119" s="79"/>
      <c r="H119" s="79"/>
      <c r="I119" s="79"/>
      <c r="J119" s="79"/>
      <c r="K119" s="46" t="s">
        <v>16</v>
      </c>
      <c r="L119" s="47">
        <v>44337</v>
      </c>
      <c r="M119" s="47">
        <v>44537</v>
      </c>
      <c r="N119" s="48">
        <f t="shared" si="60"/>
        <v>200</v>
      </c>
      <c r="O119" s="90"/>
      <c r="P119" s="49"/>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1"/>
      <c r="BB119" s="52"/>
      <c r="BC119" s="50"/>
      <c r="BD119" s="50"/>
      <c r="BE119" s="50"/>
      <c r="BF119" s="50"/>
      <c r="BG119" s="53"/>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1"/>
      <c r="DB119" s="52"/>
      <c r="DC119" s="50"/>
      <c r="DD119" s="50"/>
      <c r="DE119" s="50"/>
      <c r="DF119" s="50"/>
      <c r="DG119" s="53"/>
      <c r="DH119" s="50"/>
      <c r="DI119" s="50"/>
      <c r="DJ119" s="50"/>
      <c r="DK119" s="50"/>
      <c r="DL119" s="50"/>
      <c r="DM119" s="50"/>
      <c r="DN119" s="50"/>
      <c r="DO119" s="50"/>
      <c r="DP119" s="50"/>
      <c r="DQ119" s="50"/>
      <c r="DR119" s="50"/>
      <c r="DS119" s="50"/>
      <c r="DT119" s="50"/>
      <c r="DU119" s="50"/>
      <c r="DV119" s="50"/>
      <c r="DW119" s="50"/>
      <c r="DX119" s="50"/>
      <c r="DY119" s="50"/>
      <c r="DZ119" s="50"/>
      <c r="EA119" s="50"/>
      <c r="EB119" s="50"/>
      <c r="EC119" s="50"/>
      <c r="ED119" s="50"/>
      <c r="EE119" s="50"/>
      <c r="EF119" s="50"/>
      <c r="EG119" s="50"/>
      <c r="EH119" s="50"/>
      <c r="EI119" s="50"/>
      <c r="EJ119" s="50"/>
      <c r="EK119" s="50"/>
      <c r="EL119" s="50"/>
      <c r="EM119" s="50"/>
      <c r="EN119" s="50"/>
      <c r="EO119" s="50"/>
      <c r="EP119" s="50"/>
      <c r="EQ119" s="50"/>
      <c r="ER119" s="50"/>
      <c r="ES119" s="50"/>
      <c r="ET119" s="50"/>
      <c r="EU119" s="50"/>
      <c r="EV119" s="50"/>
      <c r="EW119" s="50"/>
      <c r="EX119" s="50"/>
      <c r="EY119" s="50"/>
      <c r="EZ119" s="50"/>
      <c r="FA119" s="51"/>
      <c r="FB119" s="52"/>
      <c r="FC119" s="50"/>
      <c r="FD119" s="50"/>
      <c r="FE119" s="50"/>
      <c r="FF119" s="50"/>
      <c r="FG119" s="53"/>
      <c r="FH119" s="50"/>
      <c r="FI119" s="50"/>
      <c r="FJ119" s="50"/>
      <c r="FK119" s="50"/>
      <c r="FL119" s="50"/>
      <c r="FM119" s="50"/>
      <c r="FN119" s="50"/>
      <c r="FO119" s="50"/>
      <c r="FP119" s="50"/>
      <c r="FQ119" s="50"/>
      <c r="FR119" s="50"/>
      <c r="FS119" s="50"/>
      <c r="FT119" s="50"/>
      <c r="FU119" s="50"/>
      <c r="FV119" s="50"/>
      <c r="FW119" s="50"/>
      <c r="FX119" s="50"/>
      <c r="FY119" s="50"/>
      <c r="FZ119" s="50"/>
      <c r="GA119" s="50"/>
      <c r="GB119" s="50"/>
      <c r="GC119" s="50"/>
      <c r="GD119" s="50"/>
      <c r="GE119" s="50"/>
      <c r="GF119" s="50"/>
      <c r="GG119" s="50"/>
      <c r="GH119" s="50"/>
      <c r="GI119" s="50"/>
      <c r="GJ119" s="50"/>
      <c r="GK119" s="50"/>
      <c r="GL119" s="50"/>
      <c r="GM119" s="50"/>
      <c r="GN119" s="50"/>
      <c r="GO119" s="50"/>
      <c r="GP119" s="50"/>
      <c r="GQ119" s="50"/>
      <c r="GR119" s="50"/>
      <c r="GS119" s="50"/>
      <c r="GT119" s="50"/>
      <c r="GU119" s="50"/>
      <c r="GV119" s="50"/>
      <c r="GW119" s="50"/>
      <c r="GX119" s="50"/>
      <c r="GY119" s="50"/>
      <c r="GZ119" s="50"/>
      <c r="HA119" s="51"/>
      <c r="HB119" s="52"/>
      <c r="HC119" s="50"/>
      <c r="HD119" s="50"/>
      <c r="HE119" s="50"/>
      <c r="HF119" s="50"/>
      <c r="HG119" s="53"/>
      <c r="HH119" s="50"/>
      <c r="HI119" s="50"/>
      <c r="HJ119" s="50"/>
      <c r="HK119" s="50"/>
      <c r="HL119" s="50"/>
      <c r="HM119" s="50"/>
      <c r="HN119" s="50"/>
      <c r="HO119" s="50"/>
      <c r="HP119" s="50"/>
      <c r="HQ119" s="50"/>
      <c r="HR119" s="50"/>
      <c r="HS119" s="50"/>
      <c r="HT119" s="50"/>
      <c r="HU119" s="50"/>
      <c r="HV119" s="50"/>
      <c r="HW119" s="50"/>
      <c r="HX119" s="50"/>
      <c r="HY119" s="50"/>
      <c r="HZ119" s="50"/>
      <c r="IA119" s="50"/>
      <c r="IB119" s="50"/>
      <c r="IC119" s="50"/>
      <c r="ID119" s="50"/>
      <c r="IE119" s="50"/>
      <c r="IF119" s="50"/>
      <c r="IG119" s="50"/>
      <c r="IH119" s="50"/>
      <c r="II119" s="50"/>
      <c r="IJ119" s="50"/>
      <c r="IK119" s="50"/>
      <c r="IL119" s="50"/>
      <c r="IM119" s="50"/>
      <c r="IN119" s="50"/>
      <c r="IO119" s="50"/>
      <c r="IP119" s="50"/>
      <c r="IQ119" s="50"/>
      <c r="IR119" s="50"/>
      <c r="IS119" s="50"/>
      <c r="IT119" s="50"/>
      <c r="IU119" s="50"/>
      <c r="IV119" s="50"/>
      <c r="IW119" s="50"/>
      <c r="IX119" s="50"/>
      <c r="IY119" s="50"/>
      <c r="IZ119" s="50"/>
      <c r="JA119" s="51"/>
    </row>
    <row r="120" spans="1:261" ht="15.75" customHeight="1" x14ac:dyDescent="0.2">
      <c r="A120" s="93"/>
      <c r="B120" s="96"/>
      <c r="C120" s="99"/>
      <c r="D120" s="54" t="s">
        <v>6</v>
      </c>
      <c r="E120" s="54" t="s">
        <v>1</v>
      </c>
      <c r="F120" s="78"/>
      <c r="G120" s="78"/>
      <c r="H120" s="78"/>
      <c r="I120" s="78"/>
      <c r="J120" s="78"/>
      <c r="K120" s="57" t="s">
        <v>2</v>
      </c>
      <c r="L120" s="58">
        <v>44449</v>
      </c>
      <c r="M120" s="58">
        <f>L120+35</f>
        <v>44484</v>
      </c>
      <c r="N120" s="59">
        <f t="shared" si="60"/>
        <v>35</v>
      </c>
      <c r="O120" s="89" t="s">
        <v>117</v>
      </c>
      <c r="P120" s="49"/>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1"/>
      <c r="BB120" s="52"/>
      <c r="BC120" s="50"/>
      <c r="BD120" s="50"/>
      <c r="BE120" s="50"/>
      <c r="BF120" s="50"/>
      <c r="BG120" s="50"/>
      <c r="BH120" s="53"/>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1"/>
      <c r="DB120" s="52"/>
      <c r="DC120" s="50"/>
      <c r="DD120" s="50"/>
      <c r="DE120" s="50"/>
      <c r="DF120" s="50"/>
      <c r="DG120" s="50"/>
      <c r="DH120" s="53"/>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1"/>
      <c r="FB120" s="52"/>
      <c r="FC120" s="50"/>
      <c r="FD120" s="50"/>
      <c r="FE120" s="50"/>
      <c r="FF120" s="50"/>
      <c r="FG120" s="50"/>
      <c r="FH120" s="53"/>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1"/>
      <c r="HB120" s="52"/>
      <c r="HC120" s="50"/>
      <c r="HD120" s="50"/>
      <c r="HE120" s="50"/>
      <c r="HF120" s="50"/>
      <c r="HG120" s="50"/>
      <c r="HH120" s="53"/>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c r="IT120" s="50"/>
      <c r="IU120" s="50"/>
      <c r="IV120" s="50"/>
      <c r="IW120" s="50"/>
      <c r="IX120" s="50"/>
      <c r="IY120" s="50"/>
      <c r="IZ120" s="50"/>
      <c r="JA120" s="51"/>
    </row>
    <row r="121" spans="1:261" ht="15.75" customHeight="1" x14ac:dyDescent="0.2">
      <c r="A121" s="93"/>
      <c r="B121" s="96"/>
      <c r="C121" s="99"/>
      <c r="D121" s="41" t="str">
        <f t="shared" ref="D121" si="62">D120</f>
        <v>Экспертиза РКД</v>
      </c>
      <c r="E121" s="41"/>
      <c r="F121" s="79"/>
      <c r="G121" s="79"/>
      <c r="H121" s="79"/>
      <c r="I121" s="79"/>
      <c r="J121" s="79"/>
      <c r="K121" s="46" t="s">
        <v>16</v>
      </c>
      <c r="L121" s="47">
        <v>44546</v>
      </c>
      <c r="M121" s="47">
        <f ca="1">TODAY()</f>
        <v>44557</v>
      </c>
      <c r="N121" s="48">
        <f ca="1">M121-L121</f>
        <v>11</v>
      </c>
      <c r="O121" s="90"/>
      <c r="P121" s="49"/>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1"/>
      <c r="BB121" s="52"/>
      <c r="BC121" s="50"/>
      <c r="BD121" s="50"/>
      <c r="BE121" s="50"/>
      <c r="BF121" s="50"/>
      <c r="BG121" s="53"/>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1"/>
      <c r="DB121" s="52"/>
      <c r="DC121" s="50"/>
      <c r="DD121" s="50"/>
      <c r="DE121" s="50"/>
      <c r="DF121" s="50"/>
      <c r="DG121" s="53"/>
      <c r="DH121" s="50"/>
      <c r="DI121" s="50"/>
      <c r="DJ121" s="50"/>
      <c r="DK121" s="50"/>
      <c r="DL121" s="50"/>
      <c r="DM121" s="50"/>
      <c r="DN121" s="50"/>
      <c r="DO121" s="50"/>
      <c r="DP121" s="50"/>
      <c r="DQ121" s="50"/>
      <c r="DR121" s="50"/>
      <c r="DS121" s="50"/>
      <c r="DT121" s="50"/>
      <c r="DU121" s="50"/>
      <c r="DV121" s="50"/>
      <c r="DW121" s="50"/>
      <c r="DX121" s="50"/>
      <c r="DY121" s="50"/>
      <c r="DZ121" s="50"/>
      <c r="EA121" s="50"/>
      <c r="EB121" s="50"/>
      <c r="EC121" s="50"/>
      <c r="ED121" s="50"/>
      <c r="EE121" s="50"/>
      <c r="EF121" s="50"/>
      <c r="EG121" s="50"/>
      <c r="EH121" s="50"/>
      <c r="EI121" s="50"/>
      <c r="EJ121" s="50"/>
      <c r="EK121" s="50"/>
      <c r="EL121" s="50"/>
      <c r="EM121" s="50"/>
      <c r="EN121" s="50"/>
      <c r="EO121" s="50"/>
      <c r="EP121" s="50"/>
      <c r="EQ121" s="50"/>
      <c r="ER121" s="50"/>
      <c r="ES121" s="50"/>
      <c r="ET121" s="50"/>
      <c r="EU121" s="50"/>
      <c r="EV121" s="50"/>
      <c r="EW121" s="50"/>
      <c r="EX121" s="50"/>
      <c r="EY121" s="50"/>
      <c r="EZ121" s="50"/>
      <c r="FA121" s="51"/>
      <c r="FB121" s="52"/>
      <c r="FC121" s="50"/>
      <c r="FD121" s="50"/>
      <c r="FE121" s="50"/>
      <c r="FF121" s="50"/>
      <c r="FG121" s="53"/>
      <c r="FH121" s="50"/>
      <c r="FI121" s="50"/>
      <c r="FJ121" s="50"/>
      <c r="FK121" s="50"/>
      <c r="FL121" s="50"/>
      <c r="FM121" s="50"/>
      <c r="FN121" s="50"/>
      <c r="FO121" s="50"/>
      <c r="FP121" s="50"/>
      <c r="FQ121" s="50"/>
      <c r="FR121" s="50"/>
      <c r="FS121" s="50"/>
      <c r="FT121" s="50"/>
      <c r="FU121" s="50"/>
      <c r="FV121" s="50"/>
      <c r="FW121" s="50"/>
      <c r="FX121" s="50"/>
      <c r="FY121" s="50"/>
      <c r="FZ121" s="50"/>
      <c r="GA121" s="50"/>
      <c r="GB121" s="50"/>
      <c r="GC121" s="50"/>
      <c r="GD121" s="50"/>
      <c r="GE121" s="50"/>
      <c r="GF121" s="50"/>
      <c r="GG121" s="50"/>
      <c r="GH121" s="50"/>
      <c r="GI121" s="50"/>
      <c r="GJ121" s="50"/>
      <c r="GK121" s="50"/>
      <c r="GL121" s="50"/>
      <c r="GM121" s="50"/>
      <c r="GN121" s="50"/>
      <c r="GO121" s="50"/>
      <c r="GP121" s="50"/>
      <c r="GQ121" s="50"/>
      <c r="GR121" s="50"/>
      <c r="GS121" s="50"/>
      <c r="GT121" s="50"/>
      <c r="GU121" s="50"/>
      <c r="GV121" s="50"/>
      <c r="GW121" s="50"/>
      <c r="GX121" s="50"/>
      <c r="GY121" s="50"/>
      <c r="GZ121" s="50"/>
      <c r="HA121" s="51"/>
      <c r="HB121" s="52"/>
      <c r="HC121" s="50"/>
      <c r="HD121" s="50"/>
      <c r="HE121" s="50"/>
      <c r="HF121" s="50"/>
      <c r="HG121" s="53"/>
      <c r="HH121" s="50"/>
      <c r="HI121" s="50"/>
      <c r="HJ121" s="50"/>
      <c r="HK121" s="50"/>
      <c r="HL121" s="50"/>
      <c r="HM121" s="50"/>
      <c r="HN121" s="50"/>
      <c r="HO121" s="50"/>
      <c r="HP121" s="50"/>
      <c r="HQ121" s="50"/>
      <c r="HR121" s="50"/>
      <c r="HS121" s="50"/>
      <c r="HT121" s="50"/>
      <c r="HU121" s="50"/>
      <c r="HV121" s="50"/>
      <c r="HW121" s="50"/>
      <c r="HX121" s="50"/>
      <c r="HY121" s="50"/>
      <c r="HZ121" s="50"/>
      <c r="IA121" s="50"/>
      <c r="IB121" s="50"/>
      <c r="IC121" s="50"/>
      <c r="ID121" s="50"/>
      <c r="IE121" s="50"/>
      <c r="IF121" s="50"/>
      <c r="IG121" s="50"/>
      <c r="IH121" s="50"/>
      <c r="II121" s="50"/>
      <c r="IJ121" s="50"/>
      <c r="IK121" s="50"/>
      <c r="IL121" s="50"/>
      <c r="IM121" s="50"/>
      <c r="IN121" s="50"/>
      <c r="IO121" s="50"/>
      <c r="IP121" s="50"/>
      <c r="IQ121" s="50"/>
      <c r="IR121" s="50"/>
      <c r="IS121" s="50"/>
      <c r="IT121" s="50"/>
      <c r="IU121" s="50"/>
      <c r="IV121" s="50"/>
      <c r="IW121" s="50"/>
      <c r="IX121" s="50"/>
      <c r="IY121" s="50"/>
      <c r="IZ121" s="50"/>
      <c r="JA121" s="51"/>
    </row>
    <row r="122" spans="1:261" ht="15.75" customHeight="1" x14ac:dyDescent="0.2">
      <c r="A122" s="93"/>
      <c r="B122" s="96"/>
      <c r="C122" s="99"/>
      <c r="D122" s="54" t="s">
        <v>7</v>
      </c>
      <c r="E122" s="54" t="s">
        <v>1</v>
      </c>
      <c r="F122" s="78"/>
      <c r="G122" s="78"/>
      <c r="H122" s="78"/>
      <c r="I122" s="78"/>
      <c r="J122" s="78"/>
      <c r="K122" s="57" t="s">
        <v>2</v>
      </c>
      <c r="L122" s="58">
        <v>44392</v>
      </c>
      <c r="M122" s="58">
        <v>44423</v>
      </c>
      <c r="N122" s="59">
        <f>M122-L122</f>
        <v>31</v>
      </c>
      <c r="O122" s="89" t="s">
        <v>117</v>
      </c>
      <c r="P122" s="49"/>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1"/>
      <c r="BB122" s="52"/>
      <c r="BC122" s="50"/>
      <c r="BD122" s="50"/>
      <c r="BE122" s="50"/>
      <c r="BF122" s="50"/>
      <c r="BG122" s="50"/>
      <c r="BH122" s="53"/>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1"/>
      <c r="DB122" s="52"/>
      <c r="DC122" s="50"/>
      <c r="DD122" s="50"/>
      <c r="DE122" s="50"/>
      <c r="DF122" s="50"/>
      <c r="DG122" s="50"/>
      <c r="DH122" s="53"/>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1"/>
      <c r="FB122" s="52"/>
      <c r="FC122" s="50"/>
      <c r="FD122" s="50"/>
      <c r="FE122" s="50"/>
      <c r="FF122" s="50"/>
      <c r="FG122" s="50"/>
      <c r="FH122" s="53"/>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1"/>
      <c r="HB122" s="52"/>
      <c r="HC122" s="50"/>
      <c r="HD122" s="50"/>
      <c r="HE122" s="50"/>
      <c r="HF122" s="50"/>
      <c r="HG122" s="50"/>
      <c r="HH122" s="53"/>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c r="IT122" s="50"/>
      <c r="IU122" s="50"/>
      <c r="IV122" s="50"/>
      <c r="IW122" s="50"/>
      <c r="IX122" s="50"/>
      <c r="IY122" s="50"/>
      <c r="IZ122" s="50"/>
      <c r="JA122" s="51"/>
    </row>
    <row r="123" spans="1:261" ht="15.75" customHeight="1" x14ac:dyDescent="0.2">
      <c r="A123" s="93"/>
      <c r="B123" s="96"/>
      <c r="C123" s="99"/>
      <c r="D123" s="41" t="str">
        <f t="shared" ref="D123" si="63">D122</f>
        <v>Разработка и согласование ПК</v>
      </c>
      <c r="E123" s="41"/>
      <c r="F123" s="79"/>
      <c r="G123" s="79"/>
      <c r="H123" s="79"/>
      <c r="I123" s="79"/>
      <c r="J123" s="79"/>
      <c r="K123" s="46" t="s">
        <v>16</v>
      </c>
      <c r="L123" s="47"/>
      <c r="M123" s="47"/>
      <c r="N123" s="48"/>
      <c r="O123" s="90"/>
      <c r="P123" s="49"/>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1"/>
      <c r="BB123" s="52"/>
      <c r="BC123" s="50"/>
      <c r="BD123" s="50"/>
      <c r="BE123" s="50"/>
      <c r="BF123" s="50"/>
      <c r="BG123" s="53"/>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1"/>
      <c r="DB123" s="52"/>
      <c r="DC123" s="50"/>
      <c r="DD123" s="50"/>
      <c r="DE123" s="50"/>
      <c r="DF123" s="50"/>
      <c r="DG123" s="53"/>
      <c r="DH123" s="50"/>
      <c r="DI123" s="50"/>
      <c r="DJ123" s="50"/>
      <c r="DK123" s="50"/>
      <c r="DL123" s="50"/>
      <c r="DM123" s="50"/>
      <c r="DN123" s="50"/>
      <c r="DO123" s="50"/>
      <c r="DP123" s="50"/>
      <c r="DQ123" s="50"/>
      <c r="DR123" s="50"/>
      <c r="DS123" s="50"/>
      <c r="DT123" s="50"/>
      <c r="DU123" s="50"/>
      <c r="DV123" s="50"/>
      <c r="DW123" s="50"/>
      <c r="DX123" s="50"/>
      <c r="DY123" s="50"/>
      <c r="DZ123" s="50"/>
      <c r="EA123" s="50"/>
      <c r="EB123" s="50"/>
      <c r="EC123" s="50"/>
      <c r="ED123" s="50"/>
      <c r="EE123" s="50"/>
      <c r="EF123" s="50"/>
      <c r="EG123" s="50"/>
      <c r="EH123" s="50"/>
      <c r="EI123" s="50"/>
      <c r="EJ123" s="50"/>
      <c r="EK123" s="50"/>
      <c r="EL123" s="50"/>
      <c r="EM123" s="50"/>
      <c r="EN123" s="50"/>
      <c r="EO123" s="50"/>
      <c r="EP123" s="50"/>
      <c r="EQ123" s="50"/>
      <c r="ER123" s="50"/>
      <c r="ES123" s="50"/>
      <c r="ET123" s="50"/>
      <c r="EU123" s="50"/>
      <c r="EV123" s="50"/>
      <c r="EW123" s="50"/>
      <c r="EX123" s="50"/>
      <c r="EY123" s="50"/>
      <c r="EZ123" s="50"/>
      <c r="FA123" s="51"/>
      <c r="FB123" s="52"/>
      <c r="FC123" s="50"/>
      <c r="FD123" s="50"/>
      <c r="FE123" s="50"/>
      <c r="FF123" s="50"/>
      <c r="FG123" s="53"/>
      <c r="FH123" s="50"/>
      <c r="FI123" s="50"/>
      <c r="FJ123" s="50"/>
      <c r="FK123" s="50"/>
      <c r="FL123" s="50"/>
      <c r="FM123" s="50"/>
      <c r="FN123" s="50"/>
      <c r="FO123" s="50"/>
      <c r="FP123" s="50"/>
      <c r="FQ123" s="50"/>
      <c r="FR123" s="50"/>
      <c r="FS123" s="50"/>
      <c r="FT123" s="50"/>
      <c r="FU123" s="50"/>
      <c r="FV123" s="50"/>
      <c r="FW123" s="50"/>
      <c r="FX123" s="50"/>
      <c r="FY123" s="50"/>
      <c r="FZ123" s="50"/>
      <c r="GA123" s="50"/>
      <c r="GB123" s="50"/>
      <c r="GC123" s="50"/>
      <c r="GD123" s="50"/>
      <c r="GE123" s="50"/>
      <c r="GF123" s="50"/>
      <c r="GG123" s="50"/>
      <c r="GH123" s="50"/>
      <c r="GI123" s="50"/>
      <c r="GJ123" s="50"/>
      <c r="GK123" s="50"/>
      <c r="GL123" s="50"/>
      <c r="GM123" s="50"/>
      <c r="GN123" s="50"/>
      <c r="GO123" s="50"/>
      <c r="GP123" s="50"/>
      <c r="GQ123" s="50"/>
      <c r="GR123" s="50"/>
      <c r="GS123" s="50"/>
      <c r="GT123" s="50"/>
      <c r="GU123" s="50"/>
      <c r="GV123" s="50"/>
      <c r="GW123" s="50"/>
      <c r="GX123" s="50"/>
      <c r="GY123" s="50"/>
      <c r="GZ123" s="50"/>
      <c r="HA123" s="51"/>
      <c r="HB123" s="52"/>
      <c r="HC123" s="50"/>
      <c r="HD123" s="50"/>
      <c r="HE123" s="50"/>
      <c r="HF123" s="50"/>
      <c r="HG123" s="53"/>
      <c r="HH123" s="50"/>
      <c r="HI123" s="50"/>
      <c r="HJ123" s="50"/>
      <c r="HK123" s="50"/>
      <c r="HL123" s="50"/>
      <c r="HM123" s="50"/>
      <c r="HN123" s="50"/>
      <c r="HO123" s="50"/>
      <c r="HP123" s="50"/>
      <c r="HQ123" s="50"/>
      <c r="HR123" s="50"/>
      <c r="HS123" s="50"/>
      <c r="HT123" s="50"/>
      <c r="HU123" s="50"/>
      <c r="HV123" s="50"/>
      <c r="HW123" s="50"/>
      <c r="HX123" s="50"/>
      <c r="HY123" s="50"/>
      <c r="HZ123" s="50"/>
      <c r="IA123" s="50"/>
      <c r="IB123" s="50"/>
      <c r="IC123" s="50"/>
      <c r="ID123" s="50"/>
      <c r="IE123" s="50"/>
      <c r="IF123" s="50"/>
      <c r="IG123" s="50"/>
      <c r="IH123" s="50"/>
      <c r="II123" s="50"/>
      <c r="IJ123" s="50"/>
      <c r="IK123" s="50"/>
      <c r="IL123" s="50"/>
      <c r="IM123" s="50"/>
      <c r="IN123" s="50"/>
      <c r="IO123" s="50"/>
      <c r="IP123" s="50"/>
      <c r="IQ123" s="50"/>
      <c r="IR123" s="50"/>
      <c r="IS123" s="50"/>
      <c r="IT123" s="50"/>
      <c r="IU123" s="50"/>
      <c r="IV123" s="50"/>
      <c r="IW123" s="50"/>
      <c r="IX123" s="50"/>
      <c r="IY123" s="50"/>
      <c r="IZ123" s="50"/>
      <c r="JA123" s="51"/>
    </row>
    <row r="124" spans="1:261" ht="15.75" customHeight="1" x14ac:dyDescent="0.2">
      <c r="A124" s="93"/>
      <c r="B124" s="96"/>
      <c r="C124" s="99"/>
      <c r="D124" s="54" t="s">
        <v>8</v>
      </c>
      <c r="E124" s="54" t="s">
        <v>1</v>
      </c>
      <c r="F124" s="78"/>
      <c r="G124" s="78"/>
      <c r="H124" s="78"/>
      <c r="I124" s="78"/>
      <c r="J124" s="78"/>
      <c r="K124" s="57" t="s">
        <v>2</v>
      </c>
      <c r="L124" s="58">
        <v>44418</v>
      </c>
      <c r="M124" s="58">
        <f>L124+160</f>
        <v>44578</v>
      </c>
      <c r="N124" s="59">
        <f t="shared" ref="N124" si="64">M124-L124</f>
        <v>160</v>
      </c>
      <c r="O124" s="89" t="s">
        <v>114</v>
      </c>
      <c r="P124" s="49"/>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1"/>
      <c r="BB124" s="52"/>
      <c r="BC124" s="50"/>
      <c r="BD124" s="50"/>
      <c r="BE124" s="50"/>
      <c r="BF124" s="50"/>
      <c r="BG124" s="50"/>
      <c r="BH124" s="53"/>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1"/>
      <c r="DB124" s="52"/>
      <c r="DC124" s="50"/>
      <c r="DD124" s="50"/>
      <c r="DE124" s="50"/>
      <c r="DF124" s="50"/>
      <c r="DG124" s="50"/>
      <c r="DH124" s="53"/>
      <c r="DI124" s="50"/>
      <c r="DJ124" s="50"/>
      <c r="DK124" s="50"/>
      <c r="DL124" s="50"/>
      <c r="DM124" s="50"/>
      <c r="DN124" s="50"/>
      <c r="DO124" s="50"/>
      <c r="DP124" s="50"/>
      <c r="DQ124" s="50"/>
      <c r="DR124" s="50"/>
      <c r="DS124" s="50"/>
      <c r="DT124" s="50"/>
      <c r="DU124" s="50"/>
      <c r="DV124" s="50"/>
      <c r="DW124" s="50"/>
      <c r="DX124" s="50"/>
      <c r="DY124" s="50"/>
      <c r="DZ124" s="50"/>
      <c r="EA124" s="50"/>
      <c r="EB124" s="50"/>
      <c r="EC124" s="50"/>
      <c r="ED124" s="50"/>
      <c r="EE124" s="50"/>
      <c r="EF124" s="50"/>
      <c r="EG124" s="50"/>
      <c r="EH124" s="50"/>
      <c r="EI124" s="50"/>
      <c r="EJ124" s="50"/>
      <c r="EK124" s="50"/>
      <c r="EL124" s="50"/>
      <c r="EM124" s="50"/>
      <c r="EN124" s="50"/>
      <c r="EO124" s="50"/>
      <c r="EP124" s="50"/>
      <c r="EQ124" s="50"/>
      <c r="ER124" s="50"/>
      <c r="ES124" s="50"/>
      <c r="ET124" s="50"/>
      <c r="EU124" s="50"/>
      <c r="EV124" s="50"/>
      <c r="EW124" s="50"/>
      <c r="EX124" s="50"/>
      <c r="EY124" s="50"/>
      <c r="EZ124" s="50"/>
      <c r="FA124" s="51"/>
      <c r="FB124" s="52"/>
      <c r="FC124" s="50"/>
      <c r="FD124" s="50"/>
      <c r="FE124" s="50"/>
      <c r="FF124" s="50"/>
      <c r="FG124" s="50"/>
      <c r="FH124" s="53"/>
      <c r="FI124" s="50"/>
      <c r="FJ124" s="50"/>
      <c r="FK124" s="50"/>
      <c r="FL124" s="50"/>
      <c r="FM124" s="50"/>
      <c r="FN124" s="50"/>
      <c r="FO124" s="50"/>
      <c r="FP124" s="50"/>
      <c r="FQ124" s="50"/>
      <c r="FR124" s="50"/>
      <c r="FS124" s="50"/>
      <c r="FT124" s="50"/>
      <c r="FU124" s="50"/>
      <c r="FV124" s="50"/>
      <c r="FW124" s="50"/>
      <c r="FX124" s="50"/>
      <c r="FY124" s="50"/>
      <c r="FZ124" s="50"/>
      <c r="GA124" s="50"/>
      <c r="GB124" s="50"/>
      <c r="GC124" s="50"/>
      <c r="GD124" s="50"/>
      <c r="GE124" s="50"/>
      <c r="GF124" s="50"/>
      <c r="GG124" s="50"/>
      <c r="GH124" s="50"/>
      <c r="GI124" s="50"/>
      <c r="GJ124" s="50"/>
      <c r="GK124" s="50"/>
      <c r="GL124" s="50"/>
      <c r="GM124" s="50"/>
      <c r="GN124" s="50"/>
      <c r="GO124" s="50"/>
      <c r="GP124" s="50"/>
      <c r="GQ124" s="50"/>
      <c r="GR124" s="50"/>
      <c r="GS124" s="50"/>
      <c r="GT124" s="50"/>
      <c r="GU124" s="50"/>
      <c r="GV124" s="50"/>
      <c r="GW124" s="50"/>
      <c r="GX124" s="50"/>
      <c r="GY124" s="50"/>
      <c r="GZ124" s="50"/>
      <c r="HA124" s="51"/>
      <c r="HB124" s="52"/>
      <c r="HC124" s="50"/>
      <c r="HD124" s="50"/>
      <c r="HE124" s="50"/>
      <c r="HF124" s="50"/>
      <c r="HG124" s="50"/>
      <c r="HH124" s="53"/>
      <c r="HI124" s="50"/>
      <c r="HJ124" s="50"/>
      <c r="HK124" s="50"/>
      <c r="HL124" s="50"/>
      <c r="HM124" s="50"/>
      <c r="HN124" s="50"/>
      <c r="HO124" s="50"/>
      <c r="HP124" s="50"/>
      <c r="HQ124" s="50"/>
      <c r="HR124" s="50"/>
      <c r="HS124" s="50"/>
      <c r="HT124" s="50"/>
      <c r="HU124" s="50"/>
      <c r="HV124" s="50"/>
      <c r="HW124" s="50"/>
      <c r="HX124" s="50"/>
      <c r="HY124" s="50"/>
      <c r="HZ124" s="50"/>
      <c r="IA124" s="50"/>
      <c r="IB124" s="50"/>
      <c r="IC124" s="50"/>
      <c r="ID124" s="50"/>
      <c r="IE124" s="50"/>
      <c r="IF124" s="50"/>
      <c r="IG124" s="50"/>
      <c r="IH124" s="50"/>
      <c r="II124" s="50"/>
      <c r="IJ124" s="50"/>
      <c r="IK124" s="50"/>
      <c r="IL124" s="50"/>
      <c r="IM124" s="50"/>
      <c r="IN124" s="50"/>
      <c r="IO124" s="50"/>
      <c r="IP124" s="50"/>
      <c r="IQ124" s="50"/>
      <c r="IR124" s="50"/>
      <c r="IS124" s="50"/>
      <c r="IT124" s="50"/>
      <c r="IU124" s="50"/>
      <c r="IV124" s="50"/>
      <c r="IW124" s="50"/>
      <c r="IX124" s="50"/>
      <c r="IY124" s="50"/>
      <c r="IZ124" s="50"/>
      <c r="JA124" s="51"/>
    </row>
    <row r="125" spans="1:261" ht="15.75" customHeight="1" x14ac:dyDescent="0.2">
      <c r="A125" s="93"/>
      <c r="B125" s="96"/>
      <c r="C125" s="99"/>
      <c r="D125" s="41" t="str">
        <f t="shared" ref="D125" si="65">D124</f>
        <v xml:space="preserve">Закупка материалов и комплектующих </v>
      </c>
      <c r="E125" s="41"/>
      <c r="F125" s="79"/>
      <c r="G125" s="79"/>
      <c r="H125" s="79"/>
      <c r="I125" s="79"/>
      <c r="J125" s="79"/>
      <c r="K125" s="46" t="s">
        <v>16</v>
      </c>
      <c r="L125" s="47">
        <v>44418</v>
      </c>
      <c r="M125" s="47">
        <f ca="1">TODAY()</f>
        <v>44557</v>
      </c>
      <c r="N125" s="48"/>
      <c r="O125" s="90"/>
      <c r="P125" s="49"/>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1"/>
      <c r="BB125" s="52"/>
      <c r="BC125" s="50"/>
      <c r="BD125" s="50"/>
      <c r="BE125" s="50"/>
      <c r="BF125" s="50"/>
      <c r="BG125" s="53"/>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1"/>
      <c r="DB125" s="52"/>
      <c r="DC125" s="50"/>
      <c r="DD125" s="50"/>
      <c r="DE125" s="50"/>
      <c r="DF125" s="50"/>
      <c r="DG125" s="53"/>
      <c r="DH125" s="50"/>
      <c r="DI125" s="50"/>
      <c r="DJ125" s="50"/>
      <c r="DK125" s="50"/>
      <c r="DL125" s="50"/>
      <c r="DM125" s="50"/>
      <c r="DN125" s="50"/>
      <c r="DO125" s="50"/>
      <c r="DP125" s="50"/>
      <c r="DQ125" s="50"/>
      <c r="DR125" s="50"/>
      <c r="DS125" s="50"/>
      <c r="DT125" s="50"/>
      <c r="DU125" s="50"/>
      <c r="DV125" s="50"/>
      <c r="DW125" s="50"/>
      <c r="DX125" s="50"/>
      <c r="DY125" s="50"/>
      <c r="DZ125" s="50"/>
      <c r="EA125" s="50"/>
      <c r="EB125" s="50"/>
      <c r="EC125" s="50"/>
      <c r="ED125" s="50"/>
      <c r="EE125" s="50"/>
      <c r="EF125" s="50"/>
      <c r="EG125" s="50"/>
      <c r="EH125" s="50"/>
      <c r="EI125" s="50"/>
      <c r="EJ125" s="50"/>
      <c r="EK125" s="50"/>
      <c r="EL125" s="50"/>
      <c r="EM125" s="50"/>
      <c r="EN125" s="50"/>
      <c r="EO125" s="50"/>
      <c r="EP125" s="50"/>
      <c r="EQ125" s="50"/>
      <c r="ER125" s="50"/>
      <c r="ES125" s="50"/>
      <c r="ET125" s="50"/>
      <c r="EU125" s="50"/>
      <c r="EV125" s="50"/>
      <c r="EW125" s="50"/>
      <c r="EX125" s="50"/>
      <c r="EY125" s="50"/>
      <c r="EZ125" s="50"/>
      <c r="FA125" s="51"/>
      <c r="FB125" s="52"/>
      <c r="FC125" s="50"/>
      <c r="FD125" s="50"/>
      <c r="FE125" s="50"/>
      <c r="FF125" s="50"/>
      <c r="FG125" s="53"/>
      <c r="FH125" s="50"/>
      <c r="FI125" s="50"/>
      <c r="FJ125" s="50"/>
      <c r="FK125" s="50"/>
      <c r="FL125" s="50"/>
      <c r="FM125" s="50"/>
      <c r="FN125" s="50"/>
      <c r="FO125" s="50"/>
      <c r="FP125" s="50"/>
      <c r="FQ125" s="50"/>
      <c r="FR125" s="50"/>
      <c r="FS125" s="50"/>
      <c r="FT125" s="50"/>
      <c r="FU125" s="50"/>
      <c r="FV125" s="50"/>
      <c r="FW125" s="50"/>
      <c r="FX125" s="50"/>
      <c r="FY125" s="50"/>
      <c r="FZ125" s="50"/>
      <c r="GA125" s="50"/>
      <c r="GB125" s="50"/>
      <c r="GC125" s="50"/>
      <c r="GD125" s="50"/>
      <c r="GE125" s="50"/>
      <c r="GF125" s="50"/>
      <c r="GG125" s="50"/>
      <c r="GH125" s="50"/>
      <c r="GI125" s="50"/>
      <c r="GJ125" s="50"/>
      <c r="GK125" s="50"/>
      <c r="GL125" s="50"/>
      <c r="GM125" s="50"/>
      <c r="GN125" s="50"/>
      <c r="GO125" s="50"/>
      <c r="GP125" s="50"/>
      <c r="GQ125" s="50"/>
      <c r="GR125" s="50"/>
      <c r="GS125" s="50"/>
      <c r="GT125" s="50"/>
      <c r="GU125" s="50"/>
      <c r="GV125" s="50"/>
      <c r="GW125" s="50"/>
      <c r="GX125" s="50"/>
      <c r="GY125" s="50"/>
      <c r="GZ125" s="50"/>
      <c r="HA125" s="51"/>
      <c r="HB125" s="52"/>
      <c r="HC125" s="50"/>
      <c r="HD125" s="50"/>
      <c r="HE125" s="50"/>
      <c r="HF125" s="50"/>
      <c r="HG125" s="53"/>
      <c r="HH125" s="50"/>
      <c r="HI125" s="50"/>
      <c r="HJ125" s="50"/>
      <c r="HK125" s="50"/>
      <c r="HL125" s="50"/>
      <c r="HM125" s="50"/>
      <c r="HN125" s="50"/>
      <c r="HO125" s="50"/>
      <c r="HP125" s="50"/>
      <c r="HQ125" s="50"/>
      <c r="HR125" s="50"/>
      <c r="HS125" s="50"/>
      <c r="HT125" s="50"/>
      <c r="HU125" s="50"/>
      <c r="HV125" s="50"/>
      <c r="HW125" s="50"/>
      <c r="HX125" s="50"/>
      <c r="HY125" s="50"/>
      <c r="HZ125" s="50"/>
      <c r="IA125" s="50"/>
      <c r="IB125" s="50"/>
      <c r="IC125" s="50"/>
      <c r="ID125" s="50"/>
      <c r="IE125" s="50"/>
      <c r="IF125" s="50"/>
      <c r="IG125" s="50"/>
      <c r="IH125" s="50"/>
      <c r="II125" s="50"/>
      <c r="IJ125" s="50"/>
      <c r="IK125" s="50"/>
      <c r="IL125" s="50"/>
      <c r="IM125" s="50"/>
      <c r="IN125" s="50"/>
      <c r="IO125" s="50"/>
      <c r="IP125" s="50"/>
      <c r="IQ125" s="50"/>
      <c r="IR125" s="50"/>
      <c r="IS125" s="50"/>
      <c r="IT125" s="50"/>
      <c r="IU125" s="50"/>
      <c r="IV125" s="50"/>
      <c r="IW125" s="50"/>
      <c r="IX125" s="50"/>
      <c r="IY125" s="50"/>
      <c r="IZ125" s="50"/>
      <c r="JA125" s="51"/>
    </row>
    <row r="126" spans="1:261" ht="15.75" customHeight="1" x14ac:dyDescent="0.2">
      <c r="A126" s="93"/>
      <c r="B126" s="96"/>
      <c r="C126" s="99"/>
      <c r="D126" s="54" t="s">
        <v>9</v>
      </c>
      <c r="E126" s="54" t="s">
        <v>1</v>
      </c>
      <c r="F126" s="78"/>
      <c r="G126" s="78"/>
      <c r="H126" s="78"/>
      <c r="I126" s="78"/>
      <c r="J126" s="78"/>
      <c r="K126" s="57" t="s">
        <v>2</v>
      </c>
      <c r="L126" s="58">
        <v>44579</v>
      </c>
      <c r="M126" s="58">
        <f>L126+90</f>
        <v>44669</v>
      </c>
      <c r="N126" s="59">
        <f t="shared" ref="N126" si="66">M126-L126</f>
        <v>90</v>
      </c>
      <c r="O126" s="89" t="s">
        <v>114</v>
      </c>
      <c r="P126" s="49"/>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1"/>
      <c r="BB126" s="52"/>
      <c r="BC126" s="50"/>
      <c r="BD126" s="50"/>
      <c r="BE126" s="50"/>
      <c r="BF126" s="50"/>
      <c r="BG126" s="50"/>
      <c r="BH126" s="53"/>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1"/>
      <c r="DB126" s="52"/>
      <c r="DC126" s="50"/>
      <c r="DD126" s="50"/>
      <c r="DE126" s="50"/>
      <c r="DF126" s="50"/>
      <c r="DG126" s="50"/>
      <c r="DH126" s="53"/>
      <c r="DI126" s="50"/>
      <c r="DJ126" s="50"/>
      <c r="DK126" s="50"/>
      <c r="DL126" s="50"/>
      <c r="DM126" s="50"/>
      <c r="DN126" s="50"/>
      <c r="DO126" s="50"/>
      <c r="DP126" s="50"/>
      <c r="DQ126" s="50"/>
      <c r="DR126" s="50"/>
      <c r="DS126" s="50"/>
      <c r="DT126" s="50"/>
      <c r="DU126" s="50"/>
      <c r="DV126" s="50"/>
      <c r="DW126" s="50"/>
      <c r="DX126" s="50"/>
      <c r="DY126" s="50"/>
      <c r="DZ126" s="50"/>
      <c r="EA126" s="50"/>
      <c r="EB126" s="50"/>
      <c r="EC126" s="50"/>
      <c r="ED126" s="50"/>
      <c r="EE126" s="50"/>
      <c r="EF126" s="50"/>
      <c r="EG126" s="50"/>
      <c r="EH126" s="50"/>
      <c r="EI126" s="50"/>
      <c r="EJ126" s="50"/>
      <c r="EK126" s="50"/>
      <c r="EL126" s="50"/>
      <c r="EM126" s="50"/>
      <c r="EN126" s="50"/>
      <c r="EO126" s="50"/>
      <c r="EP126" s="50"/>
      <c r="EQ126" s="50"/>
      <c r="ER126" s="50"/>
      <c r="ES126" s="50"/>
      <c r="ET126" s="50"/>
      <c r="EU126" s="50"/>
      <c r="EV126" s="50"/>
      <c r="EW126" s="50"/>
      <c r="EX126" s="50"/>
      <c r="EY126" s="50"/>
      <c r="EZ126" s="50"/>
      <c r="FA126" s="51"/>
      <c r="FB126" s="52"/>
      <c r="FC126" s="50"/>
      <c r="FD126" s="50"/>
      <c r="FE126" s="50"/>
      <c r="FF126" s="50"/>
      <c r="FG126" s="50"/>
      <c r="FH126" s="53"/>
      <c r="FI126" s="50"/>
      <c r="FJ126" s="50"/>
      <c r="FK126" s="50"/>
      <c r="FL126" s="50"/>
      <c r="FM126" s="50"/>
      <c r="FN126" s="50"/>
      <c r="FO126" s="50"/>
      <c r="FP126" s="50"/>
      <c r="FQ126" s="50"/>
      <c r="FR126" s="50"/>
      <c r="FS126" s="50"/>
      <c r="FT126" s="50"/>
      <c r="FU126" s="50"/>
      <c r="FV126" s="50"/>
      <c r="FW126" s="50"/>
      <c r="FX126" s="50"/>
      <c r="FY126" s="50"/>
      <c r="FZ126" s="50"/>
      <c r="GA126" s="50"/>
      <c r="GB126" s="50"/>
      <c r="GC126" s="50"/>
      <c r="GD126" s="50"/>
      <c r="GE126" s="50"/>
      <c r="GF126" s="50"/>
      <c r="GG126" s="50"/>
      <c r="GH126" s="50"/>
      <c r="GI126" s="50"/>
      <c r="GJ126" s="50"/>
      <c r="GK126" s="50"/>
      <c r="GL126" s="50"/>
      <c r="GM126" s="50"/>
      <c r="GN126" s="50"/>
      <c r="GO126" s="50"/>
      <c r="GP126" s="50"/>
      <c r="GQ126" s="50"/>
      <c r="GR126" s="50"/>
      <c r="GS126" s="50"/>
      <c r="GT126" s="50"/>
      <c r="GU126" s="50"/>
      <c r="GV126" s="50"/>
      <c r="GW126" s="50"/>
      <c r="GX126" s="50"/>
      <c r="GY126" s="50"/>
      <c r="GZ126" s="50"/>
      <c r="HA126" s="51"/>
      <c r="HB126" s="52"/>
      <c r="HC126" s="50"/>
      <c r="HD126" s="50"/>
      <c r="HE126" s="50"/>
      <c r="HF126" s="50"/>
      <c r="HG126" s="50"/>
      <c r="HH126" s="53"/>
      <c r="HI126" s="50"/>
      <c r="HJ126" s="50"/>
      <c r="HK126" s="50"/>
      <c r="HL126" s="50"/>
      <c r="HM126" s="50"/>
      <c r="HN126" s="50"/>
      <c r="HO126" s="50"/>
      <c r="HP126" s="50"/>
      <c r="HQ126" s="50"/>
      <c r="HR126" s="50"/>
      <c r="HS126" s="50"/>
      <c r="HT126" s="50"/>
      <c r="HU126" s="50"/>
      <c r="HV126" s="50"/>
      <c r="HW126" s="50"/>
      <c r="HX126" s="50"/>
      <c r="HY126" s="50"/>
      <c r="HZ126" s="50"/>
      <c r="IA126" s="50"/>
      <c r="IB126" s="50"/>
      <c r="IC126" s="50"/>
      <c r="ID126" s="50"/>
      <c r="IE126" s="50"/>
      <c r="IF126" s="50"/>
      <c r="IG126" s="50"/>
      <c r="IH126" s="50"/>
      <c r="II126" s="50"/>
      <c r="IJ126" s="50"/>
      <c r="IK126" s="50"/>
      <c r="IL126" s="50"/>
      <c r="IM126" s="50"/>
      <c r="IN126" s="50"/>
      <c r="IO126" s="50"/>
      <c r="IP126" s="50"/>
      <c r="IQ126" s="50"/>
      <c r="IR126" s="50"/>
      <c r="IS126" s="50"/>
      <c r="IT126" s="50"/>
      <c r="IU126" s="50"/>
      <c r="IV126" s="50"/>
      <c r="IW126" s="50"/>
      <c r="IX126" s="50"/>
      <c r="IY126" s="50"/>
      <c r="IZ126" s="50"/>
      <c r="JA126" s="51"/>
    </row>
    <row r="127" spans="1:261" ht="15.75" customHeight="1" x14ac:dyDescent="0.2">
      <c r="A127" s="93"/>
      <c r="B127" s="96"/>
      <c r="C127" s="99"/>
      <c r="D127" s="41" t="str">
        <f t="shared" ref="D127" si="67">D126</f>
        <v>Изготовление трубопроводов</v>
      </c>
      <c r="E127" s="41"/>
      <c r="F127" s="79"/>
      <c r="G127" s="79"/>
      <c r="H127" s="79"/>
      <c r="I127" s="79"/>
      <c r="J127" s="79"/>
      <c r="K127" s="46" t="s">
        <v>16</v>
      </c>
      <c r="L127" s="47"/>
      <c r="M127" s="47"/>
      <c r="N127" s="48"/>
      <c r="O127" s="90"/>
      <c r="P127" s="49"/>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1"/>
      <c r="BB127" s="52"/>
      <c r="BC127" s="50"/>
      <c r="BD127" s="50"/>
      <c r="BE127" s="50"/>
      <c r="BF127" s="50"/>
      <c r="BG127" s="53"/>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1"/>
      <c r="DB127" s="52"/>
      <c r="DC127" s="50"/>
      <c r="DD127" s="50"/>
      <c r="DE127" s="50"/>
      <c r="DF127" s="50"/>
      <c r="DG127" s="53"/>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1"/>
      <c r="FB127" s="52"/>
      <c r="FC127" s="50"/>
      <c r="FD127" s="50"/>
      <c r="FE127" s="50"/>
      <c r="FF127" s="50"/>
      <c r="FG127" s="53"/>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1"/>
      <c r="HB127" s="52"/>
      <c r="HC127" s="50"/>
      <c r="HD127" s="50"/>
      <c r="HE127" s="50"/>
      <c r="HF127" s="50"/>
      <c r="HG127" s="53"/>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c r="IT127" s="50"/>
      <c r="IU127" s="50"/>
      <c r="IV127" s="50"/>
      <c r="IW127" s="50"/>
      <c r="IX127" s="50"/>
      <c r="IY127" s="50"/>
      <c r="IZ127" s="50"/>
      <c r="JA127" s="51"/>
    </row>
    <row r="128" spans="1:261" ht="15.75" customHeight="1" x14ac:dyDescent="0.2">
      <c r="A128" s="93"/>
      <c r="B128" s="96"/>
      <c r="C128" s="99"/>
      <c r="D128" s="54" t="s">
        <v>10</v>
      </c>
      <c r="E128" s="54" t="s">
        <v>1</v>
      </c>
      <c r="F128" s="78"/>
      <c r="G128" s="78"/>
      <c r="H128" s="78"/>
      <c r="I128" s="78"/>
      <c r="J128" s="78"/>
      <c r="K128" s="57" t="s">
        <v>2</v>
      </c>
      <c r="L128" s="58">
        <v>44669</v>
      </c>
      <c r="M128" s="58">
        <v>44681</v>
      </c>
      <c r="N128" s="59">
        <f t="shared" ref="N128" si="68">M128-L128</f>
        <v>12</v>
      </c>
      <c r="O128" s="89" t="s">
        <v>114</v>
      </c>
      <c r="P128" s="49"/>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1"/>
      <c r="BB128" s="52"/>
      <c r="BC128" s="50"/>
      <c r="BD128" s="50"/>
      <c r="BE128" s="50"/>
      <c r="BF128" s="50"/>
      <c r="BG128" s="50"/>
      <c r="BH128" s="53"/>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0"/>
      <c r="CV128" s="50"/>
      <c r="CW128" s="50"/>
      <c r="CX128" s="50"/>
      <c r="CY128" s="50"/>
      <c r="CZ128" s="50"/>
      <c r="DA128" s="51"/>
      <c r="DB128" s="52"/>
      <c r="DC128" s="50"/>
      <c r="DD128" s="50"/>
      <c r="DE128" s="50"/>
      <c r="DF128" s="50"/>
      <c r="DG128" s="50"/>
      <c r="DH128" s="53"/>
      <c r="DI128" s="50"/>
      <c r="DJ128" s="50"/>
      <c r="DK128" s="50"/>
      <c r="DL128" s="50"/>
      <c r="DM128" s="50"/>
      <c r="DN128" s="50"/>
      <c r="DO128" s="50"/>
      <c r="DP128" s="50"/>
      <c r="DQ128" s="50"/>
      <c r="DR128" s="50"/>
      <c r="DS128" s="50"/>
      <c r="DT128" s="50"/>
      <c r="DU128" s="50"/>
      <c r="DV128" s="50"/>
      <c r="DW128" s="50"/>
      <c r="DX128" s="50"/>
      <c r="DY128" s="50"/>
      <c r="DZ128" s="50"/>
      <c r="EA128" s="50"/>
      <c r="EB128" s="50"/>
      <c r="EC128" s="50"/>
      <c r="ED128" s="50"/>
      <c r="EE128" s="50"/>
      <c r="EF128" s="50"/>
      <c r="EG128" s="50"/>
      <c r="EH128" s="50"/>
      <c r="EI128" s="50"/>
      <c r="EJ128" s="50"/>
      <c r="EK128" s="50"/>
      <c r="EL128" s="50"/>
      <c r="EM128" s="50"/>
      <c r="EN128" s="50"/>
      <c r="EO128" s="50"/>
      <c r="EP128" s="50"/>
      <c r="EQ128" s="50"/>
      <c r="ER128" s="50"/>
      <c r="ES128" s="50"/>
      <c r="ET128" s="50"/>
      <c r="EU128" s="50"/>
      <c r="EV128" s="50"/>
      <c r="EW128" s="50"/>
      <c r="EX128" s="50"/>
      <c r="EY128" s="50"/>
      <c r="EZ128" s="50"/>
      <c r="FA128" s="51"/>
      <c r="FB128" s="52"/>
      <c r="FC128" s="50"/>
      <c r="FD128" s="50"/>
      <c r="FE128" s="50"/>
      <c r="FF128" s="50"/>
      <c r="FG128" s="50"/>
      <c r="FH128" s="53"/>
      <c r="FI128" s="50"/>
      <c r="FJ128" s="50"/>
      <c r="FK128" s="50"/>
      <c r="FL128" s="50"/>
      <c r="FM128" s="50"/>
      <c r="FN128" s="50"/>
      <c r="FO128" s="50"/>
      <c r="FP128" s="50"/>
      <c r="FQ128" s="50"/>
      <c r="FR128" s="50"/>
      <c r="FS128" s="50"/>
      <c r="FT128" s="50"/>
      <c r="FU128" s="50"/>
      <c r="FV128" s="50"/>
      <c r="FW128" s="50"/>
      <c r="FX128" s="50"/>
      <c r="FY128" s="50"/>
      <c r="FZ128" s="50"/>
      <c r="GA128" s="50"/>
      <c r="GB128" s="50"/>
      <c r="GC128" s="50"/>
      <c r="GD128" s="50"/>
      <c r="GE128" s="50"/>
      <c r="GF128" s="50"/>
      <c r="GG128" s="50"/>
      <c r="GH128" s="50"/>
      <c r="GI128" s="50"/>
      <c r="GJ128" s="50"/>
      <c r="GK128" s="50"/>
      <c r="GL128" s="50"/>
      <c r="GM128" s="50"/>
      <c r="GN128" s="50"/>
      <c r="GO128" s="50"/>
      <c r="GP128" s="50"/>
      <c r="GQ128" s="50"/>
      <c r="GR128" s="50"/>
      <c r="GS128" s="50"/>
      <c r="GT128" s="50"/>
      <c r="GU128" s="50"/>
      <c r="GV128" s="50"/>
      <c r="GW128" s="50"/>
      <c r="GX128" s="50"/>
      <c r="GY128" s="50"/>
      <c r="GZ128" s="50"/>
      <c r="HA128" s="51"/>
      <c r="HB128" s="52"/>
      <c r="HC128" s="50"/>
      <c r="HD128" s="50"/>
      <c r="HE128" s="50"/>
      <c r="HF128" s="50"/>
      <c r="HG128" s="50"/>
      <c r="HH128" s="53"/>
      <c r="HI128" s="50"/>
      <c r="HJ128" s="50"/>
      <c r="HK128" s="50"/>
      <c r="HL128" s="50"/>
      <c r="HM128" s="50"/>
      <c r="HN128" s="50"/>
      <c r="HO128" s="50"/>
      <c r="HP128" s="50"/>
      <c r="HQ128" s="50"/>
      <c r="HR128" s="50"/>
      <c r="HS128" s="50"/>
      <c r="HT128" s="50"/>
      <c r="HU128" s="50"/>
      <c r="HV128" s="50"/>
      <c r="HW128" s="50"/>
      <c r="HX128" s="50"/>
      <c r="HY128" s="50"/>
      <c r="HZ128" s="50"/>
      <c r="IA128" s="50"/>
      <c r="IB128" s="50"/>
      <c r="IC128" s="50"/>
      <c r="ID128" s="50"/>
      <c r="IE128" s="50"/>
      <c r="IF128" s="50"/>
      <c r="IG128" s="50"/>
      <c r="IH128" s="50"/>
      <c r="II128" s="50"/>
      <c r="IJ128" s="50"/>
      <c r="IK128" s="50"/>
      <c r="IL128" s="50"/>
      <c r="IM128" s="50"/>
      <c r="IN128" s="50"/>
      <c r="IO128" s="50"/>
      <c r="IP128" s="50"/>
      <c r="IQ128" s="50"/>
      <c r="IR128" s="50"/>
      <c r="IS128" s="50"/>
      <c r="IT128" s="50"/>
      <c r="IU128" s="50"/>
      <c r="IV128" s="50"/>
      <c r="IW128" s="50"/>
      <c r="IX128" s="50"/>
      <c r="IY128" s="50"/>
      <c r="IZ128" s="50"/>
      <c r="JA128" s="51"/>
    </row>
    <row r="129" spans="1:261" ht="15.75" customHeight="1" x14ac:dyDescent="0.2">
      <c r="A129" s="93"/>
      <c r="B129" s="96"/>
      <c r="C129" s="99"/>
      <c r="D129" s="41" t="str">
        <f t="shared" ref="D129" si="69">D128</f>
        <v>Отгрузка/Поставка</v>
      </c>
      <c r="E129" s="41"/>
      <c r="F129" s="79"/>
      <c r="G129" s="79"/>
      <c r="H129" s="79"/>
      <c r="I129" s="79"/>
      <c r="J129" s="79"/>
      <c r="K129" s="46" t="s">
        <v>16</v>
      </c>
      <c r="L129" s="47"/>
      <c r="M129" s="47"/>
      <c r="N129" s="48"/>
      <c r="O129" s="90"/>
      <c r="P129" s="49"/>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1"/>
      <c r="BB129" s="52"/>
      <c r="BC129" s="50"/>
      <c r="BD129" s="50"/>
      <c r="BE129" s="50"/>
      <c r="BF129" s="50"/>
      <c r="BG129" s="53"/>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1"/>
      <c r="DB129" s="52"/>
      <c r="DC129" s="50"/>
      <c r="DD129" s="50"/>
      <c r="DE129" s="50"/>
      <c r="DF129" s="50"/>
      <c r="DG129" s="53"/>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1"/>
      <c r="FB129" s="52"/>
      <c r="FC129" s="50"/>
      <c r="FD129" s="50"/>
      <c r="FE129" s="50"/>
      <c r="FF129" s="50"/>
      <c r="FG129" s="53"/>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1"/>
      <c r="HB129" s="52"/>
      <c r="HC129" s="50"/>
      <c r="HD129" s="50"/>
      <c r="HE129" s="50"/>
      <c r="HF129" s="50"/>
      <c r="HG129" s="53"/>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c r="IT129" s="50"/>
      <c r="IU129" s="50"/>
      <c r="IV129" s="50"/>
      <c r="IW129" s="50"/>
      <c r="IX129" s="50"/>
      <c r="IY129" s="50"/>
      <c r="IZ129" s="50"/>
      <c r="JA129" s="51"/>
    </row>
    <row r="130" spans="1:261" ht="15.75" customHeight="1" x14ac:dyDescent="0.2">
      <c r="A130" s="93"/>
      <c r="B130" s="96"/>
      <c r="C130" s="99"/>
      <c r="D130" s="54" t="s">
        <v>11</v>
      </c>
      <c r="E130" s="54" t="s">
        <v>1</v>
      </c>
      <c r="F130" s="78"/>
      <c r="G130" s="78"/>
      <c r="H130" s="78"/>
      <c r="I130" s="78"/>
      <c r="J130" s="78"/>
      <c r="K130" s="57" t="s">
        <v>2</v>
      </c>
      <c r="L130" s="58">
        <v>44669</v>
      </c>
      <c r="M130" s="58">
        <f>L130+65</f>
        <v>44734</v>
      </c>
      <c r="N130" s="59">
        <f>M130-L130</f>
        <v>65</v>
      </c>
      <c r="O130" s="89" t="s">
        <v>117</v>
      </c>
      <c r="P130" s="49"/>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1"/>
      <c r="BB130" s="52"/>
      <c r="BC130" s="50"/>
      <c r="BD130" s="50"/>
      <c r="BE130" s="50"/>
      <c r="BF130" s="50"/>
      <c r="BG130" s="53"/>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1"/>
      <c r="DB130" s="52"/>
      <c r="DC130" s="50"/>
      <c r="DD130" s="50"/>
      <c r="DE130" s="50"/>
      <c r="DF130" s="50"/>
      <c r="DG130" s="53"/>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1"/>
      <c r="FB130" s="52"/>
      <c r="FC130" s="50"/>
      <c r="FD130" s="50"/>
      <c r="FE130" s="50"/>
      <c r="FF130" s="50"/>
      <c r="FG130" s="53"/>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1"/>
      <c r="HB130" s="52"/>
      <c r="HC130" s="50"/>
      <c r="HD130" s="50"/>
      <c r="HE130" s="50"/>
      <c r="HF130" s="50"/>
      <c r="HG130" s="53"/>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c r="IT130" s="50"/>
      <c r="IU130" s="50"/>
      <c r="IV130" s="50"/>
      <c r="IW130" s="50"/>
      <c r="IX130" s="50"/>
      <c r="IY130" s="50"/>
      <c r="IZ130" s="50"/>
      <c r="JA130" s="51"/>
    </row>
    <row r="131" spans="1:261" ht="15.75" customHeight="1" x14ac:dyDescent="0.2">
      <c r="A131" s="93"/>
      <c r="B131" s="96"/>
      <c r="C131" s="99"/>
      <c r="D131" s="41" t="str">
        <f t="shared" ref="D131" si="70">D130</f>
        <v>Оформление РоП</v>
      </c>
      <c r="E131" s="41"/>
      <c r="F131" s="79"/>
      <c r="G131" s="79"/>
      <c r="H131" s="79"/>
      <c r="I131" s="79"/>
      <c r="J131" s="79"/>
      <c r="K131" s="46" t="s">
        <v>16</v>
      </c>
      <c r="L131" s="47"/>
      <c r="M131" s="47"/>
      <c r="N131" s="48"/>
      <c r="O131" s="90"/>
      <c r="P131" s="49"/>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1"/>
      <c r="BB131" s="52"/>
      <c r="BC131" s="50"/>
      <c r="BD131" s="50"/>
      <c r="BE131" s="50"/>
      <c r="BF131" s="50"/>
      <c r="BG131" s="53"/>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1"/>
      <c r="DB131" s="52"/>
      <c r="DC131" s="50"/>
      <c r="DD131" s="50"/>
      <c r="DE131" s="50"/>
      <c r="DF131" s="50"/>
      <c r="DG131" s="53"/>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1"/>
      <c r="FB131" s="52"/>
      <c r="FC131" s="50"/>
      <c r="FD131" s="50"/>
      <c r="FE131" s="50"/>
      <c r="FF131" s="50"/>
      <c r="FG131" s="53"/>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1"/>
      <c r="HB131" s="52"/>
      <c r="HC131" s="50"/>
      <c r="HD131" s="50"/>
      <c r="HE131" s="50"/>
      <c r="HF131" s="50"/>
      <c r="HG131" s="53"/>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c r="IT131" s="50"/>
      <c r="IU131" s="50"/>
      <c r="IV131" s="50"/>
      <c r="IW131" s="50"/>
      <c r="IX131" s="50"/>
      <c r="IY131" s="50"/>
      <c r="IZ131" s="50"/>
      <c r="JA131" s="51"/>
    </row>
    <row r="132" spans="1:261" ht="15.75" customHeight="1" x14ac:dyDescent="0.2">
      <c r="A132" s="93"/>
      <c r="B132" s="96"/>
      <c r="C132" s="99"/>
      <c r="D132" s="54" t="s">
        <v>12</v>
      </c>
      <c r="E132" s="54" t="s">
        <v>1</v>
      </c>
      <c r="F132" s="78"/>
      <c r="G132" s="78"/>
      <c r="H132" s="78"/>
      <c r="I132" s="78"/>
      <c r="J132" s="78"/>
      <c r="K132" s="57" t="s">
        <v>2</v>
      </c>
      <c r="L132" s="58">
        <v>44734</v>
      </c>
      <c r="M132" s="58">
        <f>L132+30</f>
        <v>44764</v>
      </c>
      <c r="N132" s="59">
        <f>M132-L132</f>
        <v>30</v>
      </c>
      <c r="O132" s="89" t="s">
        <v>114</v>
      </c>
      <c r="P132" s="49"/>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1"/>
      <c r="BB132" s="52"/>
      <c r="BC132" s="50"/>
      <c r="BD132" s="50"/>
      <c r="BE132" s="50"/>
      <c r="BF132" s="50"/>
      <c r="BG132" s="50"/>
      <c r="BH132" s="53"/>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50"/>
      <c r="CL132" s="50"/>
      <c r="CM132" s="50"/>
      <c r="CN132" s="50"/>
      <c r="CO132" s="50"/>
      <c r="CP132" s="50"/>
      <c r="CQ132" s="50"/>
      <c r="CR132" s="50"/>
      <c r="CS132" s="50"/>
      <c r="CT132" s="50"/>
      <c r="CU132" s="50"/>
      <c r="CV132" s="50"/>
      <c r="CW132" s="50"/>
      <c r="CX132" s="50"/>
      <c r="CY132" s="50"/>
      <c r="CZ132" s="50"/>
      <c r="DA132" s="51"/>
      <c r="DB132" s="52"/>
      <c r="DC132" s="50"/>
      <c r="DD132" s="50"/>
      <c r="DE132" s="50"/>
      <c r="DF132" s="50"/>
      <c r="DG132" s="50"/>
      <c r="DH132" s="53"/>
      <c r="DI132" s="50"/>
      <c r="DJ132" s="50"/>
      <c r="DK132" s="50"/>
      <c r="DL132" s="50"/>
      <c r="DM132" s="50"/>
      <c r="DN132" s="50"/>
      <c r="DO132" s="50"/>
      <c r="DP132" s="50"/>
      <c r="DQ132" s="50"/>
      <c r="DR132" s="50"/>
      <c r="DS132" s="50"/>
      <c r="DT132" s="50"/>
      <c r="DU132" s="50"/>
      <c r="DV132" s="50"/>
      <c r="DW132" s="50"/>
      <c r="DX132" s="50"/>
      <c r="DY132" s="50"/>
      <c r="DZ132" s="50"/>
      <c r="EA132" s="50"/>
      <c r="EB132" s="50"/>
      <c r="EC132" s="50"/>
      <c r="ED132" s="50"/>
      <c r="EE132" s="50"/>
      <c r="EF132" s="50"/>
      <c r="EG132" s="50"/>
      <c r="EH132" s="50"/>
      <c r="EI132" s="50"/>
      <c r="EJ132" s="50"/>
      <c r="EK132" s="50"/>
      <c r="EL132" s="50"/>
      <c r="EM132" s="50"/>
      <c r="EN132" s="50"/>
      <c r="EO132" s="50"/>
      <c r="EP132" s="50"/>
      <c r="EQ132" s="50"/>
      <c r="ER132" s="50"/>
      <c r="ES132" s="50"/>
      <c r="ET132" s="50"/>
      <c r="EU132" s="50"/>
      <c r="EV132" s="50"/>
      <c r="EW132" s="50"/>
      <c r="EX132" s="50"/>
      <c r="EY132" s="50"/>
      <c r="EZ132" s="50"/>
      <c r="FA132" s="51"/>
      <c r="FB132" s="52"/>
      <c r="FC132" s="50"/>
      <c r="FD132" s="50"/>
      <c r="FE132" s="50"/>
      <c r="FF132" s="50"/>
      <c r="FG132" s="50"/>
      <c r="FH132" s="53"/>
      <c r="FI132" s="50"/>
      <c r="FJ132" s="50"/>
      <c r="FK132" s="50"/>
      <c r="FL132" s="50"/>
      <c r="FM132" s="50"/>
      <c r="FN132" s="50"/>
      <c r="FO132" s="50"/>
      <c r="FP132" s="50"/>
      <c r="FQ132" s="50"/>
      <c r="FR132" s="50"/>
      <c r="FS132" s="50"/>
      <c r="FT132" s="50"/>
      <c r="FU132" s="50"/>
      <c r="FV132" s="50"/>
      <c r="FW132" s="50"/>
      <c r="FX132" s="50"/>
      <c r="FY132" s="50"/>
      <c r="FZ132" s="50"/>
      <c r="GA132" s="50"/>
      <c r="GB132" s="50"/>
      <c r="GC132" s="50"/>
      <c r="GD132" s="50"/>
      <c r="GE132" s="50"/>
      <c r="GF132" s="50"/>
      <c r="GG132" s="50"/>
      <c r="GH132" s="50"/>
      <c r="GI132" s="50"/>
      <c r="GJ132" s="50"/>
      <c r="GK132" s="50"/>
      <c r="GL132" s="50"/>
      <c r="GM132" s="50"/>
      <c r="GN132" s="50"/>
      <c r="GO132" s="50"/>
      <c r="GP132" s="50"/>
      <c r="GQ132" s="50"/>
      <c r="GR132" s="50"/>
      <c r="GS132" s="50"/>
      <c r="GT132" s="50"/>
      <c r="GU132" s="50"/>
      <c r="GV132" s="50"/>
      <c r="GW132" s="50"/>
      <c r="GX132" s="50"/>
      <c r="GY132" s="50"/>
      <c r="GZ132" s="50"/>
      <c r="HA132" s="51"/>
      <c r="HB132" s="52"/>
      <c r="HC132" s="50"/>
      <c r="HD132" s="50"/>
      <c r="HE132" s="50"/>
      <c r="HF132" s="50"/>
      <c r="HG132" s="50"/>
      <c r="HH132" s="53"/>
      <c r="HI132" s="50"/>
      <c r="HJ132" s="50"/>
      <c r="HK132" s="50"/>
      <c r="HL132" s="50"/>
      <c r="HM132" s="50"/>
      <c r="HN132" s="50"/>
      <c r="HO132" s="50"/>
      <c r="HP132" s="50"/>
      <c r="HQ132" s="50"/>
      <c r="HR132" s="50"/>
      <c r="HS132" s="50"/>
      <c r="HT132" s="50"/>
      <c r="HU132" s="50"/>
      <c r="HV132" s="50"/>
      <c r="HW132" s="50"/>
      <c r="HX132" s="50"/>
      <c r="HY132" s="50"/>
      <c r="HZ132" s="50"/>
      <c r="IA132" s="50"/>
      <c r="IB132" s="50"/>
      <c r="IC132" s="50"/>
      <c r="ID132" s="50"/>
      <c r="IE132" s="50"/>
      <c r="IF132" s="50"/>
      <c r="IG132" s="50"/>
      <c r="IH132" s="50"/>
      <c r="II132" s="50"/>
      <c r="IJ132" s="50"/>
      <c r="IK132" s="50"/>
      <c r="IL132" s="50"/>
      <c r="IM132" s="50"/>
      <c r="IN132" s="50"/>
      <c r="IO132" s="50"/>
      <c r="IP132" s="50"/>
      <c r="IQ132" s="50"/>
      <c r="IR132" s="50"/>
      <c r="IS132" s="50"/>
      <c r="IT132" s="50"/>
      <c r="IU132" s="50"/>
      <c r="IV132" s="50"/>
      <c r="IW132" s="50"/>
      <c r="IX132" s="50"/>
      <c r="IY132" s="50"/>
      <c r="IZ132" s="50"/>
      <c r="JA132" s="51"/>
    </row>
    <row r="133" spans="1:261" ht="15.75" customHeight="1" x14ac:dyDescent="0.2">
      <c r="A133" s="93"/>
      <c r="B133" s="96"/>
      <c r="C133" s="99"/>
      <c r="D133" s="41" t="str">
        <f t="shared" ref="D133" si="71">D132</f>
        <v>ВК трубопроводы</v>
      </c>
      <c r="E133" s="41"/>
      <c r="F133" s="79"/>
      <c r="G133" s="79"/>
      <c r="H133" s="79"/>
      <c r="I133" s="79"/>
      <c r="J133" s="79"/>
      <c r="K133" s="46" t="s">
        <v>16</v>
      </c>
      <c r="L133" s="47"/>
      <c r="M133" s="47"/>
      <c r="N133" s="48">
        <f>M133-L133</f>
        <v>0</v>
      </c>
      <c r="O133" s="90"/>
      <c r="P133" s="49"/>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1"/>
      <c r="BB133" s="52"/>
      <c r="BC133" s="50"/>
      <c r="BD133" s="50"/>
      <c r="BE133" s="50"/>
      <c r="BF133" s="50"/>
      <c r="BG133" s="53"/>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1"/>
      <c r="DB133" s="52"/>
      <c r="DC133" s="50"/>
      <c r="DD133" s="50"/>
      <c r="DE133" s="50"/>
      <c r="DF133" s="50"/>
      <c r="DG133" s="53"/>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1"/>
      <c r="FB133" s="52"/>
      <c r="FC133" s="50"/>
      <c r="FD133" s="50"/>
      <c r="FE133" s="50"/>
      <c r="FF133" s="50"/>
      <c r="FG133" s="53"/>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1"/>
      <c r="HB133" s="52"/>
      <c r="HC133" s="50"/>
      <c r="HD133" s="50"/>
      <c r="HE133" s="50"/>
      <c r="HF133" s="50"/>
      <c r="HG133" s="53"/>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c r="IT133" s="50"/>
      <c r="IU133" s="50"/>
      <c r="IV133" s="50"/>
      <c r="IW133" s="50"/>
      <c r="IX133" s="50"/>
      <c r="IY133" s="50"/>
      <c r="IZ133" s="50"/>
      <c r="JA133" s="51"/>
    </row>
    <row r="134" spans="1:261" ht="15.75" customHeight="1" x14ac:dyDescent="0.25">
      <c r="A134" s="93"/>
      <c r="B134" s="96"/>
      <c r="C134" s="99"/>
      <c r="D134" s="61" t="s">
        <v>13</v>
      </c>
      <c r="E134" s="54" t="s">
        <v>1</v>
      </c>
      <c r="F134" s="80">
        <v>6166</v>
      </c>
      <c r="G134" s="81">
        <v>2383</v>
      </c>
      <c r="H134" s="82">
        <f>F134*G134</f>
        <v>14693578</v>
      </c>
      <c r="I134" s="82">
        <f>H134*1.2</f>
        <v>17632293.599999998</v>
      </c>
      <c r="J134" s="54"/>
      <c r="K134" s="57" t="s">
        <v>2</v>
      </c>
      <c r="L134" s="58"/>
      <c r="M134" s="58"/>
      <c r="N134" s="59"/>
      <c r="O134" s="89" t="s">
        <v>117</v>
      </c>
      <c r="P134" s="49"/>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1"/>
      <c r="BB134" s="52"/>
      <c r="BC134" s="50"/>
      <c r="BD134" s="50"/>
      <c r="BE134" s="50"/>
      <c r="BF134" s="50"/>
      <c r="BG134" s="50"/>
      <c r="BH134" s="53"/>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1"/>
      <c r="DB134" s="52"/>
      <c r="DC134" s="50"/>
      <c r="DD134" s="50"/>
      <c r="DE134" s="50"/>
      <c r="DF134" s="50"/>
      <c r="DG134" s="50"/>
      <c r="DH134" s="53"/>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1"/>
      <c r="FB134" s="52"/>
      <c r="FC134" s="50"/>
      <c r="FD134" s="50"/>
      <c r="FE134" s="50"/>
      <c r="FF134" s="50"/>
      <c r="FG134" s="50"/>
      <c r="FH134" s="53"/>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1"/>
      <c r="HB134" s="52"/>
      <c r="HC134" s="50"/>
      <c r="HD134" s="50"/>
      <c r="HE134" s="50"/>
      <c r="HF134" s="50"/>
      <c r="HG134" s="50"/>
      <c r="HH134" s="53"/>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c r="IT134" s="50"/>
      <c r="IU134" s="50"/>
      <c r="IV134" s="50"/>
      <c r="IW134" s="50"/>
      <c r="IX134" s="50"/>
      <c r="IY134" s="50"/>
      <c r="IZ134" s="50"/>
      <c r="JA134" s="51"/>
    </row>
    <row r="135" spans="1:261" ht="15.75" customHeight="1" x14ac:dyDescent="0.2">
      <c r="A135" s="93"/>
      <c r="B135" s="96"/>
      <c r="C135" s="99"/>
      <c r="D135" s="40" t="str">
        <f t="shared" ref="D135" si="72">D134</f>
        <v>ОПС</v>
      </c>
      <c r="E135" s="41"/>
      <c r="F135" s="78"/>
      <c r="G135" s="83"/>
      <c r="H135" s="78"/>
      <c r="I135" s="78"/>
      <c r="J135" s="41"/>
      <c r="K135" s="46" t="s">
        <v>16</v>
      </c>
      <c r="L135" s="47"/>
      <c r="M135" s="47"/>
      <c r="N135" s="48"/>
      <c r="O135" s="90"/>
      <c r="P135" s="49"/>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1"/>
      <c r="BB135" s="52"/>
      <c r="BC135" s="50"/>
      <c r="BD135" s="50"/>
      <c r="BE135" s="50"/>
      <c r="BF135" s="50"/>
      <c r="BG135" s="53"/>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1"/>
      <c r="DB135" s="52"/>
      <c r="DC135" s="50"/>
      <c r="DD135" s="50"/>
      <c r="DE135" s="50"/>
      <c r="DF135" s="50"/>
      <c r="DG135" s="53"/>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1"/>
      <c r="FB135" s="52"/>
      <c r="FC135" s="50"/>
      <c r="FD135" s="50"/>
      <c r="FE135" s="50"/>
      <c r="FF135" s="50"/>
      <c r="FG135" s="53"/>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1"/>
      <c r="HB135" s="52"/>
      <c r="HC135" s="50"/>
      <c r="HD135" s="50"/>
      <c r="HE135" s="50"/>
      <c r="HF135" s="50"/>
      <c r="HG135" s="53"/>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c r="IT135" s="50"/>
      <c r="IU135" s="50"/>
      <c r="IV135" s="50"/>
      <c r="IW135" s="50"/>
      <c r="IX135" s="50"/>
      <c r="IY135" s="50"/>
      <c r="IZ135" s="50"/>
      <c r="JA135" s="51"/>
    </row>
    <row r="136" spans="1:261" ht="15.75" customHeight="1" x14ac:dyDescent="0.2">
      <c r="A136" s="93"/>
      <c r="B136" s="96"/>
      <c r="C136" s="99"/>
      <c r="D136" s="54" t="s">
        <v>4</v>
      </c>
      <c r="E136" s="54" t="s">
        <v>1</v>
      </c>
      <c r="F136" s="78"/>
      <c r="G136" s="78"/>
      <c r="H136" s="78"/>
      <c r="I136" s="78"/>
      <c r="J136" s="78"/>
      <c r="K136" s="57" t="s">
        <v>2</v>
      </c>
      <c r="L136" s="58"/>
      <c r="M136" s="58"/>
      <c r="N136" s="59"/>
      <c r="O136" s="89" t="s">
        <v>117</v>
      </c>
      <c r="P136" s="49"/>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1"/>
      <c r="BB136" s="52"/>
      <c r="BC136" s="50"/>
      <c r="BD136" s="50"/>
      <c r="BE136" s="50"/>
      <c r="BF136" s="50"/>
      <c r="BG136" s="50"/>
      <c r="BH136" s="53"/>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1"/>
      <c r="DB136" s="52"/>
      <c r="DC136" s="50"/>
      <c r="DD136" s="50"/>
      <c r="DE136" s="50"/>
      <c r="DF136" s="50"/>
      <c r="DG136" s="50"/>
      <c r="DH136" s="53"/>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1"/>
      <c r="FB136" s="52"/>
      <c r="FC136" s="50"/>
      <c r="FD136" s="50"/>
      <c r="FE136" s="50"/>
      <c r="FF136" s="50"/>
      <c r="FG136" s="50"/>
      <c r="FH136" s="53"/>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1"/>
      <c r="HB136" s="52"/>
      <c r="HC136" s="50"/>
      <c r="HD136" s="50"/>
      <c r="HE136" s="50"/>
      <c r="HF136" s="50"/>
      <c r="HG136" s="50"/>
      <c r="HH136" s="53"/>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c r="IT136" s="50"/>
      <c r="IU136" s="50"/>
      <c r="IV136" s="50"/>
      <c r="IW136" s="50"/>
      <c r="IX136" s="50"/>
      <c r="IY136" s="50"/>
      <c r="IZ136" s="50"/>
      <c r="JA136" s="51"/>
    </row>
    <row r="137" spans="1:261" ht="15.75" customHeight="1" x14ac:dyDescent="0.2">
      <c r="A137" s="93"/>
      <c r="B137" s="96"/>
      <c r="C137" s="99"/>
      <c r="D137" s="41" t="str">
        <f t="shared" ref="D137" si="73">D136</f>
        <v>Разработка РКД</v>
      </c>
      <c r="E137" s="41"/>
      <c r="F137" s="79"/>
      <c r="G137" s="79"/>
      <c r="H137" s="79"/>
      <c r="I137" s="79"/>
      <c r="J137" s="79"/>
      <c r="K137" s="46" t="s">
        <v>16</v>
      </c>
      <c r="L137" s="47"/>
      <c r="M137" s="47"/>
      <c r="N137" s="48"/>
      <c r="O137" s="90"/>
      <c r="P137" s="49"/>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1"/>
      <c r="BB137" s="52"/>
      <c r="BC137" s="50"/>
      <c r="BD137" s="50"/>
      <c r="BE137" s="50"/>
      <c r="BF137" s="50"/>
      <c r="BG137" s="53"/>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c r="CF137" s="50"/>
      <c r="CG137" s="50"/>
      <c r="CH137" s="50"/>
      <c r="CI137" s="50"/>
      <c r="CJ137" s="50"/>
      <c r="CK137" s="50"/>
      <c r="CL137" s="50"/>
      <c r="CM137" s="50"/>
      <c r="CN137" s="50"/>
      <c r="CO137" s="50"/>
      <c r="CP137" s="50"/>
      <c r="CQ137" s="50"/>
      <c r="CR137" s="50"/>
      <c r="CS137" s="50"/>
      <c r="CT137" s="50"/>
      <c r="CU137" s="50"/>
      <c r="CV137" s="50"/>
      <c r="CW137" s="50"/>
      <c r="CX137" s="50"/>
      <c r="CY137" s="50"/>
      <c r="CZ137" s="50"/>
      <c r="DA137" s="51"/>
      <c r="DB137" s="52"/>
      <c r="DC137" s="50"/>
      <c r="DD137" s="50"/>
      <c r="DE137" s="50"/>
      <c r="DF137" s="50"/>
      <c r="DG137" s="53"/>
      <c r="DH137" s="50"/>
      <c r="DI137" s="50"/>
      <c r="DJ137" s="50"/>
      <c r="DK137" s="50"/>
      <c r="DL137" s="50"/>
      <c r="DM137" s="50"/>
      <c r="DN137" s="50"/>
      <c r="DO137" s="50"/>
      <c r="DP137" s="50"/>
      <c r="DQ137" s="50"/>
      <c r="DR137" s="50"/>
      <c r="DS137" s="50"/>
      <c r="DT137" s="50"/>
      <c r="DU137" s="50"/>
      <c r="DV137" s="50"/>
      <c r="DW137" s="50"/>
      <c r="DX137" s="50"/>
      <c r="DY137" s="50"/>
      <c r="DZ137" s="50"/>
      <c r="EA137" s="50"/>
      <c r="EB137" s="50"/>
      <c r="EC137" s="50"/>
      <c r="ED137" s="50"/>
      <c r="EE137" s="50"/>
      <c r="EF137" s="50"/>
      <c r="EG137" s="50"/>
      <c r="EH137" s="50"/>
      <c r="EI137" s="50"/>
      <c r="EJ137" s="50"/>
      <c r="EK137" s="50"/>
      <c r="EL137" s="50"/>
      <c r="EM137" s="50"/>
      <c r="EN137" s="50"/>
      <c r="EO137" s="50"/>
      <c r="EP137" s="50"/>
      <c r="EQ137" s="50"/>
      <c r="ER137" s="50"/>
      <c r="ES137" s="50"/>
      <c r="ET137" s="50"/>
      <c r="EU137" s="50"/>
      <c r="EV137" s="50"/>
      <c r="EW137" s="50"/>
      <c r="EX137" s="50"/>
      <c r="EY137" s="50"/>
      <c r="EZ137" s="50"/>
      <c r="FA137" s="51"/>
      <c r="FB137" s="52"/>
      <c r="FC137" s="50"/>
      <c r="FD137" s="50"/>
      <c r="FE137" s="50"/>
      <c r="FF137" s="50"/>
      <c r="FG137" s="53"/>
      <c r="FH137" s="50"/>
      <c r="FI137" s="50"/>
      <c r="FJ137" s="50"/>
      <c r="FK137" s="50"/>
      <c r="FL137" s="50"/>
      <c r="FM137" s="50"/>
      <c r="FN137" s="50"/>
      <c r="FO137" s="50"/>
      <c r="FP137" s="50"/>
      <c r="FQ137" s="50"/>
      <c r="FR137" s="50"/>
      <c r="FS137" s="50"/>
      <c r="FT137" s="50"/>
      <c r="FU137" s="50"/>
      <c r="FV137" s="50"/>
      <c r="FW137" s="50"/>
      <c r="FX137" s="50"/>
      <c r="FY137" s="50"/>
      <c r="FZ137" s="50"/>
      <c r="GA137" s="50"/>
      <c r="GB137" s="50"/>
      <c r="GC137" s="50"/>
      <c r="GD137" s="50"/>
      <c r="GE137" s="50"/>
      <c r="GF137" s="50"/>
      <c r="GG137" s="50"/>
      <c r="GH137" s="50"/>
      <c r="GI137" s="50"/>
      <c r="GJ137" s="50"/>
      <c r="GK137" s="50"/>
      <c r="GL137" s="50"/>
      <c r="GM137" s="50"/>
      <c r="GN137" s="50"/>
      <c r="GO137" s="50"/>
      <c r="GP137" s="50"/>
      <c r="GQ137" s="50"/>
      <c r="GR137" s="50"/>
      <c r="GS137" s="50"/>
      <c r="GT137" s="50"/>
      <c r="GU137" s="50"/>
      <c r="GV137" s="50"/>
      <c r="GW137" s="50"/>
      <c r="GX137" s="50"/>
      <c r="GY137" s="50"/>
      <c r="GZ137" s="50"/>
      <c r="HA137" s="51"/>
      <c r="HB137" s="52"/>
      <c r="HC137" s="50"/>
      <c r="HD137" s="50"/>
      <c r="HE137" s="50"/>
      <c r="HF137" s="50"/>
      <c r="HG137" s="53"/>
      <c r="HH137" s="50"/>
      <c r="HI137" s="50"/>
      <c r="HJ137" s="50"/>
      <c r="HK137" s="50"/>
      <c r="HL137" s="50"/>
      <c r="HM137" s="50"/>
      <c r="HN137" s="50"/>
      <c r="HO137" s="50"/>
      <c r="HP137" s="50"/>
      <c r="HQ137" s="50"/>
      <c r="HR137" s="50"/>
      <c r="HS137" s="50"/>
      <c r="HT137" s="50"/>
      <c r="HU137" s="50"/>
      <c r="HV137" s="50"/>
      <c r="HW137" s="50"/>
      <c r="HX137" s="50"/>
      <c r="HY137" s="50"/>
      <c r="HZ137" s="50"/>
      <c r="IA137" s="50"/>
      <c r="IB137" s="50"/>
      <c r="IC137" s="50"/>
      <c r="ID137" s="50"/>
      <c r="IE137" s="50"/>
      <c r="IF137" s="50"/>
      <c r="IG137" s="50"/>
      <c r="IH137" s="50"/>
      <c r="II137" s="50"/>
      <c r="IJ137" s="50"/>
      <c r="IK137" s="50"/>
      <c r="IL137" s="50"/>
      <c r="IM137" s="50"/>
      <c r="IN137" s="50"/>
      <c r="IO137" s="50"/>
      <c r="IP137" s="50"/>
      <c r="IQ137" s="50"/>
      <c r="IR137" s="50"/>
      <c r="IS137" s="50"/>
      <c r="IT137" s="50"/>
      <c r="IU137" s="50"/>
      <c r="IV137" s="50"/>
      <c r="IW137" s="50"/>
      <c r="IX137" s="50"/>
      <c r="IY137" s="50"/>
      <c r="IZ137" s="50"/>
      <c r="JA137" s="51"/>
    </row>
    <row r="138" spans="1:261" ht="15.75" customHeight="1" x14ac:dyDescent="0.2">
      <c r="A138" s="93"/>
      <c r="B138" s="96"/>
      <c r="C138" s="99"/>
      <c r="D138" s="54" t="s">
        <v>5</v>
      </c>
      <c r="E138" s="54" t="s">
        <v>1</v>
      </c>
      <c r="F138" s="78"/>
      <c r="G138" s="78"/>
      <c r="H138" s="78"/>
      <c r="I138" s="78"/>
      <c r="J138" s="78"/>
      <c r="K138" s="57" t="s">
        <v>2</v>
      </c>
      <c r="L138" s="58"/>
      <c r="M138" s="58"/>
      <c r="N138" s="59"/>
      <c r="O138" s="89" t="s">
        <v>117</v>
      </c>
      <c r="P138" s="49"/>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1"/>
      <c r="BB138" s="52"/>
      <c r="BC138" s="50"/>
      <c r="BD138" s="50"/>
      <c r="BE138" s="50"/>
      <c r="BF138" s="50"/>
      <c r="BG138" s="50"/>
      <c r="BH138" s="53"/>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1"/>
      <c r="DB138" s="52"/>
      <c r="DC138" s="50"/>
      <c r="DD138" s="50"/>
      <c r="DE138" s="50"/>
      <c r="DF138" s="50"/>
      <c r="DG138" s="50"/>
      <c r="DH138" s="53"/>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1"/>
      <c r="FB138" s="52"/>
      <c r="FC138" s="50"/>
      <c r="FD138" s="50"/>
      <c r="FE138" s="50"/>
      <c r="FF138" s="50"/>
      <c r="FG138" s="50"/>
      <c r="FH138" s="53"/>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1"/>
      <c r="HB138" s="52"/>
      <c r="HC138" s="50"/>
      <c r="HD138" s="50"/>
      <c r="HE138" s="50"/>
      <c r="HF138" s="50"/>
      <c r="HG138" s="50"/>
      <c r="HH138" s="53"/>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c r="IT138" s="50"/>
      <c r="IU138" s="50"/>
      <c r="IV138" s="50"/>
      <c r="IW138" s="50"/>
      <c r="IX138" s="50"/>
      <c r="IY138" s="50"/>
      <c r="IZ138" s="50"/>
      <c r="JA138" s="51"/>
    </row>
    <row r="139" spans="1:261" ht="15.75" customHeight="1" x14ac:dyDescent="0.2">
      <c r="A139" s="93"/>
      <c r="B139" s="96"/>
      <c r="C139" s="99"/>
      <c r="D139" s="41" t="str">
        <f t="shared" ref="D139" si="74">D138</f>
        <v>Согласование РКД</v>
      </c>
      <c r="E139" s="41"/>
      <c r="F139" s="79"/>
      <c r="G139" s="79"/>
      <c r="H139" s="79"/>
      <c r="I139" s="79"/>
      <c r="J139" s="79"/>
      <c r="K139" s="46" t="s">
        <v>16</v>
      </c>
      <c r="L139" s="47"/>
      <c r="M139" s="47"/>
      <c r="N139" s="48"/>
      <c r="O139" s="90"/>
      <c r="P139" s="49"/>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1"/>
      <c r="BB139" s="52"/>
      <c r="BC139" s="50"/>
      <c r="BD139" s="50"/>
      <c r="BE139" s="50"/>
      <c r="BF139" s="50"/>
      <c r="BG139" s="53"/>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c r="CF139" s="50"/>
      <c r="CG139" s="50"/>
      <c r="CH139" s="50"/>
      <c r="CI139" s="50"/>
      <c r="CJ139" s="50"/>
      <c r="CK139" s="50"/>
      <c r="CL139" s="50"/>
      <c r="CM139" s="50"/>
      <c r="CN139" s="50"/>
      <c r="CO139" s="50"/>
      <c r="CP139" s="50"/>
      <c r="CQ139" s="50"/>
      <c r="CR139" s="50"/>
      <c r="CS139" s="50"/>
      <c r="CT139" s="50"/>
      <c r="CU139" s="50"/>
      <c r="CV139" s="50"/>
      <c r="CW139" s="50"/>
      <c r="CX139" s="50"/>
      <c r="CY139" s="50"/>
      <c r="CZ139" s="50"/>
      <c r="DA139" s="51"/>
      <c r="DB139" s="52"/>
      <c r="DC139" s="50"/>
      <c r="DD139" s="50"/>
      <c r="DE139" s="50"/>
      <c r="DF139" s="50"/>
      <c r="DG139" s="53"/>
      <c r="DH139" s="50"/>
      <c r="DI139" s="50"/>
      <c r="DJ139" s="50"/>
      <c r="DK139" s="50"/>
      <c r="DL139" s="50"/>
      <c r="DM139" s="50"/>
      <c r="DN139" s="50"/>
      <c r="DO139" s="50"/>
      <c r="DP139" s="50"/>
      <c r="DQ139" s="50"/>
      <c r="DR139" s="50"/>
      <c r="DS139" s="50"/>
      <c r="DT139" s="50"/>
      <c r="DU139" s="50"/>
      <c r="DV139" s="50"/>
      <c r="DW139" s="50"/>
      <c r="DX139" s="50"/>
      <c r="DY139" s="50"/>
      <c r="DZ139" s="50"/>
      <c r="EA139" s="50"/>
      <c r="EB139" s="50"/>
      <c r="EC139" s="50"/>
      <c r="ED139" s="50"/>
      <c r="EE139" s="50"/>
      <c r="EF139" s="50"/>
      <c r="EG139" s="50"/>
      <c r="EH139" s="50"/>
      <c r="EI139" s="50"/>
      <c r="EJ139" s="50"/>
      <c r="EK139" s="50"/>
      <c r="EL139" s="50"/>
      <c r="EM139" s="50"/>
      <c r="EN139" s="50"/>
      <c r="EO139" s="50"/>
      <c r="EP139" s="50"/>
      <c r="EQ139" s="50"/>
      <c r="ER139" s="50"/>
      <c r="ES139" s="50"/>
      <c r="ET139" s="50"/>
      <c r="EU139" s="50"/>
      <c r="EV139" s="50"/>
      <c r="EW139" s="50"/>
      <c r="EX139" s="50"/>
      <c r="EY139" s="50"/>
      <c r="EZ139" s="50"/>
      <c r="FA139" s="51"/>
      <c r="FB139" s="52"/>
      <c r="FC139" s="50"/>
      <c r="FD139" s="50"/>
      <c r="FE139" s="50"/>
      <c r="FF139" s="50"/>
      <c r="FG139" s="53"/>
      <c r="FH139" s="50"/>
      <c r="FI139" s="50"/>
      <c r="FJ139" s="50"/>
      <c r="FK139" s="50"/>
      <c r="FL139" s="50"/>
      <c r="FM139" s="50"/>
      <c r="FN139" s="50"/>
      <c r="FO139" s="50"/>
      <c r="FP139" s="50"/>
      <c r="FQ139" s="50"/>
      <c r="FR139" s="50"/>
      <c r="FS139" s="50"/>
      <c r="FT139" s="50"/>
      <c r="FU139" s="50"/>
      <c r="FV139" s="50"/>
      <c r="FW139" s="50"/>
      <c r="FX139" s="50"/>
      <c r="FY139" s="50"/>
      <c r="FZ139" s="50"/>
      <c r="GA139" s="50"/>
      <c r="GB139" s="50"/>
      <c r="GC139" s="50"/>
      <c r="GD139" s="50"/>
      <c r="GE139" s="50"/>
      <c r="GF139" s="50"/>
      <c r="GG139" s="50"/>
      <c r="GH139" s="50"/>
      <c r="GI139" s="50"/>
      <c r="GJ139" s="50"/>
      <c r="GK139" s="50"/>
      <c r="GL139" s="50"/>
      <c r="GM139" s="50"/>
      <c r="GN139" s="50"/>
      <c r="GO139" s="50"/>
      <c r="GP139" s="50"/>
      <c r="GQ139" s="50"/>
      <c r="GR139" s="50"/>
      <c r="GS139" s="50"/>
      <c r="GT139" s="50"/>
      <c r="GU139" s="50"/>
      <c r="GV139" s="50"/>
      <c r="GW139" s="50"/>
      <c r="GX139" s="50"/>
      <c r="GY139" s="50"/>
      <c r="GZ139" s="50"/>
      <c r="HA139" s="51"/>
      <c r="HB139" s="52"/>
      <c r="HC139" s="50"/>
      <c r="HD139" s="50"/>
      <c r="HE139" s="50"/>
      <c r="HF139" s="50"/>
      <c r="HG139" s="53"/>
      <c r="HH139" s="50"/>
      <c r="HI139" s="50"/>
      <c r="HJ139" s="50"/>
      <c r="HK139" s="50"/>
      <c r="HL139" s="50"/>
      <c r="HM139" s="50"/>
      <c r="HN139" s="50"/>
      <c r="HO139" s="50"/>
      <c r="HP139" s="50"/>
      <c r="HQ139" s="50"/>
      <c r="HR139" s="50"/>
      <c r="HS139" s="50"/>
      <c r="HT139" s="50"/>
      <c r="HU139" s="50"/>
      <c r="HV139" s="50"/>
      <c r="HW139" s="50"/>
      <c r="HX139" s="50"/>
      <c r="HY139" s="50"/>
      <c r="HZ139" s="50"/>
      <c r="IA139" s="50"/>
      <c r="IB139" s="50"/>
      <c r="IC139" s="50"/>
      <c r="ID139" s="50"/>
      <c r="IE139" s="50"/>
      <c r="IF139" s="50"/>
      <c r="IG139" s="50"/>
      <c r="IH139" s="50"/>
      <c r="II139" s="50"/>
      <c r="IJ139" s="50"/>
      <c r="IK139" s="50"/>
      <c r="IL139" s="50"/>
      <c r="IM139" s="50"/>
      <c r="IN139" s="50"/>
      <c r="IO139" s="50"/>
      <c r="IP139" s="50"/>
      <c r="IQ139" s="50"/>
      <c r="IR139" s="50"/>
      <c r="IS139" s="50"/>
      <c r="IT139" s="50"/>
      <c r="IU139" s="50"/>
      <c r="IV139" s="50"/>
      <c r="IW139" s="50"/>
      <c r="IX139" s="50"/>
      <c r="IY139" s="50"/>
      <c r="IZ139" s="50"/>
      <c r="JA139" s="51"/>
    </row>
    <row r="140" spans="1:261" ht="15.75" customHeight="1" x14ac:dyDescent="0.2">
      <c r="A140" s="93"/>
      <c r="B140" s="96"/>
      <c r="C140" s="99"/>
      <c r="D140" s="54" t="s">
        <v>6</v>
      </c>
      <c r="E140" s="54" t="s">
        <v>1</v>
      </c>
      <c r="F140" s="78"/>
      <c r="G140" s="78"/>
      <c r="H140" s="78"/>
      <c r="I140" s="78"/>
      <c r="J140" s="78"/>
      <c r="K140" s="57" t="s">
        <v>2</v>
      </c>
      <c r="L140" s="58"/>
      <c r="M140" s="58"/>
      <c r="N140" s="59"/>
      <c r="O140" s="89" t="s">
        <v>117</v>
      </c>
      <c r="P140" s="49"/>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1"/>
      <c r="BB140" s="52"/>
      <c r="BC140" s="50"/>
      <c r="BD140" s="50"/>
      <c r="BE140" s="50"/>
      <c r="BF140" s="50"/>
      <c r="BG140" s="50"/>
      <c r="BH140" s="53"/>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50"/>
      <c r="CJ140" s="50"/>
      <c r="CK140" s="50"/>
      <c r="CL140" s="50"/>
      <c r="CM140" s="50"/>
      <c r="CN140" s="50"/>
      <c r="CO140" s="50"/>
      <c r="CP140" s="50"/>
      <c r="CQ140" s="50"/>
      <c r="CR140" s="50"/>
      <c r="CS140" s="50"/>
      <c r="CT140" s="50"/>
      <c r="CU140" s="50"/>
      <c r="CV140" s="50"/>
      <c r="CW140" s="50"/>
      <c r="CX140" s="50"/>
      <c r="CY140" s="50"/>
      <c r="CZ140" s="50"/>
      <c r="DA140" s="51"/>
      <c r="DB140" s="52"/>
      <c r="DC140" s="50"/>
      <c r="DD140" s="50"/>
      <c r="DE140" s="50"/>
      <c r="DF140" s="50"/>
      <c r="DG140" s="50"/>
      <c r="DH140" s="53"/>
      <c r="DI140" s="50"/>
      <c r="DJ140" s="50"/>
      <c r="DK140" s="50"/>
      <c r="DL140" s="50"/>
      <c r="DM140" s="50"/>
      <c r="DN140" s="50"/>
      <c r="DO140" s="50"/>
      <c r="DP140" s="50"/>
      <c r="DQ140" s="50"/>
      <c r="DR140" s="50"/>
      <c r="DS140" s="50"/>
      <c r="DT140" s="50"/>
      <c r="DU140" s="50"/>
      <c r="DV140" s="50"/>
      <c r="DW140" s="50"/>
      <c r="DX140" s="50"/>
      <c r="DY140" s="50"/>
      <c r="DZ140" s="50"/>
      <c r="EA140" s="50"/>
      <c r="EB140" s="50"/>
      <c r="EC140" s="50"/>
      <c r="ED140" s="50"/>
      <c r="EE140" s="50"/>
      <c r="EF140" s="50"/>
      <c r="EG140" s="50"/>
      <c r="EH140" s="50"/>
      <c r="EI140" s="50"/>
      <c r="EJ140" s="50"/>
      <c r="EK140" s="50"/>
      <c r="EL140" s="50"/>
      <c r="EM140" s="50"/>
      <c r="EN140" s="50"/>
      <c r="EO140" s="50"/>
      <c r="EP140" s="50"/>
      <c r="EQ140" s="50"/>
      <c r="ER140" s="50"/>
      <c r="ES140" s="50"/>
      <c r="ET140" s="50"/>
      <c r="EU140" s="50"/>
      <c r="EV140" s="50"/>
      <c r="EW140" s="50"/>
      <c r="EX140" s="50"/>
      <c r="EY140" s="50"/>
      <c r="EZ140" s="50"/>
      <c r="FA140" s="51"/>
      <c r="FB140" s="52"/>
      <c r="FC140" s="50"/>
      <c r="FD140" s="50"/>
      <c r="FE140" s="50"/>
      <c r="FF140" s="50"/>
      <c r="FG140" s="50"/>
      <c r="FH140" s="53"/>
      <c r="FI140" s="50"/>
      <c r="FJ140" s="50"/>
      <c r="FK140" s="50"/>
      <c r="FL140" s="50"/>
      <c r="FM140" s="50"/>
      <c r="FN140" s="50"/>
      <c r="FO140" s="50"/>
      <c r="FP140" s="50"/>
      <c r="FQ140" s="50"/>
      <c r="FR140" s="50"/>
      <c r="FS140" s="50"/>
      <c r="FT140" s="50"/>
      <c r="FU140" s="50"/>
      <c r="FV140" s="50"/>
      <c r="FW140" s="50"/>
      <c r="FX140" s="50"/>
      <c r="FY140" s="50"/>
      <c r="FZ140" s="50"/>
      <c r="GA140" s="50"/>
      <c r="GB140" s="50"/>
      <c r="GC140" s="50"/>
      <c r="GD140" s="50"/>
      <c r="GE140" s="50"/>
      <c r="GF140" s="50"/>
      <c r="GG140" s="50"/>
      <c r="GH140" s="50"/>
      <c r="GI140" s="50"/>
      <c r="GJ140" s="50"/>
      <c r="GK140" s="50"/>
      <c r="GL140" s="50"/>
      <c r="GM140" s="50"/>
      <c r="GN140" s="50"/>
      <c r="GO140" s="50"/>
      <c r="GP140" s="50"/>
      <c r="GQ140" s="50"/>
      <c r="GR140" s="50"/>
      <c r="GS140" s="50"/>
      <c r="GT140" s="50"/>
      <c r="GU140" s="50"/>
      <c r="GV140" s="50"/>
      <c r="GW140" s="50"/>
      <c r="GX140" s="50"/>
      <c r="GY140" s="50"/>
      <c r="GZ140" s="50"/>
      <c r="HA140" s="51"/>
      <c r="HB140" s="52"/>
      <c r="HC140" s="50"/>
      <c r="HD140" s="50"/>
      <c r="HE140" s="50"/>
      <c r="HF140" s="50"/>
      <c r="HG140" s="50"/>
      <c r="HH140" s="53"/>
      <c r="HI140" s="50"/>
      <c r="HJ140" s="50"/>
      <c r="HK140" s="50"/>
      <c r="HL140" s="50"/>
      <c r="HM140" s="50"/>
      <c r="HN140" s="50"/>
      <c r="HO140" s="50"/>
      <c r="HP140" s="50"/>
      <c r="HQ140" s="50"/>
      <c r="HR140" s="50"/>
      <c r="HS140" s="50"/>
      <c r="HT140" s="50"/>
      <c r="HU140" s="50"/>
      <c r="HV140" s="50"/>
      <c r="HW140" s="50"/>
      <c r="HX140" s="50"/>
      <c r="HY140" s="50"/>
      <c r="HZ140" s="50"/>
      <c r="IA140" s="50"/>
      <c r="IB140" s="50"/>
      <c r="IC140" s="50"/>
      <c r="ID140" s="50"/>
      <c r="IE140" s="50"/>
      <c r="IF140" s="50"/>
      <c r="IG140" s="50"/>
      <c r="IH140" s="50"/>
      <c r="II140" s="50"/>
      <c r="IJ140" s="50"/>
      <c r="IK140" s="50"/>
      <c r="IL140" s="50"/>
      <c r="IM140" s="50"/>
      <c r="IN140" s="50"/>
      <c r="IO140" s="50"/>
      <c r="IP140" s="50"/>
      <c r="IQ140" s="50"/>
      <c r="IR140" s="50"/>
      <c r="IS140" s="50"/>
      <c r="IT140" s="50"/>
      <c r="IU140" s="50"/>
      <c r="IV140" s="50"/>
      <c r="IW140" s="50"/>
      <c r="IX140" s="50"/>
      <c r="IY140" s="50"/>
      <c r="IZ140" s="50"/>
      <c r="JA140" s="51"/>
    </row>
    <row r="141" spans="1:261" ht="15.75" customHeight="1" x14ac:dyDescent="0.2">
      <c r="A141" s="93"/>
      <c r="B141" s="96"/>
      <c r="C141" s="99"/>
      <c r="D141" s="41" t="str">
        <f t="shared" ref="D141" si="75">D140</f>
        <v>Экспертиза РКД</v>
      </c>
      <c r="E141" s="41"/>
      <c r="F141" s="79"/>
      <c r="G141" s="79"/>
      <c r="H141" s="79"/>
      <c r="I141" s="79"/>
      <c r="J141" s="79"/>
      <c r="K141" s="46" t="s">
        <v>16</v>
      </c>
      <c r="L141" s="47"/>
      <c r="M141" s="47"/>
      <c r="N141" s="48"/>
      <c r="O141" s="90"/>
      <c r="P141" s="49"/>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1"/>
      <c r="BB141" s="52"/>
      <c r="BC141" s="50"/>
      <c r="BD141" s="50"/>
      <c r="BE141" s="50"/>
      <c r="BF141" s="50"/>
      <c r="BG141" s="53"/>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50"/>
      <c r="CJ141" s="50"/>
      <c r="CK141" s="50"/>
      <c r="CL141" s="50"/>
      <c r="CM141" s="50"/>
      <c r="CN141" s="50"/>
      <c r="CO141" s="50"/>
      <c r="CP141" s="50"/>
      <c r="CQ141" s="50"/>
      <c r="CR141" s="50"/>
      <c r="CS141" s="50"/>
      <c r="CT141" s="50"/>
      <c r="CU141" s="50"/>
      <c r="CV141" s="50"/>
      <c r="CW141" s="50"/>
      <c r="CX141" s="50"/>
      <c r="CY141" s="50"/>
      <c r="CZ141" s="50"/>
      <c r="DA141" s="51"/>
      <c r="DB141" s="52"/>
      <c r="DC141" s="50"/>
      <c r="DD141" s="50"/>
      <c r="DE141" s="50"/>
      <c r="DF141" s="50"/>
      <c r="DG141" s="53"/>
      <c r="DH141" s="50"/>
      <c r="DI141" s="50"/>
      <c r="DJ141" s="50"/>
      <c r="DK141" s="50"/>
      <c r="DL141" s="50"/>
      <c r="DM141" s="50"/>
      <c r="DN141" s="50"/>
      <c r="DO141" s="50"/>
      <c r="DP141" s="50"/>
      <c r="DQ141" s="50"/>
      <c r="DR141" s="50"/>
      <c r="DS141" s="50"/>
      <c r="DT141" s="50"/>
      <c r="DU141" s="50"/>
      <c r="DV141" s="50"/>
      <c r="DW141" s="50"/>
      <c r="DX141" s="50"/>
      <c r="DY141" s="50"/>
      <c r="DZ141" s="50"/>
      <c r="EA141" s="50"/>
      <c r="EB141" s="50"/>
      <c r="EC141" s="50"/>
      <c r="ED141" s="50"/>
      <c r="EE141" s="50"/>
      <c r="EF141" s="50"/>
      <c r="EG141" s="50"/>
      <c r="EH141" s="50"/>
      <c r="EI141" s="50"/>
      <c r="EJ141" s="50"/>
      <c r="EK141" s="50"/>
      <c r="EL141" s="50"/>
      <c r="EM141" s="50"/>
      <c r="EN141" s="50"/>
      <c r="EO141" s="50"/>
      <c r="EP141" s="50"/>
      <c r="EQ141" s="50"/>
      <c r="ER141" s="50"/>
      <c r="ES141" s="50"/>
      <c r="ET141" s="50"/>
      <c r="EU141" s="50"/>
      <c r="EV141" s="50"/>
      <c r="EW141" s="50"/>
      <c r="EX141" s="50"/>
      <c r="EY141" s="50"/>
      <c r="EZ141" s="50"/>
      <c r="FA141" s="51"/>
      <c r="FB141" s="52"/>
      <c r="FC141" s="50"/>
      <c r="FD141" s="50"/>
      <c r="FE141" s="50"/>
      <c r="FF141" s="50"/>
      <c r="FG141" s="53"/>
      <c r="FH141" s="50"/>
      <c r="FI141" s="50"/>
      <c r="FJ141" s="50"/>
      <c r="FK141" s="50"/>
      <c r="FL141" s="50"/>
      <c r="FM141" s="50"/>
      <c r="FN141" s="50"/>
      <c r="FO141" s="50"/>
      <c r="FP141" s="50"/>
      <c r="FQ141" s="50"/>
      <c r="FR141" s="50"/>
      <c r="FS141" s="50"/>
      <c r="FT141" s="50"/>
      <c r="FU141" s="50"/>
      <c r="FV141" s="50"/>
      <c r="FW141" s="50"/>
      <c r="FX141" s="50"/>
      <c r="FY141" s="50"/>
      <c r="FZ141" s="50"/>
      <c r="GA141" s="50"/>
      <c r="GB141" s="50"/>
      <c r="GC141" s="50"/>
      <c r="GD141" s="50"/>
      <c r="GE141" s="50"/>
      <c r="GF141" s="50"/>
      <c r="GG141" s="50"/>
      <c r="GH141" s="50"/>
      <c r="GI141" s="50"/>
      <c r="GJ141" s="50"/>
      <c r="GK141" s="50"/>
      <c r="GL141" s="50"/>
      <c r="GM141" s="50"/>
      <c r="GN141" s="50"/>
      <c r="GO141" s="50"/>
      <c r="GP141" s="50"/>
      <c r="GQ141" s="50"/>
      <c r="GR141" s="50"/>
      <c r="GS141" s="50"/>
      <c r="GT141" s="50"/>
      <c r="GU141" s="50"/>
      <c r="GV141" s="50"/>
      <c r="GW141" s="50"/>
      <c r="GX141" s="50"/>
      <c r="GY141" s="50"/>
      <c r="GZ141" s="50"/>
      <c r="HA141" s="51"/>
      <c r="HB141" s="52"/>
      <c r="HC141" s="50"/>
      <c r="HD141" s="50"/>
      <c r="HE141" s="50"/>
      <c r="HF141" s="50"/>
      <c r="HG141" s="53"/>
      <c r="HH141" s="50"/>
      <c r="HI141" s="50"/>
      <c r="HJ141" s="50"/>
      <c r="HK141" s="50"/>
      <c r="HL141" s="50"/>
      <c r="HM141" s="50"/>
      <c r="HN141" s="50"/>
      <c r="HO141" s="50"/>
      <c r="HP141" s="50"/>
      <c r="HQ141" s="50"/>
      <c r="HR141" s="50"/>
      <c r="HS141" s="50"/>
      <c r="HT141" s="50"/>
      <c r="HU141" s="50"/>
      <c r="HV141" s="50"/>
      <c r="HW141" s="50"/>
      <c r="HX141" s="50"/>
      <c r="HY141" s="50"/>
      <c r="HZ141" s="50"/>
      <c r="IA141" s="50"/>
      <c r="IB141" s="50"/>
      <c r="IC141" s="50"/>
      <c r="ID141" s="50"/>
      <c r="IE141" s="50"/>
      <c r="IF141" s="50"/>
      <c r="IG141" s="50"/>
      <c r="IH141" s="50"/>
      <c r="II141" s="50"/>
      <c r="IJ141" s="50"/>
      <c r="IK141" s="50"/>
      <c r="IL141" s="50"/>
      <c r="IM141" s="50"/>
      <c r="IN141" s="50"/>
      <c r="IO141" s="50"/>
      <c r="IP141" s="50"/>
      <c r="IQ141" s="50"/>
      <c r="IR141" s="50"/>
      <c r="IS141" s="50"/>
      <c r="IT141" s="50"/>
      <c r="IU141" s="50"/>
      <c r="IV141" s="50"/>
      <c r="IW141" s="50"/>
      <c r="IX141" s="50"/>
      <c r="IY141" s="50"/>
      <c r="IZ141" s="50"/>
      <c r="JA141" s="51"/>
    </row>
    <row r="142" spans="1:261" ht="15.75" customHeight="1" x14ac:dyDescent="0.2">
      <c r="A142" s="93"/>
      <c r="B142" s="96"/>
      <c r="C142" s="99"/>
      <c r="D142" s="54" t="s">
        <v>14</v>
      </c>
      <c r="E142" s="54" t="s">
        <v>1</v>
      </c>
      <c r="F142" s="78"/>
      <c r="G142" s="78"/>
      <c r="H142" s="78"/>
      <c r="I142" s="78"/>
      <c r="J142" s="78"/>
      <c r="K142" s="57" t="s">
        <v>2</v>
      </c>
      <c r="L142" s="58"/>
      <c r="M142" s="58"/>
      <c r="N142" s="59"/>
      <c r="O142" s="89" t="s">
        <v>117</v>
      </c>
      <c r="P142" s="49"/>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1"/>
      <c r="BB142" s="52"/>
      <c r="BC142" s="50"/>
      <c r="BD142" s="50"/>
      <c r="BE142" s="50"/>
      <c r="BF142" s="50"/>
      <c r="BG142" s="50"/>
      <c r="BH142" s="53"/>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50"/>
      <c r="CJ142" s="50"/>
      <c r="CK142" s="50"/>
      <c r="CL142" s="50"/>
      <c r="CM142" s="50"/>
      <c r="CN142" s="50"/>
      <c r="CO142" s="50"/>
      <c r="CP142" s="50"/>
      <c r="CQ142" s="50"/>
      <c r="CR142" s="50"/>
      <c r="CS142" s="50"/>
      <c r="CT142" s="50"/>
      <c r="CU142" s="50"/>
      <c r="CV142" s="50"/>
      <c r="CW142" s="50"/>
      <c r="CX142" s="50"/>
      <c r="CY142" s="50"/>
      <c r="CZ142" s="50"/>
      <c r="DA142" s="51"/>
      <c r="DB142" s="52"/>
      <c r="DC142" s="50"/>
      <c r="DD142" s="50"/>
      <c r="DE142" s="50"/>
      <c r="DF142" s="50"/>
      <c r="DG142" s="50"/>
      <c r="DH142" s="53"/>
      <c r="DI142" s="50"/>
      <c r="DJ142" s="50"/>
      <c r="DK142" s="50"/>
      <c r="DL142" s="50"/>
      <c r="DM142" s="50"/>
      <c r="DN142" s="50"/>
      <c r="DO142" s="50"/>
      <c r="DP142" s="50"/>
      <c r="DQ142" s="50"/>
      <c r="DR142" s="50"/>
      <c r="DS142" s="50"/>
      <c r="DT142" s="50"/>
      <c r="DU142" s="50"/>
      <c r="DV142" s="50"/>
      <c r="DW142" s="50"/>
      <c r="DX142" s="50"/>
      <c r="DY142" s="50"/>
      <c r="DZ142" s="50"/>
      <c r="EA142" s="50"/>
      <c r="EB142" s="50"/>
      <c r="EC142" s="50"/>
      <c r="ED142" s="50"/>
      <c r="EE142" s="50"/>
      <c r="EF142" s="50"/>
      <c r="EG142" s="50"/>
      <c r="EH142" s="50"/>
      <c r="EI142" s="50"/>
      <c r="EJ142" s="50"/>
      <c r="EK142" s="50"/>
      <c r="EL142" s="50"/>
      <c r="EM142" s="50"/>
      <c r="EN142" s="50"/>
      <c r="EO142" s="50"/>
      <c r="EP142" s="50"/>
      <c r="EQ142" s="50"/>
      <c r="ER142" s="50"/>
      <c r="ES142" s="50"/>
      <c r="ET142" s="50"/>
      <c r="EU142" s="50"/>
      <c r="EV142" s="50"/>
      <c r="EW142" s="50"/>
      <c r="EX142" s="50"/>
      <c r="EY142" s="50"/>
      <c r="EZ142" s="50"/>
      <c r="FA142" s="51"/>
      <c r="FB142" s="52"/>
      <c r="FC142" s="50"/>
      <c r="FD142" s="50"/>
      <c r="FE142" s="50"/>
      <c r="FF142" s="50"/>
      <c r="FG142" s="50"/>
      <c r="FH142" s="53"/>
      <c r="FI142" s="50"/>
      <c r="FJ142" s="50"/>
      <c r="FK142" s="50"/>
      <c r="FL142" s="50"/>
      <c r="FM142" s="50"/>
      <c r="FN142" s="50"/>
      <c r="FO142" s="50"/>
      <c r="FP142" s="50"/>
      <c r="FQ142" s="50"/>
      <c r="FR142" s="50"/>
      <c r="FS142" s="50"/>
      <c r="FT142" s="50"/>
      <c r="FU142" s="50"/>
      <c r="FV142" s="50"/>
      <c r="FW142" s="50"/>
      <c r="FX142" s="50"/>
      <c r="FY142" s="50"/>
      <c r="FZ142" s="50"/>
      <c r="GA142" s="50"/>
      <c r="GB142" s="50"/>
      <c r="GC142" s="50"/>
      <c r="GD142" s="50"/>
      <c r="GE142" s="50"/>
      <c r="GF142" s="50"/>
      <c r="GG142" s="50"/>
      <c r="GH142" s="50"/>
      <c r="GI142" s="50"/>
      <c r="GJ142" s="50"/>
      <c r="GK142" s="50"/>
      <c r="GL142" s="50"/>
      <c r="GM142" s="50"/>
      <c r="GN142" s="50"/>
      <c r="GO142" s="50"/>
      <c r="GP142" s="50"/>
      <c r="GQ142" s="50"/>
      <c r="GR142" s="50"/>
      <c r="GS142" s="50"/>
      <c r="GT142" s="50"/>
      <c r="GU142" s="50"/>
      <c r="GV142" s="50"/>
      <c r="GW142" s="50"/>
      <c r="GX142" s="50"/>
      <c r="GY142" s="50"/>
      <c r="GZ142" s="50"/>
      <c r="HA142" s="51"/>
      <c r="HB142" s="52"/>
      <c r="HC142" s="50"/>
      <c r="HD142" s="50"/>
      <c r="HE142" s="50"/>
      <c r="HF142" s="50"/>
      <c r="HG142" s="50"/>
      <c r="HH142" s="53"/>
      <c r="HI142" s="50"/>
      <c r="HJ142" s="50"/>
      <c r="HK142" s="50"/>
      <c r="HL142" s="50"/>
      <c r="HM142" s="50"/>
      <c r="HN142" s="50"/>
      <c r="HO142" s="50"/>
      <c r="HP142" s="50"/>
      <c r="HQ142" s="50"/>
      <c r="HR142" s="50"/>
      <c r="HS142" s="50"/>
      <c r="HT142" s="50"/>
      <c r="HU142" s="50"/>
      <c r="HV142" s="50"/>
      <c r="HW142" s="50"/>
      <c r="HX142" s="50"/>
      <c r="HY142" s="50"/>
      <c r="HZ142" s="50"/>
      <c r="IA142" s="50"/>
      <c r="IB142" s="50"/>
      <c r="IC142" s="50"/>
      <c r="ID142" s="50"/>
      <c r="IE142" s="50"/>
      <c r="IF142" s="50"/>
      <c r="IG142" s="50"/>
      <c r="IH142" s="50"/>
      <c r="II142" s="50"/>
      <c r="IJ142" s="50"/>
      <c r="IK142" s="50"/>
      <c r="IL142" s="50"/>
      <c r="IM142" s="50"/>
      <c r="IN142" s="50"/>
      <c r="IO142" s="50"/>
      <c r="IP142" s="50"/>
      <c r="IQ142" s="50"/>
      <c r="IR142" s="50"/>
      <c r="IS142" s="50"/>
      <c r="IT142" s="50"/>
      <c r="IU142" s="50"/>
      <c r="IV142" s="50"/>
      <c r="IW142" s="50"/>
      <c r="IX142" s="50"/>
      <c r="IY142" s="50"/>
      <c r="IZ142" s="50"/>
      <c r="JA142" s="51"/>
    </row>
    <row r="143" spans="1:261" ht="15.75" customHeight="1" x14ac:dyDescent="0.2">
      <c r="A143" s="93"/>
      <c r="B143" s="96"/>
      <c r="C143" s="99"/>
      <c r="D143" s="41" t="str">
        <f t="shared" ref="D143" si="76">D142</f>
        <v>Изготовление ОПС</v>
      </c>
      <c r="E143" s="41"/>
      <c r="F143" s="79"/>
      <c r="G143" s="79"/>
      <c r="H143" s="79"/>
      <c r="I143" s="79"/>
      <c r="J143" s="79"/>
      <c r="K143" s="46" t="s">
        <v>16</v>
      </c>
      <c r="L143" s="47"/>
      <c r="M143" s="47"/>
      <c r="N143" s="48"/>
      <c r="O143" s="90"/>
      <c r="P143" s="49"/>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1"/>
      <c r="BB143" s="52"/>
      <c r="BC143" s="50"/>
      <c r="BD143" s="50"/>
      <c r="BE143" s="50"/>
      <c r="BF143" s="50"/>
      <c r="BG143" s="53"/>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c r="CE143" s="50"/>
      <c r="CF143" s="50"/>
      <c r="CG143" s="50"/>
      <c r="CH143" s="50"/>
      <c r="CI143" s="50"/>
      <c r="CJ143" s="50"/>
      <c r="CK143" s="50"/>
      <c r="CL143" s="50"/>
      <c r="CM143" s="50"/>
      <c r="CN143" s="50"/>
      <c r="CO143" s="50"/>
      <c r="CP143" s="50"/>
      <c r="CQ143" s="50"/>
      <c r="CR143" s="50"/>
      <c r="CS143" s="50"/>
      <c r="CT143" s="50"/>
      <c r="CU143" s="50"/>
      <c r="CV143" s="50"/>
      <c r="CW143" s="50"/>
      <c r="CX143" s="50"/>
      <c r="CY143" s="50"/>
      <c r="CZ143" s="50"/>
      <c r="DA143" s="51"/>
      <c r="DB143" s="52"/>
      <c r="DC143" s="50"/>
      <c r="DD143" s="50"/>
      <c r="DE143" s="50"/>
      <c r="DF143" s="50"/>
      <c r="DG143" s="53"/>
      <c r="DH143" s="50"/>
      <c r="DI143" s="50"/>
      <c r="DJ143" s="50"/>
      <c r="DK143" s="50"/>
      <c r="DL143" s="50"/>
      <c r="DM143" s="50"/>
      <c r="DN143" s="50"/>
      <c r="DO143" s="50"/>
      <c r="DP143" s="50"/>
      <c r="DQ143" s="50"/>
      <c r="DR143" s="50"/>
      <c r="DS143" s="50"/>
      <c r="DT143" s="50"/>
      <c r="DU143" s="50"/>
      <c r="DV143" s="50"/>
      <c r="DW143" s="50"/>
      <c r="DX143" s="50"/>
      <c r="DY143" s="50"/>
      <c r="DZ143" s="50"/>
      <c r="EA143" s="50"/>
      <c r="EB143" s="50"/>
      <c r="EC143" s="50"/>
      <c r="ED143" s="50"/>
      <c r="EE143" s="50"/>
      <c r="EF143" s="50"/>
      <c r="EG143" s="50"/>
      <c r="EH143" s="50"/>
      <c r="EI143" s="50"/>
      <c r="EJ143" s="50"/>
      <c r="EK143" s="50"/>
      <c r="EL143" s="50"/>
      <c r="EM143" s="50"/>
      <c r="EN143" s="50"/>
      <c r="EO143" s="50"/>
      <c r="EP143" s="50"/>
      <c r="EQ143" s="50"/>
      <c r="ER143" s="50"/>
      <c r="ES143" s="50"/>
      <c r="ET143" s="50"/>
      <c r="EU143" s="50"/>
      <c r="EV143" s="50"/>
      <c r="EW143" s="50"/>
      <c r="EX143" s="50"/>
      <c r="EY143" s="50"/>
      <c r="EZ143" s="50"/>
      <c r="FA143" s="51"/>
      <c r="FB143" s="52"/>
      <c r="FC143" s="50"/>
      <c r="FD143" s="50"/>
      <c r="FE143" s="50"/>
      <c r="FF143" s="50"/>
      <c r="FG143" s="53"/>
      <c r="FH143" s="50"/>
      <c r="FI143" s="50"/>
      <c r="FJ143" s="50"/>
      <c r="FK143" s="50"/>
      <c r="FL143" s="50"/>
      <c r="FM143" s="50"/>
      <c r="FN143" s="50"/>
      <c r="FO143" s="50"/>
      <c r="FP143" s="50"/>
      <c r="FQ143" s="50"/>
      <c r="FR143" s="50"/>
      <c r="FS143" s="50"/>
      <c r="FT143" s="50"/>
      <c r="FU143" s="50"/>
      <c r="FV143" s="50"/>
      <c r="FW143" s="50"/>
      <c r="FX143" s="50"/>
      <c r="FY143" s="50"/>
      <c r="FZ143" s="50"/>
      <c r="GA143" s="50"/>
      <c r="GB143" s="50"/>
      <c r="GC143" s="50"/>
      <c r="GD143" s="50"/>
      <c r="GE143" s="50"/>
      <c r="GF143" s="50"/>
      <c r="GG143" s="50"/>
      <c r="GH143" s="50"/>
      <c r="GI143" s="50"/>
      <c r="GJ143" s="50"/>
      <c r="GK143" s="50"/>
      <c r="GL143" s="50"/>
      <c r="GM143" s="50"/>
      <c r="GN143" s="50"/>
      <c r="GO143" s="50"/>
      <c r="GP143" s="50"/>
      <c r="GQ143" s="50"/>
      <c r="GR143" s="50"/>
      <c r="GS143" s="50"/>
      <c r="GT143" s="50"/>
      <c r="GU143" s="50"/>
      <c r="GV143" s="50"/>
      <c r="GW143" s="50"/>
      <c r="GX143" s="50"/>
      <c r="GY143" s="50"/>
      <c r="GZ143" s="50"/>
      <c r="HA143" s="51"/>
      <c r="HB143" s="52"/>
      <c r="HC143" s="50"/>
      <c r="HD143" s="50"/>
      <c r="HE143" s="50"/>
      <c r="HF143" s="50"/>
      <c r="HG143" s="53"/>
      <c r="HH143" s="50"/>
      <c r="HI143" s="50"/>
      <c r="HJ143" s="50"/>
      <c r="HK143" s="50"/>
      <c r="HL143" s="50"/>
      <c r="HM143" s="50"/>
      <c r="HN143" s="50"/>
      <c r="HO143" s="50"/>
      <c r="HP143" s="50"/>
      <c r="HQ143" s="50"/>
      <c r="HR143" s="50"/>
      <c r="HS143" s="50"/>
      <c r="HT143" s="50"/>
      <c r="HU143" s="50"/>
      <c r="HV143" s="50"/>
      <c r="HW143" s="50"/>
      <c r="HX143" s="50"/>
      <c r="HY143" s="50"/>
      <c r="HZ143" s="50"/>
      <c r="IA143" s="50"/>
      <c r="IB143" s="50"/>
      <c r="IC143" s="50"/>
      <c r="ID143" s="50"/>
      <c r="IE143" s="50"/>
      <c r="IF143" s="50"/>
      <c r="IG143" s="50"/>
      <c r="IH143" s="50"/>
      <c r="II143" s="50"/>
      <c r="IJ143" s="50"/>
      <c r="IK143" s="50"/>
      <c r="IL143" s="50"/>
      <c r="IM143" s="50"/>
      <c r="IN143" s="50"/>
      <c r="IO143" s="50"/>
      <c r="IP143" s="50"/>
      <c r="IQ143" s="50"/>
      <c r="IR143" s="50"/>
      <c r="IS143" s="50"/>
      <c r="IT143" s="50"/>
      <c r="IU143" s="50"/>
      <c r="IV143" s="50"/>
      <c r="IW143" s="50"/>
      <c r="IX143" s="50"/>
      <c r="IY143" s="50"/>
      <c r="IZ143" s="50"/>
      <c r="JA143" s="51"/>
    </row>
    <row r="144" spans="1:261" ht="15.75" customHeight="1" x14ac:dyDescent="0.2">
      <c r="A144" s="93"/>
      <c r="B144" s="96"/>
      <c r="C144" s="99"/>
      <c r="D144" s="54" t="s">
        <v>10</v>
      </c>
      <c r="E144" s="54" t="s">
        <v>1</v>
      </c>
      <c r="F144" s="78"/>
      <c r="G144" s="78"/>
      <c r="H144" s="78"/>
      <c r="I144" s="78"/>
      <c r="J144" s="78"/>
      <c r="K144" s="57" t="s">
        <v>2</v>
      </c>
      <c r="L144" s="58"/>
      <c r="M144" s="58"/>
      <c r="N144" s="59"/>
      <c r="O144" s="89" t="s">
        <v>117</v>
      </c>
      <c r="P144" s="49"/>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1"/>
      <c r="BB144" s="52"/>
      <c r="BC144" s="50"/>
      <c r="BD144" s="50"/>
      <c r="BE144" s="50"/>
      <c r="BF144" s="50"/>
      <c r="BG144" s="50"/>
      <c r="BH144" s="53"/>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c r="CE144" s="50"/>
      <c r="CF144" s="50"/>
      <c r="CG144" s="50"/>
      <c r="CH144" s="50"/>
      <c r="CI144" s="50"/>
      <c r="CJ144" s="50"/>
      <c r="CK144" s="50"/>
      <c r="CL144" s="50"/>
      <c r="CM144" s="50"/>
      <c r="CN144" s="50"/>
      <c r="CO144" s="50"/>
      <c r="CP144" s="50"/>
      <c r="CQ144" s="50"/>
      <c r="CR144" s="50"/>
      <c r="CS144" s="50"/>
      <c r="CT144" s="50"/>
      <c r="CU144" s="50"/>
      <c r="CV144" s="50"/>
      <c r="CW144" s="50"/>
      <c r="CX144" s="50"/>
      <c r="CY144" s="50"/>
      <c r="CZ144" s="50"/>
      <c r="DA144" s="51"/>
      <c r="DB144" s="52"/>
      <c r="DC144" s="50"/>
      <c r="DD144" s="50"/>
      <c r="DE144" s="50"/>
      <c r="DF144" s="50"/>
      <c r="DG144" s="50"/>
      <c r="DH144" s="53"/>
      <c r="DI144" s="50"/>
      <c r="DJ144" s="50"/>
      <c r="DK144" s="50"/>
      <c r="DL144" s="50"/>
      <c r="DM144" s="50"/>
      <c r="DN144" s="50"/>
      <c r="DO144" s="50"/>
      <c r="DP144" s="50"/>
      <c r="DQ144" s="50"/>
      <c r="DR144" s="50"/>
      <c r="DS144" s="50"/>
      <c r="DT144" s="50"/>
      <c r="DU144" s="50"/>
      <c r="DV144" s="50"/>
      <c r="DW144" s="50"/>
      <c r="DX144" s="50"/>
      <c r="DY144" s="50"/>
      <c r="DZ144" s="50"/>
      <c r="EA144" s="50"/>
      <c r="EB144" s="50"/>
      <c r="EC144" s="50"/>
      <c r="ED144" s="50"/>
      <c r="EE144" s="50"/>
      <c r="EF144" s="50"/>
      <c r="EG144" s="50"/>
      <c r="EH144" s="50"/>
      <c r="EI144" s="50"/>
      <c r="EJ144" s="50"/>
      <c r="EK144" s="50"/>
      <c r="EL144" s="50"/>
      <c r="EM144" s="50"/>
      <c r="EN144" s="50"/>
      <c r="EO144" s="50"/>
      <c r="EP144" s="50"/>
      <c r="EQ144" s="50"/>
      <c r="ER144" s="50"/>
      <c r="ES144" s="50"/>
      <c r="ET144" s="50"/>
      <c r="EU144" s="50"/>
      <c r="EV144" s="50"/>
      <c r="EW144" s="50"/>
      <c r="EX144" s="50"/>
      <c r="EY144" s="50"/>
      <c r="EZ144" s="50"/>
      <c r="FA144" s="51"/>
      <c r="FB144" s="52"/>
      <c r="FC144" s="50"/>
      <c r="FD144" s="50"/>
      <c r="FE144" s="50"/>
      <c r="FF144" s="50"/>
      <c r="FG144" s="50"/>
      <c r="FH144" s="53"/>
      <c r="FI144" s="50"/>
      <c r="FJ144" s="50"/>
      <c r="FK144" s="50"/>
      <c r="FL144" s="50"/>
      <c r="FM144" s="50"/>
      <c r="FN144" s="50"/>
      <c r="FO144" s="50"/>
      <c r="FP144" s="50"/>
      <c r="FQ144" s="50"/>
      <c r="FR144" s="50"/>
      <c r="FS144" s="50"/>
      <c r="FT144" s="50"/>
      <c r="FU144" s="50"/>
      <c r="FV144" s="50"/>
      <c r="FW144" s="50"/>
      <c r="FX144" s="50"/>
      <c r="FY144" s="50"/>
      <c r="FZ144" s="50"/>
      <c r="GA144" s="50"/>
      <c r="GB144" s="50"/>
      <c r="GC144" s="50"/>
      <c r="GD144" s="50"/>
      <c r="GE144" s="50"/>
      <c r="GF144" s="50"/>
      <c r="GG144" s="50"/>
      <c r="GH144" s="50"/>
      <c r="GI144" s="50"/>
      <c r="GJ144" s="50"/>
      <c r="GK144" s="50"/>
      <c r="GL144" s="50"/>
      <c r="GM144" s="50"/>
      <c r="GN144" s="50"/>
      <c r="GO144" s="50"/>
      <c r="GP144" s="50"/>
      <c r="GQ144" s="50"/>
      <c r="GR144" s="50"/>
      <c r="GS144" s="50"/>
      <c r="GT144" s="50"/>
      <c r="GU144" s="50"/>
      <c r="GV144" s="50"/>
      <c r="GW144" s="50"/>
      <c r="GX144" s="50"/>
      <c r="GY144" s="50"/>
      <c r="GZ144" s="50"/>
      <c r="HA144" s="51"/>
      <c r="HB144" s="52"/>
      <c r="HC144" s="50"/>
      <c r="HD144" s="50"/>
      <c r="HE144" s="50"/>
      <c r="HF144" s="50"/>
      <c r="HG144" s="50"/>
      <c r="HH144" s="53"/>
      <c r="HI144" s="50"/>
      <c r="HJ144" s="50"/>
      <c r="HK144" s="50"/>
      <c r="HL144" s="50"/>
      <c r="HM144" s="50"/>
      <c r="HN144" s="50"/>
      <c r="HO144" s="50"/>
      <c r="HP144" s="50"/>
      <c r="HQ144" s="50"/>
      <c r="HR144" s="50"/>
      <c r="HS144" s="50"/>
      <c r="HT144" s="50"/>
      <c r="HU144" s="50"/>
      <c r="HV144" s="50"/>
      <c r="HW144" s="50"/>
      <c r="HX144" s="50"/>
      <c r="HY144" s="50"/>
      <c r="HZ144" s="50"/>
      <c r="IA144" s="50"/>
      <c r="IB144" s="50"/>
      <c r="IC144" s="50"/>
      <c r="ID144" s="50"/>
      <c r="IE144" s="50"/>
      <c r="IF144" s="50"/>
      <c r="IG144" s="50"/>
      <c r="IH144" s="50"/>
      <c r="II144" s="50"/>
      <c r="IJ144" s="50"/>
      <c r="IK144" s="50"/>
      <c r="IL144" s="50"/>
      <c r="IM144" s="50"/>
      <c r="IN144" s="50"/>
      <c r="IO144" s="50"/>
      <c r="IP144" s="50"/>
      <c r="IQ144" s="50"/>
      <c r="IR144" s="50"/>
      <c r="IS144" s="50"/>
      <c r="IT144" s="50"/>
      <c r="IU144" s="50"/>
      <c r="IV144" s="50"/>
      <c r="IW144" s="50"/>
      <c r="IX144" s="50"/>
      <c r="IY144" s="50"/>
      <c r="IZ144" s="50"/>
      <c r="JA144" s="51"/>
    </row>
    <row r="145" spans="1:261" ht="15.75" customHeight="1" x14ac:dyDescent="0.2">
      <c r="A145" s="93"/>
      <c r="B145" s="96"/>
      <c r="C145" s="99"/>
      <c r="D145" s="41" t="str">
        <f t="shared" ref="D145" si="77">D144</f>
        <v>Отгрузка/Поставка</v>
      </c>
      <c r="E145" s="41"/>
      <c r="F145" s="79"/>
      <c r="G145" s="79"/>
      <c r="H145" s="79"/>
      <c r="I145" s="79"/>
      <c r="J145" s="79"/>
      <c r="K145" s="46" t="s">
        <v>16</v>
      </c>
      <c r="L145" s="47"/>
      <c r="M145" s="47"/>
      <c r="N145" s="48"/>
      <c r="O145" s="90"/>
      <c r="P145" s="49"/>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1"/>
      <c r="BB145" s="52"/>
      <c r="BC145" s="50"/>
      <c r="BD145" s="50"/>
      <c r="BE145" s="50"/>
      <c r="BF145" s="50"/>
      <c r="BG145" s="53"/>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c r="CE145" s="50"/>
      <c r="CF145" s="50"/>
      <c r="CG145" s="50"/>
      <c r="CH145" s="50"/>
      <c r="CI145" s="50"/>
      <c r="CJ145" s="50"/>
      <c r="CK145" s="50"/>
      <c r="CL145" s="50"/>
      <c r="CM145" s="50"/>
      <c r="CN145" s="50"/>
      <c r="CO145" s="50"/>
      <c r="CP145" s="50"/>
      <c r="CQ145" s="50"/>
      <c r="CR145" s="50"/>
      <c r="CS145" s="50"/>
      <c r="CT145" s="50"/>
      <c r="CU145" s="50"/>
      <c r="CV145" s="50"/>
      <c r="CW145" s="50"/>
      <c r="CX145" s="50"/>
      <c r="CY145" s="50"/>
      <c r="CZ145" s="50"/>
      <c r="DA145" s="51"/>
      <c r="DB145" s="52"/>
      <c r="DC145" s="50"/>
      <c r="DD145" s="50"/>
      <c r="DE145" s="50"/>
      <c r="DF145" s="50"/>
      <c r="DG145" s="53"/>
      <c r="DH145" s="50"/>
      <c r="DI145" s="50"/>
      <c r="DJ145" s="50"/>
      <c r="DK145" s="50"/>
      <c r="DL145" s="50"/>
      <c r="DM145" s="50"/>
      <c r="DN145" s="50"/>
      <c r="DO145" s="50"/>
      <c r="DP145" s="50"/>
      <c r="DQ145" s="50"/>
      <c r="DR145" s="50"/>
      <c r="DS145" s="50"/>
      <c r="DT145" s="50"/>
      <c r="DU145" s="50"/>
      <c r="DV145" s="50"/>
      <c r="DW145" s="50"/>
      <c r="DX145" s="50"/>
      <c r="DY145" s="50"/>
      <c r="DZ145" s="50"/>
      <c r="EA145" s="50"/>
      <c r="EB145" s="50"/>
      <c r="EC145" s="50"/>
      <c r="ED145" s="50"/>
      <c r="EE145" s="50"/>
      <c r="EF145" s="50"/>
      <c r="EG145" s="50"/>
      <c r="EH145" s="50"/>
      <c r="EI145" s="50"/>
      <c r="EJ145" s="50"/>
      <c r="EK145" s="50"/>
      <c r="EL145" s="50"/>
      <c r="EM145" s="50"/>
      <c r="EN145" s="50"/>
      <c r="EO145" s="50"/>
      <c r="EP145" s="50"/>
      <c r="EQ145" s="50"/>
      <c r="ER145" s="50"/>
      <c r="ES145" s="50"/>
      <c r="ET145" s="50"/>
      <c r="EU145" s="50"/>
      <c r="EV145" s="50"/>
      <c r="EW145" s="50"/>
      <c r="EX145" s="50"/>
      <c r="EY145" s="50"/>
      <c r="EZ145" s="50"/>
      <c r="FA145" s="51"/>
      <c r="FB145" s="52"/>
      <c r="FC145" s="50"/>
      <c r="FD145" s="50"/>
      <c r="FE145" s="50"/>
      <c r="FF145" s="50"/>
      <c r="FG145" s="53"/>
      <c r="FH145" s="50"/>
      <c r="FI145" s="50"/>
      <c r="FJ145" s="50"/>
      <c r="FK145" s="50"/>
      <c r="FL145" s="50"/>
      <c r="FM145" s="50"/>
      <c r="FN145" s="50"/>
      <c r="FO145" s="50"/>
      <c r="FP145" s="50"/>
      <c r="FQ145" s="50"/>
      <c r="FR145" s="50"/>
      <c r="FS145" s="50"/>
      <c r="FT145" s="50"/>
      <c r="FU145" s="50"/>
      <c r="FV145" s="50"/>
      <c r="FW145" s="50"/>
      <c r="FX145" s="50"/>
      <c r="FY145" s="50"/>
      <c r="FZ145" s="50"/>
      <c r="GA145" s="50"/>
      <c r="GB145" s="50"/>
      <c r="GC145" s="50"/>
      <c r="GD145" s="50"/>
      <c r="GE145" s="50"/>
      <c r="GF145" s="50"/>
      <c r="GG145" s="50"/>
      <c r="GH145" s="50"/>
      <c r="GI145" s="50"/>
      <c r="GJ145" s="50"/>
      <c r="GK145" s="50"/>
      <c r="GL145" s="50"/>
      <c r="GM145" s="50"/>
      <c r="GN145" s="50"/>
      <c r="GO145" s="50"/>
      <c r="GP145" s="50"/>
      <c r="GQ145" s="50"/>
      <c r="GR145" s="50"/>
      <c r="GS145" s="50"/>
      <c r="GT145" s="50"/>
      <c r="GU145" s="50"/>
      <c r="GV145" s="50"/>
      <c r="GW145" s="50"/>
      <c r="GX145" s="50"/>
      <c r="GY145" s="50"/>
      <c r="GZ145" s="50"/>
      <c r="HA145" s="51"/>
      <c r="HB145" s="52"/>
      <c r="HC145" s="50"/>
      <c r="HD145" s="50"/>
      <c r="HE145" s="50"/>
      <c r="HF145" s="50"/>
      <c r="HG145" s="53"/>
      <c r="HH145" s="50"/>
      <c r="HI145" s="50"/>
      <c r="HJ145" s="50"/>
      <c r="HK145" s="50"/>
      <c r="HL145" s="50"/>
      <c r="HM145" s="50"/>
      <c r="HN145" s="50"/>
      <c r="HO145" s="50"/>
      <c r="HP145" s="50"/>
      <c r="HQ145" s="50"/>
      <c r="HR145" s="50"/>
      <c r="HS145" s="50"/>
      <c r="HT145" s="50"/>
      <c r="HU145" s="50"/>
      <c r="HV145" s="50"/>
      <c r="HW145" s="50"/>
      <c r="HX145" s="50"/>
      <c r="HY145" s="50"/>
      <c r="HZ145" s="50"/>
      <c r="IA145" s="50"/>
      <c r="IB145" s="50"/>
      <c r="IC145" s="50"/>
      <c r="ID145" s="50"/>
      <c r="IE145" s="50"/>
      <c r="IF145" s="50"/>
      <c r="IG145" s="50"/>
      <c r="IH145" s="50"/>
      <c r="II145" s="50"/>
      <c r="IJ145" s="50"/>
      <c r="IK145" s="50"/>
      <c r="IL145" s="50"/>
      <c r="IM145" s="50"/>
      <c r="IN145" s="50"/>
      <c r="IO145" s="50"/>
      <c r="IP145" s="50"/>
      <c r="IQ145" s="50"/>
      <c r="IR145" s="50"/>
      <c r="IS145" s="50"/>
      <c r="IT145" s="50"/>
      <c r="IU145" s="50"/>
      <c r="IV145" s="50"/>
      <c r="IW145" s="50"/>
      <c r="IX145" s="50"/>
      <c r="IY145" s="50"/>
      <c r="IZ145" s="50"/>
      <c r="JA145" s="51"/>
    </row>
    <row r="146" spans="1:261" ht="15.75" customHeight="1" x14ac:dyDescent="0.2">
      <c r="A146" s="93"/>
      <c r="B146" s="96"/>
      <c r="C146" s="99"/>
      <c r="D146" s="54" t="s">
        <v>15</v>
      </c>
      <c r="E146" s="54" t="s">
        <v>1</v>
      </c>
      <c r="F146" s="78"/>
      <c r="G146" s="78"/>
      <c r="H146" s="78"/>
      <c r="I146" s="78"/>
      <c r="J146" s="78"/>
      <c r="K146" s="57" t="s">
        <v>2</v>
      </c>
      <c r="L146" s="58"/>
      <c r="M146" s="58"/>
      <c r="N146" s="59"/>
      <c r="O146" s="89" t="s">
        <v>115</v>
      </c>
      <c r="P146" s="49"/>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1"/>
      <c r="BB146" s="52"/>
      <c r="BC146" s="50"/>
      <c r="BD146" s="50"/>
      <c r="BE146" s="50"/>
      <c r="BF146" s="50"/>
      <c r="BG146" s="50"/>
      <c r="BH146" s="53"/>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c r="CE146" s="50"/>
      <c r="CF146" s="50"/>
      <c r="CG146" s="50"/>
      <c r="CH146" s="50"/>
      <c r="CI146" s="50"/>
      <c r="CJ146" s="50"/>
      <c r="CK146" s="50"/>
      <c r="CL146" s="50"/>
      <c r="CM146" s="50"/>
      <c r="CN146" s="50"/>
      <c r="CO146" s="50"/>
      <c r="CP146" s="50"/>
      <c r="CQ146" s="50"/>
      <c r="CR146" s="50"/>
      <c r="CS146" s="50"/>
      <c r="CT146" s="50"/>
      <c r="CU146" s="50"/>
      <c r="CV146" s="50"/>
      <c r="CW146" s="50"/>
      <c r="CX146" s="50"/>
      <c r="CY146" s="50"/>
      <c r="CZ146" s="50"/>
      <c r="DA146" s="51"/>
      <c r="DB146" s="52"/>
      <c r="DC146" s="50"/>
      <c r="DD146" s="50"/>
      <c r="DE146" s="50"/>
      <c r="DF146" s="50"/>
      <c r="DG146" s="50"/>
      <c r="DH146" s="53"/>
      <c r="DI146" s="50"/>
      <c r="DJ146" s="50"/>
      <c r="DK146" s="50"/>
      <c r="DL146" s="50"/>
      <c r="DM146" s="50"/>
      <c r="DN146" s="50"/>
      <c r="DO146" s="50"/>
      <c r="DP146" s="50"/>
      <c r="DQ146" s="50"/>
      <c r="DR146" s="50"/>
      <c r="DS146" s="50"/>
      <c r="DT146" s="50"/>
      <c r="DU146" s="50"/>
      <c r="DV146" s="50"/>
      <c r="DW146" s="50"/>
      <c r="DX146" s="50"/>
      <c r="DY146" s="50"/>
      <c r="DZ146" s="50"/>
      <c r="EA146" s="50"/>
      <c r="EB146" s="50"/>
      <c r="EC146" s="50"/>
      <c r="ED146" s="50"/>
      <c r="EE146" s="50"/>
      <c r="EF146" s="50"/>
      <c r="EG146" s="50"/>
      <c r="EH146" s="50"/>
      <c r="EI146" s="50"/>
      <c r="EJ146" s="50"/>
      <c r="EK146" s="50"/>
      <c r="EL146" s="50"/>
      <c r="EM146" s="50"/>
      <c r="EN146" s="50"/>
      <c r="EO146" s="50"/>
      <c r="EP146" s="50"/>
      <c r="EQ146" s="50"/>
      <c r="ER146" s="50"/>
      <c r="ES146" s="50"/>
      <c r="ET146" s="50"/>
      <c r="EU146" s="50"/>
      <c r="EV146" s="50"/>
      <c r="EW146" s="50"/>
      <c r="EX146" s="50"/>
      <c r="EY146" s="50"/>
      <c r="EZ146" s="50"/>
      <c r="FA146" s="51"/>
      <c r="FB146" s="52"/>
      <c r="FC146" s="50"/>
      <c r="FD146" s="50"/>
      <c r="FE146" s="50"/>
      <c r="FF146" s="50"/>
      <c r="FG146" s="50"/>
      <c r="FH146" s="53"/>
      <c r="FI146" s="50"/>
      <c r="FJ146" s="50"/>
      <c r="FK146" s="50"/>
      <c r="FL146" s="50"/>
      <c r="FM146" s="50"/>
      <c r="FN146" s="50"/>
      <c r="FO146" s="50"/>
      <c r="FP146" s="50"/>
      <c r="FQ146" s="50"/>
      <c r="FR146" s="50"/>
      <c r="FS146" s="50"/>
      <c r="FT146" s="50"/>
      <c r="FU146" s="50"/>
      <c r="FV146" s="50"/>
      <c r="FW146" s="50"/>
      <c r="FX146" s="50"/>
      <c r="FY146" s="50"/>
      <c r="FZ146" s="50"/>
      <c r="GA146" s="50"/>
      <c r="GB146" s="50"/>
      <c r="GC146" s="50"/>
      <c r="GD146" s="50"/>
      <c r="GE146" s="50"/>
      <c r="GF146" s="50"/>
      <c r="GG146" s="50"/>
      <c r="GH146" s="50"/>
      <c r="GI146" s="50"/>
      <c r="GJ146" s="50"/>
      <c r="GK146" s="50"/>
      <c r="GL146" s="50"/>
      <c r="GM146" s="50"/>
      <c r="GN146" s="50"/>
      <c r="GO146" s="50"/>
      <c r="GP146" s="50"/>
      <c r="GQ146" s="50"/>
      <c r="GR146" s="50"/>
      <c r="GS146" s="50"/>
      <c r="GT146" s="50"/>
      <c r="GU146" s="50"/>
      <c r="GV146" s="50"/>
      <c r="GW146" s="50"/>
      <c r="GX146" s="50"/>
      <c r="GY146" s="50"/>
      <c r="GZ146" s="50"/>
      <c r="HA146" s="51"/>
      <c r="HB146" s="52"/>
      <c r="HC146" s="50"/>
      <c r="HD146" s="50"/>
      <c r="HE146" s="50"/>
      <c r="HF146" s="50"/>
      <c r="HG146" s="50"/>
      <c r="HH146" s="53"/>
      <c r="HI146" s="50"/>
      <c r="HJ146" s="50"/>
      <c r="HK146" s="50"/>
      <c r="HL146" s="50"/>
      <c r="HM146" s="50"/>
      <c r="HN146" s="50"/>
      <c r="HO146" s="50"/>
      <c r="HP146" s="50"/>
      <c r="HQ146" s="50"/>
      <c r="HR146" s="50"/>
      <c r="HS146" s="50"/>
      <c r="HT146" s="50"/>
      <c r="HU146" s="50"/>
      <c r="HV146" s="50"/>
      <c r="HW146" s="50"/>
      <c r="HX146" s="50"/>
      <c r="HY146" s="50"/>
      <c r="HZ146" s="50"/>
      <c r="IA146" s="50"/>
      <c r="IB146" s="50"/>
      <c r="IC146" s="50"/>
      <c r="ID146" s="50"/>
      <c r="IE146" s="50"/>
      <c r="IF146" s="50"/>
      <c r="IG146" s="50"/>
      <c r="IH146" s="50"/>
      <c r="II146" s="50"/>
      <c r="IJ146" s="50"/>
      <c r="IK146" s="50"/>
      <c r="IL146" s="50"/>
      <c r="IM146" s="50"/>
      <c r="IN146" s="50"/>
      <c r="IO146" s="50"/>
      <c r="IP146" s="50"/>
      <c r="IQ146" s="50"/>
      <c r="IR146" s="50"/>
      <c r="IS146" s="50"/>
      <c r="IT146" s="50"/>
      <c r="IU146" s="50"/>
      <c r="IV146" s="50"/>
      <c r="IW146" s="50"/>
      <c r="IX146" s="50"/>
      <c r="IY146" s="50"/>
      <c r="IZ146" s="50"/>
      <c r="JA146" s="51"/>
    </row>
    <row r="147" spans="1:261" ht="15.75" customHeight="1" thickBot="1" x14ac:dyDescent="0.25">
      <c r="A147" s="94"/>
      <c r="B147" s="97"/>
      <c r="C147" s="100"/>
      <c r="D147" s="68" t="str">
        <f t="shared" ref="D147" si="78">D146</f>
        <v>ВК ОПС</v>
      </c>
      <c r="E147" s="68"/>
      <c r="F147" s="84"/>
      <c r="G147" s="84"/>
      <c r="H147" s="84"/>
      <c r="I147" s="84"/>
      <c r="J147" s="84"/>
      <c r="K147" s="70" t="s">
        <v>16</v>
      </c>
      <c r="L147" s="71"/>
      <c r="M147" s="71"/>
      <c r="N147" s="72"/>
      <c r="O147" s="91"/>
      <c r="P147" s="73"/>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5"/>
      <c r="BB147" s="76"/>
      <c r="BC147" s="74"/>
      <c r="BD147" s="74"/>
      <c r="BE147" s="74"/>
      <c r="BF147" s="74"/>
      <c r="BG147" s="77"/>
      <c r="BH147" s="74"/>
      <c r="BI147" s="74"/>
      <c r="BJ147" s="74"/>
      <c r="BK147" s="74"/>
      <c r="BL147" s="74"/>
      <c r="BM147" s="74"/>
      <c r="BN147" s="74"/>
      <c r="BO147" s="74"/>
      <c r="BP147" s="74"/>
      <c r="BQ147" s="74"/>
      <c r="BR147" s="74"/>
      <c r="BS147" s="74"/>
      <c r="BT147" s="74"/>
      <c r="BU147" s="74"/>
      <c r="BV147" s="74"/>
      <c r="BW147" s="74"/>
      <c r="BX147" s="74"/>
      <c r="BY147" s="74"/>
      <c r="BZ147" s="74"/>
      <c r="CA147" s="74"/>
      <c r="CB147" s="74"/>
      <c r="CC147" s="74"/>
      <c r="CD147" s="74"/>
      <c r="CE147" s="74"/>
      <c r="CF147" s="74"/>
      <c r="CG147" s="74"/>
      <c r="CH147" s="74"/>
      <c r="CI147" s="74"/>
      <c r="CJ147" s="74"/>
      <c r="CK147" s="74"/>
      <c r="CL147" s="74"/>
      <c r="CM147" s="74"/>
      <c r="CN147" s="74"/>
      <c r="CO147" s="74"/>
      <c r="CP147" s="74"/>
      <c r="CQ147" s="74"/>
      <c r="CR147" s="74"/>
      <c r="CS147" s="74"/>
      <c r="CT147" s="74"/>
      <c r="CU147" s="74"/>
      <c r="CV147" s="74"/>
      <c r="CW147" s="74"/>
      <c r="CX147" s="74"/>
      <c r="CY147" s="74"/>
      <c r="CZ147" s="74"/>
      <c r="DA147" s="75"/>
      <c r="DB147" s="76"/>
      <c r="DC147" s="74"/>
      <c r="DD147" s="74"/>
      <c r="DE147" s="74"/>
      <c r="DF147" s="74"/>
      <c r="DG147" s="77"/>
      <c r="DH147" s="74"/>
      <c r="DI147" s="74"/>
      <c r="DJ147" s="74"/>
      <c r="DK147" s="74"/>
      <c r="DL147" s="74"/>
      <c r="DM147" s="74"/>
      <c r="DN147" s="74"/>
      <c r="DO147" s="74"/>
      <c r="DP147" s="74"/>
      <c r="DQ147" s="74"/>
      <c r="DR147" s="74"/>
      <c r="DS147" s="74"/>
      <c r="DT147" s="74"/>
      <c r="DU147" s="74"/>
      <c r="DV147" s="74"/>
      <c r="DW147" s="74"/>
      <c r="DX147" s="74"/>
      <c r="DY147" s="74"/>
      <c r="DZ147" s="74"/>
      <c r="EA147" s="74"/>
      <c r="EB147" s="74"/>
      <c r="EC147" s="74"/>
      <c r="ED147" s="74"/>
      <c r="EE147" s="74"/>
      <c r="EF147" s="74"/>
      <c r="EG147" s="74"/>
      <c r="EH147" s="74"/>
      <c r="EI147" s="74"/>
      <c r="EJ147" s="74"/>
      <c r="EK147" s="74"/>
      <c r="EL147" s="74"/>
      <c r="EM147" s="74"/>
      <c r="EN147" s="74"/>
      <c r="EO147" s="74"/>
      <c r="EP147" s="74"/>
      <c r="EQ147" s="74"/>
      <c r="ER147" s="74"/>
      <c r="ES147" s="74"/>
      <c r="ET147" s="74"/>
      <c r="EU147" s="74"/>
      <c r="EV147" s="74"/>
      <c r="EW147" s="74"/>
      <c r="EX147" s="74"/>
      <c r="EY147" s="74"/>
      <c r="EZ147" s="74"/>
      <c r="FA147" s="75"/>
      <c r="FB147" s="76"/>
      <c r="FC147" s="74"/>
      <c r="FD147" s="74"/>
      <c r="FE147" s="74"/>
      <c r="FF147" s="74"/>
      <c r="FG147" s="77"/>
      <c r="FH147" s="74"/>
      <c r="FI147" s="74"/>
      <c r="FJ147" s="74"/>
      <c r="FK147" s="74"/>
      <c r="FL147" s="74"/>
      <c r="FM147" s="74"/>
      <c r="FN147" s="74"/>
      <c r="FO147" s="74"/>
      <c r="FP147" s="74"/>
      <c r="FQ147" s="74"/>
      <c r="FR147" s="74"/>
      <c r="FS147" s="74"/>
      <c r="FT147" s="74"/>
      <c r="FU147" s="74"/>
      <c r="FV147" s="74"/>
      <c r="FW147" s="74"/>
      <c r="FX147" s="74"/>
      <c r="FY147" s="74"/>
      <c r="FZ147" s="74"/>
      <c r="GA147" s="74"/>
      <c r="GB147" s="74"/>
      <c r="GC147" s="74"/>
      <c r="GD147" s="74"/>
      <c r="GE147" s="74"/>
      <c r="GF147" s="74"/>
      <c r="GG147" s="74"/>
      <c r="GH147" s="74"/>
      <c r="GI147" s="74"/>
      <c r="GJ147" s="74"/>
      <c r="GK147" s="74"/>
      <c r="GL147" s="74"/>
      <c r="GM147" s="74"/>
      <c r="GN147" s="74"/>
      <c r="GO147" s="74"/>
      <c r="GP147" s="74"/>
      <c r="GQ147" s="74"/>
      <c r="GR147" s="74"/>
      <c r="GS147" s="74"/>
      <c r="GT147" s="74"/>
      <c r="GU147" s="74"/>
      <c r="GV147" s="74"/>
      <c r="GW147" s="74"/>
      <c r="GX147" s="74"/>
      <c r="GY147" s="74"/>
      <c r="GZ147" s="74"/>
      <c r="HA147" s="75"/>
      <c r="HB147" s="76"/>
      <c r="HC147" s="74"/>
      <c r="HD147" s="74"/>
      <c r="HE147" s="74"/>
      <c r="HF147" s="74"/>
      <c r="HG147" s="77"/>
      <c r="HH147" s="74"/>
      <c r="HI147" s="74"/>
      <c r="HJ147" s="74"/>
      <c r="HK147" s="74"/>
      <c r="HL147" s="74"/>
      <c r="HM147" s="74"/>
      <c r="HN147" s="74"/>
      <c r="HO147" s="74"/>
      <c r="HP147" s="74"/>
      <c r="HQ147" s="74"/>
      <c r="HR147" s="74"/>
      <c r="HS147" s="74"/>
      <c r="HT147" s="74"/>
      <c r="HU147" s="74"/>
      <c r="HV147" s="74"/>
      <c r="HW147" s="74"/>
      <c r="HX147" s="74"/>
      <c r="HY147" s="74"/>
      <c r="HZ147" s="74"/>
      <c r="IA147" s="74"/>
      <c r="IB147" s="74"/>
      <c r="IC147" s="74"/>
      <c r="ID147" s="74"/>
      <c r="IE147" s="74"/>
      <c r="IF147" s="74"/>
      <c r="IG147" s="74"/>
      <c r="IH147" s="74"/>
      <c r="II147" s="74"/>
      <c r="IJ147" s="74"/>
      <c r="IK147" s="74"/>
      <c r="IL147" s="74"/>
      <c r="IM147" s="74"/>
      <c r="IN147" s="74"/>
      <c r="IO147" s="74"/>
      <c r="IP147" s="74"/>
      <c r="IQ147" s="74"/>
      <c r="IR147" s="74"/>
      <c r="IS147" s="74"/>
      <c r="IT147" s="74"/>
      <c r="IU147" s="74"/>
      <c r="IV147" s="74"/>
      <c r="IW147" s="74"/>
      <c r="IX147" s="74"/>
      <c r="IY147" s="74"/>
      <c r="IZ147" s="74"/>
      <c r="JA147" s="75"/>
    </row>
  </sheetData>
  <autoFilter ref="A1:O147">
    <filterColumn colId="6" showButton="0"/>
    <filterColumn colId="7" showButton="0"/>
    <filterColumn colId="8" showButton="0"/>
  </autoFilter>
  <mergeCells count="105">
    <mergeCell ref="A1:A3"/>
    <mergeCell ref="B1:B3"/>
    <mergeCell ref="C1:C3"/>
    <mergeCell ref="D1:D3"/>
    <mergeCell ref="E1:E3"/>
    <mergeCell ref="F1:F3"/>
    <mergeCell ref="P1:BA1"/>
    <mergeCell ref="BB1:DA1"/>
    <mergeCell ref="DB1:FA1"/>
    <mergeCell ref="FB1:HA1"/>
    <mergeCell ref="HB1:JA1"/>
    <mergeCell ref="G2:G3"/>
    <mergeCell ref="H2:H3"/>
    <mergeCell ref="I2:I3"/>
    <mergeCell ref="J2:J3"/>
    <mergeCell ref="G1:J1"/>
    <mergeCell ref="K1:K3"/>
    <mergeCell ref="L1:L3"/>
    <mergeCell ref="M1:M3"/>
    <mergeCell ref="N1:N3"/>
    <mergeCell ref="O1:O3"/>
    <mergeCell ref="O18:O19"/>
    <mergeCell ref="O20:O21"/>
    <mergeCell ref="O22:O23"/>
    <mergeCell ref="O24:O25"/>
    <mergeCell ref="O26:O27"/>
    <mergeCell ref="O28:O29"/>
    <mergeCell ref="A4:A39"/>
    <mergeCell ref="B4:B39"/>
    <mergeCell ref="C4:C39"/>
    <mergeCell ref="O4:O5"/>
    <mergeCell ref="O6:O7"/>
    <mergeCell ref="O8:O9"/>
    <mergeCell ref="O10:O11"/>
    <mergeCell ref="O12:O13"/>
    <mergeCell ref="O14:O15"/>
    <mergeCell ref="O16:O17"/>
    <mergeCell ref="O30:O31"/>
    <mergeCell ref="O32:O33"/>
    <mergeCell ref="O34:O35"/>
    <mergeCell ref="O36:O37"/>
    <mergeCell ref="O38:O39"/>
    <mergeCell ref="A40:A75"/>
    <mergeCell ref="B40:B75"/>
    <mergeCell ref="C40:C75"/>
    <mergeCell ref="O40:O41"/>
    <mergeCell ref="O42:O43"/>
    <mergeCell ref="O56:O57"/>
    <mergeCell ref="O58:O59"/>
    <mergeCell ref="O60:O61"/>
    <mergeCell ref="O62:O63"/>
    <mergeCell ref="O64:O65"/>
    <mergeCell ref="O66:O67"/>
    <mergeCell ref="O44:O45"/>
    <mergeCell ref="O46:O47"/>
    <mergeCell ref="O48:O49"/>
    <mergeCell ref="O50:O51"/>
    <mergeCell ref="O52:O53"/>
    <mergeCell ref="O54:O55"/>
    <mergeCell ref="O68:O69"/>
    <mergeCell ref="O70:O71"/>
    <mergeCell ref="O72:O73"/>
    <mergeCell ref="O74:O75"/>
    <mergeCell ref="A76:A111"/>
    <mergeCell ref="B76:B111"/>
    <mergeCell ref="C76:C111"/>
    <mergeCell ref="O76:O77"/>
    <mergeCell ref="O78:O79"/>
    <mergeCell ref="O80:O81"/>
    <mergeCell ref="O94:O95"/>
    <mergeCell ref="O96:O97"/>
    <mergeCell ref="O98:O99"/>
    <mergeCell ref="O100:O101"/>
    <mergeCell ref="O102:O103"/>
    <mergeCell ref="O104:O105"/>
    <mergeCell ref="O82:O83"/>
    <mergeCell ref="O84:O85"/>
    <mergeCell ref="O86:O87"/>
    <mergeCell ref="O88:O89"/>
    <mergeCell ref="O90:O91"/>
    <mergeCell ref="O92:O93"/>
    <mergeCell ref="O106:O107"/>
    <mergeCell ref="O108:O109"/>
    <mergeCell ref="O110:O111"/>
    <mergeCell ref="A112:A147"/>
    <mergeCell ref="B112:B147"/>
    <mergeCell ref="C112:C147"/>
    <mergeCell ref="O112:O113"/>
    <mergeCell ref="O114:O115"/>
    <mergeCell ref="O116:O117"/>
    <mergeCell ref="O118:O119"/>
    <mergeCell ref="O144:O145"/>
    <mergeCell ref="O146:O147"/>
    <mergeCell ref="O132:O133"/>
    <mergeCell ref="O134:O135"/>
    <mergeCell ref="O136:O137"/>
    <mergeCell ref="O138:O139"/>
    <mergeCell ref="O140:O141"/>
    <mergeCell ref="O142:O143"/>
    <mergeCell ref="O120:O121"/>
    <mergeCell ref="O122:O123"/>
    <mergeCell ref="O124:O125"/>
    <mergeCell ref="O126:O127"/>
    <mergeCell ref="O128:O129"/>
    <mergeCell ref="O130:O131"/>
  </mergeCells>
  <conditionalFormatting sqref="P4:JA147">
    <cfRule type="expression" dxfId="1" priority="1" stopIfTrue="1">
      <formula>AND($K4="Факт",P$3&gt;=$L4,P$3&lt;=$M4)</formula>
    </cfRule>
    <cfRule type="expression" dxfId="0" priority="2" stopIfTrue="1">
      <formula>AND($K4="План",P$3&gt;=$L4,P$3&lt;=$M4)</formula>
    </cfRule>
  </conditionalFormatting>
  <dataValidations count="1">
    <dataValidation type="custom" allowBlank="1" showDropDown="1" sqref="L4:N147">
      <formula1>OR(NOT(ISERROR(DATEVALUE(L4))), AND(ISNUMBER(L4), LEFT(CELL("format", L4))="D"))</formula1>
    </dataValidation>
  </dataValidations>
  <pageMargins left="0.25" right="0.25" top="0.75" bottom="0.75" header="0.3" footer="0.3"/>
  <pageSetup paperSize="8" scale="41" fitToHeight="0" orientation="landscape" r:id="rId1"/>
  <extLst>
    <ext xmlns:x14="http://schemas.microsoft.com/office/spreadsheetml/2009/9/main" uri="{CCE6A557-97BC-4b89-ADB6-D9C93CAAB3DF}">
      <x14:dataValidations xmlns:xm="http://schemas.microsoft.com/office/excel/2006/main" count="1">
        <x14:dataValidation type="list" allowBlank="1">
          <x14:formula1>
            <xm:f>'[Разработка РКД, изготовление и поставка трубопроводов и ОПС ТПБС на энергоблоки №1 и 2 Курской АЭС-2.xlsx]Исполнители и статусы'!#REF!</xm:f>
          </x14:formula1>
          <xm:sqref>O4 O6 O8 O10 O12 O14 O16 O18 O20 O22 O24 O26 O28 O30 O32 O34 O36 O38 O40 O42 O44 O46 O48 O50 O52 O54 O56 O58 O60 O62 O64 O66 O68 O70 O72 O74 O76 O78 O80 O82 O84 O86 O88 O90 O92 O94 O96 O98 O100 O102 O104 O106 O108 O110 O112 O114 O116 O118 O120 O122 O124 O126 O128 O130 O132 O134 O136 O138 O140 O142 O144 O146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дигарамма Ганта</vt:lpstr>
      <vt:lpstr>Усл. форматирование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Неровный Антон Александрович</dc:creator>
  <cp:lastModifiedBy>Неровный Антон Александрович</cp:lastModifiedBy>
  <dcterms:created xsi:type="dcterms:W3CDTF">2021-12-27T08:49:33Z</dcterms:created>
  <dcterms:modified xsi:type="dcterms:W3CDTF">2021-12-27T12:49:01Z</dcterms:modified>
</cp:coreProperties>
</file>