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codeName="ЭтаКнига"/>
  <mc:AlternateContent xmlns:mc="http://schemas.openxmlformats.org/markup-compatibility/2006">
    <mc:Choice Requires="x15">
      <x15ac:absPath xmlns:x15ac="http://schemas.microsoft.com/office/spreadsheetml/2010/11/ac" url="D:\ТСР\"/>
    </mc:Choice>
  </mc:AlternateContent>
  <xr:revisionPtr revIDLastSave="0" documentId="13_ncr:1_{66C6BD6D-DAA3-4413-A458-F9DEF60216CE}" xr6:coauthVersionLast="45" xr6:coauthVersionMax="45" xr10:uidLastSave="{00000000-0000-0000-0000-000000000000}"/>
  <bookViews>
    <workbookView xWindow="-120" yWindow="-120" windowWidth="29040" windowHeight="15840" activeTab="2" xr2:uid="{00000000-000D-0000-FFFF-FFFF00000000}"/>
  </bookViews>
  <sheets>
    <sheet name="Номенклатура" sheetId="1" r:id="rId1"/>
    <sheet name="Движение" sheetId="17" r:id="rId2"/>
    <sheet name="Движение 2021" sheetId="18" r:id="rId3"/>
  </sheets>
  <definedNames>
    <definedName name="_xlnm._FilterDatabase" localSheetId="1" hidden="1">Движение!$A$1:$E$20</definedName>
    <definedName name="_xlnm._FilterDatabase" localSheetId="2" hidden="1">'Движение 2021'!$A$1:$E$20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29" i="18" l="1"/>
  <c r="E28" i="18"/>
  <c r="E27" i="18"/>
  <c r="E26" i="18"/>
  <c r="E25" i="18"/>
  <c r="E24" i="18"/>
  <c r="E23" i="18"/>
  <c r="E22" i="18"/>
  <c r="E21" i="18"/>
  <c r="E20" i="18"/>
  <c r="E19" i="18"/>
  <c r="E18" i="18"/>
  <c r="E17" i="18"/>
  <c r="E16" i="18"/>
  <c r="E15" i="18"/>
  <c r="E14" i="18"/>
  <c r="E13" i="18"/>
  <c r="E12" i="18"/>
  <c r="E11" i="18"/>
  <c r="E10" i="18"/>
  <c r="E9" i="18"/>
  <c r="E8" i="18"/>
  <c r="E7" i="18"/>
  <c r="E6" i="18"/>
  <c r="E5" i="18"/>
  <c r="E4" i="18"/>
  <c r="E3" i="18"/>
  <c r="E2" i="18"/>
  <c r="E29" i="17"/>
  <c r="E12" i="17" l="1"/>
  <c r="P2" i="1" l="1"/>
  <c r="P3" i="1" s="1"/>
  <c r="P4" i="1" l="1"/>
  <c r="E3" i="17"/>
  <c r="E4" i="17"/>
  <c r="E5" i="17"/>
  <c r="E6" i="17"/>
  <c r="E7" i="17"/>
  <c r="E8" i="17"/>
  <c r="E9" i="17"/>
  <c r="E10" i="17"/>
  <c r="E2" i="17"/>
  <c r="O2" i="1" l="1"/>
  <c r="O3" i="1"/>
  <c r="E13" i="17"/>
  <c r="E14" i="17"/>
  <c r="E15" i="17"/>
  <c r="E16" i="17"/>
  <c r="E17" i="17"/>
  <c r="E18" i="17"/>
  <c r="E19" i="17"/>
  <c r="E20" i="17"/>
  <c r="E21" i="17"/>
  <c r="E22" i="17"/>
  <c r="E23" i="17"/>
  <c r="E24" i="17"/>
  <c r="E25" i="17"/>
  <c r="E26" i="17"/>
  <c r="E27" i="17"/>
  <c r="E28" i="17"/>
  <c r="E11" i="17"/>
</calcChain>
</file>

<file path=xl/sharedStrings.xml><?xml version="1.0" encoding="utf-8"?>
<sst xmlns="http://schemas.openxmlformats.org/spreadsheetml/2006/main" count="66" uniqueCount="30">
  <si>
    <t>Наименование</t>
  </si>
  <si>
    <t>инвентарный номер</t>
  </si>
  <si>
    <t>балансовая стоимость</t>
  </si>
  <si>
    <t>Антибактериальный противопролежневый медицинский матрац</t>
  </si>
  <si>
    <t>Велотренажер для нижних конечностей</t>
  </si>
  <si>
    <t>Доска для ванны</t>
  </si>
  <si>
    <t>Инвалидное кресло-коляска с электроприводом</t>
  </si>
  <si>
    <t>Костыль после инфаркта, инсульта локтевой</t>
  </si>
  <si>
    <t>Костыль после инфаркта, инсульта подмышечный</t>
  </si>
  <si>
    <t>Костыль с неподвижным упором</t>
  </si>
  <si>
    <t>Костыль с опорой под локоть с устройством противоскольжения</t>
  </si>
  <si>
    <t>Кресло-каталка для инвалидов (для лиц с большим весом)</t>
  </si>
  <si>
    <t>Кресло-каталка для инвалидов</t>
  </si>
  <si>
    <t>Ф.И.О</t>
  </si>
  <si>
    <t>Дата</t>
  </si>
  <si>
    <t>Иванов И.И.</t>
  </si>
  <si>
    <t>Выдано/Возврат</t>
  </si>
  <si>
    <t>№ инвентарный</t>
  </si>
  <si>
    <t>Петров С.С.</t>
  </si>
  <si>
    <t>Сидоров А.А.</t>
  </si>
  <si>
    <t>Комаров Д.А.</t>
  </si>
  <si>
    <t>Жилов О.В.</t>
  </si>
  <si>
    <t>Жиглов А.Н.</t>
  </si>
  <si>
    <t>Шарапов С.М.</t>
  </si>
  <si>
    <t>Серов В.И.</t>
  </si>
  <si>
    <t>Изюмов Р.И.</t>
  </si>
  <si>
    <t>Остаток</t>
  </si>
  <si>
    <t>Костыли подмышечные взрослые с устройством противоскольжения</t>
  </si>
  <si>
    <t>Выдано</t>
  </si>
  <si>
    <t>Возврат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</si>
</sst>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\ &quot;₽&quot;"/>
    <numFmt numFmtId="165" formatCode="[$-F800]dddd\,\ mmmm\ dd"/>
    <numFmt numFmtId="166" formatCode="[$-FC19]d\ mmmm"/>
    <numFmt numFmtId="167" formatCode="[$-419]d\ mmm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left" vertical="center"/>
    </xf>
    <xf numFmtId="164" fontId="1" fillId="0" borderId="1" xfId="0" applyNumberFormat="1" applyFon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165" fontId="0" fillId="0" borderId="0" xfId="0" applyNumberFormat="1" applyAlignment="1">
      <alignment horizontal="center" vertical="center"/>
    </xf>
    <xf numFmtId="166" fontId="0" fillId="0" borderId="0" xfId="0" applyNumberFormat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16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NumberFormat="1" applyFont="1" applyBorder="1" applyAlignment="1">
      <alignment horizontal="left" vertical="center"/>
    </xf>
    <xf numFmtId="14" fontId="2" fillId="0" borderId="1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4">
    <dxf>
      <fill>
        <patternFill>
          <bgColor theme="9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5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1:P27"/>
  <sheetViews>
    <sheetView zoomScaleNormal="100" workbookViewId="0">
      <selection activeCell="P4" sqref="P4"/>
    </sheetView>
  </sheetViews>
  <sheetFormatPr defaultRowHeight="15" x14ac:dyDescent="0.25"/>
  <cols>
    <col min="1" max="1" width="68" style="3" customWidth="1"/>
    <col min="2" max="2" width="19.7109375" style="5" customWidth="1"/>
    <col min="3" max="3" width="20.7109375" style="9" customWidth="1"/>
    <col min="4" max="4" width="11" style="5" customWidth="1"/>
    <col min="16" max="16" width="10" bestFit="1" customWidth="1"/>
  </cols>
  <sheetData>
    <row r="1" spans="1:16" x14ac:dyDescent="0.25">
      <c r="A1" s="1" t="s">
        <v>0</v>
      </c>
      <c r="B1" s="1" t="s">
        <v>1</v>
      </c>
      <c r="C1" s="7" t="s">
        <v>2</v>
      </c>
      <c r="D1" s="10" t="s">
        <v>26</v>
      </c>
    </row>
    <row r="2" spans="1:16" x14ac:dyDescent="0.25">
      <c r="A2" s="6" t="s">
        <v>3</v>
      </c>
      <c r="B2" s="2">
        <v>410100765</v>
      </c>
      <c r="C2" s="8"/>
      <c r="D2" s="10"/>
      <c r="O2" s="11" t="str">
        <f>IF("Выдано"=P$4,"","Выдано")</f>
        <v/>
      </c>
      <c r="P2">
        <f>MATCH(9E+307,Движение!D:D)</f>
        <v>4</v>
      </c>
    </row>
    <row r="3" spans="1:16" x14ac:dyDescent="0.25">
      <c r="A3" s="6" t="s">
        <v>3</v>
      </c>
      <c r="B3" s="2">
        <v>410100766</v>
      </c>
      <c r="C3" s="8"/>
      <c r="D3" s="10"/>
      <c r="O3" s="11" t="str">
        <f>IF("Возврат"=P$4,"","Возврат")</f>
        <v>Возврат</v>
      </c>
      <c r="P3">
        <f>INDEX(Движение!D:D,P2)</f>
        <v>410100765</v>
      </c>
    </row>
    <row r="4" spans="1:16" x14ac:dyDescent="0.25">
      <c r="A4" s="6" t="s">
        <v>3</v>
      </c>
      <c r="B4" s="2">
        <v>410100767</v>
      </c>
      <c r="C4" s="8"/>
      <c r="D4" s="10"/>
      <c r="O4" s="12"/>
      <c r="P4" t="str">
        <f>INDEX(Движение!C:C,SUMPRODUCT(MAX((Движение!D2:INDEX(Движение!D:D,P2-1)=P3)*ROW(Движение!D2:INDEX(Движение!D:D,P2-1)))))</f>
        <v>Выдано</v>
      </c>
    </row>
    <row r="5" spans="1:16" x14ac:dyDescent="0.25">
      <c r="A5" s="6" t="s">
        <v>4</v>
      </c>
      <c r="B5" s="4">
        <v>410100680</v>
      </c>
      <c r="C5" s="8"/>
      <c r="D5" s="10"/>
    </row>
    <row r="6" spans="1:16" x14ac:dyDescent="0.25">
      <c r="A6" s="6" t="s">
        <v>4</v>
      </c>
      <c r="B6" s="4">
        <v>410100684</v>
      </c>
      <c r="C6" s="8"/>
      <c r="D6" s="10"/>
    </row>
    <row r="7" spans="1:16" x14ac:dyDescent="0.25">
      <c r="A7" s="6" t="s">
        <v>5</v>
      </c>
      <c r="B7" s="4">
        <v>410100670</v>
      </c>
      <c r="C7" s="8"/>
      <c r="D7" s="10"/>
    </row>
    <row r="8" spans="1:16" x14ac:dyDescent="0.25">
      <c r="A8" s="6" t="s">
        <v>6</v>
      </c>
      <c r="B8" s="4">
        <v>410100291</v>
      </c>
      <c r="C8" s="8"/>
      <c r="D8" s="10"/>
    </row>
    <row r="9" spans="1:16" x14ac:dyDescent="0.25">
      <c r="A9" s="6" t="s">
        <v>27</v>
      </c>
      <c r="B9" s="4">
        <v>410100113</v>
      </c>
      <c r="C9" s="8"/>
      <c r="D9" s="10"/>
    </row>
    <row r="10" spans="1:16" x14ac:dyDescent="0.25">
      <c r="A10" s="6" t="s">
        <v>27</v>
      </c>
      <c r="B10" s="4">
        <v>410100114</v>
      </c>
      <c r="C10" s="8"/>
      <c r="D10" s="10"/>
    </row>
    <row r="11" spans="1:16" x14ac:dyDescent="0.25">
      <c r="A11" s="6" t="s">
        <v>7</v>
      </c>
      <c r="B11" s="4">
        <v>410100185</v>
      </c>
      <c r="C11" s="8"/>
      <c r="D11" s="10"/>
    </row>
    <row r="12" spans="1:16" x14ac:dyDescent="0.25">
      <c r="A12" s="6" t="s">
        <v>7</v>
      </c>
      <c r="B12" s="4">
        <v>410100186</v>
      </c>
      <c r="C12" s="8"/>
      <c r="D12" s="10"/>
    </row>
    <row r="13" spans="1:16" x14ac:dyDescent="0.25">
      <c r="A13" s="6" t="s">
        <v>8</v>
      </c>
      <c r="B13" s="4">
        <v>410100178</v>
      </c>
      <c r="C13" s="8"/>
      <c r="D13" s="10"/>
    </row>
    <row r="14" spans="1:16" x14ac:dyDescent="0.25">
      <c r="A14" s="6" t="s">
        <v>8</v>
      </c>
      <c r="B14" s="4">
        <v>410100179</v>
      </c>
      <c r="C14" s="8"/>
      <c r="D14" s="10"/>
    </row>
    <row r="15" spans="1:16" x14ac:dyDescent="0.25">
      <c r="A15" s="6" t="s">
        <v>9</v>
      </c>
      <c r="B15" s="4">
        <v>410100150</v>
      </c>
      <c r="C15" s="8"/>
      <c r="D15" s="10"/>
    </row>
    <row r="16" spans="1:16" x14ac:dyDescent="0.25">
      <c r="A16" s="6" t="s">
        <v>10</v>
      </c>
      <c r="B16" s="4">
        <v>410100135</v>
      </c>
      <c r="C16" s="8"/>
      <c r="D16" s="10"/>
    </row>
    <row r="17" spans="1:4" x14ac:dyDescent="0.25">
      <c r="A17" s="6" t="s">
        <v>10</v>
      </c>
      <c r="B17" s="4">
        <v>410100136</v>
      </c>
      <c r="C17" s="8"/>
      <c r="D17" s="10"/>
    </row>
    <row r="18" spans="1:4" x14ac:dyDescent="0.25">
      <c r="A18" s="6" t="s">
        <v>10</v>
      </c>
      <c r="B18" s="4">
        <v>410100137</v>
      </c>
      <c r="C18" s="8"/>
      <c r="D18" s="10"/>
    </row>
    <row r="19" spans="1:4" x14ac:dyDescent="0.25">
      <c r="A19" s="6" t="s">
        <v>10</v>
      </c>
      <c r="B19" s="4">
        <v>410100138</v>
      </c>
      <c r="C19" s="8"/>
      <c r="D19" s="10"/>
    </row>
    <row r="20" spans="1:4" x14ac:dyDescent="0.25">
      <c r="A20" s="6" t="s">
        <v>10</v>
      </c>
      <c r="B20" s="4">
        <v>410100139</v>
      </c>
      <c r="C20" s="8"/>
      <c r="D20" s="10"/>
    </row>
    <row r="21" spans="1:4" x14ac:dyDescent="0.25">
      <c r="A21" s="6" t="s">
        <v>11</v>
      </c>
      <c r="B21" s="4">
        <v>410100401</v>
      </c>
      <c r="C21" s="8"/>
      <c r="D21" s="10"/>
    </row>
    <row r="22" spans="1:4" x14ac:dyDescent="0.25">
      <c r="A22" s="6" t="s">
        <v>11</v>
      </c>
      <c r="B22" s="4">
        <v>410100402</v>
      </c>
      <c r="C22" s="8"/>
      <c r="D22" s="10"/>
    </row>
    <row r="23" spans="1:4" x14ac:dyDescent="0.25">
      <c r="A23" s="6" t="s">
        <v>11</v>
      </c>
      <c r="B23" s="4">
        <v>410100403</v>
      </c>
      <c r="C23" s="8"/>
      <c r="D23" s="10"/>
    </row>
    <row r="24" spans="1:4" x14ac:dyDescent="0.25">
      <c r="A24" s="6" t="s">
        <v>11</v>
      </c>
      <c r="B24" s="4">
        <v>410100404</v>
      </c>
      <c r="C24" s="8"/>
      <c r="D24" s="10"/>
    </row>
    <row r="25" spans="1:4" x14ac:dyDescent="0.25">
      <c r="A25" s="6" t="s">
        <v>11</v>
      </c>
      <c r="B25" s="4">
        <v>410100405</v>
      </c>
      <c r="C25" s="8"/>
      <c r="D25" s="10"/>
    </row>
    <row r="26" spans="1:4" x14ac:dyDescent="0.25">
      <c r="A26" s="6" t="s">
        <v>12</v>
      </c>
      <c r="B26" s="4">
        <v>410100431</v>
      </c>
      <c r="C26" s="8"/>
      <c r="D26" s="10"/>
    </row>
    <row r="27" spans="1:4" x14ac:dyDescent="0.25">
      <c r="A27" s="6" t="s">
        <v>12</v>
      </c>
      <c r="B27" s="10">
        <v>410100500</v>
      </c>
      <c r="C27" s="8"/>
      <c r="D27" s="10"/>
    </row>
  </sheetData>
  <pageMargins left="0.7" right="0.7" top="0.75" bottom="0.75" header="0.3" footer="0.3"/>
  <pageSetup paperSize="9" orientation="portrait" horizontalDpi="200" verticalDpi="200" copies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00"/>
  <sheetViews>
    <sheetView workbookViewId="0">
      <selection activeCell="C4" sqref="C4"/>
    </sheetView>
  </sheetViews>
  <sheetFormatPr defaultRowHeight="15" x14ac:dyDescent="0.25"/>
  <cols>
    <col min="1" max="1" width="16.28515625" style="13" customWidth="1"/>
    <col min="2" max="2" width="22.7109375" customWidth="1"/>
    <col min="3" max="3" width="16.42578125" customWidth="1"/>
    <col min="4" max="4" width="18.5703125" customWidth="1"/>
    <col min="5" max="5" width="99.85546875" customWidth="1"/>
  </cols>
  <sheetData>
    <row r="1" spans="1:5" ht="20.100000000000001" customHeight="1" x14ac:dyDescent="0.25">
      <c r="A1" s="15" t="s">
        <v>14</v>
      </c>
      <c r="B1" s="10" t="s">
        <v>13</v>
      </c>
      <c r="C1" s="10" t="s">
        <v>16</v>
      </c>
      <c r="D1" s="10" t="s">
        <v>17</v>
      </c>
      <c r="E1" s="12"/>
    </row>
    <row r="2" spans="1:5" ht="20.100000000000001" customHeight="1" x14ac:dyDescent="0.25">
      <c r="A2" s="20">
        <v>44572</v>
      </c>
      <c r="B2" s="17" t="s">
        <v>15</v>
      </c>
      <c r="C2" s="17" t="s">
        <v>28</v>
      </c>
      <c r="D2" s="17">
        <v>410100680</v>
      </c>
      <c r="E2" s="18" t="str">
        <f>IFERROR(INDEX(Номенклатура!A:A,MATCH(D2,Номенклатура!$B:$B,)),"")</f>
        <v>Велотренажер для нижних конечностей</v>
      </c>
    </row>
    <row r="3" spans="1:5" ht="20.100000000000001" customHeight="1" x14ac:dyDescent="0.25">
      <c r="A3" s="20">
        <v>44573</v>
      </c>
      <c r="B3" s="17" t="s">
        <v>18</v>
      </c>
      <c r="C3" s="17" t="s">
        <v>29</v>
      </c>
      <c r="D3" s="17">
        <v>410100680</v>
      </c>
      <c r="E3" s="18" t="str">
        <f>IFERROR(INDEX(Номенклатура!A:A,MATCH(D3,Номенклатура!$B:$B,)),"")</f>
        <v>Велотренажер для нижних конечностей</v>
      </c>
    </row>
    <row r="4" spans="1:5" ht="20.100000000000001" customHeight="1" x14ac:dyDescent="0.25">
      <c r="A4" s="20">
        <v>44574</v>
      </c>
      <c r="B4" s="17" t="s">
        <v>19</v>
      </c>
      <c r="C4" s="17" t="s">
        <v>28</v>
      </c>
      <c r="D4" s="17">
        <v>410100765</v>
      </c>
      <c r="E4" s="18" t="str">
        <f>IFERROR(INDEX(Номенклатура!A:A,MATCH(D4,Номенклатура!$B:$B,)),"")</f>
        <v>Антибактериальный противопролежневый медицинский матрац</v>
      </c>
    </row>
    <row r="5" spans="1:5" ht="20.100000000000001" customHeight="1" x14ac:dyDescent="0.25">
      <c r="A5" s="20">
        <v>44575</v>
      </c>
      <c r="B5" s="17" t="s">
        <v>20</v>
      </c>
      <c r="C5" s="17"/>
      <c r="D5" s="17"/>
      <c r="E5" s="18" t="str">
        <f>IFERROR(INDEX(Номенклатура!A:A,MATCH(D5,Номенклатура!$B:$B,)),"")</f>
        <v/>
      </c>
    </row>
    <row r="6" spans="1:5" ht="20.100000000000001" customHeight="1" x14ac:dyDescent="0.25">
      <c r="A6" s="20">
        <v>44576</v>
      </c>
      <c r="B6" s="17" t="s">
        <v>21</v>
      </c>
      <c r="C6" s="17"/>
      <c r="D6" s="17"/>
      <c r="E6" s="18" t="str">
        <f>IFERROR(INDEX(Номенклатура!A:A,MATCH(D6,Номенклатура!$B:$B,)),"")</f>
        <v/>
      </c>
    </row>
    <row r="7" spans="1:5" ht="20.100000000000001" customHeight="1" x14ac:dyDescent="0.25">
      <c r="A7" s="20">
        <v>44577</v>
      </c>
      <c r="B7" s="17" t="s">
        <v>22</v>
      </c>
      <c r="C7" s="17"/>
      <c r="D7" s="17"/>
      <c r="E7" s="18" t="str">
        <f>IFERROR(INDEX(Номенклатура!A:A,MATCH(D7,Номенклатура!$B:$B,)),"")</f>
        <v/>
      </c>
    </row>
    <row r="8" spans="1:5" ht="20.100000000000001" customHeight="1" x14ac:dyDescent="0.25">
      <c r="A8" s="20">
        <v>44578</v>
      </c>
      <c r="B8" s="17" t="s">
        <v>23</v>
      </c>
      <c r="C8" s="17"/>
      <c r="D8" s="17"/>
      <c r="E8" s="18" t="str">
        <f>IFERROR(INDEX(Номенклатура!A:A,MATCH(D8,Номенклатура!$B:$B,)),"")</f>
        <v/>
      </c>
    </row>
    <row r="9" spans="1:5" ht="20.100000000000001" customHeight="1" x14ac:dyDescent="0.25">
      <c r="A9" s="20">
        <v>44579</v>
      </c>
      <c r="B9" s="17" t="s">
        <v>24</v>
      </c>
      <c r="C9" s="17"/>
      <c r="D9" s="17"/>
      <c r="E9" s="18" t="str">
        <f>IFERROR(INDEX(Номенклатура!A:A,MATCH(D9,Номенклатура!$B:$B,)),"")</f>
        <v/>
      </c>
    </row>
    <row r="10" spans="1:5" ht="20.100000000000001" customHeight="1" x14ac:dyDescent="0.25">
      <c r="A10" s="20">
        <v>44580</v>
      </c>
      <c r="B10" s="17" t="s">
        <v>25</v>
      </c>
      <c r="C10" s="17"/>
      <c r="D10" s="17"/>
      <c r="E10" s="18" t="str">
        <f>IFERROR(INDEX(Номенклатура!A:A,MATCH(D10,Номенклатура!$B:$B,)),"")</f>
        <v/>
      </c>
    </row>
    <row r="11" spans="1:5" ht="20.100000000000001" customHeight="1" x14ac:dyDescent="0.25">
      <c r="A11" s="20">
        <v>44581</v>
      </c>
      <c r="B11" s="17" t="s">
        <v>15</v>
      </c>
      <c r="C11" s="17"/>
      <c r="D11" s="17"/>
      <c r="E11" s="19" t="str">
        <f>IFERROR(INDEX(Номенклатура!A:A,MATCH(D11,Номенклатура!$B:$B,)),"")</f>
        <v/>
      </c>
    </row>
    <row r="12" spans="1:5" ht="20.100000000000001" customHeight="1" x14ac:dyDescent="0.25">
      <c r="A12" s="16"/>
      <c r="B12" s="17"/>
      <c r="C12" s="17"/>
      <c r="D12" s="17"/>
      <c r="E12" s="19" t="str">
        <f>IFERROR(INDEX(Номенклатура!A:A,MATCH(D12,Номенклатура!$B:$B,)),"")</f>
        <v/>
      </c>
    </row>
    <row r="13" spans="1:5" ht="20.100000000000001" customHeight="1" x14ac:dyDescent="0.25">
      <c r="A13" s="16"/>
      <c r="B13" s="17"/>
      <c r="C13" s="17"/>
      <c r="D13" s="17"/>
      <c r="E13" s="19" t="str">
        <f>IFERROR(INDEX(Номенклатура!A:A,MATCH(D13,Номенклатура!$B:$B,)),"")</f>
        <v/>
      </c>
    </row>
    <row r="14" spans="1:5" ht="20.100000000000001" customHeight="1" x14ac:dyDescent="0.25">
      <c r="A14" s="16"/>
      <c r="B14" s="17"/>
      <c r="C14" s="17"/>
      <c r="D14" s="17"/>
      <c r="E14" s="19" t="str">
        <f>IFERROR(INDEX(Номенклатура!A:A,MATCH(D14,Номенклатура!$B:$B,)),"")</f>
        <v/>
      </c>
    </row>
    <row r="15" spans="1:5" ht="20.100000000000001" customHeight="1" x14ac:dyDescent="0.25">
      <c r="A15" s="16"/>
      <c r="B15" s="17"/>
      <c r="C15" s="17"/>
      <c r="D15" s="17"/>
      <c r="E15" s="19" t="str">
        <f>IFERROR(INDEX(Номенклатура!A:A,MATCH(D15,Номенклатура!$B:$B,)),"")</f>
        <v/>
      </c>
    </row>
    <row r="16" spans="1:5" ht="20.100000000000001" customHeight="1" x14ac:dyDescent="0.25">
      <c r="A16" s="16"/>
      <c r="B16" s="17"/>
      <c r="C16" s="17"/>
      <c r="D16" s="17"/>
      <c r="E16" s="19" t="str">
        <f>IFERROR(INDEX(Номенклатура!A:A,MATCH(D16,Номенклатура!$B:$B,)),"")</f>
        <v/>
      </c>
    </row>
    <row r="17" spans="1:5" ht="20.100000000000001" customHeight="1" x14ac:dyDescent="0.25">
      <c r="A17" s="16"/>
      <c r="B17" s="17"/>
      <c r="C17" s="17"/>
      <c r="D17" s="17"/>
      <c r="E17" s="19" t="str">
        <f>IFERROR(INDEX(Номенклатура!A:A,MATCH(D17,Номенклатура!$B:$B,)),"")</f>
        <v/>
      </c>
    </row>
    <row r="18" spans="1:5" ht="20.100000000000001" customHeight="1" x14ac:dyDescent="0.25">
      <c r="A18" s="16"/>
      <c r="B18" s="17"/>
      <c r="C18" s="17"/>
      <c r="D18" s="17"/>
      <c r="E18" s="19" t="str">
        <f>IFERROR(INDEX(Номенклатура!A:A,MATCH(D18,Номенклатура!$B:$B,)),"")</f>
        <v/>
      </c>
    </row>
    <row r="19" spans="1:5" ht="20.100000000000001" customHeight="1" x14ac:dyDescent="0.25">
      <c r="A19" s="16"/>
      <c r="B19" s="17"/>
      <c r="C19" s="17"/>
      <c r="D19" s="17"/>
      <c r="E19" s="19" t="str">
        <f>IFERROR(INDEX(Номенклатура!A:A,MATCH(D19,Номенклатура!$B:$B,)),"")</f>
        <v/>
      </c>
    </row>
    <row r="20" spans="1:5" ht="20.100000000000001" customHeight="1" x14ac:dyDescent="0.25">
      <c r="A20" s="16"/>
      <c r="B20" s="17"/>
      <c r="C20" s="17"/>
      <c r="D20" s="17"/>
      <c r="E20" s="19" t="str">
        <f>IFERROR(INDEX(Номенклатура!A:A,MATCH(D20,Номенклатура!$B:$B,)),"")</f>
        <v/>
      </c>
    </row>
    <row r="21" spans="1:5" ht="20.100000000000001" customHeight="1" x14ac:dyDescent="0.25">
      <c r="A21" s="16"/>
      <c r="B21" s="17"/>
      <c r="C21" s="17"/>
      <c r="D21" s="17"/>
      <c r="E21" s="19" t="str">
        <f>IFERROR(INDEX(Номенклатура!A:A,MATCH(D21,Номенклатура!$B:$B,)),"")</f>
        <v/>
      </c>
    </row>
    <row r="22" spans="1:5" ht="20.100000000000001" customHeight="1" x14ac:dyDescent="0.25">
      <c r="A22" s="16"/>
      <c r="B22" s="17"/>
      <c r="C22" s="17"/>
      <c r="D22" s="17"/>
      <c r="E22" s="19" t="str">
        <f>IFERROR(INDEX(Номенклатура!A:A,MATCH(D22,Номенклатура!$B:$B,)),"")</f>
        <v/>
      </c>
    </row>
    <row r="23" spans="1:5" ht="20.100000000000001" customHeight="1" x14ac:dyDescent="0.25">
      <c r="A23" s="16"/>
      <c r="B23" s="17"/>
      <c r="C23" s="17"/>
      <c r="D23" s="17"/>
      <c r="E23" s="19" t="str">
        <f>IFERROR(INDEX(Номенклатура!A:A,MATCH(D23,Номенклатура!$B:$B,)),"")</f>
        <v/>
      </c>
    </row>
    <row r="24" spans="1:5" ht="20.100000000000001" customHeight="1" x14ac:dyDescent="0.25">
      <c r="A24" s="16"/>
      <c r="B24" s="17"/>
      <c r="C24" s="17"/>
      <c r="D24" s="17"/>
      <c r="E24" s="19" t="str">
        <f>IFERROR(INDEX(Номенклатура!A:A,MATCH(D24,Номенклатура!$B:$B,)),"")</f>
        <v/>
      </c>
    </row>
    <row r="25" spans="1:5" ht="20.100000000000001" customHeight="1" x14ac:dyDescent="0.25">
      <c r="A25" s="16"/>
      <c r="B25" s="17"/>
      <c r="C25" s="17"/>
      <c r="D25" s="17"/>
      <c r="E25" s="19" t="str">
        <f>IFERROR(INDEX(Номенклатура!A:A,MATCH(D25,Номенклатура!$B:$B,)),"")</f>
        <v/>
      </c>
    </row>
    <row r="26" spans="1:5" ht="20.100000000000001" customHeight="1" x14ac:dyDescent="0.25">
      <c r="A26" s="16"/>
      <c r="B26" s="17"/>
      <c r="C26" s="17"/>
      <c r="D26" s="17"/>
      <c r="E26" s="19" t="str">
        <f>IFERROR(INDEX(Номенклатура!A:A,MATCH(D26,Номенклатура!$B:$B,)),"")</f>
        <v/>
      </c>
    </row>
    <row r="27" spans="1:5" ht="20.100000000000001" customHeight="1" x14ac:dyDescent="0.25">
      <c r="A27" s="16"/>
      <c r="B27" s="17"/>
      <c r="C27" s="17"/>
      <c r="D27" s="17"/>
      <c r="E27" s="19" t="str">
        <f>IFERROR(INDEX(Номенклатура!A:A,MATCH(D27,Номенклатура!$B:$B,)),"")</f>
        <v/>
      </c>
    </row>
    <row r="28" spans="1:5" ht="20.100000000000001" customHeight="1" x14ac:dyDescent="0.25">
      <c r="A28" s="16"/>
      <c r="B28" s="17"/>
      <c r="C28" s="17"/>
      <c r="D28" s="17"/>
      <c r="E28" s="19" t="str">
        <f>IFERROR(INDEX(Номенклатура!A:A,MATCH(D28,Номенклатура!$B:$B,)),"")</f>
        <v/>
      </c>
    </row>
    <row r="29" spans="1:5" ht="20.100000000000001" customHeight="1" x14ac:dyDescent="0.25">
      <c r="A29" s="14"/>
      <c r="C29" s="17"/>
      <c r="D29" s="17"/>
      <c r="E29" s="19" t="str">
        <f>IFERROR(INDEX(Номенклатура!A:A,MATCH(D29,Номенклатура!$B:$B,)),"")</f>
        <v/>
      </c>
    </row>
    <row r="30" spans="1:5" ht="20.100000000000001" customHeight="1" x14ac:dyDescent="0.25">
      <c r="A30" s="14"/>
    </row>
    <row r="31" spans="1:5" ht="20.100000000000001" customHeight="1" x14ac:dyDescent="0.25">
      <c r="A31" s="14"/>
    </row>
    <row r="32" spans="1:5" ht="20.100000000000001" customHeight="1" x14ac:dyDescent="0.25">
      <c r="A32" s="14"/>
    </row>
    <row r="33" spans="1:1" ht="20.100000000000001" customHeight="1" x14ac:dyDescent="0.25">
      <c r="A33" s="14"/>
    </row>
    <row r="34" spans="1:1" ht="20.100000000000001" customHeight="1" x14ac:dyDescent="0.25">
      <c r="A34" s="14"/>
    </row>
    <row r="35" spans="1:1" ht="20.100000000000001" customHeight="1" x14ac:dyDescent="0.25">
      <c r="A35" s="14"/>
    </row>
    <row r="36" spans="1:1" ht="20.100000000000001" customHeight="1" x14ac:dyDescent="0.25">
      <c r="A36" s="14"/>
    </row>
    <row r="37" spans="1:1" ht="20.100000000000001" customHeight="1" x14ac:dyDescent="0.25">
      <c r="A37" s="14"/>
    </row>
    <row r="38" spans="1:1" ht="20.100000000000001" customHeight="1" x14ac:dyDescent="0.25">
      <c r="A38" s="14"/>
    </row>
    <row r="39" spans="1:1" ht="20.100000000000001" customHeight="1" x14ac:dyDescent="0.25">
      <c r="A39" s="14"/>
    </row>
    <row r="40" spans="1:1" ht="20.100000000000001" customHeight="1" x14ac:dyDescent="0.25">
      <c r="A40" s="14"/>
    </row>
    <row r="41" spans="1:1" ht="20.100000000000001" customHeight="1" x14ac:dyDescent="0.25">
      <c r="A41" s="14"/>
    </row>
    <row r="42" spans="1:1" ht="20.100000000000001" customHeight="1" x14ac:dyDescent="0.25">
      <c r="A42" s="14"/>
    </row>
    <row r="43" spans="1:1" ht="20.100000000000001" customHeight="1" x14ac:dyDescent="0.25">
      <c r="A43" s="14"/>
    </row>
    <row r="44" spans="1:1" ht="20.100000000000001" customHeight="1" x14ac:dyDescent="0.25">
      <c r="A44" s="14"/>
    </row>
    <row r="45" spans="1:1" ht="20.100000000000001" customHeight="1" x14ac:dyDescent="0.25">
      <c r="A45" s="14"/>
    </row>
    <row r="46" spans="1:1" ht="20.100000000000001" customHeight="1" x14ac:dyDescent="0.25">
      <c r="A46" s="14"/>
    </row>
    <row r="47" spans="1:1" ht="20.100000000000001" customHeight="1" x14ac:dyDescent="0.25">
      <c r="A47" s="14"/>
    </row>
    <row r="48" spans="1:1" ht="20.100000000000001" customHeight="1" x14ac:dyDescent="0.25">
      <c r="A48" s="14"/>
    </row>
    <row r="49" spans="1:1" ht="20.100000000000001" customHeight="1" x14ac:dyDescent="0.25">
      <c r="A49" s="14"/>
    </row>
    <row r="50" spans="1:1" ht="20.100000000000001" customHeight="1" x14ac:dyDescent="0.25">
      <c r="A50" s="14"/>
    </row>
    <row r="51" spans="1:1" ht="20.100000000000001" customHeight="1" x14ac:dyDescent="0.25">
      <c r="A51" s="14"/>
    </row>
    <row r="52" spans="1:1" ht="20.100000000000001" customHeight="1" x14ac:dyDescent="0.25">
      <c r="A52" s="14"/>
    </row>
    <row r="53" spans="1:1" ht="20.100000000000001" customHeight="1" x14ac:dyDescent="0.25">
      <c r="A53" s="14"/>
    </row>
    <row r="54" spans="1:1" ht="20.100000000000001" customHeight="1" x14ac:dyDescent="0.25">
      <c r="A54" s="14"/>
    </row>
    <row r="55" spans="1:1" ht="20.100000000000001" customHeight="1" x14ac:dyDescent="0.25">
      <c r="A55" s="14"/>
    </row>
    <row r="56" spans="1:1" ht="20.100000000000001" customHeight="1" x14ac:dyDescent="0.25">
      <c r="A56" s="14"/>
    </row>
    <row r="57" spans="1:1" ht="20.100000000000001" customHeight="1" x14ac:dyDescent="0.25">
      <c r="A57" s="14"/>
    </row>
    <row r="58" spans="1:1" ht="20.100000000000001" customHeight="1" x14ac:dyDescent="0.25">
      <c r="A58" s="14"/>
    </row>
    <row r="59" spans="1:1" ht="20.100000000000001" customHeight="1" x14ac:dyDescent="0.25">
      <c r="A59" s="14"/>
    </row>
    <row r="60" spans="1:1" ht="20.100000000000001" customHeight="1" x14ac:dyDescent="0.25">
      <c r="A60" s="14"/>
    </row>
    <row r="61" spans="1:1" ht="20.100000000000001" customHeight="1" x14ac:dyDescent="0.25">
      <c r="A61" s="14"/>
    </row>
    <row r="62" spans="1:1" ht="20.100000000000001" customHeight="1" x14ac:dyDescent="0.25">
      <c r="A62" s="14"/>
    </row>
    <row r="63" spans="1:1" ht="20.100000000000001" customHeight="1" x14ac:dyDescent="0.25">
      <c r="A63" s="14"/>
    </row>
    <row r="64" spans="1:1" ht="20.100000000000001" customHeight="1" x14ac:dyDescent="0.25">
      <c r="A64" s="14"/>
    </row>
    <row r="65" spans="1:1" ht="20.100000000000001" customHeight="1" x14ac:dyDescent="0.25">
      <c r="A65" s="14"/>
    </row>
    <row r="66" spans="1:1" ht="20.100000000000001" customHeight="1" x14ac:dyDescent="0.25">
      <c r="A66" s="14"/>
    </row>
    <row r="67" spans="1:1" ht="20.100000000000001" customHeight="1" x14ac:dyDescent="0.25">
      <c r="A67" s="14"/>
    </row>
    <row r="68" spans="1:1" ht="20.100000000000001" customHeight="1" x14ac:dyDescent="0.25">
      <c r="A68" s="14"/>
    </row>
    <row r="69" spans="1:1" ht="20.100000000000001" customHeight="1" x14ac:dyDescent="0.25">
      <c r="A69" s="14"/>
    </row>
    <row r="70" spans="1:1" ht="20.100000000000001" customHeight="1" x14ac:dyDescent="0.25">
      <c r="A70" s="14"/>
    </row>
    <row r="71" spans="1:1" ht="20.100000000000001" customHeight="1" x14ac:dyDescent="0.25">
      <c r="A71" s="14"/>
    </row>
    <row r="72" spans="1:1" ht="20.100000000000001" customHeight="1" x14ac:dyDescent="0.25">
      <c r="A72" s="14"/>
    </row>
    <row r="73" spans="1:1" ht="20.100000000000001" customHeight="1" x14ac:dyDescent="0.25">
      <c r="A73" s="14"/>
    </row>
    <row r="74" spans="1:1" ht="20.100000000000001" customHeight="1" x14ac:dyDescent="0.25">
      <c r="A74" s="14"/>
    </row>
    <row r="75" spans="1:1" ht="20.100000000000001" customHeight="1" x14ac:dyDescent="0.25">
      <c r="A75" s="14"/>
    </row>
    <row r="76" spans="1:1" ht="20.100000000000001" customHeight="1" x14ac:dyDescent="0.25">
      <c r="A76" s="14"/>
    </row>
    <row r="77" spans="1:1" ht="20.100000000000001" customHeight="1" x14ac:dyDescent="0.25">
      <c r="A77" s="14"/>
    </row>
    <row r="78" spans="1:1" ht="20.100000000000001" customHeight="1" x14ac:dyDescent="0.25">
      <c r="A78" s="14"/>
    </row>
    <row r="79" spans="1:1" ht="20.100000000000001" customHeight="1" x14ac:dyDescent="0.25">
      <c r="A79" s="14"/>
    </row>
    <row r="80" spans="1:1" ht="20.100000000000001" customHeight="1" x14ac:dyDescent="0.25">
      <c r="A80" s="14"/>
    </row>
    <row r="81" spans="1:1" ht="20.100000000000001" customHeight="1" x14ac:dyDescent="0.25">
      <c r="A81" s="14"/>
    </row>
    <row r="82" spans="1:1" ht="20.100000000000001" customHeight="1" x14ac:dyDescent="0.25">
      <c r="A82" s="14"/>
    </row>
    <row r="83" spans="1:1" ht="20.100000000000001" customHeight="1" x14ac:dyDescent="0.25">
      <c r="A83" s="14"/>
    </row>
    <row r="84" spans="1:1" ht="20.100000000000001" customHeight="1" x14ac:dyDescent="0.25">
      <c r="A84" s="14"/>
    </row>
    <row r="85" spans="1:1" ht="20.100000000000001" customHeight="1" x14ac:dyDescent="0.25">
      <c r="A85" s="14"/>
    </row>
    <row r="86" spans="1:1" ht="20.100000000000001" customHeight="1" x14ac:dyDescent="0.25">
      <c r="A86" s="14"/>
    </row>
    <row r="87" spans="1:1" ht="20.100000000000001" customHeight="1" x14ac:dyDescent="0.25">
      <c r="A87" s="14"/>
    </row>
    <row r="88" spans="1:1" ht="20.100000000000001" customHeight="1" x14ac:dyDescent="0.25">
      <c r="A88" s="14"/>
    </row>
    <row r="89" spans="1:1" ht="20.100000000000001" customHeight="1" x14ac:dyDescent="0.25">
      <c r="A89" s="14"/>
    </row>
    <row r="90" spans="1:1" ht="20.100000000000001" customHeight="1" x14ac:dyDescent="0.25">
      <c r="A90" s="14"/>
    </row>
    <row r="91" spans="1:1" ht="20.100000000000001" customHeight="1" x14ac:dyDescent="0.25">
      <c r="A91" s="14"/>
    </row>
    <row r="92" spans="1:1" ht="20.100000000000001" customHeight="1" x14ac:dyDescent="0.25">
      <c r="A92" s="14"/>
    </row>
    <row r="93" spans="1:1" ht="20.100000000000001" customHeight="1" x14ac:dyDescent="0.25">
      <c r="A93" s="14"/>
    </row>
    <row r="94" spans="1:1" ht="20.100000000000001" customHeight="1" x14ac:dyDescent="0.25">
      <c r="A94" s="14"/>
    </row>
    <row r="95" spans="1:1" ht="20.100000000000001" customHeight="1" x14ac:dyDescent="0.25">
      <c r="A95" s="14"/>
    </row>
    <row r="96" spans="1:1" ht="20.100000000000001" customHeight="1" x14ac:dyDescent="0.25">
      <c r="A96" s="14"/>
    </row>
    <row r="97" spans="1:1" ht="20.100000000000001" customHeight="1" x14ac:dyDescent="0.25">
      <c r="A97" s="14"/>
    </row>
    <row r="98" spans="1:1" ht="20.100000000000001" customHeight="1" x14ac:dyDescent="0.25">
      <c r="A98" s="14"/>
    </row>
    <row r="99" spans="1:1" ht="20.100000000000001" customHeight="1" x14ac:dyDescent="0.25">
      <c r="A99" s="14"/>
    </row>
    <row r="100" spans="1:1" ht="20.100000000000001" customHeight="1" x14ac:dyDescent="0.25">
      <c r="A100" s="14"/>
    </row>
  </sheetData>
  <autoFilter ref="A1:E20" xr:uid="{00000000-0009-0000-0000-000001000000}"/>
  <conditionalFormatting sqref="A2:E28 C29:E29">
    <cfRule type="expression" dxfId="3" priority="1">
      <formula>$C2="Возврат"</formula>
    </cfRule>
    <cfRule type="expression" dxfId="2" priority="2">
      <formula>$C2="Выдано"</formula>
    </cfRule>
  </conditionalFormatting>
  <pageMargins left="0.7" right="0.7" top="0.75" bottom="0.75" header="0.3" footer="0.3"/>
  <pageSetup paperSize="9" orientation="portrait" horizontalDpi="200" verticalDpi="200" copies="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100-000000000000}">
          <x14:formula1>
            <xm:f>INDIRECT("Номенклатура!B2:B"&amp;MATCH(9E+307,Номенклатура!$B:$B))</xm:f>
          </x14:formula1>
          <xm:sqref>D2:D29</xm:sqref>
        </x14:dataValidation>
        <x14:dataValidation type="list" allowBlank="1" showInputMessage="1" xr:uid="{00000000-0002-0000-0100-000001000000}">
          <x14:formula1>
            <xm:f>IF(AND(C3="",D2&lt;&gt;""),Номенклатура!$O$2:$O$4,1/0)</xm:f>
          </x14:formula1>
          <xm:sqref>C2:C29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543C66-782E-4D5E-8D7B-883C96CF7B3C}">
  <dimension ref="A1:J100"/>
  <sheetViews>
    <sheetView tabSelected="1" workbookViewId="0">
      <selection activeCell="D3" sqref="D3"/>
    </sheetView>
  </sheetViews>
  <sheetFormatPr defaultRowHeight="15" x14ac:dyDescent="0.25"/>
  <cols>
    <col min="1" max="1" width="16.28515625" style="13" customWidth="1"/>
    <col min="2" max="2" width="22.7109375" customWidth="1"/>
    <col min="3" max="3" width="16.42578125" customWidth="1"/>
    <col min="4" max="4" width="18.5703125" customWidth="1"/>
    <col min="5" max="5" width="99.85546875" customWidth="1"/>
  </cols>
  <sheetData>
    <row r="1" spans="1:10" ht="20.100000000000001" customHeight="1" x14ac:dyDescent="0.25">
      <c r="A1" s="15" t="s">
        <v>14</v>
      </c>
      <c r="B1" s="10" t="s">
        <v>13</v>
      </c>
      <c r="C1" s="10" t="s">
        <v>16</v>
      </c>
      <c r="D1" s="10" t="s">
        <v>17</v>
      </c>
      <c r="E1" s="12"/>
    </row>
    <row r="2" spans="1:10" ht="20.100000000000001" customHeight="1" x14ac:dyDescent="0.25">
      <c r="A2" s="20">
        <v>44560</v>
      </c>
      <c r="B2" s="17" t="s">
        <v>15</v>
      </c>
      <c r="C2" s="17" t="s">
        <v>28</v>
      </c>
      <c r="D2" s="17">
        <v>410100500</v>
      </c>
      <c r="E2" s="18" t="str">
        <f>IFERROR(INDEX(Номенклатура!A:A,MATCH(D2,Номенклатура!$B:$B,)),"")</f>
        <v>Кресло-каталка для инвалидов</v>
      </c>
      <c r="J2" s="10" t="s">
        <v>28</v>
      </c>
    </row>
    <row r="3" spans="1:10" ht="20.100000000000001" customHeight="1" x14ac:dyDescent="0.25">
      <c r="A3" s="20">
        <v>44560</v>
      </c>
      <c r="B3" s="17" t="s">
        <v>18</v>
      </c>
      <c r="C3" s="17" t="s">
        <v>29</v>
      </c>
      <c r="D3" s="17">
        <v>410100114</v>
      </c>
      <c r="E3" s="18" t="str">
        <f>IFERROR(INDEX(Номенклатура!A:A,MATCH(D3,Номенклатура!$B:$B,)),"")</f>
        <v>Костыли подмышечные взрослые с устройством противоскольжения</v>
      </c>
      <c r="J3" s="10" t="s">
        <v>29</v>
      </c>
    </row>
    <row r="4" spans="1:10" ht="20.100000000000001" customHeight="1" x14ac:dyDescent="0.25">
      <c r="A4" s="20">
        <v>44560</v>
      </c>
      <c r="B4" s="17" t="s">
        <v>19</v>
      </c>
      <c r="C4" s="17" t="s">
        <v>28</v>
      </c>
      <c r="D4" s="17">
        <v>410100138</v>
      </c>
      <c r="E4" s="18" t="str">
        <f>IFERROR(INDEX(Номенклатура!A:A,MATCH(D4,Номенклатура!$B:$B,)),"")</f>
        <v>Костыль с опорой под локоть с устройством противоскольжения</v>
      </c>
    </row>
    <row r="5" spans="1:10" ht="20.100000000000001" customHeight="1" x14ac:dyDescent="0.25">
      <c r="A5" s="20">
        <v>44560</v>
      </c>
      <c r="B5" s="17" t="s">
        <v>20</v>
      </c>
      <c r="C5" s="17"/>
      <c r="D5" s="17"/>
      <c r="E5" s="18" t="str">
        <f>IFERROR(INDEX(Номенклатура!A:A,MATCH(D5,Номенклатура!$B:$B,)),"")</f>
        <v/>
      </c>
    </row>
    <row r="6" spans="1:10" ht="20.100000000000001" customHeight="1" x14ac:dyDescent="0.25">
      <c r="A6" s="20">
        <v>44560</v>
      </c>
      <c r="B6" s="17" t="s">
        <v>21</v>
      </c>
      <c r="C6" s="17"/>
      <c r="D6" s="17"/>
      <c r="E6" s="18" t="str">
        <f>IFERROR(INDEX(Номенклатура!A:A,MATCH(D6,Номенклатура!$B:$B,)),"")</f>
        <v/>
      </c>
    </row>
    <row r="7" spans="1:10" ht="20.100000000000001" customHeight="1" x14ac:dyDescent="0.25">
      <c r="A7" s="20">
        <v>44560</v>
      </c>
      <c r="B7" s="17" t="s">
        <v>22</v>
      </c>
      <c r="C7" s="17"/>
      <c r="D7" s="17"/>
      <c r="E7" s="18" t="str">
        <f>IFERROR(INDEX(Номенклатура!A:A,MATCH(D7,Номенклатура!$B:$B,)),"")</f>
        <v/>
      </c>
    </row>
    <row r="8" spans="1:10" ht="20.100000000000001" customHeight="1" x14ac:dyDescent="0.25">
      <c r="A8" s="20">
        <v>44560</v>
      </c>
      <c r="B8" s="17" t="s">
        <v>23</v>
      </c>
      <c r="C8" s="17"/>
      <c r="D8" s="17"/>
      <c r="E8" s="18" t="str">
        <f>IFERROR(INDEX(Номенклатура!A:A,MATCH(D8,Номенклатура!$B:$B,)),"")</f>
        <v/>
      </c>
    </row>
    <row r="9" spans="1:10" ht="20.100000000000001" customHeight="1" x14ac:dyDescent="0.25">
      <c r="A9" s="20">
        <v>44560</v>
      </c>
      <c r="B9" s="17" t="s">
        <v>24</v>
      </c>
      <c r="C9" s="17"/>
      <c r="D9" s="17"/>
      <c r="E9" s="18" t="str">
        <f>IFERROR(INDEX(Номенклатура!A:A,MATCH(D9,Номенклатура!$B:$B,)),"")</f>
        <v/>
      </c>
    </row>
    <row r="10" spans="1:10" ht="20.100000000000001" customHeight="1" x14ac:dyDescent="0.25">
      <c r="A10" s="20">
        <v>44560</v>
      </c>
      <c r="B10" s="17" t="s">
        <v>25</v>
      </c>
      <c r="C10" s="17"/>
      <c r="D10" s="17"/>
      <c r="E10" s="18" t="str">
        <f>IFERROR(INDEX(Номенклатура!A:A,MATCH(D10,Номенклатура!$B:$B,)),"")</f>
        <v/>
      </c>
    </row>
    <row r="11" spans="1:10" ht="20.100000000000001" customHeight="1" x14ac:dyDescent="0.25">
      <c r="A11" s="20">
        <v>44560</v>
      </c>
      <c r="B11" s="17" t="s">
        <v>15</v>
      </c>
      <c r="C11" s="17"/>
      <c r="D11" s="17"/>
      <c r="E11" s="19" t="str">
        <f>IFERROR(INDEX(Номенклатура!A:A,MATCH(D11,Номенклатура!$B:$B,)),"")</f>
        <v/>
      </c>
    </row>
    <row r="12" spans="1:10" ht="20.100000000000001" customHeight="1" x14ac:dyDescent="0.25">
      <c r="A12" s="16"/>
      <c r="B12" s="17"/>
      <c r="C12" s="17"/>
      <c r="D12" s="17"/>
      <c r="E12" s="19" t="str">
        <f>IFERROR(INDEX(Номенклатура!A:A,MATCH(D12,Номенклатура!$B:$B,)),"")</f>
        <v/>
      </c>
    </row>
    <row r="13" spans="1:10" ht="20.100000000000001" customHeight="1" x14ac:dyDescent="0.25">
      <c r="A13" s="16"/>
      <c r="B13" s="17"/>
      <c r="C13" s="17"/>
      <c r="D13" s="17"/>
      <c r="E13" s="19" t="str">
        <f>IFERROR(INDEX(Номенклатура!A:A,MATCH(D13,Номенклатура!$B:$B,)),"")</f>
        <v/>
      </c>
    </row>
    <row r="14" spans="1:10" ht="20.100000000000001" customHeight="1" x14ac:dyDescent="0.25">
      <c r="A14" s="16"/>
      <c r="B14" s="17"/>
      <c r="C14" s="17"/>
      <c r="D14" s="17"/>
      <c r="E14" s="19" t="str">
        <f>IFERROR(INDEX(Номенклатура!A:A,MATCH(D14,Номенклатура!$B:$B,)),"")</f>
        <v/>
      </c>
    </row>
    <row r="15" spans="1:10" ht="20.100000000000001" customHeight="1" x14ac:dyDescent="0.25">
      <c r="A15" s="16"/>
      <c r="B15" s="17"/>
      <c r="C15" s="17"/>
      <c r="D15" s="17"/>
      <c r="E15" s="19" t="str">
        <f>IFERROR(INDEX(Номенклатура!A:A,MATCH(D15,Номенклатура!$B:$B,)),"")</f>
        <v/>
      </c>
    </row>
    <row r="16" spans="1:10" ht="20.100000000000001" customHeight="1" x14ac:dyDescent="0.25">
      <c r="A16" s="16"/>
      <c r="B16" s="17"/>
      <c r="C16" s="17"/>
      <c r="D16" s="17"/>
      <c r="E16" s="19" t="str">
        <f>IFERROR(INDEX(Номенклатура!A:A,MATCH(D16,Номенклатура!$B:$B,)),"")</f>
        <v/>
      </c>
    </row>
    <row r="17" spans="1:5" ht="20.100000000000001" customHeight="1" x14ac:dyDescent="0.25">
      <c r="A17" s="16"/>
      <c r="B17" s="17"/>
      <c r="C17" s="17"/>
      <c r="D17" s="17"/>
      <c r="E17" s="19" t="str">
        <f>IFERROR(INDEX(Номенклатура!A:A,MATCH(D17,Номенклатура!$B:$B,)),"")</f>
        <v/>
      </c>
    </row>
    <row r="18" spans="1:5" ht="20.100000000000001" customHeight="1" x14ac:dyDescent="0.25">
      <c r="A18" s="16"/>
      <c r="B18" s="17"/>
      <c r="C18" s="17"/>
      <c r="D18" s="17"/>
      <c r="E18" s="19" t="str">
        <f>IFERROR(INDEX(Номенклатура!A:A,MATCH(D18,Номенклатура!$B:$B,)),"")</f>
        <v/>
      </c>
    </row>
    <row r="19" spans="1:5" ht="20.100000000000001" customHeight="1" x14ac:dyDescent="0.25">
      <c r="A19" s="16"/>
      <c r="B19" s="17"/>
      <c r="C19" s="17"/>
      <c r="D19" s="17"/>
      <c r="E19" s="19" t="str">
        <f>IFERROR(INDEX(Номенклатура!A:A,MATCH(D19,Номенклатура!$B:$B,)),"")</f>
        <v/>
      </c>
    </row>
    <row r="20" spans="1:5" ht="20.100000000000001" customHeight="1" x14ac:dyDescent="0.25">
      <c r="A20" s="16"/>
      <c r="B20" s="17"/>
      <c r="C20" s="17"/>
      <c r="D20" s="17"/>
      <c r="E20" s="19" t="str">
        <f>IFERROR(INDEX(Номенклатура!A:A,MATCH(D20,Номенклатура!$B:$B,)),"")</f>
        <v/>
      </c>
    </row>
    <row r="21" spans="1:5" ht="20.100000000000001" customHeight="1" x14ac:dyDescent="0.25">
      <c r="A21" s="16"/>
      <c r="B21" s="17"/>
      <c r="C21" s="17"/>
      <c r="D21" s="17"/>
      <c r="E21" s="19" t="str">
        <f>IFERROR(INDEX(Номенклатура!A:A,MATCH(D21,Номенклатура!$B:$B,)),"")</f>
        <v/>
      </c>
    </row>
    <row r="22" spans="1:5" ht="20.100000000000001" customHeight="1" x14ac:dyDescent="0.25">
      <c r="A22" s="16"/>
      <c r="B22" s="17"/>
      <c r="C22" s="17"/>
      <c r="D22" s="17"/>
      <c r="E22" s="19" t="str">
        <f>IFERROR(INDEX(Номенклатура!A:A,MATCH(D22,Номенклатура!$B:$B,)),"")</f>
        <v/>
      </c>
    </row>
    <row r="23" spans="1:5" ht="20.100000000000001" customHeight="1" x14ac:dyDescent="0.25">
      <c r="A23" s="16"/>
      <c r="B23" s="17"/>
      <c r="C23" s="17"/>
      <c r="D23" s="17"/>
      <c r="E23" s="19" t="str">
        <f>IFERROR(INDEX(Номенклатура!A:A,MATCH(D23,Номенклатура!$B:$B,)),"")</f>
        <v/>
      </c>
    </row>
    <row r="24" spans="1:5" ht="20.100000000000001" customHeight="1" x14ac:dyDescent="0.25">
      <c r="A24" s="16"/>
      <c r="B24" s="17"/>
      <c r="C24" s="17"/>
      <c r="D24" s="17"/>
      <c r="E24" s="19" t="str">
        <f>IFERROR(INDEX(Номенклатура!A:A,MATCH(D24,Номенклатура!$B:$B,)),"")</f>
        <v/>
      </c>
    </row>
    <row r="25" spans="1:5" ht="20.100000000000001" customHeight="1" x14ac:dyDescent="0.25">
      <c r="A25" s="16"/>
      <c r="B25" s="17"/>
      <c r="C25" s="17"/>
      <c r="D25" s="17"/>
      <c r="E25" s="19" t="str">
        <f>IFERROR(INDEX(Номенклатура!A:A,MATCH(D25,Номенклатура!$B:$B,)),"")</f>
        <v/>
      </c>
    </row>
    <row r="26" spans="1:5" ht="20.100000000000001" customHeight="1" x14ac:dyDescent="0.25">
      <c r="A26" s="16"/>
      <c r="B26" s="17"/>
      <c r="C26" s="17"/>
      <c r="D26" s="17"/>
      <c r="E26" s="19" t="str">
        <f>IFERROR(INDEX(Номенклатура!A:A,MATCH(D26,Номенклатура!$B:$B,)),"")</f>
        <v/>
      </c>
    </row>
    <row r="27" spans="1:5" ht="20.100000000000001" customHeight="1" x14ac:dyDescent="0.25">
      <c r="A27" s="16"/>
      <c r="B27" s="17"/>
      <c r="C27" s="17"/>
      <c r="D27" s="17"/>
      <c r="E27" s="19" t="str">
        <f>IFERROR(INDEX(Номенклатура!A:A,MATCH(D27,Номенклатура!$B:$B,)),"")</f>
        <v/>
      </c>
    </row>
    <row r="28" spans="1:5" ht="20.100000000000001" customHeight="1" x14ac:dyDescent="0.25">
      <c r="A28" s="16"/>
      <c r="B28" s="17"/>
      <c r="C28" s="17"/>
      <c r="D28" s="17"/>
      <c r="E28" s="19" t="str">
        <f>IFERROR(INDEX(Номенклатура!A:A,MATCH(D28,Номенклатура!$B:$B,)),"")</f>
        <v/>
      </c>
    </row>
    <row r="29" spans="1:5" ht="20.100000000000001" customHeight="1" x14ac:dyDescent="0.25">
      <c r="A29" s="14"/>
      <c r="C29" s="17"/>
      <c r="D29" s="17"/>
      <c r="E29" s="19" t="str">
        <f>IFERROR(INDEX(Номенклатура!A:A,MATCH(D29,Номенклатура!$B:$B,)),"")</f>
        <v/>
      </c>
    </row>
    <row r="30" spans="1:5" ht="20.100000000000001" customHeight="1" x14ac:dyDescent="0.25">
      <c r="A30" s="14"/>
    </row>
    <row r="31" spans="1:5" ht="20.100000000000001" customHeight="1" x14ac:dyDescent="0.25">
      <c r="A31" s="14"/>
    </row>
    <row r="32" spans="1:5" ht="20.100000000000001" customHeight="1" x14ac:dyDescent="0.25">
      <c r="A32" s="14"/>
    </row>
    <row r="33" spans="1:1" ht="20.100000000000001" customHeight="1" x14ac:dyDescent="0.25">
      <c r="A33" s="14"/>
    </row>
    <row r="34" spans="1:1" ht="20.100000000000001" customHeight="1" x14ac:dyDescent="0.25">
      <c r="A34" s="14"/>
    </row>
    <row r="35" spans="1:1" ht="20.100000000000001" customHeight="1" x14ac:dyDescent="0.25">
      <c r="A35" s="14"/>
    </row>
    <row r="36" spans="1:1" ht="20.100000000000001" customHeight="1" x14ac:dyDescent="0.25">
      <c r="A36" s="14"/>
    </row>
    <row r="37" spans="1:1" ht="20.100000000000001" customHeight="1" x14ac:dyDescent="0.25">
      <c r="A37" s="14"/>
    </row>
    <row r="38" spans="1:1" ht="20.100000000000001" customHeight="1" x14ac:dyDescent="0.25">
      <c r="A38" s="14"/>
    </row>
    <row r="39" spans="1:1" ht="20.100000000000001" customHeight="1" x14ac:dyDescent="0.25">
      <c r="A39" s="14"/>
    </row>
    <row r="40" spans="1:1" ht="20.100000000000001" customHeight="1" x14ac:dyDescent="0.25">
      <c r="A40" s="14"/>
    </row>
    <row r="41" spans="1:1" ht="20.100000000000001" customHeight="1" x14ac:dyDescent="0.25">
      <c r="A41" s="14"/>
    </row>
    <row r="42" spans="1:1" ht="20.100000000000001" customHeight="1" x14ac:dyDescent="0.25">
      <c r="A42" s="14"/>
    </row>
    <row r="43" spans="1:1" ht="20.100000000000001" customHeight="1" x14ac:dyDescent="0.25">
      <c r="A43" s="14"/>
    </row>
    <row r="44" spans="1:1" ht="20.100000000000001" customHeight="1" x14ac:dyDescent="0.25">
      <c r="A44" s="14"/>
    </row>
    <row r="45" spans="1:1" ht="20.100000000000001" customHeight="1" x14ac:dyDescent="0.25">
      <c r="A45" s="14"/>
    </row>
    <row r="46" spans="1:1" ht="20.100000000000001" customHeight="1" x14ac:dyDescent="0.25">
      <c r="A46" s="14"/>
    </row>
    <row r="47" spans="1:1" ht="20.100000000000001" customHeight="1" x14ac:dyDescent="0.25">
      <c r="A47" s="14"/>
    </row>
    <row r="48" spans="1:1" ht="20.100000000000001" customHeight="1" x14ac:dyDescent="0.25">
      <c r="A48" s="14"/>
    </row>
    <row r="49" spans="1:1" ht="20.100000000000001" customHeight="1" x14ac:dyDescent="0.25">
      <c r="A49" s="14"/>
    </row>
    <row r="50" spans="1:1" ht="20.100000000000001" customHeight="1" x14ac:dyDescent="0.25">
      <c r="A50" s="14"/>
    </row>
    <row r="51" spans="1:1" ht="20.100000000000001" customHeight="1" x14ac:dyDescent="0.25">
      <c r="A51" s="14"/>
    </row>
    <row r="52" spans="1:1" ht="20.100000000000001" customHeight="1" x14ac:dyDescent="0.25">
      <c r="A52" s="14"/>
    </row>
    <row r="53" spans="1:1" ht="20.100000000000001" customHeight="1" x14ac:dyDescent="0.25">
      <c r="A53" s="14"/>
    </row>
    <row r="54" spans="1:1" ht="20.100000000000001" customHeight="1" x14ac:dyDescent="0.25">
      <c r="A54" s="14"/>
    </row>
    <row r="55" spans="1:1" ht="20.100000000000001" customHeight="1" x14ac:dyDescent="0.25">
      <c r="A55" s="14"/>
    </row>
    <row r="56" spans="1:1" ht="20.100000000000001" customHeight="1" x14ac:dyDescent="0.25">
      <c r="A56" s="14"/>
    </row>
    <row r="57" spans="1:1" ht="20.100000000000001" customHeight="1" x14ac:dyDescent="0.25">
      <c r="A57" s="14"/>
    </row>
    <row r="58" spans="1:1" ht="20.100000000000001" customHeight="1" x14ac:dyDescent="0.25">
      <c r="A58" s="14"/>
    </row>
    <row r="59" spans="1:1" ht="20.100000000000001" customHeight="1" x14ac:dyDescent="0.25">
      <c r="A59" s="14"/>
    </row>
    <row r="60" spans="1:1" ht="20.100000000000001" customHeight="1" x14ac:dyDescent="0.25">
      <c r="A60" s="14"/>
    </row>
    <row r="61" spans="1:1" ht="20.100000000000001" customHeight="1" x14ac:dyDescent="0.25">
      <c r="A61" s="14"/>
    </row>
    <row r="62" spans="1:1" ht="20.100000000000001" customHeight="1" x14ac:dyDescent="0.25">
      <c r="A62" s="14"/>
    </row>
    <row r="63" spans="1:1" ht="20.100000000000001" customHeight="1" x14ac:dyDescent="0.25">
      <c r="A63" s="14"/>
    </row>
    <row r="64" spans="1:1" ht="20.100000000000001" customHeight="1" x14ac:dyDescent="0.25">
      <c r="A64" s="14"/>
    </row>
    <row r="65" spans="1:1" ht="20.100000000000001" customHeight="1" x14ac:dyDescent="0.25">
      <c r="A65" s="14"/>
    </row>
    <row r="66" spans="1:1" ht="20.100000000000001" customHeight="1" x14ac:dyDescent="0.25">
      <c r="A66" s="14"/>
    </row>
    <row r="67" spans="1:1" ht="20.100000000000001" customHeight="1" x14ac:dyDescent="0.25">
      <c r="A67" s="14"/>
    </row>
    <row r="68" spans="1:1" ht="20.100000000000001" customHeight="1" x14ac:dyDescent="0.25">
      <c r="A68" s="14"/>
    </row>
    <row r="69" spans="1:1" ht="20.100000000000001" customHeight="1" x14ac:dyDescent="0.25">
      <c r="A69" s="14"/>
    </row>
    <row r="70" spans="1:1" ht="20.100000000000001" customHeight="1" x14ac:dyDescent="0.25">
      <c r="A70" s="14"/>
    </row>
    <row r="71" spans="1:1" ht="20.100000000000001" customHeight="1" x14ac:dyDescent="0.25">
      <c r="A71" s="14"/>
    </row>
    <row r="72" spans="1:1" ht="20.100000000000001" customHeight="1" x14ac:dyDescent="0.25">
      <c r="A72" s="14"/>
    </row>
    <row r="73" spans="1:1" ht="20.100000000000001" customHeight="1" x14ac:dyDescent="0.25">
      <c r="A73" s="14"/>
    </row>
    <row r="74" spans="1:1" ht="20.100000000000001" customHeight="1" x14ac:dyDescent="0.25">
      <c r="A74" s="14"/>
    </row>
    <row r="75" spans="1:1" ht="20.100000000000001" customHeight="1" x14ac:dyDescent="0.25">
      <c r="A75" s="14"/>
    </row>
    <row r="76" spans="1:1" ht="20.100000000000001" customHeight="1" x14ac:dyDescent="0.25">
      <c r="A76" s="14"/>
    </row>
    <row r="77" spans="1:1" ht="20.100000000000001" customHeight="1" x14ac:dyDescent="0.25">
      <c r="A77" s="14"/>
    </row>
    <row r="78" spans="1:1" ht="20.100000000000001" customHeight="1" x14ac:dyDescent="0.25">
      <c r="A78" s="14"/>
    </row>
    <row r="79" spans="1:1" ht="20.100000000000001" customHeight="1" x14ac:dyDescent="0.25">
      <c r="A79" s="14"/>
    </row>
    <row r="80" spans="1:1" ht="20.100000000000001" customHeight="1" x14ac:dyDescent="0.25">
      <c r="A80" s="14"/>
    </row>
    <row r="81" spans="1:1" ht="20.100000000000001" customHeight="1" x14ac:dyDescent="0.25">
      <c r="A81" s="14"/>
    </row>
    <row r="82" spans="1:1" ht="20.100000000000001" customHeight="1" x14ac:dyDescent="0.25">
      <c r="A82" s="14"/>
    </row>
    <row r="83" spans="1:1" ht="20.100000000000001" customHeight="1" x14ac:dyDescent="0.25">
      <c r="A83" s="14"/>
    </row>
    <row r="84" spans="1:1" ht="20.100000000000001" customHeight="1" x14ac:dyDescent="0.25">
      <c r="A84" s="14"/>
    </row>
    <row r="85" spans="1:1" ht="20.100000000000001" customHeight="1" x14ac:dyDescent="0.25">
      <c r="A85" s="14"/>
    </row>
    <row r="86" spans="1:1" ht="20.100000000000001" customHeight="1" x14ac:dyDescent="0.25">
      <c r="A86" s="14"/>
    </row>
    <row r="87" spans="1:1" ht="20.100000000000001" customHeight="1" x14ac:dyDescent="0.25">
      <c r="A87" s="14"/>
    </row>
    <row r="88" spans="1:1" ht="20.100000000000001" customHeight="1" x14ac:dyDescent="0.25">
      <c r="A88" s="14"/>
    </row>
    <row r="89" spans="1:1" ht="20.100000000000001" customHeight="1" x14ac:dyDescent="0.25">
      <c r="A89" s="14"/>
    </row>
    <row r="90" spans="1:1" ht="20.100000000000001" customHeight="1" x14ac:dyDescent="0.25">
      <c r="A90" s="14"/>
    </row>
    <row r="91" spans="1:1" ht="20.100000000000001" customHeight="1" x14ac:dyDescent="0.25">
      <c r="A91" s="14"/>
    </row>
    <row r="92" spans="1:1" ht="20.100000000000001" customHeight="1" x14ac:dyDescent="0.25">
      <c r="A92" s="14"/>
    </row>
    <row r="93" spans="1:1" ht="20.100000000000001" customHeight="1" x14ac:dyDescent="0.25">
      <c r="A93" s="14"/>
    </row>
    <row r="94" spans="1:1" ht="20.100000000000001" customHeight="1" x14ac:dyDescent="0.25">
      <c r="A94" s="14"/>
    </row>
    <row r="95" spans="1:1" ht="20.100000000000001" customHeight="1" x14ac:dyDescent="0.25">
      <c r="A95" s="14"/>
    </row>
    <row r="96" spans="1:1" ht="20.100000000000001" customHeight="1" x14ac:dyDescent="0.25">
      <c r="A96" s="14"/>
    </row>
    <row r="97" spans="1:1" ht="20.100000000000001" customHeight="1" x14ac:dyDescent="0.25">
      <c r="A97" s="14"/>
    </row>
    <row r="98" spans="1:1" ht="20.100000000000001" customHeight="1" x14ac:dyDescent="0.25">
      <c r="A98" s="14"/>
    </row>
    <row r="99" spans="1:1" ht="20.100000000000001" customHeight="1" x14ac:dyDescent="0.25">
      <c r="A99" s="14"/>
    </row>
    <row r="100" spans="1:1" ht="20.100000000000001" customHeight="1" x14ac:dyDescent="0.25">
      <c r="A100" s="14"/>
    </row>
  </sheetData>
  <autoFilter ref="A1:E20" xr:uid="{00000000-0009-0000-0000-000001000000}"/>
  <conditionalFormatting sqref="A2:E2 A3:B28 C3:E29">
    <cfRule type="expression" dxfId="1" priority="1">
      <formula>$C2="Возврат"</formula>
    </cfRule>
    <cfRule type="expression" dxfId="0" priority="2">
      <formula>$C2="Выдано"</formula>
    </cfRule>
  </conditionalFormatting>
  <dataValidations count="1">
    <dataValidation type="list" allowBlank="1" showInputMessage="1" sqref="C2:C29" xr:uid="{E5FFBF41-604C-4D72-A0C8-4C333FCE3E11}">
      <formula1>$J$2:$J$3</formula1>
    </dataValidation>
  </dataValidations>
  <pageMargins left="0.7" right="0.7" top="0.75" bottom="0.75" header="0.3" footer="0.3"/>
  <pageSetup paperSize="9" orientation="portrait" horizontalDpi="200" verticalDpi="200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Номенклатура</vt:lpstr>
      <vt:lpstr>Движение</vt:lpstr>
      <vt:lpstr>Движение 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Lexus</dc:creator>
  <cp:lastModifiedBy>Lexus</cp:lastModifiedBy>
  <cp:lastPrinted>2021-12-22T14:29:40Z</cp:lastPrinted>
  <dcterms:created xsi:type="dcterms:W3CDTF">2015-06-05T18:19:34Z</dcterms:created>
  <dcterms:modified xsi:type="dcterms:W3CDTF">2022-02-09T11:08:15Z</dcterms:modified>
</cp:coreProperties>
</file>