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2" i="1" l="1"/>
  <c r="J2" i="1"/>
  <c r="K3" i="1"/>
  <c r="K4" i="1"/>
  <c r="K5" i="1"/>
  <c r="K6" i="1"/>
  <c r="K7" i="1"/>
  <c r="K8" i="1"/>
  <c r="K9" i="1"/>
  <c r="L3" i="1"/>
  <c r="L4" i="1"/>
  <c r="L5" i="1"/>
  <c r="L6" i="1"/>
  <c r="L7" i="1"/>
  <c r="L8" i="1"/>
  <c r="L9" i="1"/>
  <c r="L2" i="1"/>
  <c r="J4" i="1"/>
  <c r="J5" i="1"/>
  <c r="J6" i="1"/>
  <c r="J7" i="1"/>
  <c r="J8" i="1"/>
  <c r="J9" i="1"/>
  <c r="J3" i="1"/>
</calcChain>
</file>

<file path=xl/sharedStrings.xml><?xml version="1.0" encoding="utf-8"?>
<sst xmlns="http://schemas.openxmlformats.org/spreadsheetml/2006/main" count="57" uniqueCount="24">
  <si>
    <t>Турнир</t>
  </si>
  <si>
    <t>Дата</t>
  </si>
  <si>
    <t>Как плыл</t>
  </si>
  <si>
    <t>Время</t>
  </si>
  <si>
    <t>Место</t>
  </si>
  <si>
    <t>Турнир Новый год на Рязанке</t>
  </si>
  <si>
    <t>Вольный стиль</t>
  </si>
  <si>
    <t>Дистанция</t>
  </si>
  <si>
    <t>50 м</t>
  </si>
  <si>
    <t>Первенство посвященное международному женскому дню 8 марта</t>
  </si>
  <si>
    <t>Спина</t>
  </si>
  <si>
    <t>100 м</t>
  </si>
  <si>
    <t>без времени</t>
  </si>
  <si>
    <t>Юные таланты</t>
  </si>
  <si>
    <t>Комплекс</t>
  </si>
  <si>
    <t>200 м</t>
  </si>
  <si>
    <t>Юные чемпионы</t>
  </si>
  <si>
    <t>Брасс</t>
  </si>
  <si>
    <t>Первенство спортивной школы</t>
  </si>
  <si>
    <t>400 м</t>
  </si>
  <si>
    <t>Разница во времени:</t>
  </si>
  <si>
    <t>макс</t>
  </si>
  <si>
    <t>мин</t>
  </si>
  <si>
    <t>разница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</si>
</sst>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:ss;@"/>
    <numFmt numFmtId="165" formatCode="mm:ss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/>
    <xf numFmtId="14" fontId="0" fillId="0" borderId="0" xfId="0" applyNumberFormat="1" applyFont="1"/>
    <xf numFmtId="164" fontId="0" fillId="0" borderId="0" xfId="0" applyNumberFormat="1" applyFont="1"/>
    <xf numFmtId="165" fontId="0" fillId="0" borderId="0" xfId="0" applyNumberFormat="1" applyFont="1"/>
    <xf numFmtId="0" fontId="0" fillId="2" borderId="1" xfId="0" applyFont="1" applyFill="1" applyBorder="1"/>
    <xf numFmtId="47" fontId="0" fillId="2" borderId="1" xfId="0" applyNumberFormat="1" applyFont="1" applyFill="1" applyBorder="1"/>
    <xf numFmtId="0" fontId="0" fillId="0" borderId="1" xfId="0" applyFont="1" applyBorder="1"/>
    <xf numFmtId="47" fontId="0" fillId="3" borderId="0" xfId="0" applyNumberFormat="1" applyFont="1" applyFill="1"/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2:F12" totalsRowShown="0" headerRowDxfId="7" dataDxfId="6">
  <autoFilter ref="A2:F12"/>
  <tableColumns count="6">
    <tableColumn id="1" name="Турнир" dataDxfId="5"/>
    <tableColumn id="2" name="Дата" dataDxfId="4"/>
    <tableColumn id="3" name="Как плыл" dataDxfId="3"/>
    <tableColumn id="4" name="Дистанция" dataDxfId="2"/>
    <tableColumn id="5" name="Время" dataDxfId="1"/>
    <tableColumn id="6" name="Место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K2" sqref="K2"/>
    </sheetView>
  </sheetViews>
  <sheetFormatPr defaultRowHeight="15" x14ac:dyDescent="0.25"/>
  <cols>
    <col min="1" max="1" width="64.42578125" style="1" bestFit="1" customWidth="1"/>
    <col min="2" max="2" width="11.28515625" style="1" bestFit="1" customWidth="1"/>
    <col min="3" max="3" width="19.140625" style="1" customWidth="1"/>
    <col min="4" max="4" width="12.85546875" style="1" customWidth="1"/>
    <col min="5" max="5" width="12.7109375" style="1" bestFit="1" customWidth="1"/>
    <col min="6" max="6" width="9.28515625" style="1" bestFit="1" customWidth="1"/>
    <col min="7" max="7" width="9.140625" style="1"/>
    <col min="8" max="9" width="18.42578125" style="1" customWidth="1"/>
    <col min="10" max="11" width="9.140625" style="1"/>
    <col min="12" max="12" width="10.7109375" style="1" customWidth="1"/>
    <col min="13" max="16384" width="9.140625" style="1"/>
  </cols>
  <sheetData>
    <row r="1" spans="1:12" x14ac:dyDescent="0.25">
      <c r="J1" s="1" t="s">
        <v>21</v>
      </c>
      <c r="K1" s="1" t="s">
        <v>22</v>
      </c>
      <c r="L1" s="1" t="s">
        <v>23</v>
      </c>
    </row>
    <row r="2" spans="1:12" x14ac:dyDescent="0.25">
      <c r="A2" s="1" t="s">
        <v>0</v>
      </c>
      <c r="B2" s="1" t="s">
        <v>1</v>
      </c>
      <c r="C2" s="1" t="s">
        <v>2</v>
      </c>
      <c r="D2" s="1" t="s">
        <v>7</v>
      </c>
      <c r="E2" s="1" t="s">
        <v>3</v>
      </c>
      <c r="F2" s="1" t="s">
        <v>4</v>
      </c>
      <c r="H2" s="5" t="s">
        <v>6</v>
      </c>
      <c r="I2" s="5" t="s">
        <v>8</v>
      </c>
      <c r="J2" s="6">
        <f>IFERROR(_xlfn.AGGREGATE(14,6,Таблица1[Время]/(Таблица1[Как плыл]=H2)/(Таблица1[Дистанция]=I2),1),"")</f>
        <v>3.8368055555555551E-2</v>
      </c>
      <c r="K2" s="6">
        <f>IFERROR(_xlfn.AGGREGATE(15,6,Таблица1[Время]/(Таблица1[Как плыл]=H2)/(Таблица1[Дистанция]=I2),1),"")</f>
        <v>3.8368055555555551E-2</v>
      </c>
      <c r="L2" s="6">
        <f>IFERROR(J2-K2,"")</f>
        <v>0</v>
      </c>
    </row>
    <row r="3" spans="1:12" x14ac:dyDescent="0.25">
      <c r="A3" s="1" t="s">
        <v>5</v>
      </c>
      <c r="B3" s="2">
        <v>43819</v>
      </c>
      <c r="C3" s="1" t="s">
        <v>6</v>
      </c>
      <c r="D3" s="1" t="s">
        <v>8</v>
      </c>
      <c r="E3" s="8">
        <v>3.8368055555555551E-2</v>
      </c>
      <c r="F3" s="1">
        <v>20</v>
      </c>
      <c r="H3" s="7" t="s">
        <v>10</v>
      </c>
      <c r="I3" s="7" t="s">
        <v>11</v>
      </c>
      <c r="J3" s="6" t="str">
        <f>IFERROR(_xlfn.AGGREGATE(14,6,Таблица1[Время]/(Таблица1[Как плыл]=H3)/(Таблица1[Дистанция]=I3),1),"")</f>
        <v/>
      </c>
      <c r="K3" s="6" t="str">
        <f>IFERROR(_xlfn.AGGREGATE(15,6,Таблица1[Время]/(Таблица1[Как плыл]=H3)/(Таблица1[Дистанция]=I3),1),"")</f>
        <v/>
      </c>
      <c r="L3" s="6" t="str">
        <f t="shared" ref="L3:L9" si="0">IFERROR(J3-K3,"")</f>
        <v/>
      </c>
    </row>
    <row r="4" spans="1:12" x14ac:dyDescent="0.25">
      <c r="A4" s="1" t="s">
        <v>9</v>
      </c>
      <c r="B4" s="2">
        <v>43901</v>
      </c>
      <c r="C4" s="1" t="s">
        <v>10</v>
      </c>
      <c r="D4" s="1" t="s">
        <v>11</v>
      </c>
      <c r="E4" s="1" t="s">
        <v>12</v>
      </c>
      <c r="F4" s="1">
        <v>40</v>
      </c>
      <c r="H4" s="5" t="s">
        <v>6</v>
      </c>
      <c r="I4" s="5" t="s">
        <v>11</v>
      </c>
      <c r="J4" s="6">
        <f>IFERROR(_xlfn.AGGREGATE(14,6,Таблица1[Время]/(Таблица1[Как плыл]=H4)/(Таблица1[Дистанция]=I4),1),"")</f>
        <v>1.5096064814814816E-3</v>
      </c>
      <c r="K4" s="6">
        <f>IFERROR(_xlfn.AGGREGATE(15,6,Таблица1[Время]/(Таблица1[Как плыл]=H4)/(Таблица1[Дистанция]=I4),1),"")</f>
        <v>1.1571759259259259E-3</v>
      </c>
      <c r="L4" s="6">
        <f t="shared" si="0"/>
        <v>3.524305555555557E-4</v>
      </c>
    </row>
    <row r="5" spans="1:12" x14ac:dyDescent="0.25">
      <c r="A5" s="1" t="s">
        <v>9</v>
      </c>
      <c r="B5" s="2">
        <v>43902</v>
      </c>
      <c r="C5" s="1" t="s">
        <v>6</v>
      </c>
      <c r="D5" s="1" t="s">
        <v>11</v>
      </c>
      <c r="E5" s="4">
        <v>1.5096064814814816E-3</v>
      </c>
      <c r="F5" s="1">
        <v>51</v>
      </c>
      <c r="H5" s="7" t="s">
        <v>14</v>
      </c>
      <c r="I5" s="7" t="s">
        <v>15</v>
      </c>
      <c r="J5" s="6">
        <f>IFERROR(_xlfn.AGGREGATE(14,6,Таблица1[Время]/(Таблица1[Как плыл]=H5)/(Таблица1[Дистанция]=I5),1),"")</f>
        <v>2.6399305555555555E-3</v>
      </c>
      <c r="K5" s="6">
        <f>IFERROR(_xlfn.AGGREGATE(15,6,Таблица1[Время]/(Таблица1[Как плыл]=H5)/(Таблица1[Дистанция]=I5),1),"")</f>
        <v>2.6399305555555555E-3</v>
      </c>
      <c r="L5" s="6">
        <f t="shared" si="0"/>
        <v>0</v>
      </c>
    </row>
    <row r="6" spans="1:12" x14ac:dyDescent="0.25">
      <c r="A6" s="1" t="s">
        <v>13</v>
      </c>
      <c r="B6" s="2">
        <v>44531</v>
      </c>
      <c r="C6" s="1" t="s">
        <v>14</v>
      </c>
      <c r="D6" s="1" t="s">
        <v>15</v>
      </c>
      <c r="E6" s="4">
        <v>2.6399305555555555E-3</v>
      </c>
      <c r="F6" s="1">
        <v>24</v>
      </c>
      <c r="H6" s="5" t="s">
        <v>14</v>
      </c>
      <c r="I6" s="5" t="s">
        <v>11</v>
      </c>
      <c r="J6" s="6">
        <f>IFERROR(_xlfn.AGGREGATE(14,6,Таблица1[Время]/(Таблица1[Как плыл]=H6)/(Таблица1[Дистанция]=I6),1),"")</f>
        <v>1.2351851851851851E-3</v>
      </c>
      <c r="K6" s="6">
        <f>IFERROR(_xlfn.AGGREGATE(15,6,Таблица1[Время]/(Таблица1[Как плыл]=H6)/(Таблица1[Дистанция]=I6),1),"")</f>
        <v>1.2340277777777777E-3</v>
      </c>
      <c r="L6" s="6">
        <f t="shared" si="0"/>
        <v>1.1574074074074004E-6</v>
      </c>
    </row>
    <row r="7" spans="1:12" x14ac:dyDescent="0.25">
      <c r="A7" s="1" t="s">
        <v>16</v>
      </c>
      <c r="B7" s="2">
        <v>44314</v>
      </c>
      <c r="C7" s="1" t="s">
        <v>14</v>
      </c>
      <c r="D7" s="1" t="s">
        <v>11</v>
      </c>
      <c r="E7" s="4">
        <v>1.2351851851851851E-3</v>
      </c>
      <c r="F7" s="1">
        <v>21</v>
      </c>
      <c r="H7" s="7" t="s">
        <v>17</v>
      </c>
      <c r="I7" s="7" t="s">
        <v>11</v>
      </c>
      <c r="J7" s="6">
        <f>IFERROR(_xlfn.AGGREGATE(14,6,Таблица1[Время]/(Таблица1[Как плыл]=H7)/(Таблица1[Дистанция]=I7),1),"")</f>
        <v>1.3604166666666667E-3</v>
      </c>
      <c r="K7" s="6">
        <f>IFERROR(_xlfn.AGGREGATE(15,6,Таблица1[Время]/(Таблица1[Как плыл]=H7)/(Таблица1[Дистанция]=I7),1),"")</f>
        <v>1.3604166666666667E-3</v>
      </c>
      <c r="L7" s="6">
        <f t="shared" si="0"/>
        <v>0</v>
      </c>
    </row>
    <row r="8" spans="1:12" x14ac:dyDescent="0.25">
      <c r="A8" s="1" t="s">
        <v>16</v>
      </c>
      <c r="B8" s="2">
        <v>44315</v>
      </c>
      <c r="C8" s="1" t="s">
        <v>17</v>
      </c>
      <c r="D8" s="1" t="s">
        <v>11</v>
      </c>
      <c r="E8" s="4">
        <v>1.3604166666666667E-3</v>
      </c>
      <c r="F8" s="1">
        <v>6</v>
      </c>
      <c r="H8" s="5" t="s">
        <v>6</v>
      </c>
      <c r="I8" s="5" t="s">
        <v>19</v>
      </c>
      <c r="J8" s="6">
        <f>IFERROR(_xlfn.AGGREGATE(14,6,Таблица1[Время]/(Таблица1[Как плыл]=H8)/(Таблица1[Дистанция]=I8),1),"")</f>
        <v>5.2094907407407411E-3</v>
      </c>
      <c r="K8" s="6">
        <f>IFERROR(_xlfn.AGGREGATE(15,6,Таблица1[Время]/(Таблица1[Как плыл]=H8)/(Таблица1[Дистанция]=I8),1),"")</f>
        <v>5.2094907407407411E-3</v>
      </c>
      <c r="L8" s="6">
        <f t="shared" si="0"/>
        <v>0</v>
      </c>
    </row>
    <row r="9" spans="1:12" x14ac:dyDescent="0.25">
      <c r="A9" s="1" t="s">
        <v>18</v>
      </c>
      <c r="B9" s="2">
        <v>44543</v>
      </c>
      <c r="C9" s="1" t="s">
        <v>6</v>
      </c>
      <c r="D9" s="1" t="s">
        <v>19</v>
      </c>
      <c r="E9" s="4">
        <v>5.2094907407407411E-3</v>
      </c>
      <c r="F9" s="1">
        <v>48</v>
      </c>
      <c r="H9" s="5" t="s">
        <v>10</v>
      </c>
      <c r="I9" s="5" t="s">
        <v>8</v>
      </c>
      <c r="J9" s="6">
        <f>IFERROR(_xlfn.AGGREGATE(14,6,Таблица1[Время]/(Таблица1[Как плыл]=H9)/(Таблица1[Дистанция]=I9),1),"")</f>
        <v>3.3680555555555554E-2</v>
      </c>
      <c r="K9" s="6">
        <f>IFERROR(_xlfn.AGGREGATE(15,6,Таблица1[Время]/(Таблица1[Как плыл]=H9)/(Таблица1[Дистанция]=I9),1),"")</f>
        <v>3.3680555555555554E-2</v>
      </c>
      <c r="L9" s="6">
        <f t="shared" si="0"/>
        <v>0</v>
      </c>
    </row>
    <row r="10" spans="1:12" x14ac:dyDescent="0.25">
      <c r="A10" s="1" t="s">
        <v>18</v>
      </c>
      <c r="B10" s="2">
        <v>44543</v>
      </c>
      <c r="C10" s="1" t="s">
        <v>6</v>
      </c>
      <c r="D10" s="1" t="s">
        <v>11</v>
      </c>
      <c r="E10" s="4">
        <v>1.1571759259259259E-3</v>
      </c>
      <c r="F10" s="1">
        <v>75</v>
      </c>
      <c r="H10"/>
      <c r="I10"/>
    </row>
    <row r="11" spans="1:12" x14ac:dyDescent="0.25">
      <c r="A11" s="1" t="s">
        <v>18</v>
      </c>
      <c r="B11" s="2">
        <v>44544</v>
      </c>
      <c r="C11" s="1" t="s">
        <v>10</v>
      </c>
      <c r="D11" s="1" t="s">
        <v>8</v>
      </c>
      <c r="E11" s="4">
        <v>3.3680555555555554E-2</v>
      </c>
      <c r="F11" s="1">
        <v>17</v>
      </c>
      <c r="H11"/>
      <c r="I11"/>
    </row>
    <row r="12" spans="1:12" x14ac:dyDescent="0.25">
      <c r="A12" s="1" t="s">
        <v>18</v>
      </c>
      <c r="B12" s="2">
        <v>44546</v>
      </c>
      <c r="C12" s="1" t="s">
        <v>14</v>
      </c>
      <c r="D12" s="1" t="s">
        <v>11</v>
      </c>
      <c r="E12" s="4">
        <v>1.2340277777777777E-3</v>
      </c>
      <c r="F12" s="1">
        <v>40</v>
      </c>
    </row>
    <row r="15" spans="1:12" x14ac:dyDescent="0.25">
      <c r="C15" s="1" t="s">
        <v>20</v>
      </c>
      <c r="E15" s="4"/>
    </row>
    <row r="19" spans="5:7" x14ac:dyDescent="0.25">
      <c r="E19" s="4"/>
      <c r="G19" s="4"/>
    </row>
    <row r="20" spans="5:7" x14ac:dyDescent="0.25">
      <c r="E20" s="4"/>
    </row>
    <row r="21" spans="5:7" x14ac:dyDescent="0.25">
      <c r="E21" s="3"/>
    </row>
    <row r="22" spans="5:7" x14ac:dyDescent="0.25">
      <c r="E22" s="3"/>
    </row>
    <row r="23" spans="5:7" x14ac:dyDescent="0.25">
      <c r="E23" s="3"/>
    </row>
    <row r="24" spans="5:7" x14ac:dyDescent="0.25">
      <c r="E24" s="3"/>
    </row>
    <row r="25" spans="5:7" x14ac:dyDescent="0.25">
      <c r="E25" s="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2021-12-16T19:04:57Z</dcterms:modified>
</cp:coreProperties>
</file>