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 activeTab="2"/>
  </bookViews>
  <sheets>
    <sheet name="Данные" sheetId="1" r:id="rId1"/>
    <sheet name="Свод" sheetId="2" r:id="rId2"/>
    <sheet name="ОписаниеПроблемы" sheetId="3" r:id="rId3"/>
  </sheets>
  <definedNames>
    <definedName name="Срез_Менеджер">#N/A</definedName>
    <definedName name="Срез_Проект">#N/A</definedName>
  </definedNames>
  <calcPr calcId="162913" calcMode="manual" calcOnSave="0"/>
  <pivotCaches>
    <pivotCache cacheId="21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C17" i="2" s="1"/>
  <c r="D17" i="2" s="1"/>
  <c r="E17" i="2" s="1"/>
  <c r="F17" i="2" s="1"/>
  <c r="G17" i="2" s="1"/>
  <c r="H17" i="2" s="1"/>
  <c r="I17" i="2" s="1"/>
  <c r="J17" i="2" s="1"/>
</calcChain>
</file>

<file path=xl/sharedStrings.xml><?xml version="1.0" encoding="utf-8"?>
<sst xmlns="http://schemas.openxmlformats.org/spreadsheetml/2006/main" count="131" uniqueCount="56">
  <si>
    <t>Id вакансии</t>
  </si>
  <si>
    <t>Проект</t>
  </si>
  <si>
    <t>История Статусов</t>
  </si>
  <si>
    <t>Дата постановки на статус</t>
  </si>
  <si>
    <t>Количество Вакансий</t>
  </si>
  <si>
    <t>250050</t>
  </si>
  <si>
    <t>Открыта</t>
  </si>
  <si>
    <t>239724</t>
  </si>
  <si>
    <t>239837</t>
  </si>
  <si>
    <t>221578</t>
  </si>
  <si>
    <t>243327</t>
  </si>
  <si>
    <t>223102</t>
  </si>
  <si>
    <t>249498</t>
  </si>
  <si>
    <t>184727</t>
  </si>
  <si>
    <t>196060</t>
  </si>
  <si>
    <t>203672</t>
  </si>
  <si>
    <t>182146</t>
  </si>
  <si>
    <t>181530</t>
  </si>
  <si>
    <t>181119</t>
  </si>
  <si>
    <t>182155</t>
  </si>
  <si>
    <t>250170</t>
  </si>
  <si>
    <t>210176</t>
  </si>
  <si>
    <t>240432</t>
  </si>
  <si>
    <t>242798</t>
  </si>
  <si>
    <t>203737</t>
  </si>
  <si>
    <t>Приостановлена</t>
  </si>
  <si>
    <t>Закрыта</t>
  </si>
  <si>
    <t>Отмена</t>
  </si>
  <si>
    <t>Названия строк</t>
  </si>
  <si>
    <t>Общий итог</t>
  </si>
  <si>
    <t>Названия столбцов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</si>
  <si>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</si>
  <si>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</si>
  <si>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</si>
  <si>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</si>
  <si>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</si>
  <si>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</si>
  <si>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</si>
  <si>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</si>
  <si>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Сумма по полю Количество Вакансий</t>
  </si>
  <si>
    <t>Альфа</t>
  </si>
  <si>
    <t>Бета</t>
  </si>
  <si>
    <t>Гамма</t>
  </si>
  <si>
    <t>Сигма</t>
  </si>
  <si>
    <t>Эпсилон</t>
  </si>
  <si>
    <t>Менеджер</t>
  </si>
  <si>
    <t>Сидоров</t>
  </si>
  <si>
    <t>Петров</t>
  </si>
  <si>
    <t>Мишин</t>
  </si>
  <si>
    <t>Самарин</t>
  </si>
  <si>
    <t>Арбузов</t>
  </si>
  <si>
    <t>Вакансий в работе на конец периода</t>
  </si>
  <si>
    <t>янв</t>
  </si>
  <si>
    <t>фев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</si>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</sst>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NumberFormat="1" applyFont="1" applyFill="1" applyBorder="1"/>
    <xf numFmtId="14" fontId="0" fillId="3" borderId="1" xfId="0" applyNumberFormat="1" applyFont="1" applyFill="1" applyBorder="1"/>
    <xf numFmtId="0" fontId="0" fillId="3" borderId="1" xfId="0" applyFont="1" applyFill="1" applyBorder="1"/>
    <xf numFmtId="0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2" fillId="2" borderId="2" xfId="0" applyFont="1" applyFill="1" applyBorder="1"/>
    <xf numFmtId="0" fontId="0" fillId="0" borderId="3" xfId="0" applyNumberFormat="1" applyFont="1" applyBorder="1"/>
    <xf numFmtId="0" fontId="0" fillId="0" borderId="3" xfId="0" applyFont="1" applyBorder="1"/>
    <xf numFmtId="14" fontId="0" fillId="0" borderId="3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3" fillId="4" borderId="0" xfId="0" applyFont="1" applyFill="1"/>
    <xf numFmtId="1" fontId="0" fillId="0" borderId="0" xfId="0" applyNumberFormat="1"/>
    <xf numFmtId="1" fontId="3" fillId="4" borderId="0" xfId="0" applyNumberFormat="1" applyFont="1" applyFill="1" applyBorder="1"/>
    <xf numFmtId="0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Font="1" applyFill="1" applyBorder="1"/>
    <xf numFmtId="0" fontId="3" fillId="5" borderId="4" xfId="0" applyFont="1" applyFill="1" applyBorder="1"/>
    <xf numFmtId="0" fontId="0" fillId="0" borderId="0" xfId="0" applyFill="1"/>
    <xf numFmtId="0" fontId="4" fillId="0" borderId="3" xfId="0" applyNumberFormat="1" applyFont="1" applyBorder="1"/>
    <xf numFmtId="14" fontId="4" fillId="0" borderId="3" xfId="0" applyNumberFormat="1" applyFont="1" applyBorder="1"/>
    <xf numFmtId="0" fontId="4" fillId="0" borderId="3" xfId="0" applyFont="1" applyBorder="1"/>
  </cellXfs>
  <cellStyles count="1">
    <cellStyle name="Обычный" xfId="0" builtinId="0"/>
  </cellStyles>
  <dxfs count="103"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/>
      </font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</dxf>
    <dxf>
      <border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171450</xdr:rowOff>
    </xdr:from>
    <xdr:to>
      <xdr:col>9</xdr:col>
      <xdr:colOff>107016</xdr:colOff>
      <xdr:row>7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Менеджер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неджер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71172" y="171450"/>
              <a:ext cx="1834403" cy="12096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171450</xdr:rowOff>
    </xdr:from>
    <xdr:to>
      <xdr:col>4</xdr:col>
      <xdr:colOff>436469</xdr:colOff>
      <xdr:row>7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Проект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оект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71750" y="171450"/>
              <a:ext cx="1828800" cy="1228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12571</xdr:rowOff>
    </xdr:from>
    <xdr:to>
      <xdr:col>11</xdr:col>
      <xdr:colOff>133350</xdr:colOff>
      <xdr:row>20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03071"/>
          <a:ext cx="6477000" cy="369265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21</xdr:row>
      <xdr:rowOff>133350</xdr:rowOff>
    </xdr:from>
    <xdr:to>
      <xdr:col>13</xdr:col>
      <xdr:colOff>238125</xdr:colOff>
      <xdr:row>39</xdr:row>
      <xdr:rowOff>38100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4133850"/>
          <a:ext cx="7839075" cy="333375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40</xdr:row>
      <xdr:rowOff>123825</xdr:rowOff>
    </xdr:from>
    <xdr:to>
      <xdr:col>14</xdr:col>
      <xdr:colOff>76200</xdr:colOff>
      <xdr:row>59</xdr:row>
      <xdr:rowOff>28575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7743825"/>
          <a:ext cx="8334375" cy="35242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59</xdr:row>
      <xdr:rowOff>142875</xdr:rowOff>
    </xdr:from>
    <xdr:to>
      <xdr:col>12</xdr:col>
      <xdr:colOff>561975</xdr:colOff>
      <xdr:row>83</xdr:row>
      <xdr:rowOff>47625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650" y="11382375"/>
          <a:ext cx="7629525" cy="4476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3;&#1072;&#1088;&#1072;&#1089;&#1090;&#1072;&#1102;&#1097;&#1080;&#1081;%20&#1048;&#1090;&#1086;&#1075;%20&#1057;&#1074;&#1086;&#1076;&#1085;&#1086;&#1081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553.442402083332" createdVersion="6" refreshedVersion="6" minRefreshableVersion="3" recordCount="28">
  <cacheSource type="worksheet">
    <worksheetSource name="Таблица" r:id="rId2"/>
  </cacheSource>
  <cacheFields count="8">
    <cacheField name="Id вакансии" numFmtId="0">
      <sharedItems containsMixedTypes="1" containsNumber="1" containsInteger="1" minValue="2344" maxValue="469086"/>
    </cacheField>
    <cacheField name="История Статусов" numFmtId="0">
      <sharedItems count="4">
        <s v="Открыта"/>
        <s v="Закрыта"/>
        <s v="Приостановлена"/>
        <s v="Отмена"/>
      </sharedItems>
    </cacheField>
    <cacheField name="Проект" numFmtId="0">
      <sharedItems count="5">
        <s v="Альфа"/>
        <s v="Бета"/>
        <s v="Гамма"/>
        <s v="Сигма"/>
        <s v="Эпсилон"/>
      </sharedItems>
    </cacheField>
    <cacheField name="Менеджер" numFmtId="0">
      <sharedItems count="5">
        <s v="Сидоров"/>
        <s v="Петров"/>
        <s v="Мишин"/>
        <s v="Самарин"/>
        <s v="Арбузов"/>
      </sharedItems>
    </cacheField>
    <cacheField name="Дата постановки на статус" numFmtId="14">
      <sharedItems containsSemiMixedTypes="0" containsNonDate="0" containsDate="1" containsString="0" minDate="2021-05-13T00:00:00" maxDate="2022-02-16T00:00:00" count="25">
        <d v="2021-12-08T00:00:00"/>
        <d v="2021-11-17T00:00:00"/>
        <d v="2021-09-27T00:00:00"/>
        <d v="2021-12-01T00:00:00"/>
        <d v="2021-10-01T00:00:00"/>
        <d v="2021-12-07T00:00:00"/>
        <d v="2021-05-31T00:00:00"/>
        <d v="2021-06-16T00:00:00"/>
        <d v="2021-06-17T00:00:00"/>
        <d v="2021-06-18T00:00:00"/>
        <d v="2021-06-19T00:00:00"/>
        <d v="2021-07-20T00:00:00"/>
        <d v="2021-05-18T00:00:00"/>
        <d v="2021-05-17T00:00:00"/>
        <d v="2021-05-13T00:00:00"/>
        <d v="2021-12-09T00:00:00"/>
        <d v="2021-08-17T00:00:00"/>
        <d v="2021-11-19T00:00:00"/>
        <d v="2021-11-30T00:00:00"/>
        <d v="2021-11-02T00:00:00"/>
        <d v="2021-09-01T00:00:00"/>
        <d v="2022-01-12T00:00:00"/>
        <d v="2022-02-15T00:00:00"/>
        <d v="2022-01-21T00:00:00"/>
        <d v="2022-02-01T00:00:00"/>
      </sharedItems>
      <fieldGroup par="7" base="4">
        <rangePr groupBy="days" startDate="2021-05-13T00:00:00" endDate="2022-02-16T00:00:00"/>
        <groupItems count="368">
          <s v="&lt;13.05.2021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6.02.2022"/>
        </groupItems>
      </fieldGroup>
    </cacheField>
    <cacheField name="Количество Вакансий" numFmtId="0">
      <sharedItems containsSemiMixedTypes="0" containsString="0" containsNumber="1" containsInteger="1" minValue="-1" maxValue="1"/>
    </cacheField>
    <cacheField name="Месяцы" numFmtId="0" databaseField="0">
      <fieldGroup base="4">
        <rangePr groupBy="months" startDate="2021-05-13T00:00:00" endDate="2022-02-16T00:00:00"/>
        <groupItems count="14">
          <s v="&lt;13.05.202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6.02.2022"/>
        </groupItems>
      </fieldGroup>
    </cacheField>
    <cacheField name="Годы" numFmtId="0" databaseField="0">
      <fieldGroup base="4">
        <rangePr groupBy="years" startDate="2021-05-13T00:00:00" endDate="2022-02-16T00:00:00"/>
        <groupItems count="4">
          <s v="&lt;13.05.2021"/>
          <s v="2021"/>
          <s v="2022"/>
          <s v="&gt;16.02.2022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s v="250050"/>
    <x v="0"/>
    <x v="0"/>
    <x v="0"/>
    <x v="0"/>
    <n v="1"/>
  </r>
  <r>
    <s v="239724"/>
    <x v="0"/>
    <x v="1"/>
    <x v="0"/>
    <x v="1"/>
    <n v="1"/>
  </r>
  <r>
    <s v="239837"/>
    <x v="0"/>
    <x v="2"/>
    <x v="1"/>
    <x v="1"/>
    <n v="1"/>
  </r>
  <r>
    <s v="221578"/>
    <x v="1"/>
    <x v="3"/>
    <x v="1"/>
    <x v="2"/>
    <n v="-1"/>
  </r>
  <r>
    <s v="243327"/>
    <x v="2"/>
    <x v="0"/>
    <x v="2"/>
    <x v="3"/>
    <n v="-1"/>
  </r>
  <r>
    <s v="223102"/>
    <x v="0"/>
    <x v="0"/>
    <x v="2"/>
    <x v="4"/>
    <n v="1"/>
  </r>
  <r>
    <s v="249498"/>
    <x v="0"/>
    <x v="2"/>
    <x v="2"/>
    <x v="5"/>
    <n v="1"/>
  </r>
  <r>
    <s v="184727"/>
    <x v="0"/>
    <x v="1"/>
    <x v="3"/>
    <x v="6"/>
    <n v="1"/>
  </r>
  <r>
    <s v="196060"/>
    <x v="1"/>
    <x v="1"/>
    <x v="3"/>
    <x v="7"/>
    <n v="-1"/>
  </r>
  <r>
    <n v="2344"/>
    <x v="0"/>
    <x v="0"/>
    <x v="1"/>
    <x v="8"/>
    <n v="1"/>
  </r>
  <r>
    <n v="5609"/>
    <x v="0"/>
    <x v="2"/>
    <x v="3"/>
    <x v="9"/>
    <n v="1"/>
  </r>
  <r>
    <n v="30997"/>
    <x v="2"/>
    <x v="3"/>
    <x v="4"/>
    <x v="10"/>
    <n v="-1"/>
  </r>
  <r>
    <s v="203672"/>
    <x v="1"/>
    <x v="1"/>
    <x v="1"/>
    <x v="11"/>
    <n v="-1"/>
  </r>
  <r>
    <s v="182146"/>
    <x v="0"/>
    <x v="3"/>
    <x v="1"/>
    <x v="12"/>
    <n v="1"/>
  </r>
  <r>
    <s v="181530"/>
    <x v="3"/>
    <x v="3"/>
    <x v="0"/>
    <x v="13"/>
    <n v="-1"/>
  </r>
  <r>
    <s v="181119"/>
    <x v="0"/>
    <x v="3"/>
    <x v="4"/>
    <x v="14"/>
    <n v="1"/>
  </r>
  <r>
    <s v="182155"/>
    <x v="0"/>
    <x v="4"/>
    <x v="4"/>
    <x v="12"/>
    <n v="1"/>
  </r>
  <r>
    <s v="250170"/>
    <x v="3"/>
    <x v="0"/>
    <x v="4"/>
    <x v="15"/>
    <n v="-1"/>
  </r>
  <r>
    <s v="210176"/>
    <x v="0"/>
    <x v="0"/>
    <x v="2"/>
    <x v="16"/>
    <n v="1"/>
  </r>
  <r>
    <s v="240432"/>
    <x v="0"/>
    <x v="4"/>
    <x v="1"/>
    <x v="17"/>
    <n v="1"/>
  </r>
  <r>
    <s v="242798"/>
    <x v="0"/>
    <x v="2"/>
    <x v="4"/>
    <x v="18"/>
    <n v="1"/>
  </r>
  <r>
    <s v="203737"/>
    <x v="0"/>
    <x v="1"/>
    <x v="0"/>
    <x v="11"/>
    <n v="1"/>
  </r>
  <r>
    <s v="203737"/>
    <x v="2"/>
    <x v="1"/>
    <x v="3"/>
    <x v="19"/>
    <n v="-1"/>
  </r>
  <r>
    <n v="203750"/>
    <x v="0"/>
    <x v="3"/>
    <x v="1"/>
    <x v="20"/>
    <n v="1"/>
  </r>
  <r>
    <n v="90285"/>
    <x v="0"/>
    <x v="2"/>
    <x v="4"/>
    <x v="21"/>
    <n v="1"/>
  </r>
  <r>
    <n v="469086"/>
    <x v="0"/>
    <x v="2"/>
    <x v="1"/>
    <x v="22"/>
    <n v="1"/>
  </r>
  <r>
    <n v="2345"/>
    <x v="0"/>
    <x v="2"/>
    <x v="1"/>
    <x v="23"/>
    <n v="1"/>
  </r>
  <r>
    <n v="23476"/>
    <x v="1"/>
    <x v="2"/>
    <x v="4"/>
    <x v="24"/>
    <n v="-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1" applyNumberFormats="0" applyBorderFormats="0" applyFontFormats="0" applyPatternFormats="0" applyAlignmentFormats="0" applyWidthHeightFormats="1" dataCaption="Значения" updatedVersion="6" minRefreshableVersion="3" rowGrandTotals="0" itemPrintTitles="1" createdVersion="6" indent="0" outline="1" outlineData="1" multipleFieldFilters="0">
  <location ref="A9:L16" firstHeaderRow="1" firstDataRow="4" firstDataCol="1"/>
  <pivotFields count="8">
    <pivotField showAll="0"/>
    <pivotField axis="axisRow" showAll="0">
      <items count="5">
        <item x="0"/>
        <item x="2"/>
        <item x="1"/>
        <item x="3"/>
        <item t="default"/>
      </items>
    </pivotField>
    <pivotField showAll="0" defaultSubtotal="0">
      <items count="5">
        <item x="0"/>
        <item x="1"/>
        <item x="2"/>
        <item x="3"/>
        <item x="4"/>
      </items>
    </pivotField>
    <pivotField showAll="0" defaultSubtotal="0">
      <items count="5">
        <item x="4"/>
        <item x="2"/>
        <item x="1"/>
        <item x="3"/>
        <item x="0"/>
      </items>
    </pivotField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Col" showAll="0" defaultSubtotal="0">
      <items count="4">
        <item x="0"/>
        <item x="1"/>
        <item x="2"/>
        <item x="3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3">
    <field x="7"/>
    <field x="6"/>
    <field x="4"/>
  </colFields>
  <colItems count="11">
    <i>
      <x v="1"/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  <x v="1"/>
    </i>
    <i r="1">
      <x v="2"/>
    </i>
    <i t="grand">
      <x/>
    </i>
  </colItems>
  <dataFields count="1">
    <dataField name="Сумма по полю Количество Вакансий" fld="5" baseField="1" baseItem="0" numFmtId="1"/>
  </dataFields>
  <formats count="4">
    <format dxfId="28">
      <pivotArea grandCol="1" outline="0" collapsedLevelsAreSubtotals="1" fieldPosition="0"/>
    </format>
    <format dxfId="29">
      <pivotArea grandCol="1" outline="0" collapsedLevelsAreSubtotals="1" fieldPosition="0"/>
    </format>
    <format dxfId="30">
      <pivotArea dataOnly="0" labelOnly="1" grandCol="1" outline="0" offset="IV256" fieldPosition="0"/>
    </format>
    <format dxfId="31">
      <pivotArea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енеджер" sourceName="Менеджер">
  <pivotTables>
    <pivotTable tabId="2" name="Сводная таблица1"/>
  </pivotTables>
  <data>
    <tabular pivotCacheId="1">
      <items count="5">
        <i x="4" s="1"/>
        <i x="2" s="1"/>
        <i x="1" s="1"/>
        <i x="3" s="1"/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роект" sourceName="Проект">
  <pivotTables>
    <pivotTable tabId="2" name="Сводная таблица1"/>
  </pivotTables>
  <data>
    <tabular pivotCacheId="1">
      <items count="5">
        <i x="0" s="1"/>
        <i x="1" s="1"/>
        <i x="2" s="1"/>
        <i x="3" s="1"/>
        <i x="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енеджер" cache="Срез_Менеджер" caption="Менеджер" columnCount="2" rowHeight="241300"/>
  <slicer name="Проект" cache="Срез_Проект" caption="Проект" columnCount="2" rowHeight="241300"/>
</slicers>
</file>

<file path=xl/tables/table1.xml><?xml version="1.0" encoding="utf-8"?>
<table xmlns="http://schemas.openxmlformats.org/spreadsheetml/2006/main" id="2" name="Таблица" displayName="Таблица" ref="A1:F29" totalsRowShown="0" headerRowDxfId="102" dataDxfId="100" headerRowBorderDxfId="101" tableBorderDxfId="99" totalsRowBorderDxfId="98">
  <autoFilter ref="A1:F29"/>
  <tableColumns count="6">
    <tableColumn id="1" name="Id вакансии" dataDxfId="97"/>
    <tableColumn id="2" name="История Статусов" dataDxfId="96"/>
    <tableColumn id="5" name="Проект" dataDxfId="95"/>
    <tableColumn id="6" name="Менеджер" dataDxfId="94"/>
    <tableColumn id="3" name="Дата постановки на статус" dataDxfId="93"/>
    <tableColumn id="4" name="Количество Вакансий" dataDxfId="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3" workbookViewId="0">
      <selection activeCell="C21" sqref="C21"/>
    </sheetView>
  </sheetViews>
  <sheetFormatPr defaultRowHeight="15" x14ac:dyDescent="0.25"/>
  <cols>
    <col min="1" max="1" width="13.5703125" customWidth="1"/>
    <col min="2" max="4" width="19" customWidth="1"/>
    <col min="5" max="5" width="26.7109375" customWidth="1"/>
    <col min="6" max="6" width="22.5703125" customWidth="1"/>
  </cols>
  <sheetData>
    <row r="1" spans="1:6" x14ac:dyDescent="0.25">
      <c r="A1" s="7" t="s">
        <v>0</v>
      </c>
      <c r="B1" s="7" t="s">
        <v>2</v>
      </c>
      <c r="C1" s="7" t="s">
        <v>1</v>
      </c>
      <c r="D1" s="7" t="s">
        <v>45</v>
      </c>
      <c r="E1" s="7" t="s">
        <v>3</v>
      </c>
      <c r="F1" s="7" t="s">
        <v>4</v>
      </c>
    </row>
    <row r="2" spans="1:6" x14ac:dyDescent="0.25">
      <c r="A2" s="1" t="s">
        <v>5</v>
      </c>
      <c r="B2" s="1" t="s">
        <v>6</v>
      </c>
      <c r="C2" s="1" t="s">
        <v>40</v>
      </c>
      <c r="D2" s="1" t="s">
        <v>46</v>
      </c>
      <c r="E2" s="2">
        <v>44538</v>
      </c>
      <c r="F2" s="3">
        <v>1</v>
      </c>
    </row>
    <row r="3" spans="1:6" x14ac:dyDescent="0.25">
      <c r="A3" s="4" t="s">
        <v>7</v>
      </c>
      <c r="B3" s="4" t="s">
        <v>6</v>
      </c>
      <c r="C3" s="4" t="s">
        <v>41</v>
      </c>
      <c r="D3" s="4" t="s">
        <v>46</v>
      </c>
      <c r="E3" s="5">
        <v>44517</v>
      </c>
      <c r="F3" s="6">
        <v>1</v>
      </c>
    </row>
    <row r="4" spans="1:6" x14ac:dyDescent="0.25">
      <c r="A4" s="1" t="s">
        <v>8</v>
      </c>
      <c r="B4" s="1" t="s">
        <v>6</v>
      </c>
      <c r="C4" s="1" t="s">
        <v>42</v>
      </c>
      <c r="D4" s="1" t="s">
        <v>47</v>
      </c>
      <c r="E4" s="2">
        <v>44517</v>
      </c>
      <c r="F4" s="3">
        <v>1</v>
      </c>
    </row>
    <row r="5" spans="1:6" x14ac:dyDescent="0.25">
      <c r="A5" s="4" t="s">
        <v>9</v>
      </c>
      <c r="B5" s="4" t="s">
        <v>26</v>
      </c>
      <c r="C5" s="4" t="s">
        <v>43</v>
      </c>
      <c r="D5" s="4" t="s">
        <v>47</v>
      </c>
      <c r="E5" s="5">
        <v>44466</v>
      </c>
      <c r="F5" s="6">
        <v>-1</v>
      </c>
    </row>
    <row r="6" spans="1:6" x14ac:dyDescent="0.25">
      <c r="A6" s="1" t="s">
        <v>10</v>
      </c>
      <c r="B6" s="1" t="s">
        <v>25</v>
      </c>
      <c r="C6" s="1" t="s">
        <v>40</v>
      </c>
      <c r="D6" s="1" t="s">
        <v>48</v>
      </c>
      <c r="E6" s="2">
        <v>44531</v>
      </c>
      <c r="F6" s="3">
        <v>-1</v>
      </c>
    </row>
    <row r="7" spans="1:6" x14ac:dyDescent="0.25">
      <c r="A7" s="4" t="s">
        <v>11</v>
      </c>
      <c r="B7" s="4" t="s">
        <v>6</v>
      </c>
      <c r="C7" s="4" t="s">
        <v>40</v>
      </c>
      <c r="D7" s="4" t="s">
        <v>48</v>
      </c>
      <c r="E7" s="5">
        <v>44470</v>
      </c>
      <c r="F7" s="6">
        <v>1</v>
      </c>
    </row>
    <row r="8" spans="1:6" x14ac:dyDescent="0.25">
      <c r="A8" s="1" t="s">
        <v>12</v>
      </c>
      <c r="B8" s="1" t="s">
        <v>6</v>
      </c>
      <c r="C8" s="1" t="s">
        <v>42</v>
      </c>
      <c r="D8" s="1" t="s">
        <v>48</v>
      </c>
      <c r="E8" s="2">
        <v>44537</v>
      </c>
      <c r="F8" s="3">
        <v>1</v>
      </c>
    </row>
    <row r="9" spans="1:6" x14ac:dyDescent="0.25">
      <c r="A9" s="4" t="s">
        <v>13</v>
      </c>
      <c r="B9" s="4" t="s">
        <v>6</v>
      </c>
      <c r="C9" s="4" t="s">
        <v>41</v>
      </c>
      <c r="D9" s="4" t="s">
        <v>49</v>
      </c>
      <c r="E9" s="5">
        <v>44347</v>
      </c>
      <c r="F9" s="6">
        <v>1</v>
      </c>
    </row>
    <row r="10" spans="1:6" x14ac:dyDescent="0.25">
      <c r="A10" s="1" t="s">
        <v>14</v>
      </c>
      <c r="B10" s="1" t="s">
        <v>26</v>
      </c>
      <c r="C10" s="1" t="s">
        <v>41</v>
      </c>
      <c r="D10" s="1" t="s">
        <v>49</v>
      </c>
      <c r="E10" s="2">
        <v>44363</v>
      </c>
      <c r="F10" s="3">
        <v>-1</v>
      </c>
    </row>
    <row r="11" spans="1:6" x14ac:dyDescent="0.25">
      <c r="A11" s="16">
        <v>2344</v>
      </c>
      <c r="B11" s="16" t="s">
        <v>6</v>
      </c>
      <c r="C11" s="16" t="s">
        <v>40</v>
      </c>
      <c r="D11" s="16" t="s">
        <v>47</v>
      </c>
      <c r="E11" s="17">
        <v>44364</v>
      </c>
      <c r="F11" s="18">
        <v>1</v>
      </c>
    </row>
    <row r="12" spans="1:6" x14ac:dyDescent="0.25">
      <c r="A12" s="16">
        <v>5609</v>
      </c>
      <c r="B12" s="16" t="s">
        <v>6</v>
      </c>
      <c r="C12" s="16" t="s">
        <v>42</v>
      </c>
      <c r="D12" s="16" t="s">
        <v>49</v>
      </c>
      <c r="E12" s="17">
        <v>44365</v>
      </c>
      <c r="F12" s="18">
        <v>1</v>
      </c>
    </row>
    <row r="13" spans="1:6" x14ac:dyDescent="0.25">
      <c r="A13" s="16">
        <v>30997</v>
      </c>
      <c r="B13" s="16" t="s">
        <v>25</v>
      </c>
      <c r="C13" s="16" t="s">
        <v>43</v>
      </c>
      <c r="D13" s="16" t="s">
        <v>50</v>
      </c>
      <c r="E13" s="17">
        <v>44366</v>
      </c>
      <c r="F13" s="18">
        <v>-1</v>
      </c>
    </row>
    <row r="14" spans="1:6" x14ac:dyDescent="0.25">
      <c r="A14" s="4" t="s">
        <v>15</v>
      </c>
      <c r="B14" s="4" t="s">
        <v>26</v>
      </c>
      <c r="C14" s="4" t="s">
        <v>41</v>
      </c>
      <c r="D14" s="4" t="s">
        <v>47</v>
      </c>
      <c r="E14" s="5">
        <v>44397</v>
      </c>
      <c r="F14" s="6">
        <v>-1</v>
      </c>
    </row>
    <row r="15" spans="1:6" x14ac:dyDescent="0.25">
      <c r="A15" s="1" t="s">
        <v>16</v>
      </c>
      <c r="B15" s="1" t="s">
        <v>6</v>
      </c>
      <c r="C15" s="1" t="s">
        <v>43</v>
      </c>
      <c r="D15" s="1" t="s">
        <v>47</v>
      </c>
      <c r="E15" s="2">
        <v>44334</v>
      </c>
      <c r="F15" s="3">
        <v>1</v>
      </c>
    </row>
    <row r="16" spans="1:6" x14ac:dyDescent="0.25">
      <c r="A16" s="4" t="s">
        <v>17</v>
      </c>
      <c r="B16" s="4" t="s">
        <v>27</v>
      </c>
      <c r="C16" s="4" t="s">
        <v>43</v>
      </c>
      <c r="D16" s="4" t="s">
        <v>46</v>
      </c>
      <c r="E16" s="5">
        <v>44333</v>
      </c>
      <c r="F16" s="6">
        <v>-1</v>
      </c>
    </row>
    <row r="17" spans="1:6" x14ac:dyDescent="0.25">
      <c r="A17" s="1" t="s">
        <v>18</v>
      </c>
      <c r="B17" s="1" t="s">
        <v>6</v>
      </c>
      <c r="C17" s="1" t="s">
        <v>43</v>
      </c>
      <c r="D17" s="1" t="s">
        <v>50</v>
      </c>
      <c r="E17" s="2">
        <v>44329</v>
      </c>
      <c r="F17" s="3">
        <v>1</v>
      </c>
    </row>
    <row r="18" spans="1:6" x14ac:dyDescent="0.25">
      <c r="A18" s="4" t="s">
        <v>19</v>
      </c>
      <c r="B18" s="4" t="s">
        <v>6</v>
      </c>
      <c r="C18" s="4" t="s">
        <v>44</v>
      </c>
      <c r="D18" s="4" t="s">
        <v>50</v>
      </c>
      <c r="E18" s="5">
        <v>44334</v>
      </c>
      <c r="F18" s="6">
        <v>1</v>
      </c>
    </row>
    <row r="19" spans="1:6" x14ac:dyDescent="0.25">
      <c r="A19" s="1" t="s">
        <v>20</v>
      </c>
      <c r="B19" s="1" t="s">
        <v>27</v>
      </c>
      <c r="C19" s="1" t="s">
        <v>40</v>
      </c>
      <c r="D19" s="1" t="s">
        <v>50</v>
      </c>
      <c r="E19" s="2">
        <v>44539</v>
      </c>
      <c r="F19" s="3">
        <v>-1</v>
      </c>
    </row>
    <row r="20" spans="1:6" x14ac:dyDescent="0.25">
      <c r="A20" s="4" t="s">
        <v>21</v>
      </c>
      <c r="B20" s="4" t="s">
        <v>6</v>
      </c>
      <c r="C20" s="4" t="s">
        <v>40</v>
      </c>
      <c r="D20" s="4" t="s">
        <v>48</v>
      </c>
      <c r="E20" s="5">
        <v>44425</v>
      </c>
      <c r="F20" s="6">
        <v>1</v>
      </c>
    </row>
    <row r="21" spans="1:6" x14ac:dyDescent="0.25">
      <c r="A21" s="1" t="s">
        <v>22</v>
      </c>
      <c r="B21" s="1" t="s">
        <v>6</v>
      </c>
      <c r="C21" s="1" t="s">
        <v>44</v>
      </c>
      <c r="D21" s="1" t="s">
        <v>47</v>
      </c>
      <c r="E21" s="2">
        <v>44519</v>
      </c>
      <c r="F21" s="3">
        <v>1</v>
      </c>
    </row>
    <row r="22" spans="1:6" x14ac:dyDescent="0.25">
      <c r="A22" s="4" t="s">
        <v>23</v>
      </c>
      <c r="B22" s="4" t="s">
        <v>6</v>
      </c>
      <c r="C22" s="4" t="s">
        <v>42</v>
      </c>
      <c r="D22" s="4" t="s">
        <v>50</v>
      </c>
      <c r="E22" s="5">
        <v>44530</v>
      </c>
      <c r="F22" s="6">
        <v>1</v>
      </c>
    </row>
    <row r="23" spans="1:6" x14ac:dyDescent="0.25">
      <c r="A23" s="1" t="s">
        <v>24</v>
      </c>
      <c r="B23" s="1" t="s">
        <v>6</v>
      </c>
      <c r="C23" s="1" t="s">
        <v>41</v>
      </c>
      <c r="D23" s="1" t="s">
        <v>46</v>
      </c>
      <c r="E23" s="2">
        <v>44397</v>
      </c>
      <c r="F23" s="3">
        <v>1</v>
      </c>
    </row>
    <row r="24" spans="1:6" x14ac:dyDescent="0.25">
      <c r="A24" s="8" t="s">
        <v>24</v>
      </c>
      <c r="B24" s="8" t="s">
        <v>25</v>
      </c>
      <c r="C24" s="8" t="s">
        <v>41</v>
      </c>
      <c r="D24" s="8" t="s">
        <v>49</v>
      </c>
      <c r="E24" s="10">
        <v>44502</v>
      </c>
      <c r="F24" s="9">
        <v>-1</v>
      </c>
    </row>
    <row r="25" spans="1:6" x14ac:dyDescent="0.25">
      <c r="A25" s="8">
        <v>203750</v>
      </c>
      <c r="B25" s="21" t="s">
        <v>6</v>
      </c>
      <c r="C25" s="21" t="s">
        <v>43</v>
      </c>
      <c r="D25" s="21" t="s">
        <v>47</v>
      </c>
      <c r="E25" s="22">
        <v>44440</v>
      </c>
      <c r="F25" s="23">
        <v>1</v>
      </c>
    </row>
    <row r="26" spans="1:6" x14ac:dyDescent="0.25">
      <c r="A26" s="21">
        <v>90285</v>
      </c>
      <c r="B26" s="21" t="s">
        <v>6</v>
      </c>
      <c r="C26" s="21" t="s">
        <v>42</v>
      </c>
      <c r="D26" s="21" t="s">
        <v>50</v>
      </c>
      <c r="E26" s="22">
        <v>44573</v>
      </c>
      <c r="F26" s="23">
        <v>1</v>
      </c>
    </row>
    <row r="27" spans="1:6" x14ac:dyDescent="0.25">
      <c r="A27" s="21">
        <v>469086</v>
      </c>
      <c r="B27" s="21" t="s">
        <v>6</v>
      </c>
      <c r="C27" s="21" t="s">
        <v>42</v>
      </c>
      <c r="D27" s="21" t="s">
        <v>47</v>
      </c>
      <c r="E27" s="22">
        <v>44607</v>
      </c>
      <c r="F27" s="23">
        <v>1</v>
      </c>
    </row>
    <row r="28" spans="1:6" x14ac:dyDescent="0.25">
      <c r="A28" s="21">
        <v>2345</v>
      </c>
      <c r="B28" s="21" t="s">
        <v>6</v>
      </c>
      <c r="C28" s="21" t="s">
        <v>42</v>
      </c>
      <c r="D28" s="21" t="s">
        <v>47</v>
      </c>
      <c r="E28" s="22">
        <v>44582</v>
      </c>
      <c r="F28" s="23">
        <v>1</v>
      </c>
    </row>
    <row r="29" spans="1:6" x14ac:dyDescent="0.25">
      <c r="A29" s="21">
        <v>23476</v>
      </c>
      <c r="B29" s="21" t="s">
        <v>26</v>
      </c>
      <c r="C29" s="21" t="s">
        <v>42</v>
      </c>
      <c r="D29" s="21" t="s">
        <v>50</v>
      </c>
      <c r="E29" s="22">
        <v>44593</v>
      </c>
      <c r="F29" s="23">
        <v>-1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0"/>
  <sheetViews>
    <sheetView zoomScale="85" zoomScaleNormal="85" workbookViewId="0">
      <selection activeCell="B21" sqref="B21"/>
    </sheetView>
  </sheetViews>
  <sheetFormatPr defaultRowHeight="15" x14ac:dyDescent="0.25"/>
  <cols>
    <col min="1" max="1" width="36.140625" bestFit="1" customWidth="1"/>
    <col min="2" max="2" width="9.85546875" customWidth="1"/>
    <col min="3" max="4" width="6.7109375" customWidth="1"/>
    <col min="5" max="8" width="7.5703125" bestFit="1" customWidth="1"/>
    <col min="9" max="9" width="6.28515625" customWidth="1"/>
    <col min="10" max="10" width="11.85546875" customWidth="1"/>
    <col min="11" max="14" width="6.85546875" customWidth="1"/>
    <col min="15" max="18" width="7" customWidth="1"/>
    <col min="19" max="19" width="11.85546875" bestFit="1" customWidth="1"/>
  </cols>
  <sheetData>
    <row r="9" spans="1:12" x14ac:dyDescent="0.25">
      <c r="A9" s="11" t="s">
        <v>39</v>
      </c>
      <c r="B9" s="11" t="s">
        <v>30</v>
      </c>
    </row>
    <row r="10" spans="1:12" x14ac:dyDescent="0.25">
      <c r="B10" t="s">
        <v>54</v>
      </c>
      <c r="J10" t="s">
        <v>55</v>
      </c>
      <c r="L10" t="s">
        <v>29</v>
      </c>
    </row>
    <row r="11" spans="1:12" x14ac:dyDescent="0.25">
      <c r="B11" t="s">
        <v>31</v>
      </c>
      <c r="C11" t="s">
        <v>32</v>
      </c>
      <c r="D11" t="s">
        <v>33</v>
      </c>
      <c r="E11" t="s">
        <v>34</v>
      </c>
      <c r="F11" t="s">
        <v>35</v>
      </c>
      <c r="G11" t="s">
        <v>36</v>
      </c>
      <c r="H11" t="s">
        <v>37</v>
      </c>
      <c r="I11" t="s">
        <v>38</v>
      </c>
      <c r="J11" t="s">
        <v>52</v>
      </c>
      <c r="K11" t="s">
        <v>53</v>
      </c>
    </row>
    <row r="12" spans="1:12" x14ac:dyDescent="0.25">
      <c r="A12" s="11" t="s">
        <v>28</v>
      </c>
      <c r="L12" s="13"/>
    </row>
    <row r="13" spans="1:12" x14ac:dyDescent="0.25">
      <c r="A13" s="12" t="s">
        <v>6</v>
      </c>
      <c r="B13" s="14">
        <v>4</v>
      </c>
      <c r="C13" s="14">
        <v>2</v>
      </c>
      <c r="D13" s="14">
        <v>1</v>
      </c>
      <c r="E13" s="14">
        <v>1</v>
      </c>
      <c r="F13" s="14">
        <v>1</v>
      </c>
      <c r="G13" s="14">
        <v>1</v>
      </c>
      <c r="H13" s="14">
        <v>4</v>
      </c>
      <c r="I13" s="14">
        <v>2</v>
      </c>
      <c r="J13" s="14">
        <v>2</v>
      </c>
      <c r="K13" s="14">
        <v>1</v>
      </c>
      <c r="L13" s="15">
        <v>19</v>
      </c>
    </row>
    <row r="14" spans="1:12" x14ac:dyDescent="0.25">
      <c r="A14" s="12" t="s">
        <v>25</v>
      </c>
      <c r="B14" s="14"/>
      <c r="C14" s="14">
        <v>-1</v>
      </c>
      <c r="D14" s="14"/>
      <c r="E14" s="14"/>
      <c r="F14" s="14"/>
      <c r="G14" s="14"/>
      <c r="H14" s="14">
        <v>-1</v>
      </c>
      <c r="I14" s="14">
        <v>-1</v>
      </c>
      <c r="J14" s="14"/>
      <c r="K14" s="14"/>
      <c r="L14" s="15">
        <v>-3</v>
      </c>
    </row>
    <row r="15" spans="1:12" x14ac:dyDescent="0.25">
      <c r="A15" s="12" t="s">
        <v>26</v>
      </c>
      <c r="B15" s="14"/>
      <c r="C15" s="14">
        <v>-1</v>
      </c>
      <c r="D15" s="14">
        <v>-1</v>
      </c>
      <c r="E15" s="14"/>
      <c r="F15" s="14">
        <v>-1</v>
      </c>
      <c r="G15" s="14"/>
      <c r="H15" s="14"/>
      <c r="I15" s="14"/>
      <c r="J15" s="14"/>
      <c r="K15" s="14">
        <v>-1</v>
      </c>
      <c r="L15" s="15">
        <v>-4</v>
      </c>
    </row>
    <row r="16" spans="1:12" x14ac:dyDescent="0.25">
      <c r="A16" s="12" t="s">
        <v>27</v>
      </c>
      <c r="B16" s="14">
        <v>-1</v>
      </c>
      <c r="C16" s="14"/>
      <c r="D16" s="14"/>
      <c r="E16" s="14"/>
      <c r="F16" s="14"/>
      <c r="G16" s="14"/>
      <c r="H16" s="14"/>
      <c r="I16" s="14">
        <v>-1</v>
      </c>
      <c r="J16" s="14"/>
      <c r="K16" s="14"/>
      <c r="L16" s="15">
        <v>-2</v>
      </c>
    </row>
    <row r="17" spans="1:10" x14ac:dyDescent="0.25">
      <c r="A17" s="19" t="s">
        <v>51</v>
      </c>
      <c r="B17" s="19">
        <f>IF(B11=0,"",SUM(B12:B15))</f>
        <v>4</v>
      </c>
      <c r="C17" s="19">
        <f>IF(C11=0,"",
IF(C11="Общий итог",SUM(C12:C15),B17+SUM(C12:C15)))</f>
        <v>4</v>
      </c>
      <c r="D17" s="19">
        <f>IF(D11=0,"",
IF(D11="Общий итог",SUM(D12:D15),C17+SUM(D12:D15)))</f>
        <v>4</v>
      </c>
      <c r="E17" s="19">
        <f>IF(E11=0,"",
IF(E11="Общий итог",SUM(E12:E15),D17+SUM(E12:E15)))</f>
        <v>5</v>
      </c>
      <c r="F17" s="19">
        <f>IF(F11=0,"",
IF(F11="Общий итог",SUM(F12:F15),E17+SUM(F12:F15)))</f>
        <v>5</v>
      </c>
      <c r="G17" s="19">
        <f>IF(G11=0,"",
IF(G11="Общий итог",SUM(G12:G15),F17+SUM(G12:G15)))</f>
        <v>6</v>
      </c>
      <c r="H17" s="19">
        <f>IF(H11=0,"",
IF(H11="Общий итог",SUM(H12:H15),G17+SUM(H12:H15)))</f>
        <v>9</v>
      </c>
      <c r="I17" s="19">
        <f>IF(I11=0,"",
IF(I11="Общий итог",SUM(I12:I15),H17+SUM(I12:I15)))</f>
        <v>10</v>
      </c>
      <c r="J17" s="15">
        <f t="shared" ref="D17:J17" si="0">IF(J10=0,"",
IF(J10="Общий итог",SUM(J12:J15),I17+SUM(J12:J15)))</f>
        <v>12</v>
      </c>
    </row>
    <row r="18" spans="1:10" x14ac:dyDescent="0.25">
      <c r="J18" s="20"/>
    </row>
    <row r="19" spans="1:10" x14ac:dyDescent="0.25">
      <c r="J19" s="20"/>
    </row>
    <row r="20" spans="1:10" x14ac:dyDescent="0.25">
      <c r="J20" s="20"/>
    </row>
  </sheetData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6" sqref="N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</vt:lpstr>
      <vt:lpstr>ОписаниеПроблемы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2021-12-23T07:49:21Z</dcterms:modified>
</cp:coreProperties>
</file>