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htet\Desktop\"/>
    </mc:Choice>
  </mc:AlternateContent>
  <xr:revisionPtr revIDLastSave="0" documentId="13_ncr:1_{BE0DADF0-EFDD-4FFF-A24F-12C5382E1ADD}" xr6:coauthVersionLast="47" xr6:coauthVersionMax="47" xr10:uidLastSave="{00000000-0000-0000-0000-000000000000}"/>
  <bookViews>
    <workbookView xWindow="-108" yWindow="-108" windowWidth="23256" windowHeight="12168" xr2:uid="{4849F514-73E8-4D10-8D46-E14A1D18488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1" l="1"/>
  <c r="AA2" i="1"/>
  <c r="AA8" i="1"/>
  <c r="AA7" i="1"/>
  <c r="AA6" i="1"/>
  <c r="Y2" i="1"/>
  <c r="Y2" i="1" a="1"/>
  <c r="X2" i="1" a="1"/>
  <c r="X2" i="1" s="1"/>
  <c r="W2" i="1"/>
  <c r="W2" i="1" a="1"/>
  <c r="V2" i="1" a="1"/>
  <c r="V2" i="1" s="1"/>
  <c r="U2" i="1"/>
  <c r="U2" i="1" a="1"/>
  <c r="T2" i="1" a="1"/>
  <c r="T2" i="1" s="1"/>
  <c r="S2" i="1"/>
  <c r="S2" i="1" a="1"/>
  <c r="R2" i="1" a="1"/>
  <c r="R2" i="1" s="1"/>
  <c r="Q2" i="1"/>
  <c r="Q2" i="1" a="1"/>
  <c r="P2" i="1" a="1"/>
  <c r="P2" i="1" s="1"/>
  <c r="O2" i="1"/>
  <c r="O2" i="1" a="1"/>
  <c r="N2" i="1" a="1"/>
  <c r="N2" i="1" s="1"/>
  <c r="M2" i="1"/>
  <c r="M2" i="1" a="1"/>
  <c r="L2" i="1" a="1"/>
  <c r="L2" i="1" s="1"/>
  <c r="K2" i="1"/>
  <c r="K2" i="1" a="1"/>
  <c r="J2" i="1" a="1"/>
  <c r="J2" i="1" s="1"/>
  <c r="I2" i="1"/>
  <c r="I2" i="1" a="1"/>
  <c r="H2" i="1" a="1"/>
  <c r="H2" i="1" s="1"/>
  <c r="G2" i="1"/>
  <c r="G2" i="1" a="1"/>
  <c r="F2" i="1" a="1"/>
  <c r="F2" i="1" s="1"/>
  <c r="E2" i="1"/>
  <c r="E2" i="1" a="1"/>
  <c r="D2" i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<sst xmlns="http://schemas.openxmlformats.org/spreadsheetml/2006/main" count="38" uniqueCount="32">
  <si>
    <t>Т066 100</t>
  </si>
  <si>
    <t>Т066 150</t>
  </si>
  <si>
    <t>Т066 200</t>
  </si>
  <si>
    <t>Т066 300</t>
  </si>
  <si>
    <t>Т066 400</t>
  </si>
  <si>
    <t>Т066 500</t>
  </si>
  <si>
    <t>ТШП 100</t>
  </si>
  <si>
    <t>ТШП 150</t>
  </si>
  <si>
    <t>ТШП 200</t>
  </si>
  <si>
    <t>ТШП 300</t>
  </si>
  <si>
    <t>ТШП 300 51x9</t>
  </si>
  <si>
    <t>ТПП 150</t>
  </si>
  <si>
    <t>ТПП 300</t>
  </si>
  <si>
    <t>3Ф ТТ</t>
  </si>
  <si>
    <t>3Ф прямой</t>
  </si>
  <si>
    <t>1Ф прямой</t>
  </si>
  <si>
    <t>1Ф модем</t>
  </si>
  <si>
    <t>Модем</t>
  </si>
  <si>
    <t>ККИ</t>
  </si>
  <si>
    <t>Вторичка</t>
  </si>
  <si>
    <t>Бокс</t>
  </si>
  <si>
    <t>Шкаф ПТ</t>
  </si>
  <si>
    <t>Дата</t>
  </si>
  <si>
    <t>Адрес</t>
  </si>
  <si>
    <t>ТУ</t>
  </si>
  <si>
    <t>Остаток</t>
  </si>
  <si>
    <t>ТТ</t>
  </si>
  <si>
    <t>ПУ</t>
  </si>
  <si>
    <t>ПУ GSM</t>
  </si>
  <si>
    <t>приход</t>
  </si>
  <si>
    <t>расход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</si>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</sst>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D0DD2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0" fillId="2" borderId="1" xfId="0" applyFill="1" applyBorder="1" applyAlignment="1">
      <alignment horizontal="center" textRotation="90"/>
    </xf>
    <xf numFmtId="0" fontId="0" fillId="2" borderId="2" xfId="0" applyFill="1" applyBorder="1" applyAlignment="1">
      <alignment horizontal="center" textRotation="90"/>
    </xf>
    <xf numFmtId="0" fontId="0" fillId="2" borderId="4" xfId="0" applyFill="1" applyBorder="1" applyAlignment="1">
      <alignment horizontal="center" textRotation="90"/>
    </xf>
    <xf numFmtId="0" fontId="0" fillId="3" borderId="1" xfId="0" applyFill="1" applyBorder="1" applyAlignment="1">
      <alignment horizontal="center" textRotation="90"/>
    </xf>
    <xf numFmtId="0" fontId="0" fillId="3" borderId="2" xfId="0" applyFill="1" applyBorder="1" applyAlignment="1">
      <alignment horizontal="center" textRotation="90"/>
    </xf>
    <xf numFmtId="0" fontId="0" fillId="3" borderId="3" xfId="0" applyFill="1" applyBorder="1" applyAlignment="1">
      <alignment horizontal="center" textRotation="90"/>
    </xf>
    <xf numFmtId="0" fontId="0" fillId="4" borderId="2" xfId="0" applyFill="1" applyBorder="1" applyAlignment="1">
      <alignment horizontal="center" textRotation="90"/>
    </xf>
    <xf numFmtId="0" fontId="0" fillId="4" borderId="4" xfId="0" applyFill="1" applyBorder="1" applyAlignment="1">
      <alignment horizontal="center" textRotation="90"/>
    </xf>
    <xf numFmtId="0" fontId="1" fillId="5" borderId="1" xfId="0" applyFont="1" applyFill="1" applyBorder="1" applyAlignment="1">
      <alignment horizontal="center" textRotation="90"/>
    </xf>
    <xf numFmtId="0" fontId="1" fillId="5" borderId="2" xfId="0" applyFont="1" applyFill="1" applyBorder="1" applyAlignment="1">
      <alignment horizontal="center" textRotation="90"/>
    </xf>
    <xf numFmtId="0" fontId="1" fillId="5" borderId="4" xfId="0" applyFont="1" applyFill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0" fillId="0" borderId="5" xfId="0" applyBorder="1"/>
    <xf numFmtId="164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0" xfId="0" applyFont="1" applyBorder="1"/>
    <xf numFmtId="164" fontId="1" fillId="0" borderId="11" xfId="0" applyNumberFormat="1" applyFont="1" applyBorder="1"/>
    <xf numFmtId="0" fontId="0" fillId="6" borderId="13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6" xfId="0" applyFill="1" applyBorder="1"/>
    <xf numFmtId="164" fontId="1" fillId="0" borderId="17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0" fillId="6" borderId="19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2" xfId="0" applyFill="1" applyBorder="1"/>
    <xf numFmtId="164" fontId="0" fillId="0" borderId="17" xfId="0" applyNumberFormat="1" applyBorder="1"/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/>
    <xf numFmtId="0" fontId="0" fillId="0" borderId="17" xfId="0" applyBorder="1"/>
    <xf numFmtId="0" fontId="0" fillId="0" borderId="18" xfId="0" applyBorder="1"/>
    <xf numFmtId="164" fontId="0" fillId="6" borderId="17" xfId="0" applyNumberFormat="1" applyFill="1" applyBorder="1"/>
    <xf numFmtId="0" fontId="1" fillId="6" borderId="17" xfId="0" applyFont="1" applyFill="1" applyBorder="1"/>
    <xf numFmtId="0" fontId="0" fillId="6" borderId="18" xfId="0" applyFill="1" applyBorder="1"/>
    <xf numFmtId="0" fontId="1" fillId="6" borderId="11" xfId="0" applyFont="1" applyFill="1" applyBorder="1"/>
    <xf numFmtId="0" fontId="1" fillId="6" borderId="12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23" xfId="0" applyBorder="1"/>
  </cellXfs>
  <cellStyles count="1"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3F93-7206-43DA-8D0C-218384489AE9}">
  <dimension ref="A1:AF9"/>
  <sheetViews>
    <sheetView tabSelected="1" zoomScale="115" zoomScaleNormal="115" workbookViewId="0">
      <selection activeCell="W13" sqref="W13"/>
    </sheetView>
  </sheetViews>
  <sheetFormatPr defaultRowHeight="14.4" x14ac:dyDescent="0.3"/>
  <cols>
    <col min="1" max="1" width="12.77734375" customWidth="1"/>
    <col min="2" max="2" width="10.77734375" customWidth="1"/>
    <col min="4" max="25" width="2.77734375" customWidth="1"/>
  </cols>
  <sheetData>
    <row r="1" spans="1:32" ht="70.2" thickBot="1" x14ac:dyDescent="0.35">
      <c r="A1" s="1"/>
      <c r="B1" s="2"/>
      <c r="C1" s="3"/>
      <c r="D1" s="4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6" t="s">
        <v>5</v>
      </c>
      <c r="J1" s="7" t="s">
        <v>6</v>
      </c>
      <c r="K1" s="8" t="s">
        <v>7</v>
      </c>
      <c r="L1" s="8" t="s">
        <v>8</v>
      </c>
      <c r="M1" s="9" t="s">
        <v>9</v>
      </c>
      <c r="N1" s="9" t="s">
        <v>10</v>
      </c>
      <c r="O1" s="10" t="s">
        <v>11</v>
      </c>
      <c r="P1" s="11" t="s">
        <v>12</v>
      </c>
      <c r="Q1" s="12" t="s">
        <v>13</v>
      </c>
      <c r="R1" s="13" t="s">
        <v>14</v>
      </c>
      <c r="S1" s="14" t="s">
        <v>15</v>
      </c>
      <c r="T1" s="14" t="s">
        <v>16</v>
      </c>
      <c r="U1" s="15" t="s">
        <v>17</v>
      </c>
      <c r="V1" s="16" t="s">
        <v>18</v>
      </c>
      <c r="W1" s="16" t="s">
        <v>19</v>
      </c>
      <c r="X1" s="17" t="s">
        <v>20</v>
      </c>
      <c r="Y1" s="18" t="s">
        <v>21</v>
      </c>
      <c r="Z1" s="19"/>
      <c r="AA1" s="58" t="s">
        <v>31</v>
      </c>
    </row>
    <row r="2" spans="1:32" ht="15" thickBot="1" x14ac:dyDescent="0.35">
      <c r="A2" s="20" t="s">
        <v>22</v>
      </c>
      <c r="B2" s="21" t="s">
        <v>23</v>
      </c>
      <c r="C2" s="22" t="s">
        <v>24</v>
      </c>
      <c r="D2" s="23" cm="1">
        <f t="array" ref="D2">SUMPRODUCT((D$3:D$55*($Z$3:$Z$55="приход"))+($Z$3:$Z$55="расход")*-D$3:D$55)</f>
        <v>4</v>
      </c>
      <c r="E2" s="24" cm="1">
        <f t="array" ref="E2">SUMPRODUCT((E$3:E$55*($Z$3:$Z$55="приход"))+($Z$3:$Z$55="расход")*-E$3:E$55)</f>
        <v>4</v>
      </c>
      <c r="F2" s="24" cm="1">
        <f t="array" ref="F2">SUMPRODUCT((F$3:F$55*($Z$3:$Z$55="приход"))+($Z$3:$Z$55="расход")*-F$3:F$55)</f>
        <v>5</v>
      </c>
      <c r="G2" s="24" cm="1">
        <f t="array" ref="G2">SUMPRODUCT((G$3:G$55*($Z$3:$Z$55="приход"))+($Z$3:$Z$55="расход")*-G$3:G$55)</f>
        <v>6</v>
      </c>
      <c r="H2" s="24" cm="1">
        <f t="array" ref="H2">SUMPRODUCT((H$3:H$55*($Z$3:$Z$55="приход"))+($Z$3:$Z$55="расход")*-H$3:H$55)</f>
        <v>1</v>
      </c>
      <c r="I2" s="25" cm="1">
        <f t="array" ref="I2">SUMPRODUCT((I$3:I$55*($Z$3:$Z$55="приход"))+($Z$3:$Z$55="расход")*-I$3:I$55)</f>
        <v>1</v>
      </c>
      <c r="J2" s="23" cm="1">
        <f t="array" ref="J2">SUMPRODUCT((J$3:J$55*($Z$3:$Z$55="приход"))+($Z$3:$Z$55="расход")*-J$3:J$55)</f>
        <v>0</v>
      </c>
      <c r="K2" s="23" cm="1">
        <f t="array" ref="K2">SUMPRODUCT((K$3:K$55*($Z$3:$Z$55="приход"))+($Z$3:$Z$55="расход")*-K$3:K$55)</f>
        <v>4</v>
      </c>
      <c r="L2" s="24" cm="1">
        <f t="array" ref="L2">SUMPRODUCT((L$3:L$55*($Z$3:$Z$55="приход"))+($Z$3:$Z$55="расход")*-L$3:L$55)</f>
        <v>2</v>
      </c>
      <c r="M2" s="26" cm="1">
        <f t="array" ref="M2">SUMPRODUCT((M$3:M$55*($Z$3:$Z$55="приход"))+($Z$3:$Z$55="расход")*-M$3:M$55)</f>
        <v>2</v>
      </c>
      <c r="N2" s="26" cm="1">
        <f t="array" ref="N2">SUMPRODUCT((N$3:N$55*($Z$3:$Z$55="приход"))+($Z$3:$Z$55="расход")*-N$3:N$55)</f>
        <v>0</v>
      </c>
      <c r="O2" s="24" cm="1">
        <f t="array" ref="O2">SUMPRODUCT((O$3:O$55*($Z$3:$Z$55="приход"))+($Z$3:$Z$55="расход")*-O$3:O$55)</f>
        <v>2</v>
      </c>
      <c r="P2" s="25" cm="1">
        <f t="array" ref="P2">SUMPRODUCT((P$3:P$55*($Z$3:$Z$55="приход"))+($Z$3:$Z$55="расход")*-P$3:P$55)</f>
        <v>0</v>
      </c>
      <c r="Q2" s="23" cm="1">
        <f t="array" ref="Q2">SUMPRODUCT((Q$3:Q$55*($Z$3:$Z$55="приход"))+($Z$3:$Z$55="расход")*-Q$3:Q$55)</f>
        <v>8</v>
      </c>
      <c r="R2" s="24" cm="1">
        <f t="array" ref="R2">SUMPRODUCT((R$3:R$55*($Z$3:$Z$55="приход"))+($Z$3:$Z$55="расход")*-R$3:R$55)</f>
        <v>11</v>
      </c>
      <c r="S2" s="25" cm="1">
        <f t="array" ref="S2">SUMPRODUCT((S$3:S$55*($Z$3:$Z$55="приход"))+($Z$3:$Z$55="расход")*-S$3:S$55)</f>
        <v>5</v>
      </c>
      <c r="T2" s="25" cm="1">
        <f t="array" ref="T2">SUMPRODUCT((T$3:T$55*($Z$3:$Z$55="приход"))+($Z$3:$Z$55="расход")*-T$3:T$55)</f>
        <v>0</v>
      </c>
      <c r="U2" s="23" cm="1">
        <f t="array" ref="U2">SUMPRODUCT((U$3:U$55*($Z$3:$Z$55="приход"))+($Z$3:$Z$55="расход")*-U$3:U$55)</f>
        <v>40</v>
      </c>
      <c r="V2" s="24" cm="1">
        <f t="array" ref="V2">SUMPRODUCT((V$3:V$55*($Z$3:$Z$55="приход"))+($Z$3:$Z$55="расход")*-V$3:V$55)</f>
        <v>18</v>
      </c>
      <c r="W2" s="24" cm="1">
        <f t="array" ref="W2">SUMPRODUCT((W$3:W$55*($Z$3:$Z$55="приход"))+($Z$3:$Z$55="расход")*-W$3:W$55)</f>
        <v>8</v>
      </c>
      <c r="X2" s="24" cm="1">
        <f t="array" ref="X2">SUMPRODUCT((X$3:X$55*($Z$3:$Z$55="приход"))+($Z$3:$Z$55="расход")*-X$3:X$55)</f>
        <v>3</v>
      </c>
      <c r="Y2" s="25" cm="1">
        <f t="array" ref="Y2">SUMPRODUCT((Y$3:Y$55*($Z$3:$Z$55="приход"))+($Z$3:$Z$55="расход")*-Y$3:Y$55)</f>
        <v>0</v>
      </c>
      <c r="Z2" s="27" t="s">
        <v>25</v>
      </c>
      <c r="AA2" s="59">
        <f>SUM(AA3:AA100)</f>
        <v>29500</v>
      </c>
      <c r="AC2" t="s">
        <v>26</v>
      </c>
      <c r="AD2" t="s">
        <v>27</v>
      </c>
      <c r="AE2" t="s">
        <v>28</v>
      </c>
      <c r="AF2" t="s">
        <v>17</v>
      </c>
    </row>
    <row r="3" spans="1:32" x14ac:dyDescent="0.3">
      <c r="A3" s="28">
        <v>44550</v>
      </c>
      <c r="B3" s="56"/>
      <c r="C3" s="57"/>
      <c r="D3" s="29">
        <v>1</v>
      </c>
      <c r="E3" s="30">
        <v>3</v>
      </c>
      <c r="F3" s="30">
        <v>2</v>
      </c>
      <c r="G3" s="30">
        <v>3</v>
      </c>
      <c r="H3" s="30">
        <v>2</v>
      </c>
      <c r="I3" s="31">
        <v>1</v>
      </c>
      <c r="J3" s="29"/>
      <c r="K3" s="32">
        <v>4</v>
      </c>
      <c r="L3" s="30"/>
      <c r="M3" s="33"/>
      <c r="N3" s="33"/>
      <c r="O3" s="30">
        <v>2</v>
      </c>
      <c r="P3" s="31"/>
      <c r="Q3" s="29">
        <v>12</v>
      </c>
      <c r="R3" s="30">
        <v>12</v>
      </c>
      <c r="S3" s="31"/>
      <c r="T3" s="31"/>
      <c r="U3" s="29">
        <v>44</v>
      </c>
      <c r="V3" s="30">
        <v>20</v>
      </c>
      <c r="W3" s="30">
        <v>10</v>
      </c>
      <c r="X3" s="30"/>
      <c r="Y3" s="31"/>
      <c r="Z3" s="34" t="s">
        <v>29</v>
      </c>
      <c r="AA3" s="58"/>
      <c r="AC3">
        <v>1500</v>
      </c>
      <c r="AD3">
        <v>1500</v>
      </c>
      <c r="AE3">
        <v>5500</v>
      </c>
      <c r="AF3">
        <v>4000</v>
      </c>
    </row>
    <row r="4" spans="1:32" x14ac:dyDescent="0.3">
      <c r="A4" s="35">
        <v>44551</v>
      </c>
      <c r="B4" s="36"/>
      <c r="C4" s="37"/>
      <c r="D4" s="38"/>
      <c r="E4" s="39"/>
      <c r="F4" s="39"/>
      <c r="G4" s="39"/>
      <c r="H4" s="39"/>
      <c r="I4" s="40"/>
      <c r="J4" s="38"/>
      <c r="K4" s="41"/>
      <c r="L4" s="39">
        <v>2</v>
      </c>
      <c r="M4" s="42">
        <v>3</v>
      </c>
      <c r="N4" s="42"/>
      <c r="O4" s="39"/>
      <c r="P4" s="40"/>
      <c r="Q4" s="38"/>
      <c r="R4" s="39"/>
      <c r="S4" s="40"/>
      <c r="T4" s="40"/>
      <c r="U4" s="38"/>
      <c r="V4" s="39"/>
      <c r="W4" s="39"/>
      <c r="X4" s="39"/>
      <c r="Y4" s="40"/>
      <c r="Z4" s="43" t="s">
        <v>29</v>
      </c>
      <c r="AA4" s="58"/>
    </row>
    <row r="5" spans="1:32" x14ac:dyDescent="0.3">
      <c r="A5" s="44">
        <v>44552</v>
      </c>
      <c r="B5" s="36"/>
      <c r="C5" s="37"/>
      <c r="D5" s="45"/>
      <c r="E5" s="46">
        <v>2</v>
      </c>
      <c r="F5" s="46"/>
      <c r="G5" s="46"/>
      <c r="H5" s="46"/>
      <c r="I5" s="47"/>
      <c r="J5" s="45"/>
      <c r="K5" s="48"/>
      <c r="L5" s="46"/>
      <c r="M5" s="49"/>
      <c r="N5" s="49"/>
      <c r="O5" s="46"/>
      <c r="P5" s="47"/>
      <c r="Q5" s="45">
        <v>2</v>
      </c>
      <c r="R5" s="46"/>
      <c r="S5" s="47"/>
      <c r="T5" s="47"/>
      <c r="U5" s="45">
        <v>1</v>
      </c>
      <c r="V5" s="46">
        <v>2</v>
      </c>
      <c r="W5" s="46">
        <v>2</v>
      </c>
      <c r="X5" s="46"/>
      <c r="Y5" s="47"/>
      <c r="Z5" s="50" t="s">
        <v>30</v>
      </c>
      <c r="AA5" s="58">
        <f>SUM(D5:P5)*$AC$3+SUM(Q5:S5)*$AD$3+T5*$AE$3+U5*$AF$3</f>
        <v>10000</v>
      </c>
    </row>
    <row r="6" spans="1:32" x14ac:dyDescent="0.3">
      <c r="A6" s="44">
        <v>44553</v>
      </c>
      <c r="B6" s="51"/>
      <c r="C6" s="52"/>
      <c r="D6" s="45"/>
      <c r="E6" s="46"/>
      <c r="F6" s="46"/>
      <c r="G6" s="46"/>
      <c r="H6" s="46"/>
      <c r="I6" s="47"/>
      <c r="J6" s="45"/>
      <c r="K6" s="48"/>
      <c r="L6" s="46"/>
      <c r="M6" s="49"/>
      <c r="N6" s="49"/>
      <c r="O6" s="46"/>
      <c r="P6" s="47"/>
      <c r="Q6" s="45"/>
      <c r="R6" s="46">
        <v>1</v>
      </c>
      <c r="S6" s="47"/>
      <c r="T6" s="47"/>
      <c r="U6" s="45">
        <v>1</v>
      </c>
      <c r="V6" s="46"/>
      <c r="W6" s="46"/>
      <c r="X6" s="46"/>
      <c r="Y6" s="47"/>
      <c r="Z6" s="50" t="s">
        <v>30</v>
      </c>
      <c r="AA6" s="58">
        <f t="shared" ref="AA6:AA9" si="0">SUM(D6:P6)*$AC$3+SUM(Q6:S6)*$AD$3+T6*$AE$3+U6*$AF$3</f>
        <v>5500</v>
      </c>
    </row>
    <row r="7" spans="1:32" x14ac:dyDescent="0.3">
      <c r="A7" s="44">
        <v>44553</v>
      </c>
      <c r="B7" s="51"/>
      <c r="C7" s="52"/>
      <c r="D7" s="45"/>
      <c r="E7" s="46"/>
      <c r="F7" s="46"/>
      <c r="G7" s="46"/>
      <c r="H7" s="46"/>
      <c r="I7" s="47"/>
      <c r="J7" s="45"/>
      <c r="K7" s="48"/>
      <c r="L7" s="46"/>
      <c r="M7" s="49">
        <v>1</v>
      </c>
      <c r="N7" s="49"/>
      <c r="O7" s="46"/>
      <c r="P7" s="47"/>
      <c r="Q7" s="45">
        <v>1</v>
      </c>
      <c r="R7" s="46"/>
      <c r="S7" s="47"/>
      <c r="T7" s="47"/>
      <c r="U7" s="45">
        <v>1</v>
      </c>
      <c r="V7" s="46"/>
      <c r="W7" s="46"/>
      <c r="X7" s="46"/>
      <c r="Y7" s="47"/>
      <c r="Z7" s="50" t="s">
        <v>30</v>
      </c>
      <c r="AA7" s="58">
        <f t="shared" si="0"/>
        <v>7000</v>
      </c>
    </row>
    <row r="8" spans="1:32" x14ac:dyDescent="0.3">
      <c r="A8" s="44">
        <v>44554</v>
      </c>
      <c r="B8" s="51"/>
      <c r="C8" s="52"/>
      <c r="D8" s="45"/>
      <c r="E8" s="46"/>
      <c r="F8" s="46"/>
      <c r="G8" s="46"/>
      <c r="H8" s="46">
        <v>1</v>
      </c>
      <c r="I8" s="47"/>
      <c r="J8" s="45"/>
      <c r="K8" s="48"/>
      <c r="L8" s="46"/>
      <c r="M8" s="49"/>
      <c r="N8" s="49"/>
      <c r="O8" s="46"/>
      <c r="P8" s="47"/>
      <c r="Q8" s="45">
        <v>1</v>
      </c>
      <c r="R8" s="46"/>
      <c r="S8" s="47"/>
      <c r="T8" s="47"/>
      <c r="U8" s="45">
        <v>1</v>
      </c>
      <c r="V8" s="46"/>
      <c r="W8" s="46"/>
      <c r="X8" s="46"/>
      <c r="Y8" s="47"/>
      <c r="Z8" s="50" t="s">
        <v>30</v>
      </c>
      <c r="AA8" s="58">
        <f t="shared" si="0"/>
        <v>7000</v>
      </c>
    </row>
    <row r="9" spans="1:32" x14ac:dyDescent="0.3">
      <c r="A9" s="53">
        <v>44557</v>
      </c>
      <c r="B9" s="54"/>
      <c r="C9" s="55"/>
      <c r="D9" s="38">
        <v>3</v>
      </c>
      <c r="E9" s="39">
        <v>3</v>
      </c>
      <c r="F9" s="39">
        <v>3</v>
      </c>
      <c r="G9" s="39">
        <v>3</v>
      </c>
      <c r="H9" s="39"/>
      <c r="I9" s="40"/>
      <c r="J9" s="38"/>
      <c r="K9" s="41"/>
      <c r="L9" s="39"/>
      <c r="M9" s="42"/>
      <c r="N9" s="42"/>
      <c r="O9" s="39"/>
      <c r="P9" s="40"/>
      <c r="Q9" s="38"/>
      <c r="R9" s="39"/>
      <c r="S9" s="40">
        <v>5</v>
      </c>
      <c r="T9" s="40"/>
      <c r="U9" s="38"/>
      <c r="V9" s="39"/>
      <c r="W9" s="39"/>
      <c r="X9" s="39">
        <v>3</v>
      </c>
      <c r="Y9" s="40"/>
      <c r="Z9" s="43" t="s">
        <v>29</v>
      </c>
      <c r="AA9" s="60"/>
    </row>
  </sheetData>
  <conditionalFormatting sqref="D2:R2 AA2 T2:Y2">
    <cfRule type="cellIs" dxfId="7" priority="6" operator="lessThanOrEqual">
      <formula>2</formula>
    </cfRule>
    <cfRule type="cellIs" dxfId="6" priority="7" operator="greaterThan">
      <formula>2</formula>
    </cfRule>
    <cfRule type="cellIs" dxfId="5" priority="8" operator="lessThan">
      <formula>1</formula>
    </cfRule>
  </conditionalFormatting>
  <conditionalFormatting sqref="B9 A4:R4 T4:Y4">
    <cfRule type="expression" dxfId="4" priority="5">
      <formula>$Z4="приход"</formula>
    </cfRule>
  </conditionalFormatting>
  <conditionalFormatting sqref="S2">
    <cfRule type="cellIs" dxfId="3" priority="2" operator="lessThanOrEqual">
      <formula>2</formula>
    </cfRule>
    <cfRule type="cellIs" dxfId="2" priority="3" operator="greaterThan">
      <formula>2</formula>
    </cfRule>
    <cfRule type="cellIs" dxfId="1" priority="4" operator="lessThan">
      <formula>1</formula>
    </cfRule>
  </conditionalFormatting>
  <conditionalFormatting sqref="S4">
    <cfRule type="expression" dxfId="0" priority="1">
      <formula>$Z4="приход"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Романченко ПС</dc:creator>
  <cp:lastModifiedBy>Романченко ПС</cp:lastModifiedBy>
  <dcterms:created xsi:type="dcterms:W3CDTF">2022-03-10T06:21:44Z</dcterms:created>
  <dcterms:modified xsi:type="dcterms:W3CDTF">2022-03-10T06:35:04Z</dcterms:modified>
</cp:coreProperties>
</file>