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esktop\"/>
    </mc:Choice>
  </mc:AlternateContent>
  <xr:revisionPtr revIDLastSave="0" documentId="13_ncr:1_{136D0F71-6EF6-465C-9FAA-8767CC0DBC04}" xr6:coauthVersionLast="47" xr6:coauthVersionMax="47" xr10:uidLastSave="{00000000-0000-0000-0000-000000000000}"/>
  <bookViews>
    <workbookView xWindow="810" yWindow="-120" windowWidth="37710" windowHeight="16440" xr2:uid="{999BA1AA-98CC-40CB-87D5-C1A563045A37}"/>
  </bookViews>
  <sheets>
    <sheet name="Лист1" sheetId="1" r:id="rId1"/>
  </sheets>
  <definedNames>
    <definedName name="пакетырамы">_xlfn.LAMBDA(_xlpm.x,"пк"&amp;INT(_xlpm.x/15)&amp;"+"&amp;MOD(_xlpm.x,15)&amp;"р")</definedName>
    <definedName name="пкр_разница">_xlfn.LAMBDA(_xlpm.x,_xlpm.y,пакетырамы(рамы(_xlpm.x)-рамы(_xlpm.y)))</definedName>
    <definedName name="пкр_сумма">_xlfn.LAMBDA(_xlpm.x,_xlpm.y,пакетырамы(рамы(_xlpm.x)+рамы(_xlpm.y)))</definedName>
    <definedName name="пкр_сумма_диапазона">_xlfn.LAMBDA(_xlpm.x,_xlfn.REDUCE(0,_xlpm.x,_xlfn.LAMBDA(_xlpm.s,_xlpm.c,пкр_сумма(_xlpm.s,_xlpm.c))))</definedName>
    <definedName name="рамы">_xlfn.LAMBDA(_xlpm.x,CHOOSE(1+IFERROR(SEARCH("р",_xlpm.x)^0,0)+IFERROR(2*SEARCH("пк",_xlpm.x)^0,0),0,--SUBSTITUTE(_xlpm.x,"р",""),15*SUBSTITUTE(_xlpm.x,"пк",""),SUBSTITUTE(LEFT(_xlpm.x,SEARCH("+",_xlpm.x)-1),"пк","")*15+SUBSTITUTE(MID(_xlpm.x,SEARCH("+",_xlpm.x)+1,99),"р","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 a="1"/>
  <c r="A7" i="1" s="1"/>
  <c r="J4" i="1" a="1"/>
  <c r="J4" i="1" s="1"/>
  <c r="J5" i="1" a="1"/>
  <c r="J5" i="1"/>
  <c r="J3" i="1" a="1"/>
  <c r="J3" i="1" s="1"/>
  <c r="I4" i="1" a="1"/>
  <c r="I4" i="1" s="1"/>
  <c r="I5" i="1" a="1"/>
  <c r="I5" i="1"/>
  <c r="I3" i="1" a="1"/>
  <c r="I3" i="1" s="1"/>
  <c r="H4" i="1" a="1"/>
  <c r="H4" i="1" s="1"/>
  <c r="H5" i="1" a="1"/>
  <c r="H5" i="1"/>
  <c r="H3" i="1" a="1"/>
  <c r="H3" i="1" s="1"/>
  <c r="G4" i="1"/>
  <c r="G5" i="1"/>
  <c r="G3" i="1"/>
  <c r="F4" i="1"/>
  <c r="F5" i="1"/>
  <c r="F3" i="1"/>
  <c r="E4" i="1"/>
  <c r="E5" i="1"/>
  <c r="E3" i="1"/>
  <c r="C3" i="1"/>
  <c r="D3" i="1"/>
  <c r="C4" i="1"/>
  <c r="D4" i="1"/>
  <c r="D5" i="1"/>
  <c r="C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<sst xmlns="http://schemas.openxmlformats.org/spreadsheetml/2006/main" count="9" uniqueCount="8">
  <si>
    <t>пк10+12р</t>
  </si>
  <si>
    <t>пк10+7р</t>
  </si>
  <si>
    <t>37р</t>
  </si>
  <si>
    <t>пк8</t>
  </si>
  <si>
    <t>14р</t>
  </si>
  <si>
    <t>логика</t>
  </si>
  <si>
    <t>одной формулой</t>
  </si>
  <si>
    <t>на лямбдах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</si>
</sst>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FC5C-FA69-4F90-A8F4-136F20934F62}">
  <dimension ref="A2:S9"/>
  <sheetViews>
    <sheetView tabSelected="1" workbookViewId="0">
      <selection activeCell="A7" sqref="A7"/>
    </sheetView>
  </sheetViews>
  <sheetFormatPr defaultRowHeight="15" x14ac:dyDescent="0.25"/>
  <cols>
    <col min="1" max="1" width="13.140625" customWidth="1"/>
    <col min="7" max="7" width="25.5703125" customWidth="1"/>
    <col min="8" max="8" width="32.85546875" customWidth="1"/>
    <col min="17" max="17" width="12.5703125" customWidth="1"/>
    <col min="18" max="18" width="29.28515625" customWidth="1"/>
    <col min="19" max="19" width="12.28515625" customWidth="1"/>
  </cols>
  <sheetData>
    <row r="2" spans="1:19" x14ac:dyDescent="0.25">
      <c r="B2" s="5" t="s">
        <v>5</v>
      </c>
      <c r="C2" s="5"/>
      <c r="D2" s="5"/>
      <c r="E2" s="5"/>
      <c r="F2" s="5"/>
      <c r="G2" t="s">
        <v>6</v>
      </c>
      <c r="H2" t="s">
        <v>7</v>
      </c>
    </row>
    <row r="3" spans="1:19" x14ac:dyDescent="0.25">
      <c r="A3" s="1" t="s">
        <v>0</v>
      </c>
      <c r="B3" s="3" t="s">
        <v>1</v>
      </c>
      <c r="C3" s="4">
        <f t="shared" ref="C3:C4" si="0">CHOOSE(1+IFERROR(SEARCH("р",A3)^0,0)+IFERROR(2*SEARCH("пк",A3)^0,0),0,--SUBSTITUTE(A3,"р",""),15*SUBSTITUTE(A3,"пк",""),SUBSTITUTE(LEFT(A3,SEARCH("+",A3)-1),"пк","")*15+SUBSTITUTE(MID(A3,SEARCH("+",A3)+1,99),"р",""))</f>
        <v>162</v>
      </c>
      <c r="D3" s="4">
        <f t="shared" ref="D3:D4" si="1">CHOOSE(1+IFERROR(SEARCH("р",B3)^0,0)+IFERROR(2*SEARCH("пк",B3)^0,0),0,--SUBSTITUTE(B3,"р",""),15*SUBSTITUTE(B3,"пк",""),SUBSTITUTE(LEFT(B3,SEARCH("+",B3)-1),"пк","")*15+SUBSTITUTE(MID(B3,SEARCH("+",B3)+1,99),"р",""))</f>
        <v>157</v>
      </c>
      <c r="E3" s="4">
        <f>C3-D3</f>
        <v>5</v>
      </c>
      <c r="F3" s="4" t="str">
        <f>"пк"&amp;INT(E3/15)&amp;"+"&amp;MOD(E3,15)&amp;"р"</f>
        <v>пк0+5р</v>
      </c>
      <c r="G3" s="2" t="str">
        <f>"пк"&amp;INT((CHOOSE(1+IFERROR(SEARCH("р",A3)^0,0)+IFERROR(2*SEARCH("пк",A3)^0,0),0,--SUBSTITUTE(A3,"р",""),15*SUBSTITUTE(A3,"пк",""),SUBSTITUTE(LEFT(A3,SEARCH("+",A3)-1),"пк","")*15+SUBSTITUTE(MID(A3,SEARCH("+",A3)+1,99),"р",""))-CHOOSE(1+IFERROR(SEARCH("р",B3)^0,0)+IFERROR(2*SEARCH("пк",B3)^0,0),0,--SUBSTITUTE(B3,"р",""),15*SUBSTITUTE(B3,"пк",""),SUBSTITUTE(LEFT(B3,SEARCH("+",B3)-1),"пк","")*15+SUBSTITUTE(MID(B3,SEARCH("+",B3)+1,99),"р","")))/15)&amp;"+"&amp;MOD(CHOOSE(1+IFERROR(SEARCH("р",A3)^0,0)+IFERROR(2*SEARCH("пк",A3)^0,0),0,--SUBSTITUTE(A3,"р",""),15*SUBSTITUTE(A3,"пк",""),SUBSTITUTE(LEFT(A3,SEARCH("+",A3)-1),"пк","")*15+SUBSTITUTE(MID(A3,SEARCH("+",A3)+1,99),"р",""))-CHOOSE(1+IFERROR(SEARCH("р",B3)^0,0)+IFERROR(2*SEARCH("пк",B3)^0,0),0,--SUBSTITUTE(B3,"р",""),15*SUBSTITUTE(B3,"пк",""),SUBSTITUTE(LEFT(B3,SEARCH("+",B3)-1),"пк","")*15+SUBSTITUTE(MID(B3,SEARCH("+",B3)+1,99),"р","")),15)&amp;"р"</f>
        <v>пк0+5р</v>
      </c>
      <c r="H3" s="6" t="str" cm="1">
        <f t="array" ref="H3">пакетырамы(рамы(A3)-рамы(B3))</f>
        <v>пк0+5р</v>
      </c>
      <c r="I3" s="6" t="str" cm="1">
        <f t="array" ref="I3">пкр_разница(A3,B3)</f>
        <v>пк0+5р</v>
      </c>
      <c r="J3" s="6" t="str" cm="1">
        <f t="array" ref="J3">пкр_сумма(A3,B3)</f>
        <v>пк21+4р</v>
      </c>
    </row>
    <row r="4" spans="1:19" x14ac:dyDescent="0.25">
      <c r="A4" s="1" t="s">
        <v>0</v>
      </c>
      <c r="B4" s="4" t="s">
        <v>2</v>
      </c>
      <c r="C4" s="4">
        <f t="shared" si="0"/>
        <v>162</v>
      </c>
      <c r="D4" s="4">
        <f t="shared" si="1"/>
        <v>37</v>
      </c>
      <c r="E4" s="4">
        <f t="shared" ref="E4:E5" si="2">C4-D4</f>
        <v>125</v>
      </c>
      <c r="F4" s="4" t="str">
        <f t="shared" ref="F4:F5" si="3">"пк"&amp;INT(E4/15)&amp;"+"&amp;MOD(E4,15)&amp;"р"</f>
        <v>пк8+5р</v>
      </c>
      <c r="G4" s="2" t="str">
        <f t="shared" ref="G4:G5" si="4">"пк"&amp;INT((CHOOSE(1+IFERROR(SEARCH("р",A4)^0,0)+IFERROR(2*SEARCH("пк",A4)^0,0),0,--SUBSTITUTE(A4,"р",""),15*SUBSTITUTE(A4,"пк",""),SUBSTITUTE(LEFT(A4,SEARCH("+",A4)-1),"пк","")*15+SUBSTITUTE(MID(A4,SEARCH("+",A4)+1,99),"р",""))-CHOOSE(1+IFERROR(SEARCH("р",B4)^0,0)+IFERROR(2*SEARCH("пк",B4)^0,0),0,--SUBSTITUTE(B4,"р",""),15*SUBSTITUTE(B4,"пк",""),SUBSTITUTE(LEFT(B4,SEARCH("+",B4)-1),"пк","")*15+SUBSTITUTE(MID(B4,SEARCH("+",B4)+1,99),"р","")))/15)&amp;"+"&amp;MOD(CHOOSE(1+IFERROR(SEARCH("р",A4)^0,0)+IFERROR(2*SEARCH("пк",A4)^0,0),0,--SUBSTITUTE(A4,"р",""),15*SUBSTITUTE(A4,"пк",""),SUBSTITUTE(LEFT(A4,SEARCH("+",A4)-1),"пк","")*15+SUBSTITUTE(MID(A4,SEARCH("+",A4)+1,99),"р",""))-CHOOSE(1+IFERROR(SEARCH("р",B4)^0,0)+IFERROR(2*SEARCH("пк",B4)^0,0),0,--SUBSTITUTE(B4,"р",""),15*SUBSTITUTE(B4,"пк",""),SUBSTITUTE(LEFT(B4,SEARCH("+",B4)-1),"пк","")*15+SUBSTITUTE(MID(B4,SEARCH("+",B4)+1,99),"р","")),15)&amp;"р"</f>
        <v>пк8+5р</v>
      </c>
      <c r="H4" s="6" t="str" cm="1">
        <f t="array" ref="H4">пакетырамы(рамы(A4)-рамы(B4))</f>
        <v>пк8+5р</v>
      </c>
      <c r="I4" s="6" t="str" cm="1">
        <f t="array" ref="I4">пкр_разница(A4,B4)</f>
        <v>пк8+5р</v>
      </c>
      <c r="J4" s="6" t="str" cm="1">
        <f t="array" ref="J4">пкр_сумма(A4,B4)</f>
        <v>пк13+4р</v>
      </c>
    </row>
    <row r="5" spans="1:19" x14ac:dyDescent="0.25">
      <c r="A5" t="s">
        <v>3</v>
      </c>
      <c r="B5" s="4" t="s">
        <v>4</v>
      </c>
      <c r="C5" s="4">
        <f>CHOOSE(1+IFERROR(SEARCH("р",A5)^0,0)+IFERROR(2*SEARCH("пк",A5)^0,0),0,--SUBSTITUTE(A5,"р",""),15*SUBSTITUTE(A5,"пк",""),SUBSTITUTE(LEFT(A5,SEARCH("+",A5)-1),"пк","")*15+SUBSTITUTE(MID(A5,SEARCH("+",A5)+1,99),"р",""))</f>
        <v>120</v>
      </c>
      <c r="D5" s="4">
        <f>CHOOSE(1+IFERROR(SEARCH("р",B5)^0,0)+IFERROR(2*SEARCH("пк",B5)^0,0),0,--SUBSTITUTE(B5,"р",""),15*SUBSTITUTE(B5,"пк",""),SUBSTITUTE(LEFT(B5,SEARCH("+",B5)-1),"пк","")*15+SUBSTITUTE(MID(B5,SEARCH("+",B5)+1,99),"р",""))</f>
        <v>14</v>
      </c>
      <c r="E5" s="4">
        <f t="shared" si="2"/>
        <v>106</v>
      </c>
      <c r="F5" s="4" t="str">
        <f t="shared" si="3"/>
        <v>пк7+1р</v>
      </c>
      <c r="G5" s="2" t="str">
        <f t="shared" si="4"/>
        <v>пк7+1р</v>
      </c>
      <c r="H5" s="6" t="str" cm="1">
        <f t="array" ref="H5">пакетырамы(рамы(A5)-рамы(B5))</f>
        <v>пк7+1р</v>
      </c>
      <c r="I5" s="6" t="str" cm="1">
        <f t="array" ref="I5">пкр_разница(A5,B5)</f>
        <v>пк7+1р</v>
      </c>
      <c r="J5" s="6" t="str" cm="1">
        <f t="array" ref="J5">пкр_сумма(A5,B5)</f>
        <v>пк8+14р</v>
      </c>
    </row>
    <row r="7" spans="1:19" x14ac:dyDescent="0.25">
      <c r="A7" s="6" t="str" cm="1">
        <f t="array" ref="A7">пкр_сумма_диапазона(A3:A5)</f>
        <v>пк29+9р</v>
      </c>
    </row>
    <row r="8" spans="1:19" x14ac:dyDescent="0.25">
      <c r="Q8" s="1"/>
      <c r="S8" s="1"/>
    </row>
    <row r="9" spans="1:19" x14ac:dyDescent="0.25">
      <c r="Q9" s="1"/>
    </row>
  </sheetData>
  <mergeCells count="1">
    <mergeCell ref="B2:F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Музыкин</dc:creator>
  <cp:lastModifiedBy>Михаил Музыкин</cp:lastModifiedBy>
  <dcterms:created xsi:type="dcterms:W3CDTF">2022-01-08T20:17:25Z</dcterms:created>
  <dcterms:modified xsi:type="dcterms:W3CDTF">2022-01-08T20:59:49Z</dcterms:modified>
</cp:coreProperties>
</file>