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Чёрная флэшка 2\ПО\Металл\СПБ\Общий учёт низино за всё время\"/>
    </mc:Choice>
  </mc:AlternateContent>
  <xr:revisionPtr revIDLastSave="0" documentId="13_ncr:1_{E75FA50F-E1F6-4D00-8D10-AFA79D552ACA}" xr6:coauthVersionLast="47" xr6:coauthVersionMax="47" xr10:uidLastSave="{00000000-0000-0000-0000-000000000000}"/>
  <bookViews>
    <workbookView xWindow="-108" yWindow="-108" windowWidth="23256" windowHeight="12456" xr2:uid="{7826B05F-CD76-4679-84DA-5A09D9B80FD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N10" i="1"/>
  <c r="N9" i="1"/>
  <c r="N8" i="1"/>
  <c r="N7" i="1"/>
  <c r="N6" i="1"/>
  <c r="N5" i="1"/>
  <c r="N4" i="1"/>
  <c r="N11" i="1" s="1"/>
</calcChain>
</file>

<file path=xl/sharedStrings.xml><?xml version="1.0" encoding="utf-8"?>
<sst xmlns="http://schemas.openxmlformats.org/spreadsheetml/2006/main" count="28" uniqueCount="27">
  <si>
    <t>дата</t>
  </si>
  <si>
    <t>Банка</t>
  </si>
  <si>
    <t>металл</t>
  </si>
  <si>
    <t>Факт. Вес пр</t>
  </si>
  <si>
    <t xml:space="preserve">Банка жесть 12 сварная </t>
  </si>
  <si>
    <t>0,20*765*942</t>
  </si>
  <si>
    <t>Дно</t>
  </si>
  <si>
    <t>Банка жесть 8А</t>
  </si>
  <si>
    <t>0,20*712*902</t>
  </si>
  <si>
    <t xml:space="preserve">Банка жесть 2 </t>
  </si>
  <si>
    <t>0,18*765*925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</si>
  <si>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</si>
  <si>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</si>
  <si>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</si>
  <si>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</si>
  <si>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</si>
  <si>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</si>
  <si>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</si>
  <si>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</si>
  <si>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</si>
  <si>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</si>
  <si>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Банка жесть 3А</t>
  </si>
  <si>
    <t>0,18*820*815</t>
  </si>
  <si>
    <t>Крышка ал Ханза ЛВК</t>
  </si>
  <si>
    <t>заготовка+кл</t>
  </si>
  <si>
    <t>Ключ ал</t>
  </si>
  <si>
    <t>0,45*31,75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</si>
</sst>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0\ _₽_-;\-* #,##0.0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4E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5" fontId="2" fillId="0" borderId="0" xfId="1" applyNumberFormat="1" applyFont="1" applyFill="1"/>
    <xf numFmtId="0" fontId="0" fillId="0" borderId="0" xfId="0" applyAlignment="1">
      <alignment horizontal="center"/>
    </xf>
    <xf numFmtId="14" fontId="0" fillId="2" borderId="0" xfId="0" applyNumberFormat="1" applyFill="1"/>
    <xf numFmtId="0" fontId="0" fillId="2" borderId="0" xfId="0" applyFill="1"/>
    <xf numFmtId="165" fontId="0" fillId="0" borderId="0" xfId="1" applyNumberFormat="1" applyFont="1" applyFill="1"/>
    <xf numFmtId="164" fontId="0" fillId="0" borderId="0" xfId="0" applyNumberFormat="1"/>
    <xf numFmtId="165" fontId="0" fillId="0" borderId="0" xfId="0" applyNumberFormat="1"/>
  </cellXfs>
  <cellStyles count="2">
    <cellStyle name="Обычный" xfId="0" builtinId="0"/>
    <cellStyle name="Финансовый" xfId="1" builtinId="3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0\ _₽_-;\-* #,##0.000\ _₽_-;_-* &quot;-&quot;??\ _₽_-;_-@_-"/>
      <fill>
        <patternFill patternType="none">
          <fgColor indexed="64"/>
          <bgColor auto="1"/>
        </patternFill>
      </fill>
    </dxf>
    <dxf>
      <numFmt numFmtId="165" formatCode="_-* #,##0.000\ _₽_-;\-* #,##0.00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0\ _₽_-;\-* #,##0.000\ _₽_-;_-* &quot;-&quot;??\ _₽_-;_-@_-"/>
      <fill>
        <patternFill patternType="none">
          <fgColor indexed="64"/>
          <bgColor indexed="65"/>
        </patternFill>
      </fill>
    </dxf>
    <dxf>
      <numFmt numFmtId="164" formatCode="_-* #,##0.00\ _₽_-;\-* #,##0.0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0\ _₽_-;\-* #,##0.000\ _₽_-;_-* &quot;-&quot;??\ _₽_-;_-@_-"/>
      <fill>
        <patternFill patternType="none">
          <fgColor indexed="64"/>
          <bgColor indexed="65"/>
        </patternFill>
      </fill>
    </dxf>
    <dxf>
      <numFmt numFmtId="164" formatCode="_-* #,##0.00\ _₽_-;\-* #,##0.0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0\ _₽_-;\-* #,##0.000\ _₽_-;_-* &quot;-&quot;??\ _₽_-;_-@_-"/>
      <fill>
        <patternFill patternType="none">
          <fgColor indexed="64"/>
          <bgColor indexed="65"/>
        </patternFill>
      </fill>
    </dxf>
    <dxf>
      <numFmt numFmtId="164" formatCode="_-* #,##0.00\ _₽_-;\-* #,##0.0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0\ _₽_-;\-* #,##0.000\ _₽_-;_-* &quot;-&quot;??\ _₽_-;_-@_-"/>
      <fill>
        <patternFill patternType="none">
          <fgColor indexed="64"/>
          <bgColor indexed="65"/>
        </patternFill>
      </fill>
    </dxf>
    <dxf>
      <numFmt numFmtId="164" formatCode="_-* #,##0.00\ _₽_-;\-* #,##0.00\ _₽_-;_-* &quot;-&quot;??\ _₽_-;_-@_-"/>
    </dxf>
    <dxf>
      <numFmt numFmtId="165" formatCode="_-* #,##0.000\ _₽_-;\-* #,##0.000\ _₽_-;_-* &quot;-&quot;??\ _₽_-;_-@_-"/>
      <fill>
        <patternFill patternType="none">
          <fgColor indexed="64"/>
          <bgColor auto="1"/>
        </patternFill>
      </fill>
    </dxf>
    <dxf>
      <numFmt numFmtId="164" formatCode="_-* #,##0.00\ _₽_-;\-* #,##0.00\ _₽_-;_-* &quot;-&quot;??\ _₽_-;_-@_-"/>
    </dxf>
    <dxf>
      <numFmt numFmtId="165" formatCode="_-* #,##0.000\ _₽_-;\-* #,##0.000\ _₽_-;_-* &quot;-&quot;??\ _₽_-;_-@_-"/>
      <fill>
        <patternFill patternType="none">
          <fgColor indexed="64"/>
          <bgColor auto="1"/>
        </patternFill>
      </fill>
    </dxf>
    <dxf>
      <numFmt numFmtId="164" formatCode="_-* #,##0.00\ _₽_-;\-* #,##0.0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0\ _₽_-;\-* #,##0.000\ _₽_-;_-* &quot;-&quot;??\ _₽_-;_-@_-"/>
      <fill>
        <patternFill patternType="none">
          <fgColor indexed="64"/>
          <bgColor indexed="65"/>
        </patternFill>
      </fill>
    </dxf>
    <dxf>
      <numFmt numFmtId="164" formatCode="_-* #,##0.00\ _₽_-;\-* #,##0.0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* #,##0.000\ _₽_-;\-* #,##0.000\ _₽_-;_-* &quot;-&quot;??\ _₽_-;_-@_-"/>
      <fill>
        <patternFill patternType="none">
          <fgColor indexed="64"/>
          <bgColor indexed="65"/>
        </patternFill>
      </fill>
    </dxf>
    <dxf>
      <numFmt numFmtId="164" formatCode="_-* #,##0.00\ _₽_-;\-* #,##0.00\ _₽_-;_-* &quot;-&quot;??\ _₽_-;_-@_-"/>
    </dxf>
    <dxf>
      <numFmt numFmtId="165" formatCode="_-* #,##0.000\ _₽_-;\-* #,##0.000\ _₽_-;_-* &quot;-&quot;??\ _₽_-;_-@_-"/>
      <fill>
        <patternFill patternType="none">
          <fgColor indexed="64"/>
          <bgColor auto="1"/>
        </patternFill>
      </fill>
    </dxf>
    <dxf>
      <numFmt numFmtId="164" formatCode="_-* #,##0.00\ _₽_-;\-* #,##0.00\ _₽_-;_-* &quot;-&quot;??\ _₽_-;_-@_-"/>
    </dxf>
    <dxf>
      <numFmt numFmtId="165" formatCode="_-* #,##0.000\ _₽_-;\-* #,##0.000\ _₽_-;_-* &quot;-&quot;??\ _₽_-;_-@_-"/>
      <fill>
        <patternFill patternType="none">
          <fgColor indexed="64"/>
          <bgColor auto="1"/>
        </patternFill>
      </fill>
    </dxf>
    <dxf>
      <numFmt numFmtId="164" formatCode="_-* #,##0.00\ _₽_-;\-* #,##0.00\ _₽_-;_-* &quot;-&quot;??\ _₽_-;_-@_-"/>
    </dxf>
    <dxf>
      <fill>
        <patternFill patternType="solid">
          <fgColor indexed="64"/>
          <bgColor rgb="FFFEF4EC"/>
        </patternFill>
      </fill>
    </dxf>
    <dxf>
      <fill>
        <patternFill patternType="solid">
          <fgColor indexed="64"/>
          <bgColor rgb="FFFEF4EC"/>
        </patternFill>
      </fill>
    </dxf>
    <dxf>
      <numFmt numFmtId="19" formatCode="dd/mm/yyyy"/>
      <fill>
        <patternFill patternType="solid">
          <fgColor indexed="64"/>
          <bgColor rgb="FFFEF4E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C5F7FF-DF44-4198-A325-F9EE56A344FD}" name="Таблица4610" displayName="Таблица4610" ref="A3:N11" totalsRowCount="1">
  <autoFilter ref="A3:N10" xr:uid="{5DC5F7FF-DF44-4198-A325-F9EE56A344FD}"/>
  <tableColumns count="14">
    <tableColumn id="11" xr3:uid="{6A163754-3533-4B1B-BE79-08E6093F5F8B}" name="дата" dataDxfId="24"/>
    <tableColumn id="1" xr3:uid="{C2590472-8431-4C1A-877C-C016FB95DB4A}" name="Банка" totalsRowFunction="count" dataDxfId="23"/>
    <tableColumn id="2" xr3:uid="{BB2D7330-EC32-4F8C-BEDF-9ACD07BCF114}" name="металл" dataDxfId="22"/>
    <tableColumn id="4" xr3:uid="{126AA757-740A-4252-B011-E0AF3A6C8072}" name="1" dataDxfId="20" totalsRowDxfId="21" dataCellStyle="Финансовый"/>
    <tableColumn id="8" xr3:uid="{034D4661-B288-42A5-A18F-46F44DF224B4}" name="2" dataDxfId="18" totalsRowDxfId="19" dataCellStyle="Финансовый"/>
    <tableColumn id="10" xr3:uid="{2443EAB4-4123-4CD4-A749-9FEFB5A69FED}" name="3" dataDxfId="16" totalsRowDxfId="17" dataCellStyle="Финансовый"/>
    <tableColumn id="6" xr3:uid="{08A094F1-9CAC-461C-9542-D693C4D5E99C}" name="4" dataDxfId="14" totalsRowDxfId="15" dataCellStyle="Финансовый"/>
    <tableColumn id="9" xr3:uid="{AA83FCF5-339B-4CBE-B93B-65D484348DEC}" name="5" dataDxfId="12" totalsRowDxfId="13" dataCellStyle="Финансовый"/>
    <tableColumn id="5" xr3:uid="{9363B009-457E-40F2-AA78-C7585DD6A9E9}" name="6" dataDxfId="10" totalsRowDxfId="11" dataCellStyle="Финансовый"/>
    <tableColumn id="23" xr3:uid="{5D05E6DD-D643-4409-A677-5608BB8985E2}" name="7" dataDxfId="8" totalsRowDxfId="9" dataCellStyle="Финансовый"/>
    <tableColumn id="22" xr3:uid="{8AFD4F68-7C6D-4455-B45D-40B2539F2511}" name="8" dataDxfId="6" totalsRowDxfId="7" dataCellStyle="Финансовый"/>
    <tableColumn id="21" xr3:uid="{DB801972-2649-4F16-8965-BA6E727EC8B3}" name="9" dataDxfId="4" totalsRowDxfId="5" dataCellStyle="Финансовый"/>
    <tableColumn id="20" xr3:uid="{BEF5E18A-81D0-4FD3-9127-DABE01BAD8A5}" name="10" dataDxfId="2" totalsRowDxfId="3" dataCellStyle="Финансовый"/>
    <tableColumn id="3" xr3:uid="{62F6132E-79FB-4839-BD1E-B7A032D594BA}" name="Факт. Вес пр" totalsRowFunction="average" dataDxfId="0" totalsRowDxfId="1" dataCellStyle="Финансовый">
      <calculatedColumnFormula>IFERROR(SUM(Таблица4610[[#This Row],[1]:[10]])/COUNTA(Таблица4610[[#This Row],[1]:[10]]),0)</calculatedColumnFormula>
    </tableColumn>
  </tableColumns>
  <tableStyleInfo name="TableStyleLight16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477AC-D840-464B-B470-F9623B10ACDD}">
  <dimension ref="A3:N11"/>
  <sheetViews>
    <sheetView tabSelected="1" workbookViewId="0">
      <selection activeCell="N19" sqref="N19"/>
    </sheetView>
  </sheetViews>
  <sheetFormatPr defaultRowHeight="14.4" x14ac:dyDescent="0.3"/>
  <cols>
    <col min="1" max="1" width="10.109375" bestFit="1" customWidth="1"/>
    <col min="2" max="2" width="22.109375" bestFit="1" customWidth="1"/>
    <col min="3" max="3" width="12.44140625" bestFit="1" customWidth="1"/>
    <col min="4" max="9" width="9.21875" bestFit="1" customWidth="1"/>
    <col min="14" max="14" width="13.77734375" customWidth="1"/>
  </cols>
  <sheetData>
    <row r="3" spans="1:14" x14ac:dyDescent="0.3">
      <c r="A3" t="s">
        <v>0</v>
      </c>
      <c r="B3" t="s">
        <v>1</v>
      </c>
      <c r="C3" t="s">
        <v>2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  <c r="J3" s="2" t="s">
        <v>17</v>
      </c>
      <c r="K3" s="2" t="s">
        <v>18</v>
      </c>
      <c r="L3" s="2" t="s">
        <v>19</v>
      </c>
      <c r="M3" s="2" t="s">
        <v>20</v>
      </c>
      <c r="N3" t="s">
        <v>3</v>
      </c>
    </row>
    <row r="4" spans="1:14" x14ac:dyDescent="0.3">
      <c r="A4" s="3">
        <v>44574</v>
      </c>
      <c r="B4" s="4" t="s">
        <v>4</v>
      </c>
      <c r="C4" s="4" t="s">
        <v>5</v>
      </c>
      <c r="D4" s="5">
        <v>41.79</v>
      </c>
      <c r="E4" s="5">
        <v>41.62</v>
      </c>
      <c r="F4" s="1">
        <v>41.23</v>
      </c>
      <c r="G4" s="1">
        <v>40.93</v>
      </c>
      <c r="H4" s="5">
        <v>40.67</v>
      </c>
      <c r="I4" s="5">
        <v>42.35</v>
      </c>
      <c r="J4" s="1"/>
      <c r="K4" s="1"/>
      <c r="L4" s="1"/>
      <c r="M4" s="1"/>
      <c r="N4" s="1">
        <f>IFERROR(SUM(Таблица4610[[#This Row],[1]:[10]])/COUNTA(Таблица4610[[#This Row],[1]:[10]]),0)</f>
        <v>41.431666666666665</v>
      </c>
    </row>
    <row r="5" spans="1:14" x14ac:dyDescent="0.3">
      <c r="A5" s="3">
        <v>44574</v>
      </c>
      <c r="B5" s="4" t="s">
        <v>4</v>
      </c>
      <c r="C5" s="4" t="s">
        <v>6</v>
      </c>
      <c r="D5" s="5">
        <v>17.11</v>
      </c>
      <c r="E5" s="5">
        <v>17.13</v>
      </c>
      <c r="F5" s="1"/>
      <c r="G5" s="1"/>
      <c r="H5" s="5"/>
      <c r="I5" s="5"/>
      <c r="J5" s="1"/>
      <c r="K5" s="1"/>
      <c r="L5" s="1"/>
      <c r="M5" s="1"/>
      <c r="N5" s="1">
        <f>IFERROR(SUM(Таблица4610[[#This Row],[1]:[10]])/COUNTA(Таблица4610[[#This Row],[1]:[10]]),0)</f>
        <v>17.119999999999997</v>
      </c>
    </row>
    <row r="6" spans="1:14" x14ac:dyDescent="0.3">
      <c r="A6" s="3">
        <v>44574</v>
      </c>
      <c r="B6" s="4" t="s">
        <v>7</v>
      </c>
      <c r="C6" s="4" t="s">
        <v>8</v>
      </c>
      <c r="D6" s="5">
        <v>35.11</v>
      </c>
      <c r="E6" s="5">
        <v>33.15</v>
      </c>
      <c r="F6" s="1">
        <v>33.54</v>
      </c>
      <c r="G6" s="1">
        <v>34.5</v>
      </c>
      <c r="H6" s="5">
        <v>34.51</v>
      </c>
      <c r="I6" s="5">
        <v>35</v>
      </c>
      <c r="J6" s="1"/>
      <c r="K6" s="1"/>
      <c r="L6" s="1"/>
      <c r="M6" s="1"/>
      <c r="N6" s="1">
        <f>IFERROR(SUM(Таблица4610[[#This Row],[1]:[10]])/COUNTA(Таблица4610[[#This Row],[1]:[10]]),0)</f>
        <v>34.301666666666662</v>
      </c>
    </row>
    <row r="7" spans="1:14" x14ac:dyDescent="0.3">
      <c r="A7" s="3">
        <v>44574</v>
      </c>
      <c r="B7" s="4" t="s">
        <v>9</v>
      </c>
      <c r="C7" s="4" t="s">
        <v>10</v>
      </c>
      <c r="D7" s="5">
        <v>23.79</v>
      </c>
      <c r="E7" s="5">
        <v>24.265000000000001</v>
      </c>
      <c r="F7" s="1">
        <v>23.87</v>
      </c>
      <c r="G7" s="1">
        <v>24.9</v>
      </c>
      <c r="H7" s="5">
        <v>23.3</v>
      </c>
      <c r="I7" s="5">
        <v>23.45</v>
      </c>
      <c r="J7" s="1"/>
      <c r="K7" s="1"/>
      <c r="L7" s="1"/>
      <c r="M7" s="1"/>
      <c r="N7" s="1">
        <f>IFERROR(SUM(Таблица4610[[#This Row],[1]:[10]])/COUNTA(Таблица4610[[#This Row],[1]:[10]]),0)</f>
        <v>23.929166666666664</v>
      </c>
    </row>
    <row r="8" spans="1:14" x14ac:dyDescent="0.3">
      <c r="A8" s="3">
        <v>44574</v>
      </c>
      <c r="B8" s="4" t="s">
        <v>21</v>
      </c>
      <c r="C8" s="4" t="s">
        <v>22</v>
      </c>
      <c r="D8" s="5">
        <v>25.88</v>
      </c>
      <c r="E8" s="5">
        <v>24.86</v>
      </c>
      <c r="F8" s="1">
        <v>26.52</v>
      </c>
      <c r="G8" s="1">
        <v>26.97</v>
      </c>
      <c r="H8" s="5">
        <v>26.55</v>
      </c>
      <c r="I8" s="5">
        <v>26.39</v>
      </c>
      <c r="J8" s="1"/>
      <c r="K8" s="1"/>
      <c r="L8" s="1"/>
      <c r="M8" s="1"/>
      <c r="N8" s="1">
        <f>IFERROR(SUM(Таблица4610[[#This Row],[1]:[10]])/COUNTA(Таблица4610[[#This Row],[1]:[10]]),0)</f>
        <v>26.195000000000004</v>
      </c>
    </row>
    <row r="9" spans="1:14" x14ac:dyDescent="0.3">
      <c r="A9" s="3">
        <v>44574</v>
      </c>
      <c r="B9" s="4" t="s">
        <v>23</v>
      </c>
      <c r="C9" s="4" t="s">
        <v>24</v>
      </c>
      <c r="D9" s="5">
        <v>11.3</v>
      </c>
      <c r="E9" s="5">
        <v>11.25</v>
      </c>
      <c r="F9" s="1">
        <v>11.17</v>
      </c>
      <c r="G9" s="1">
        <v>11.18</v>
      </c>
      <c r="H9" s="5">
        <v>11.22</v>
      </c>
      <c r="I9" s="5">
        <v>11.32</v>
      </c>
      <c r="J9" s="1"/>
      <c r="K9" s="1"/>
      <c r="L9" s="1"/>
      <c r="M9" s="1"/>
      <c r="N9" s="1">
        <f>IFERROR(SUM(Таблица4610[[#This Row],[1]:[10]])/COUNTA(Таблица4610[[#This Row],[1]:[10]]),0)</f>
        <v>11.24</v>
      </c>
    </row>
    <row r="10" spans="1:14" x14ac:dyDescent="0.3">
      <c r="A10" s="3">
        <v>44574</v>
      </c>
      <c r="B10" s="4" t="s">
        <v>25</v>
      </c>
      <c r="C10" s="4" t="s">
        <v>26</v>
      </c>
      <c r="D10" s="5">
        <v>0.7</v>
      </c>
      <c r="E10" s="5">
        <v>0.66</v>
      </c>
      <c r="F10" s="1">
        <v>0.67</v>
      </c>
      <c r="G10" s="1">
        <v>0.67</v>
      </c>
      <c r="H10" s="5">
        <v>0.67</v>
      </c>
      <c r="I10" s="5">
        <v>0.66</v>
      </c>
      <c r="J10" s="1"/>
      <c r="K10" s="1"/>
      <c r="L10" s="1"/>
      <c r="M10" s="1"/>
      <c r="N10" s="1">
        <f>IFERROR(SUM(Таблица4610[[#This Row],[1]:[10]])/COUNTA(Таблица4610[[#This Row],[1]:[10]]),0)</f>
        <v>0.67166666666666652</v>
      </c>
    </row>
    <row r="11" spans="1:14" x14ac:dyDescent="0.3">
      <c r="B11">
        <f>SUBTOTAL(103,Таблица4610[Банка])</f>
        <v>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7">
        <f>SUBTOTAL(101,Таблица4610[Факт. Вес пр])</f>
        <v>22.127023809523809</v>
      </c>
    </row>
  </sheetData>
  <phoneticPr fontId="3" type="noConversion"/>
  <dataValidations count="2">
    <dataValidation type="list" allowBlank="1" showInputMessage="1" showErrorMessage="1" sqref="B4:B10" xr:uid="{32DD4689-0A95-4D43-AEDD-EA53464F1B72}">
      <formula1>Продукт</formula1>
    </dataValidation>
    <dataValidation type="list" allowBlank="1" showInputMessage="1" showErrorMessage="1" sqref="C4:C10" xr:uid="{C065C6D1-FD79-4E86-BF07-B4B82EB2E2AA}">
      <formula1>Металл_1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Давыдов</dc:creator>
  <cp:lastModifiedBy>Андрей Давыдов</cp:lastModifiedBy>
  <dcterms:created xsi:type="dcterms:W3CDTF">2022-01-16T18:00:44Z</dcterms:created>
  <dcterms:modified xsi:type="dcterms:W3CDTF">2022-01-16T18:05:07Z</dcterms:modified>
</cp:coreProperties>
</file>