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Лист1" sheetId="1" r:id="rId1"/>
    <sheet name="Об.Реес." sheetId="2" r:id="rId2"/>
    <sheet name="Показ.ПУ." sheetId="3" r:id="rId3"/>
    <sheet name="Готов.Реес.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4" i="4"/>
  <c r="C5" i="4"/>
  <c r="C2" i="4"/>
  <c r="A3" i="4" l="1"/>
  <c r="B3" i="4" s="1"/>
  <c r="A4" i="4"/>
  <c r="B4" i="4" s="1"/>
  <c r="A5" i="4"/>
  <c r="B5" i="4" s="1"/>
  <c r="A2" i="4"/>
  <c r="B2" i="4" s="1"/>
  <c r="A3" i="2"/>
  <c r="A4" i="2"/>
  <c r="A5" i="2"/>
  <c r="A6" i="2"/>
  <c r="A2" i="2"/>
  <c r="B3" i="2"/>
  <c r="B4" i="2"/>
  <c r="B5" i="2"/>
  <c r="B6" i="2"/>
  <c r="B2" i="2"/>
  <c r="C3" i="2"/>
  <c r="C4" i="2"/>
  <c r="C5" i="2"/>
  <c r="C6" i="2"/>
  <c r="C2" i="2"/>
</calcChain>
</file>

<file path=xl/sharedStrings.xml><?xml version="1.0" encoding="utf-8"?>
<sst xmlns="http://schemas.openxmlformats.org/spreadsheetml/2006/main" count="70" uniqueCount="41">
  <si>
    <t>5N010951</t>
  </si>
  <si>
    <t>Номер договора электроснабжения</t>
  </si>
  <si>
    <t>Номер прибора учета</t>
  </si>
  <si>
    <t>Номер лицевого счета</t>
  </si>
  <si>
    <t>Серийный номер</t>
  </si>
  <si>
    <t>Описание</t>
  </si>
  <si>
    <t>Тариф</t>
  </si>
  <si>
    <t>Вид энергии</t>
  </si>
  <si>
    <t>06.12.2021</t>
  </si>
  <si>
    <t>07.12.2021</t>
  </si>
  <si>
    <t>08.12.2021</t>
  </si>
  <si>
    <t>09.12.2021</t>
  </si>
  <si>
    <t>10.12.2021</t>
  </si>
  <si>
    <t>11.12.2021</t>
  </si>
  <si>
    <t>12.12.2021</t>
  </si>
  <si>
    <t>13.12.2021</t>
  </si>
  <si>
    <t>14.12.2021</t>
  </si>
  <si>
    <t>15.12.2021</t>
  </si>
  <si>
    <t>16.12.2021</t>
  </si>
  <si>
    <t>17.12.2021</t>
  </si>
  <si>
    <t>18.12.2021</t>
  </si>
  <si>
    <t>19.12.2021</t>
  </si>
  <si>
    <t>20.12.2021</t>
  </si>
  <si>
    <t>21.12.2021</t>
  </si>
  <si>
    <t>22.12.2021</t>
  </si>
  <si>
    <t>Т0</t>
  </si>
  <si>
    <t>A+
кВт*ч</t>
  </si>
  <si>
    <t>Т1</t>
  </si>
  <si>
    <t>Т2</t>
  </si>
  <si>
    <t>Линкевич (Ул. Ленина № 74)</t>
  </si>
  <si>
    <t>Лицевой счет</t>
  </si>
  <si>
    <t>Показание Т1</t>
  </si>
  <si>
    <t>Показание Т2</t>
  </si>
  <si>
    <t>Дата</t>
  </si>
  <si>
    <t>Лиц.счет</t>
  </si>
  <si>
    <t>Лиц.сче ЭС</t>
  </si>
  <si>
    <t>Номер ПУ</t>
  </si>
  <si>
    <t xml:space="preserve">улица А. Я. Соколова дом №23 </t>
  </si>
  <si>
    <t xml:space="preserve">Солнечная № 9 </t>
  </si>
  <si>
    <t xml:space="preserve">улица Солнечная дом 7 </t>
  </si>
  <si>
    <t xml:space="preserve">улица Сиреневая 8/1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</si>
</sst>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2" sqref="C2:C6"/>
    </sheetView>
  </sheetViews>
  <sheetFormatPr defaultRowHeight="15" x14ac:dyDescent="0.25"/>
  <cols>
    <col min="1" max="1" width="18.7109375" customWidth="1"/>
    <col min="2" max="2" width="19.28515625" customWidth="1"/>
    <col min="3" max="3" width="17.7109375" customWidth="1"/>
  </cols>
  <sheetData>
    <row r="1" spans="1:3" x14ac:dyDescent="0.25">
      <c r="A1" s="7" t="s">
        <v>34</v>
      </c>
      <c r="B1" s="7" t="s">
        <v>35</v>
      </c>
      <c r="C1" s="7" t="s">
        <v>36</v>
      </c>
    </row>
    <row r="2" spans="1:3" x14ac:dyDescent="0.25">
      <c r="A2" s="1">
        <v>130111011160</v>
      </c>
      <c r="B2" s="1">
        <v>4171358351</v>
      </c>
      <c r="C2" s="1">
        <v>108702910</v>
      </c>
    </row>
    <row r="3" spans="1:3" x14ac:dyDescent="0.25">
      <c r="A3" s="1">
        <v>130111011210</v>
      </c>
      <c r="B3" s="1">
        <v>4171436956</v>
      </c>
      <c r="C3" s="1">
        <v>119718306</v>
      </c>
    </row>
    <row r="4" spans="1:3" x14ac:dyDescent="0.25">
      <c r="A4" s="1">
        <v>130111011220</v>
      </c>
      <c r="B4" s="1">
        <v>4171439759</v>
      </c>
      <c r="C4" s="1">
        <v>2936763</v>
      </c>
    </row>
    <row r="5" spans="1:3" x14ac:dyDescent="0.25">
      <c r="A5" s="1">
        <v>130111011230</v>
      </c>
      <c r="B5" s="1">
        <v>4173126039</v>
      </c>
      <c r="C5" s="1" t="s">
        <v>0</v>
      </c>
    </row>
    <row r="6" spans="1:3" x14ac:dyDescent="0.25">
      <c r="A6" s="1">
        <v>130111011300</v>
      </c>
      <c r="B6" s="1">
        <v>4171437557</v>
      </c>
      <c r="C6" s="1">
        <v>124645549</v>
      </c>
    </row>
    <row r="7" spans="1:3" x14ac:dyDescent="0.25">
      <c r="A7" s="6"/>
      <c r="B7" s="6"/>
      <c r="C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14" sqref="B14"/>
    </sheetView>
  </sheetViews>
  <sheetFormatPr defaultRowHeight="15" x14ac:dyDescent="0.25"/>
  <cols>
    <col min="1" max="1" width="19.85546875" customWidth="1"/>
    <col min="2" max="2" width="17.7109375" customWidth="1"/>
    <col min="3" max="3" width="18.7109375" customWidth="1"/>
  </cols>
  <sheetData>
    <row r="1" spans="1:3" x14ac:dyDescent="0.25">
      <c r="A1" s="2" t="s">
        <v>1</v>
      </c>
      <c r="B1" s="2" t="s">
        <v>2</v>
      </c>
      <c r="C1" s="2" t="s">
        <v>3</v>
      </c>
    </row>
    <row r="2" spans="1:3" x14ac:dyDescent="0.25">
      <c r="A2" s="1">
        <f>Лист1!A2</f>
        <v>130111011160</v>
      </c>
      <c r="B2" s="1">
        <f>Лист1!C2</f>
        <v>108702910</v>
      </c>
      <c r="C2" s="1">
        <f>Лист1!B2</f>
        <v>4171358351</v>
      </c>
    </row>
    <row r="3" spans="1:3" x14ac:dyDescent="0.25">
      <c r="A3" s="1">
        <f>Лист1!A3</f>
        <v>130111011210</v>
      </c>
      <c r="B3" s="1">
        <f>Лист1!C3</f>
        <v>119718306</v>
      </c>
      <c r="C3" s="1">
        <f>Лист1!B3</f>
        <v>4171436956</v>
      </c>
    </row>
    <row r="4" spans="1:3" x14ac:dyDescent="0.25">
      <c r="A4" s="1">
        <f>Лист1!A4</f>
        <v>130111011220</v>
      </c>
      <c r="B4" s="1">
        <f>Лист1!C4</f>
        <v>2936763</v>
      </c>
      <c r="C4" s="1">
        <f>Лист1!B4</f>
        <v>4171439759</v>
      </c>
    </row>
    <row r="5" spans="1:3" x14ac:dyDescent="0.25">
      <c r="A5" s="1">
        <f>Лист1!A5</f>
        <v>130111011230</v>
      </c>
      <c r="B5" s="1" t="str">
        <f>Лист1!C5</f>
        <v>5N010951</v>
      </c>
      <c r="C5" s="1">
        <f>Лист1!B5</f>
        <v>4173126039</v>
      </c>
    </row>
    <row r="6" spans="1:3" x14ac:dyDescent="0.25">
      <c r="A6" s="1">
        <f>Лист1!A6</f>
        <v>130111011300</v>
      </c>
      <c r="B6" s="1">
        <f>Лист1!C6</f>
        <v>124645549</v>
      </c>
      <c r="C6" s="1">
        <f>Лист1!B6</f>
        <v>4171437557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U2" sqref="U2"/>
    </sheetView>
  </sheetViews>
  <sheetFormatPr defaultRowHeight="15" x14ac:dyDescent="0.25"/>
  <cols>
    <col min="1" max="1" width="12.7109375" customWidth="1"/>
    <col min="2" max="2" width="19" customWidth="1"/>
    <col min="5" max="5" width="11.28515625" style="6" customWidth="1"/>
    <col min="6" max="6" width="12" style="6" customWidth="1"/>
    <col min="7" max="7" width="10.5703125" style="6" customWidth="1"/>
    <col min="8" max="8" width="11.42578125" style="6" customWidth="1"/>
    <col min="9" max="9" width="10.42578125" style="6" customWidth="1"/>
    <col min="10" max="10" width="10.85546875" style="6" customWidth="1"/>
    <col min="11" max="11" width="11.42578125" style="6" customWidth="1"/>
    <col min="12" max="12" width="11" style="6" customWidth="1"/>
    <col min="13" max="13" width="11.7109375" style="6" customWidth="1"/>
    <col min="14" max="14" width="11" style="6" customWidth="1"/>
    <col min="15" max="15" width="11.140625" style="6" customWidth="1"/>
    <col min="16" max="16" width="10.5703125" style="6" customWidth="1"/>
    <col min="17" max="17" width="10.85546875" style="6" customWidth="1"/>
    <col min="18" max="19" width="11.140625" style="6" customWidth="1"/>
    <col min="20" max="20" width="11.42578125" style="6" customWidth="1"/>
    <col min="21" max="21" width="11" style="6" customWidth="1"/>
  </cols>
  <sheetData>
    <row r="1" spans="1:21" ht="25.5" x14ac:dyDescent="0.25">
      <c r="A1" s="8" t="s">
        <v>4</v>
      </c>
      <c r="B1" s="8" t="s">
        <v>5</v>
      </c>
      <c r="C1" s="8" t="s">
        <v>6</v>
      </c>
      <c r="D1" s="8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</row>
    <row r="2" spans="1:21" ht="25.5" x14ac:dyDescent="0.25">
      <c r="A2" s="15">
        <v>108702910</v>
      </c>
      <c r="B2" s="19" t="s">
        <v>37</v>
      </c>
      <c r="C2" s="8" t="s">
        <v>25</v>
      </c>
      <c r="D2" s="8" t="s">
        <v>26</v>
      </c>
      <c r="E2" s="10">
        <v>2767.12</v>
      </c>
      <c r="F2" s="10">
        <v>2770.87</v>
      </c>
      <c r="G2" s="10">
        <v>2774.6320000000001</v>
      </c>
      <c r="H2" s="10">
        <v>2778.2440000000001</v>
      </c>
      <c r="I2" s="10">
        <v>2781.904</v>
      </c>
      <c r="J2" s="10">
        <v>2785.5880000000002</v>
      </c>
      <c r="K2" s="10">
        <v>2789.4880000000003</v>
      </c>
      <c r="L2" s="10">
        <v>2793.1979999999999</v>
      </c>
      <c r="M2" s="10">
        <v>2796.2820000000002</v>
      </c>
      <c r="N2" s="10">
        <v>2798.462</v>
      </c>
      <c r="O2" s="10">
        <v>2801.3160000000003</v>
      </c>
      <c r="P2" s="10">
        <v>2803.5080000000003</v>
      </c>
      <c r="Q2" s="10">
        <v>2807.0160000000001</v>
      </c>
      <c r="R2" s="10">
        <v>2811.0140000000001</v>
      </c>
      <c r="S2" s="10">
        <v>2815.1759999999999</v>
      </c>
      <c r="T2" s="10">
        <v>2819.1460000000002</v>
      </c>
      <c r="U2" s="10">
        <v>2823.0059999999999</v>
      </c>
    </row>
    <row r="3" spans="1:21" ht="25.5" x14ac:dyDescent="0.25">
      <c r="A3" s="16"/>
      <c r="B3" s="16"/>
      <c r="C3" s="8" t="s">
        <v>27</v>
      </c>
      <c r="D3" s="8" t="s">
        <v>26</v>
      </c>
      <c r="E3" s="10">
        <v>1905.25</v>
      </c>
      <c r="F3" s="10">
        <v>1907.748</v>
      </c>
      <c r="G3" s="10">
        <v>1910.2540000000001</v>
      </c>
      <c r="H3" s="10">
        <v>1912.69</v>
      </c>
      <c r="I3" s="10">
        <v>1915.076</v>
      </c>
      <c r="J3" s="10">
        <v>1917.5140000000001</v>
      </c>
      <c r="K3" s="10">
        <v>1920.17</v>
      </c>
      <c r="L3" s="10">
        <v>1922.674</v>
      </c>
      <c r="M3" s="10">
        <v>1924.576</v>
      </c>
      <c r="N3" s="10">
        <v>1926.1020000000001</v>
      </c>
      <c r="O3" s="10">
        <v>1928.2719999999999</v>
      </c>
      <c r="P3" s="10">
        <v>1929.79</v>
      </c>
      <c r="Q3" s="10">
        <v>1932.568</v>
      </c>
      <c r="R3" s="10">
        <v>1935.2340000000002</v>
      </c>
      <c r="S3" s="10">
        <v>1938.1759999999999</v>
      </c>
      <c r="T3" s="10">
        <v>1940.8420000000001</v>
      </c>
      <c r="U3" s="10">
        <v>1943.402</v>
      </c>
    </row>
    <row r="4" spans="1:21" ht="25.5" x14ac:dyDescent="0.25">
      <c r="A4" s="16"/>
      <c r="B4" s="16"/>
      <c r="C4" s="8" t="s">
        <v>28</v>
      </c>
      <c r="D4" s="8" t="s">
        <v>26</v>
      </c>
      <c r="E4" s="10">
        <v>861.87</v>
      </c>
      <c r="F4" s="10">
        <v>863.12200000000007</v>
      </c>
      <c r="G4" s="10">
        <v>864.37800000000004</v>
      </c>
      <c r="H4" s="10">
        <v>865.55399999999997</v>
      </c>
      <c r="I4" s="10">
        <v>866.82799999999997</v>
      </c>
      <c r="J4" s="10">
        <v>868.07400000000007</v>
      </c>
      <c r="K4" s="10">
        <v>869.31799999999998</v>
      </c>
      <c r="L4" s="10">
        <v>870.524</v>
      </c>
      <c r="M4" s="10">
        <v>871.70600000000002</v>
      </c>
      <c r="N4" s="10">
        <v>872.36</v>
      </c>
      <c r="O4" s="10">
        <v>873.04399999999998</v>
      </c>
      <c r="P4" s="10">
        <v>873.71800000000007</v>
      </c>
      <c r="Q4" s="10">
        <v>874.44799999999998</v>
      </c>
      <c r="R4" s="10">
        <v>875.78</v>
      </c>
      <c r="S4" s="10">
        <v>877</v>
      </c>
      <c r="T4" s="10">
        <v>878.30399999999997</v>
      </c>
      <c r="U4" s="10">
        <v>879.60400000000004</v>
      </c>
    </row>
    <row r="5" spans="1:21" ht="25.5" x14ac:dyDescent="0.25">
      <c r="A5" s="15">
        <v>119718306</v>
      </c>
      <c r="B5" s="19" t="s">
        <v>38</v>
      </c>
      <c r="C5" s="8" t="s">
        <v>25</v>
      </c>
      <c r="D5" s="8" t="s">
        <v>26</v>
      </c>
      <c r="E5" s="10">
        <v>6471.5540000000001</v>
      </c>
      <c r="F5" s="10">
        <v>6479.1360000000004</v>
      </c>
      <c r="G5" s="10">
        <v>6486.2260000000006</v>
      </c>
      <c r="H5" s="10">
        <v>6494.2260000000006</v>
      </c>
      <c r="I5" s="10">
        <v>6502.268</v>
      </c>
      <c r="J5" s="10">
        <v>6509.26</v>
      </c>
      <c r="K5" s="10">
        <v>6517.0280000000002</v>
      </c>
      <c r="L5" s="10">
        <v>6525.192</v>
      </c>
      <c r="M5" s="10">
        <v>6534.0039999999999</v>
      </c>
      <c r="N5" s="10">
        <v>6541.8</v>
      </c>
      <c r="O5" s="10">
        <v>6551.04</v>
      </c>
      <c r="P5" s="10">
        <v>6557.7080000000005</v>
      </c>
      <c r="Q5" s="10">
        <v>6565.27</v>
      </c>
      <c r="R5" s="10">
        <v>6572.826</v>
      </c>
      <c r="S5" s="10">
        <v>6579.6019999999999</v>
      </c>
      <c r="T5" s="10">
        <v>6587.53</v>
      </c>
      <c r="U5" s="10"/>
    </row>
    <row r="6" spans="1:21" ht="25.5" x14ac:dyDescent="0.25">
      <c r="A6" s="16"/>
      <c r="B6" s="16"/>
      <c r="C6" s="8" t="s">
        <v>27</v>
      </c>
      <c r="D6" s="8" t="s">
        <v>26</v>
      </c>
      <c r="E6" s="10">
        <v>4557.8640000000005</v>
      </c>
      <c r="F6" s="10">
        <v>4563.1500000000005</v>
      </c>
      <c r="G6" s="10">
        <v>4568.4359999999997</v>
      </c>
      <c r="H6" s="10">
        <v>4574.152</v>
      </c>
      <c r="I6" s="10">
        <v>4580.018</v>
      </c>
      <c r="J6" s="10">
        <v>4584.7020000000002</v>
      </c>
      <c r="K6" s="10">
        <v>4590.152</v>
      </c>
      <c r="L6" s="10">
        <v>4596.0860000000002</v>
      </c>
      <c r="M6" s="10">
        <v>4602.5680000000002</v>
      </c>
      <c r="N6" s="10">
        <v>4608.0780000000004</v>
      </c>
      <c r="O6" s="10">
        <v>4615.1379999999999</v>
      </c>
      <c r="P6" s="10">
        <v>4619.5560000000005</v>
      </c>
      <c r="Q6" s="10">
        <v>4624.884</v>
      </c>
      <c r="R6" s="10">
        <v>4630.058</v>
      </c>
      <c r="S6" s="10">
        <v>4634.3760000000002</v>
      </c>
      <c r="T6" s="10">
        <v>4640.0600000000004</v>
      </c>
      <c r="U6" s="10"/>
    </row>
    <row r="7" spans="1:21" ht="25.5" x14ac:dyDescent="0.25">
      <c r="A7" s="16"/>
      <c r="B7" s="16"/>
      <c r="C7" s="8" t="s">
        <v>28</v>
      </c>
      <c r="D7" s="8" t="s">
        <v>26</v>
      </c>
      <c r="E7" s="10">
        <v>1913.69</v>
      </c>
      <c r="F7" s="10">
        <v>1915.9860000000001</v>
      </c>
      <c r="G7" s="10">
        <v>1917.79</v>
      </c>
      <c r="H7" s="10">
        <v>1920.0740000000001</v>
      </c>
      <c r="I7" s="10">
        <v>1922.25</v>
      </c>
      <c r="J7" s="10">
        <v>1924.558</v>
      </c>
      <c r="K7" s="10">
        <v>1926.876</v>
      </c>
      <c r="L7" s="10">
        <v>1929.106</v>
      </c>
      <c r="M7" s="10">
        <v>1931.4360000000001</v>
      </c>
      <c r="N7" s="10">
        <v>1933.722</v>
      </c>
      <c r="O7" s="10">
        <v>1935.902</v>
      </c>
      <c r="P7" s="10">
        <v>1938.152</v>
      </c>
      <c r="Q7" s="10">
        <v>1940.386</v>
      </c>
      <c r="R7" s="10">
        <v>1942.768</v>
      </c>
      <c r="S7" s="10">
        <v>1945.2260000000001</v>
      </c>
      <c r="T7" s="10">
        <v>1947.47</v>
      </c>
      <c r="U7" s="10"/>
    </row>
    <row r="8" spans="1:21" ht="25.5" x14ac:dyDescent="0.25">
      <c r="A8" s="15">
        <v>38031562</v>
      </c>
      <c r="B8" s="19" t="s">
        <v>39</v>
      </c>
      <c r="C8" s="8" t="s">
        <v>25</v>
      </c>
      <c r="D8" s="8" t="s">
        <v>26</v>
      </c>
      <c r="E8" s="10">
        <v>9843.2960000000003</v>
      </c>
      <c r="F8" s="10">
        <v>9851.5920000000006</v>
      </c>
      <c r="G8" s="10">
        <v>9860.2100000000009</v>
      </c>
      <c r="H8" s="10">
        <v>9868.1859999999997</v>
      </c>
      <c r="I8" s="10">
        <v>9875.8940000000002</v>
      </c>
      <c r="J8" s="10">
        <v>9887.7420000000002</v>
      </c>
      <c r="K8" s="10">
        <v>9896.648000000001</v>
      </c>
      <c r="L8" s="10">
        <v>9906.6620000000003</v>
      </c>
      <c r="M8" s="10">
        <v>9915.018</v>
      </c>
      <c r="N8" s="10">
        <v>9923.6080000000002</v>
      </c>
      <c r="O8" s="10">
        <v>9931.4519999999993</v>
      </c>
      <c r="P8" s="10">
        <v>9939.6620000000003</v>
      </c>
      <c r="Q8" s="10">
        <v>9952.630000000001</v>
      </c>
      <c r="R8" s="10">
        <v>9960.8719999999994</v>
      </c>
      <c r="S8" s="10">
        <v>9969.2520000000004</v>
      </c>
      <c r="T8" s="10">
        <v>9977.3700000000008</v>
      </c>
      <c r="U8" s="10">
        <v>9985.9480000000003</v>
      </c>
    </row>
    <row r="9" spans="1:21" ht="25.5" x14ac:dyDescent="0.25">
      <c r="A9" s="16"/>
      <c r="B9" s="16"/>
      <c r="C9" s="8" t="s">
        <v>27</v>
      </c>
      <c r="D9" s="8" t="s">
        <v>26</v>
      </c>
      <c r="E9" s="10">
        <v>7411.28</v>
      </c>
      <c r="F9" s="10">
        <v>7417.2979999999998</v>
      </c>
      <c r="G9" s="10">
        <v>7423.6580000000004</v>
      </c>
      <c r="H9" s="10">
        <v>7429.3420000000006</v>
      </c>
      <c r="I9" s="10">
        <v>7434.7039999999997</v>
      </c>
      <c r="J9" s="10">
        <v>7444.1900000000005</v>
      </c>
      <c r="K9" s="10">
        <v>7450.808</v>
      </c>
      <c r="L9" s="10">
        <v>7458.348</v>
      </c>
      <c r="M9" s="10">
        <v>7464.1440000000002</v>
      </c>
      <c r="N9" s="10">
        <v>7470.33</v>
      </c>
      <c r="O9" s="10">
        <v>7475.83</v>
      </c>
      <c r="P9" s="10">
        <v>7481.4440000000004</v>
      </c>
      <c r="Q9" s="10">
        <v>7492.24</v>
      </c>
      <c r="R9" s="10">
        <v>7498.308</v>
      </c>
      <c r="S9" s="10">
        <v>7504.2340000000004</v>
      </c>
      <c r="T9" s="10">
        <v>7510.1959999999999</v>
      </c>
      <c r="U9" s="10">
        <v>7516.518</v>
      </c>
    </row>
    <row r="10" spans="1:21" ht="25.5" x14ac:dyDescent="0.25">
      <c r="A10" s="16"/>
      <c r="B10" s="16"/>
      <c r="C10" s="8" t="s">
        <v>28</v>
      </c>
      <c r="D10" s="8" t="s">
        <v>26</v>
      </c>
      <c r="E10" s="10">
        <v>2432.0160000000001</v>
      </c>
      <c r="F10" s="10">
        <v>2434.2939999999999</v>
      </c>
      <c r="G10" s="10">
        <v>2436.5520000000001</v>
      </c>
      <c r="H10" s="10">
        <v>2438.8440000000001</v>
      </c>
      <c r="I10" s="10">
        <v>2441.19</v>
      </c>
      <c r="J10" s="10">
        <v>2443.5520000000001</v>
      </c>
      <c r="K10" s="10">
        <v>2445.84</v>
      </c>
      <c r="L10" s="10">
        <v>2448.3139999999999</v>
      </c>
      <c r="M10" s="10">
        <v>2450.8740000000003</v>
      </c>
      <c r="N10" s="10">
        <v>2453.2780000000002</v>
      </c>
      <c r="O10" s="10">
        <v>2455.6219999999998</v>
      </c>
      <c r="P10" s="10">
        <v>2458.2179999999998</v>
      </c>
      <c r="Q10" s="10">
        <v>2460.39</v>
      </c>
      <c r="R10" s="10">
        <v>2462.5639999999999</v>
      </c>
      <c r="S10" s="10">
        <v>2465.018</v>
      </c>
      <c r="T10" s="10">
        <v>2467.174</v>
      </c>
      <c r="U10" s="10">
        <v>2469.4299999999998</v>
      </c>
    </row>
    <row r="11" spans="1:21" ht="25.5" x14ac:dyDescent="0.25">
      <c r="A11" s="15">
        <v>2936763</v>
      </c>
      <c r="B11" s="17" t="s">
        <v>29</v>
      </c>
      <c r="C11" s="8" t="s">
        <v>25</v>
      </c>
      <c r="D11" s="8" t="s">
        <v>26</v>
      </c>
      <c r="E11" s="10"/>
      <c r="F11" s="10">
        <v>91064.794000000009</v>
      </c>
      <c r="G11" s="10">
        <v>91151.687999999995</v>
      </c>
      <c r="H11" s="10">
        <v>91236.665999999997</v>
      </c>
      <c r="I11" s="10">
        <v>91322.76</v>
      </c>
      <c r="J11" s="10">
        <v>91417.423999999999</v>
      </c>
      <c r="K11" s="10">
        <v>91502.64</v>
      </c>
      <c r="L11" s="10">
        <v>91581.8</v>
      </c>
      <c r="M11" s="10">
        <v>91655.487999999998</v>
      </c>
      <c r="N11" s="10">
        <v>91737.164000000004</v>
      </c>
      <c r="O11" s="10">
        <v>91809.922000000006</v>
      </c>
      <c r="P11" s="10">
        <v>91894.222000000009</v>
      </c>
      <c r="Q11" s="10">
        <v>91984.597999999998</v>
      </c>
      <c r="R11" s="10">
        <v>92083.66</v>
      </c>
      <c r="S11" s="10">
        <v>92176.724000000002</v>
      </c>
      <c r="T11" s="10">
        <v>92249.983999999997</v>
      </c>
      <c r="U11" s="10">
        <v>92325.97</v>
      </c>
    </row>
    <row r="12" spans="1:21" ht="25.5" x14ac:dyDescent="0.25">
      <c r="A12" s="16"/>
      <c r="B12" s="16"/>
      <c r="C12" s="8" t="s">
        <v>27</v>
      </c>
      <c r="D12" s="8" t="s">
        <v>26</v>
      </c>
      <c r="E12" s="10"/>
      <c r="F12" s="10">
        <v>80035.058000000005</v>
      </c>
      <c r="G12" s="10">
        <v>80105.604000000007</v>
      </c>
      <c r="H12" s="10">
        <v>80178.547999999995</v>
      </c>
      <c r="I12" s="10">
        <v>80248.73</v>
      </c>
      <c r="J12" s="10">
        <v>80326.767999999996</v>
      </c>
      <c r="K12" s="10">
        <v>80395.101999999999</v>
      </c>
      <c r="L12" s="10">
        <v>80457.716</v>
      </c>
      <c r="M12" s="10">
        <v>80515.414000000004</v>
      </c>
      <c r="N12" s="10">
        <v>80582.684000000008</v>
      </c>
      <c r="O12" s="10">
        <v>80641.482000000004</v>
      </c>
      <c r="P12" s="10">
        <v>80708.672000000006</v>
      </c>
      <c r="Q12" s="10">
        <v>80783.34</v>
      </c>
      <c r="R12" s="10">
        <v>80866.16</v>
      </c>
      <c r="S12" s="10">
        <v>80942.258000000002</v>
      </c>
      <c r="T12" s="10">
        <v>80998.691999999995</v>
      </c>
      <c r="U12" s="10">
        <v>81058.778000000006</v>
      </c>
    </row>
    <row r="13" spans="1:21" ht="25.5" x14ac:dyDescent="0.25">
      <c r="A13" s="16"/>
      <c r="B13" s="16"/>
      <c r="C13" s="8" t="s">
        <v>28</v>
      </c>
      <c r="D13" s="8" t="s">
        <v>26</v>
      </c>
      <c r="E13" s="10"/>
      <c r="F13" s="10">
        <v>11029.736000000001</v>
      </c>
      <c r="G13" s="10">
        <v>11046.084000000001</v>
      </c>
      <c r="H13" s="10">
        <v>11058.118</v>
      </c>
      <c r="I13" s="10">
        <v>11074.03</v>
      </c>
      <c r="J13" s="10">
        <v>11090.656000000001</v>
      </c>
      <c r="K13" s="10">
        <v>11107.538</v>
      </c>
      <c r="L13" s="10">
        <v>11124.084000000001</v>
      </c>
      <c r="M13" s="10">
        <v>11140.074000000001</v>
      </c>
      <c r="N13" s="10">
        <v>11154.48</v>
      </c>
      <c r="O13" s="10">
        <v>11168.44</v>
      </c>
      <c r="P13" s="10">
        <v>11185.550000000001</v>
      </c>
      <c r="Q13" s="10">
        <v>11201.258</v>
      </c>
      <c r="R13" s="10">
        <v>11217.5</v>
      </c>
      <c r="S13" s="10">
        <v>11234.466</v>
      </c>
      <c r="T13" s="10">
        <v>11251.291999999999</v>
      </c>
      <c r="U13" s="10">
        <v>11267.192000000001</v>
      </c>
    </row>
    <row r="14" spans="1:21" ht="25.5" x14ac:dyDescent="0.25">
      <c r="A14" s="18" t="s">
        <v>0</v>
      </c>
      <c r="B14" s="19" t="s">
        <v>40</v>
      </c>
      <c r="C14" s="8" t="s">
        <v>25</v>
      </c>
      <c r="D14" s="8" t="s">
        <v>26</v>
      </c>
      <c r="E14" s="10"/>
      <c r="F14" s="10"/>
      <c r="G14" s="10">
        <v>6020.16</v>
      </c>
      <c r="H14" s="10">
        <v>6029.93</v>
      </c>
      <c r="I14" s="10">
        <v>6035.0460000000003</v>
      </c>
      <c r="J14" s="10">
        <v>6041.79</v>
      </c>
      <c r="K14" s="10">
        <v>6049.9260000000004</v>
      </c>
      <c r="L14" s="10">
        <v>6059.308</v>
      </c>
      <c r="M14" s="10">
        <v>6065.4400000000005</v>
      </c>
      <c r="N14" s="10">
        <v>6069.9059999999999</v>
      </c>
      <c r="O14" s="10">
        <v>6074.4279999999999</v>
      </c>
      <c r="P14" s="10">
        <v>6079.3519999999999</v>
      </c>
      <c r="Q14" s="10">
        <v>6088.4139999999998</v>
      </c>
      <c r="R14" s="10">
        <v>6101.7820000000002</v>
      </c>
      <c r="S14" s="10">
        <v>6111.268</v>
      </c>
      <c r="T14" s="10">
        <v>6116.74</v>
      </c>
      <c r="U14" s="10"/>
    </row>
    <row r="15" spans="1:21" ht="25.5" x14ac:dyDescent="0.25">
      <c r="A15" s="16"/>
      <c r="B15" s="16"/>
      <c r="C15" s="8" t="s">
        <v>27</v>
      </c>
      <c r="D15" s="8" t="s">
        <v>26</v>
      </c>
      <c r="E15" s="10"/>
      <c r="F15" s="10"/>
      <c r="G15" s="10">
        <v>4772.9840000000004</v>
      </c>
      <c r="H15" s="10">
        <v>4781.4759999999997</v>
      </c>
      <c r="I15" s="10">
        <v>4785.3220000000001</v>
      </c>
      <c r="J15" s="10">
        <v>4790.0540000000001</v>
      </c>
      <c r="K15" s="10">
        <v>4796.1540000000005</v>
      </c>
      <c r="L15" s="10">
        <v>4803.9059999999999</v>
      </c>
      <c r="M15" s="10">
        <v>4808.7340000000004</v>
      </c>
      <c r="N15" s="10">
        <v>4812.058</v>
      </c>
      <c r="O15" s="10">
        <v>4815.5240000000003</v>
      </c>
      <c r="P15" s="10">
        <v>4819.16</v>
      </c>
      <c r="Q15" s="10">
        <v>4826.9960000000001</v>
      </c>
      <c r="R15" s="10">
        <v>4838.45</v>
      </c>
      <c r="S15" s="10">
        <v>4846.25</v>
      </c>
      <c r="T15" s="10">
        <v>4850.6120000000001</v>
      </c>
      <c r="U15" s="10"/>
    </row>
    <row r="16" spans="1:21" ht="25.5" x14ac:dyDescent="0.25">
      <c r="A16" s="16"/>
      <c r="B16" s="16"/>
      <c r="C16" s="8" t="s">
        <v>28</v>
      </c>
      <c r="D16" s="8" t="s">
        <v>26</v>
      </c>
      <c r="E16" s="10"/>
      <c r="F16" s="10"/>
      <c r="G16" s="10">
        <v>1247.1759999999999</v>
      </c>
      <c r="H16" s="10">
        <v>1248.454</v>
      </c>
      <c r="I16" s="10">
        <v>1249.7239999999999</v>
      </c>
      <c r="J16" s="10">
        <v>1251.7360000000001</v>
      </c>
      <c r="K16" s="10">
        <v>1253.7719999999999</v>
      </c>
      <c r="L16" s="10">
        <v>1255.402</v>
      </c>
      <c r="M16" s="10">
        <v>1256.7060000000001</v>
      </c>
      <c r="N16" s="10">
        <v>1257.848</v>
      </c>
      <c r="O16" s="10">
        <v>1258.904</v>
      </c>
      <c r="P16" s="10">
        <v>1260.192</v>
      </c>
      <c r="Q16" s="10">
        <v>1261.4180000000001</v>
      </c>
      <c r="R16" s="10">
        <v>1263.3320000000001</v>
      </c>
      <c r="S16" s="10">
        <v>1265.018</v>
      </c>
      <c r="T16" s="10">
        <v>1266.1279999999999</v>
      </c>
      <c r="U16" s="10"/>
    </row>
  </sheetData>
  <mergeCells count="10">
    <mergeCell ref="A11:A13"/>
    <mergeCell ref="B11:B13"/>
    <mergeCell ref="A14:A16"/>
    <mergeCell ref="B14:B16"/>
    <mergeCell ref="A2:A4"/>
    <mergeCell ref="B2:B4"/>
    <mergeCell ref="A5:A7"/>
    <mergeCell ref="B5:B7"/>
    <mergeCell ref="A8:A10"/>
    <mergeCell ref="B8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C2" sqref="C2"/>
    </sheetView>
  </sheetViews>
  <sheetFormatPr defaultRowHeight="15" x14ac:dyDescent="0.25"/>
  <cols>
    <col min="1" max="1" width="17.85546875" style="5" customWidth="1"/>
    <col min="2" max="2" width="17.140625" style="5" customWidth="1"/>
    <col min="3" max="3" width="18.5703125" style="5" customWidth="1"/>
    <col min="4" max="4" width="15.5703125" style="5" customWidth="1"/>
    <col min="5" max="5" width="12.5703125" style="5" customWidth="1"/>
    <col min="6" max="6" width="27" style="5" customWidth="1"/>
  </cols>
  <sheetData>
    <row r="1" spans="1:6" x14ac:dyDescent="0.25">
      <c r="B1" s="11" t="s">
        <v>30</v>
      </c>
      <c r="C1" s="12" t="s">
        <v>31</v>
      </c>
      <c r="D1" s="12" t="s">
        <v>32</v>
      </c>
      <c r="E1" s="11" t="s">
        <v>33</v>
      </c>
      <c r="F1" s="13" t="s">
        <v>2</v>
      </c>
    </row>
    <row r="2" spans="1:6" x14ac:dyDescent="0.25">
      <c r="A2" s="14">
        <f>VLOOKUP(F2,Об.Реес.!B2:C33707,2,FALSE)</f>
        <v>4171358351</v>
      </c>
      <c r="B2" s="3" t="str">
        <f>CONCATENATE((LEFT(TEXT(A2,0),5)),"-",MID(TEXT(A2,0),6,3),"-",RIGHT(TEXT(A2,0),2))</f>
        <v>41713-583-51</v>
      </c>
      <c r="C2" s="4">
        <f>VLOOKUP(F2,Показ.ПУ.!$A$2:$U$40000,21,FALSE)</f>
        <v>2823.0059999999999</v>
      </c>
      <c r="D2" s="9"/>
      <c r="E2" s="9"/>
      <c r="F2" s="14">
        <v>108702910</v>
      </c>
    </row>
    <row r="3" spans="1:6" x14ac:dyDescent="0.25">
      <c r="A3" s="14">
        <f>VLOOKUP(F3,Об.Реес.!B3:C33708,2,FALSE)</f>
        <v>4171436956</v>
      </c>
      <c r="B3" s="3" t="str">
        <f t="shared" ref="B3:B5" si="0">CONCATENATE((LEFT(TEXT(A3,0),5)),"-",MID(TEXT(A3,0),6,3),"-",RIGHT(TEXT(A3,0),2))</f>
        <v>41714-369-56</v>
      </c>
      <c r="C3" s="4">
        <f>VLOOKUP(F3,Показ.ПУ.!$A$2:$U$40000,21,FALSE)</f>
        <v>0</v>
      </c>
      <c r="D3" s="9"/>
      <c r="E3" s="9"/>
      <c r="F3" s="14">
        <v>119718306</v>
      </c>
    </row>
    <row r="4" spans="1:6" x14ac:dyDescent="0.25">
      <c r="A4" s="14">
        <f>VLOOKUP(F4,Об.Реес.!B4:C33709,2,FALSE)</f>
        <v>4171439759</v>
      </c>
      <c r="B4" s="3" t="str">
        <f t="shared" si="0"/>
        <v>41714-397-59</v>
      </c>
      <c r="C4" s="4">
        <f>VLOOKUP(F4,Показ.ПУ.!$A$2:$U$40000,21,FALSE)</f>
        <v>92325.97</v>
      </c>
      <c r="D4" s="9"/>
      <c r="E4" s="9"/>
      <c r="F4" s="14">
        <v>2936763</v>
      </c>
    </row>
    <row r="5" spans="1:6" x14ac:dyDescent="0.25">
      <c r="A5" s="14">
        <f>VLOOKUP(F5,Об.Реес.!B5:C33710,2,FALSE)</f>
        <v>4173126039</v>
      </c>
      <c r="B5" s="3" t="str">
        <f t="shared" si="0"/>
        <v>41731-260-39</v>
      </c>
      <c r="C5" s="4">
        <f>VLOOKUP(F5,Показ.ПУ.!$A$2:$U$40000,21,FALSE)</f>
        <v>0</v>
      </c>
      <c r="D5" s="9"/>
      <c r="E5" s="9"/>
      <c r="F5" s="1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Об.Реес.</vt:lpstr>
      <vt:lpstr>Показ.ПУ.</vt:lpstr>
      <vt:lpstr>Готов.Реес.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2022-01-18T05:01:04Z</dcterms:modified>
</cp:coreProperties>
</file>