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eksandr.Grigorev\Desktop\"/>
    </mc:Choice>
  </mc:AlternateContent>
  <xr:revisionPtr revIDLastSave="0" documentId="8_{CC0354C8-5411-4596-819F-A008D243DD27}" xr6:coauthVersionLast="46" xr6:coauthVersionMax="46" xr10:uidLastSave="{00000000-0000-0000-0000-000000000000}"/>
  <bookViews>
    <workbookView xWindow="-120" yWindow="-120" windowWidth="29040" windowHeight="15840" xr2:uid="{9DE7D10B-0C86-4BF2-A7B6-EBE48C34D747}"/>
  </bookViews>
  <sheets>
    <sheet name="Sheet1" sheetId="1" r:id="rId1"/>
    <sheet name="Саянское месторождение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" i="2" l="1"/>
  <c r="G8" i="2"/>
  <c r="G7" i="2"/>
  <c r="G4" i="2" s="1"/>
  <c r="G5" i="2"/>
  <c r="G3" i="2"/>
  <c r="G8" i="1"/>
  <c r="G7" i="1"/>
  <c r="G5" i="1"/>
  <c r="G3" i="1"/>
  <c r="G14" i="1"/>
  <c r="G9" i="2" l="1"/>
  <c r="G9" i="1"/>
  <c r="G4" i="1"/>
</calcChain>
</file>

<file path=xl/sharedStrings.xml><?xml version="1.0" encoding="utf-8"?>
<sst xmlns="http://schemas.openxmlformats.org/spreadsheetml/2006/main" count="5" uniqueCount="4">
  <si>
    <t>Саянское месторождение</t>
  </si>
  <si>
    <t>x</t>
  </si>
  <si>
    <t>млн. тонн</t>
  </si>
  <si>
    <t>Уголь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</si>
</sst>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\-yyyy;@"/>
  </numFmts>
  <fonts count="2" x14ac:knownFonts="1">
    <font>
      <sz val="11"/>
      <color theme="1"/>
      <name val="Calibri"/>
      <family val="2"/>
      <scheme val="minor"/>
    </font>
    <font>
      <sz val="8"/>
      <name val="Calibri Light"/>
      <family val="2"/>
      <charset val="204"/>
      <scheme val="maj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/>
    <xf numFmtId="164" fontId="0" fillId="0" borderId="1" xfId="0" applyNumberFormat="1" applyBorder="1"/>
    <xf numFmtId="0" fontId="0" fillId="0" borderId="0" xfId="0" applyBorder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45C8CB-795E-4D80-88C5-1DFCDD017A8F}">
  <dimension ref="B3:G14"/>
  <sheetViews>
    <sheetView tabSelected="1" workbookViewId="0">
      <selection activeCell="I11" sqref="I11"/>
    </sheetView>
  </sheetViews>
  <sheetFormatPr defaultRowHeight="15" x14ac:dyDescent="0.25"/>
  <cols>
    <col min="3" max="3" width="27" customWidth="1"/>
    <col min="4" max="4" width="10" bestFit="1" customWidth="1"/>
    <col min="7" max="7" width="21.140625" customWidth="1"/>
  </cols>
  <sheetData>
    <row r="3" spans="2:7" x14ac:dyDescent="0.25">
      <c r="G3" s="1" t="str">
        <f t="shared" ref="G3" si="0">SUBSTITUTE(ADDRESS(1,COLUMN(),4),"1","")</f>
        <v>G</v>
      </c>
    </row>
    <row r="4" spans="2:7" x14ac:dyDescent="0.25">
      <c r="G4" s="2">
        <f t="shared" ref="G4" si="1">YEAR(G7)</f>
        <v>2023</v>
      </c>
    </row>
    <row r="5" spans="2:7" x14ac:dyDescent="0.25">
      <c r="G5" s="2">
        <f t="shared" ref="G5" si="2">F5+1</f>
        <v>1</v>
      </c>
    </row>
    <row r="6" spans="2:7" x14ac:dyDescent="0.25">
      <c r="G6" s="3">
        <v>44927</v>
      </c>
    </row>
    <row r="7" spans="2:7" x14ac:dyDescent="0.25">
      <c r="G7" s="3">
        <f t="shared" ref="G7" si="3">EOMONTH(G6,11)</f>
        <v>45291</v>
      </c>
    </row>
    <row r="8" spans="2:7" x14ac:dyDescent="0.25">
      <c r="G8" s="2">
        <f t="shared" ref="G8" si="4">F8+1</f>
        <v>1</v>
      </c>
    </row>
    <row r="9" spans="2:7" x14ac:dyDescent="0.25">
      <c r="G9" s="2">
        <f t="shared" ref="G9" si="5">YEARFRAC(G6,G7+1,1)</f>
        <v>1</v>
      </c>
    </row>
    <row r="10" spans="2:7" x14ac:dyDescent="0.25">
      <c r="G10" s="4"/>
    </row>
    <row r="11" spans="2:7" x14ac:dyDescent="0.25">
      <c r="B11">
        <v>150</v>
      </c>
      <c r="C11" t="s">
        <v>0</v>
      </c>
      <c r="D11" s="5" t="s">
        <v>1</v>
      </c>
      <c r="E11">
        <v>1</v>
      </c>
      <c r="G11" s="4">
        <v>1</v>
      </c>
    </row>
    <row r="12" spans="2:7" x14ac:dyDescent="0.25">
      <c r="G12" s="4"/>
    </row>
    <row r="14" spans="2:7" x14ac:dyDescent="0.25">
      <c r="B14">
        <v>174</v>
      </c>
      <c r="C14" t="s">
        <v>0</v>
      </c>
      <c r="D14" t="s">
        <v>2</v>
      </c>
      <c r="E14">
        <v>1</v>
      </c>
      <c r="F14">
        <v>0</v>
      </c>
      <c r="G14">
        <f ca="1" xml:space="preserve"> IFERROR(OFFSET(INDIRECT("'"&amp;$C14&amp;"'!"&amp; G$3 &amp; $B14),,$F14),0)*$E14*G11</f>
        <v>0</v>
      </c>
    </row>
  </sheetData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BB2795-7C44-48AB-B18B-369E058C059D}">
  <dimension ref="D3:G17"/>
  <sheetViews>
    <sheetView workbookViewId="0">
      <selection activeCell="F33" sqref="F33"/>
    </sheetView>
  </sheetViews>
  <sheetFormatPr defaultRowHeight="15" x14ac:dyDescent="0.25"/>
  <cols>
    <col min="7" max="7" width="12" bestFit="1" customWidth="1"/>
  </cols>
  <sheetData>
    <row r="3" spans="7:7" x14ac:dyDescent="0.25">
      <c r="G3" s="1" t="str">
        <f t="shared" ref="G3" si="0">SUBSTITUTE(ADDRESS(1,COLUMN(),4),"1","")</f>
        <v>G</v>
      </c>
    </row>
    <row r="4" spans="7:7" x14ac:dyDescent="0.25">
      <c r="G4" s="2">
        <f t="shared" ref="G4" si="1">YEAR(G7)</f>
        <v>2023</v>
      </c>
    </row>
    <row r="5" spans="7:7" x14ac:dyDescent="0.25">
      <c r="G5" s="2">
        <f t="shared" ref="G5" si="2">F5+1</f>
        <v>1</v>
      </c>
    </row>
    <row r="6" spans="7:7" x14ac:dyDescent="0.25">
      <c r="G6" s="3">
        <v>44927</v>
      </c>
    </row>
    <row r="7" spans="7:7" x14ac:dyDescent="0.25">
      <c r="G7" s="3">
        <f t="shared" ref="G7" si="3">EOMONTH(G6,11)</f>
        <v>45291</v>
      </c>
    </row>
    <row r="8" spans="7:7" x14ac:dyDescent="0.25">
      <c r="G8" s="2">
        <f t="shared" ref="G8" si="4">F8+1</f>
        <v>1</v>
      </c>
    </row>
    <row r="9" spans="7:7" x14ac:dyDescent="0.25">
      <c r="G9" s="2">
        <f t="shared" ref="G9" si="5">YEARFRAC(G6,G7+1,1)</f>
        <v>1</v>
      </c>
    </row>
    <row r="11" spans="7:7" x14ac:dyDescent="0.25">
      <c r="G11">
        <f ca="1">OFFSET('Саянское месторождение'!G14,0,-$E$17)*((G$4-$E$17)&gt;=2020)</f>
        <v>0.80666128120633396</v>
      </c>
    </row>
    <row r="14" spans="7:7" x14ac:dyDescent="0.25">
      <c r="G14">
        <v>0.80666128120633396</v>
      </c>
    </row>
    <row r="17" spans="4:5" x14ac:dyDescent="0.25">
      <c r="D17" t="s">
        <v>3</v>
      </c>
      <c r="E17">
        <v>0</v>
      </c>
    </row>
  </sheetData>
  <pageMargins left="0.7" right="0.7" top="0.75" bottom="0.75" header="0.3" footer="0.3"/>
  <pageSetup paperSize="9" orientation="portrait" horizontalDpi="30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Саянское месторождение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Aleksandr V Grigorev</dc:creator>
  <cp:lastModifiedBy>Aleksandr V Grigorev</cp:lastModifiedBy>
  <dcterms:created xsi:type="dcterms:W3CDTF">2022-01-17T15:17:52Z</dcterms:created>
  <dcterms:modified xsi:type="dcterms:W3CDTF">2022-01-17T15:26:35Z</dcterms:modified>
</cp:coreProperties>
</file>