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Desktop\Константин\"/>
    </mc:Choice>
  </mc:AlternateContent>
  <xr:revisionPtr revIDLastSave="0" documentId="13_ncr:1_{71ADBC71-2275-4271-88AF-F481C4301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 для тпу ч 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1" l="1"/>
  <c r="H168" i="1"/>
  <c r="I168" i="1"/>
  <c r="J168" i="1"/>
  <c r="K168" i="1"/>
  <c r="L168" i="1"/>
  <c r="M168" i="1"/>
  <c r="N168" i="1"/>
  <c r="O168" i="1"/>
  <c r="P168" i="1"/>
  <c r="Q168" i="1"/>
  <c r="G169" i="1"/>
  <c r="G174" i="1" s="1"/>
  <c r="H169" i="1"/>
  <c r="I169" i="1"/>
  <c r="J169" i="1"/>
  <c r="K169" i="1"/>
  <c r="K174" i="1" s="1"/>
  <c r="L169" i="1"/>
  <c r="M169" i="1"/>
  <c r="N169" i="1"/>
  <c r="O169" i="1"/>
  <c r="O174" i="1" s="1"/>
  <c r="P169" i="1"/>
  <c r="Q169" i="1"/>
  <c r="G170" i="1"/>
  <c r="H170" i="1"/>
  <c r="H174" i="1" s="1"/>
  <c r="I170" i="1"/>
  <c r="J170" i="1"/>
  <c r="K170" i="1"/>
  <c r="L170" i="1"/>
  <c r="L174" i="1" s="1"/>
  <c r="M170" i="1"/>
  <c r="N170" i="1"/>
  <c r="O170" i="1"/>
  <c r="P170" i="1"/>
  <c r="P174" i="1" s="1"/>
  <c r="Q170" i="1"/>
  <c r="G171" i="1"/>
  <c r="H171" i="1"/>
  <c r="I171" i="1"/>
  <c r="I174" i="1" s="1"/>
  <c r="J171" i="1"/>
  <c r="K171" i="1"/>
  <c r="L171" i="1"/>
  <c r="M171" i="1"/>
  <c r="M174" i="1" s="1"/>
  <c r="N171" i="1"/>
  <c r="O171" i="1"/>
  <c r="P171" i="1"/>
  <c r="Q171" i="1"/>
  <c r="Q174" i="1" s="1"/>
  <c r="G172" i="1"/>
  <c r="H172" i="1"/>
  <c r="I172" i="1"/>
  <c r="J172" i="1"/>
  <c r="K172" i="1"/>
  <c r="L172" i="1"/>
  <c r="M172" i="1"/>
  <c r="N172" i="1"/>
  <c r="O172" i="1"/>
  <c r="P172" i="1"/>
  <c r="Q172" i="1"/>
  <c r="G173" i="1"/>
  <c r="H173" i="1"/>
  <c r="I173" i="1"/>
  <c r="J173" i="1"/>
  <c r="K173" i="1"/>
  <c r="L173" i="1"/>
  <c r="M173" i="1"/>
  <c r="N173" i="1"/>
  <c r="O173" i="1"/>
  <c r="P173" i="1"/>
  <c r="Q173" i="1"/>
  <c r="F169" i="1"/>
  <c r="F170" i="1"/>
  <c r="F171" i="1"/>
  <c r="F172" i="1"/>
  <c r="F174" i="1" s="1"/>
  <c r="F173" i="1"/>
  <c r="F168" i="1"/>
  <c r="G160" i="1"/>
  <c r="H160" i="1"/>
  <c r="I160" i="1"/>
  <c r="I166" i="1" s="1"/>
  <c r="J160" i="1"/>
  <c r="K160" i="1"/>
  <c r="L160" i="1"/>
  <c r="M160" i="1"/>
  <c r="M166" i="1" s="1"/>
  <c r="N160" i="1"/>
  <c r="O160" i="1"/>
  <c r="P160" i="1"/>
  <c r="Q160" i="1"/>
  <c r="Q166" i="1" s="1"/>
  <c r="G161" i="1"/>
  <c r="G166" i="1" s="1"/>
  <c r="H161" i="1"/>
  <c r="H166" i="1" s="1"/>
  <c r="I161" i="1"/>
  <c r="J161" i="1"/>
  <c r="K161" i="1"/>
  <c r="K166" i="1" s="1"/>
  <c r="L161" i="1"/>
  <c r="L166" i="1" s="1"/>
  <c r="M161" i="1"/>
  <c r="N161" i="1"/>
  <c r="O161" i="1"/>
  <c r="O166" i="1" s="1"/>
  <c r="P161" i="1"/>
  <c r="P166" i="1" s="1"/>
  <c r="Q161" i="1"/>
  <c r="G162" i="1"/>
  <c r="H162" i="1"/>
  <c r="I162" i="1"/>
  <c r="J162" i="1"/>
  <c r="K162" i="1"/>
  <c r="L162" i="1"/>
  <c r="M162" i="1"/>
  <c r="N162" i="1"/>
  <c r="O162" i="1"/>
  <c r="P162" i="1"/>
  <c r="Q162" i="1"/>
  <c r="G163" i="1"/>
  <c r="H163" i="1"/>
  <c r="I163" i="1"/>
  <c r="J163" i="1"/>
  <c r="K163" i="1"/>
  <c r="L163" i="1"/>
  <c r="M163" i="1"/>
  <c r="N163" i="1"/>
  <c r="O163" i="1"/>
  <c r="P163" i="1"/>
  <c r="Q163" i="1"/>
  <c r="G164" i="1"/>
  <c r="H164" i="1"/>
  <c r="I164" i="1"/>
  <c r="J164" i="1"/>
  <c r="K164" i="1"/>
  <c r="L164" i="1"/>
  <c r="M164" i="1"/>
  <c r="N164" i="1"/>
  <c r="O164" i="1"/>
  <c r="P164" i="1"/>
  <c r="Q164" i="1"/>
  <c r="G165" i="1"/>
  <c r="H165" i="1"/>
  <c r="I165" i="1"/>
  <c r="J165" i="1"/>
  <c r="K165" i="1"/>
  <c r="L165" i="1"/>
  <c r="M165" i="1"/>
  <c r="N165" i="1"/>
  <c r="O165" i="1"/>
  <c r="P165" i="1"/>
  <c r="Q165" i="1"/>
  <c r="F161" i="1"/>
  <c r="F162" i="1"/>
  <c r="F163" i="1"/>
  <c r="F164" i="1"/>
  <c r="F166" i="1" s="1"/>
  <c r="F165" i="1"/>
  <c r="F160" i="1"/>
  <c r="N174" i="1"/>
  <c r="J174" i="1"/>
  <c r="N166" i="1"/>
  <c r="J166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G152" i="1"/>
  <c r="H152" i="1"/>
  <c r="I152" i="1"/>
  <c r="J152" i="1"/>
  <c r="K152" i="1"/>
  <c r="L152" i="1"/>
  <c r="M152" i="1"/>
  <c r="N152" i="1"/>
  <c r="O152" i="1"/>
  <c r="P152" i="1"/>
  <c r="Q152" i="1"/>
  <c r="G153" i="1"/>
  <c r="H153" i="1"/>
  <c r="I153" i="1"/>
  <c r="J153" i="1"/>
  <c r="K153" i="1"/>
  <c r="L153" i="1"/>
  <c r="M153" i="1"/>
  <c r="N153" i="1"/>
  <c r="O153" i="1"/>
  <c r="P153" i="1"/>
  <c r="Q153" i="1"/>
  <c r="G154" i="1"/>
  <c r="H154" i="1"/>
  <c r="I154" i="1"/>
  <c r="J154" i="1"/>
  <c r="K154" i="1"/>
  <c r="L154" i="1"/>
  <c r="M154" i="1"/>
  <c r="N154" i="1"/>
  <c r="O154" i="1"/>
  <c r="P154" i="1"/>
  <c r="Q154" i="1"/>
  <c r="G155" i="1"/>
  <c r="H155" i="1"/>
  <c r="I155" i="1"/>
  <c r="J155" i="1"/>
  <c r="K155" i="1"/>
  <c r="L155" i="1"/>
  <c r="M155" i="1"/>
  <c r="N155" i="1"/>
  <c r="O155" i="1"/>
  <c r="P155" i="1"/>
  <c r="Q155" i="1"/>
  <c r="G156" i="1"/>
  <c r="H156" i="1"/>
  <c r="I156" i="1"/>
  <c r="J156" i="1"/>
  <c r="K156" i="1"/>
  <c r="L156" i="1"/>
  <c r="M156" i="1"/>
  <c r="N156" i="1"/>
  <c r="O156" i="1"/>
  <c r="P156" i="1"/>
  <c r="Q156" i="1"/>
  <c r="G157" i="1"/>
  <c r="H157" i="1"/>
  <c r="I157" i="1"/>
  <c r="J157" i="1"/>
  <c r="K157" i="1"/>
  <c r="L157" i="1"/>
  <c r="M157" i="1"/>
  <c r="N157" i="1"/>
  <c r="O157" i="1"/>
  <c r="P157" i="1"/>
  <c r="Q157" i="1"/>
  <c r="F153" i="1"/>
  <c r="F154" i="1"/>
  <c r="F155" i="1"/>
  <c r="F156" i="1"/>
  <c r="F157" i="1"/>
  <c r="F152" i="1"/>
  <c r="G149" i="1"/>
  <c r="H149" i="1"/>
  <c r="E149" i="1" s="1"/>
  <c r="I149" i="1"/>
  <c r="J149" i="1"/>
  <c r="K149" i="1"/>
  <c r="L149" i="1"/>
  <c r="M149" i="1"/>
  <c r="N149" i="1"/>
  <c r="O149" i="1"/>
  <c r="P149" i="1"/>
  <c r="Q149" i="1"/>
  <c r="G150" i="1"/>
  <c r="H150" i="1"/>
  <c r="I150" i="1"/>
  <c r="J150" i="1"/>
  <c r="K150" i="1"/>
  <c r="L150" i="1"/>
  <c r="M150" i="1"/>
  <c r="N150" i="1"/>
  <c r="O150" i="1"/>
  <c r="P150" i="1"/>
  <c r="Q150" i="1"/>
  <c r="F150" i="1"/>
  <c r="F149" i="1"/>
  <c r="J180" i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F145" i="1"/>
  <c r="D145" i="1"/>
  <c r="F133" i="1"/>
  <c r="G133" i="1"/>
  <c r="H133" i="1"/>
  <c r="H138" i="1" s="1"/>
  <c r="I133" i="1"/>
  <c r="I138" i="1" s="1"/>
  <c r="J133" i="1"/>
  <c r="K133" i="1"/>
  <c r="L133" i="1"/>
  <c r="M133" i="1"/>
  <c r="M138" i="1" s="1"/>
  <c r="N133" i="1"/>
  <c r="O133" i="1"/>
  <c r="P133" i="1"/>
  <c r="Q133" i="1"/>
  <c r="Q138" i="1" s="1"/>
  <c r="F134" i="1"/>
  <c r="G134" i="1"/>
  <c r="H134" i="1"/>
  <c r="E134" i="1" s="1"/>
  <c r="I134" i="1"/>
  <c r="J134" i="1"/>
  <c r="K134" i="1"/>
  <c r="L134" i="1"/>
  <c r="M134" i="1"/>
  <c r="N134" i="1"/>
  <c r="O134" i="1"/>
  <c r="P134" i="1"/>
  <c r="Q134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F136" i="1"/>
  <c r="G136" i="1"/>
  <c r="H136" i="1"/>
  <c r="I136" i="1"/>
  <c r="E136" i="1" s="1"/>
  <c r="J136" i="1"/>
  <c r="K136" i="1"/>
  <c r="L136" i="1"/>
  <c r="M136" i="1"/>
  <c r="N136" i="1"/>
  <c r="O136" i="1"/>
  <c r="P136" i="1"/>
  <c r="Q136" i="1"/>
  <c r="F137" i="1"/>
  <c r="G137" i="1"/>
  <c r="G138" i="1" s="1"/>
  <c r="H137" i="1"/>
  <c r="E137" i="1" s="1"/>
  <c r="I137" i="1"/>
  <c r="J137" i="1"/>
  <c r="K137" i="1"/>
  <c r="L137" i="1"/>
  <c r="M137" i="1"/>
  <c r="N137" i="1"/>
  <c r="O137" i="1"/>
  <c r="P137" i="1"/>
  <c r="Q137" i="1"/>
  <c r="Q132" i="1"/>
  <c r="P132" i="1"/>
  <c r="O132" i="1"/>
  <c r="O138" i="1" s="1"/>
  <c r="N132" i="1"/>
  <c r="M132" i="1"/>
  <c r="L132" i="1"/>
  <c r="K132" i="1"/>
  <c r="K138" i="1" s="1"/>
  <c r="J132" i="1"/>
  <c r="I132" i="1"/>
  <c r="H132" i="1"/>
  <c r="N138" i="1"/>
  <c r="G132" i="1"/>
  <c r="F132" i="1"/>
  <c r="E132" i="1" s="1"/>
  <c r="J138" i="1"/>
  <c r="F138" i="1"/>
  <c r="F125" i="1"/>
  <c r="G125" i="1"/>
  <c r="H125" i="1"/>
  <c r="I125" i="1"/>
  <c r="J125" i="1"/>
  <c r="K125" i="1"/>
  <c r="L125" i="1"/>
  <c r="M125" i="1"/>
  <c r="M130" i="1" s="1"/>
  <c r="N125" i="1"/>
  <c r="O125" i="1"/>
  <c r="P125" i="1"/>
  <c r="P130" i="1" s="1"/>
  <c r="Q125" i="1"/>
  <c r="Q130" i="1" s="1"/>
  <c r="F126" i="1"/>
  <c r="G126" i="1"/>
  <c r="H126" i="1"/>
  <c r="I126" i="1"/>
  <c r="J126" i="1"/>
  <c r="K126" i="1"/>
  <c r="L126" i="1"/>
  <c r="M126" i="1"/>
  <c r="N126" i="1"/>
  <c r="O126" i="1"/>
  <c r="P126" i="1"/>
  <c r="Q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F129" i="1"/>
  <c r="G129" i="1"/>
  <c r="H129" i="1"/>
  <c r="E129" i="1" s="1"/>
  <c r="I129" i="1"/>
  <c r="J129" i="1"/>
  <c r="K129" i="1"/>
  <c r="L129" i="1"/>
  <c r="M129" i="1"/>
  <c r="N129" i="1"/>
  <c r="O129" i="1"/>
  <c r="P129" i="1"/>
  <c r="Q129" i="1"/>
  <c r="Q124" i="1"/>
  <c r="P124" i="1"/>
  <c r="O124" i="1"/>
  <c r="N124" i="1"/>
  <c r="M124" i="1"/>
  <c r="L124" i="1"/>
  <c r="K124" i="1"/>
  <c r="K130" i="1" s="1"/>
  <c r="J124" i="1"/>
  <c r="I124" i="1"/>
  <c r="H124" i="1"/>
  <c r="G124" i="1"/>
  <c r="F124" i="1"/>
  <c r="J130" i="1"/>
  <c r="G130" i="1"/>
  <c r="H130" i="1"/>
  <c r="E135" i="1"/>
  <c r="L138" i="1"/>
  <c r="N130" i="1"/>
  <c r="F117" i="1"/>
  <c r="G117" i="1"/>
  <c r="E117" i="1" s="1"/>
  <c r="H117" i="1"/>
  <c r="I117" i="1"/>
  <c r="I122" i="1" s="1"/>
  <c r="J117" i="1"/>
  <c r="K117" i="1"/>
  <c r="L117" i="1"/>
  <c r="M117" i="1"/>
  <c r="N117" i="1"/>
  <c r="O117" i="1"/>
  <c r="O122" i="1" s="1"/>
  <c r="P117" i="1"/>
  <c r="Q117" i="1"/>
  <c r="F118" i="1"/>
  <c r="G118" i="1"/>
  <c r="H118" i="1"/>
  <c r="I118" i="1"/>
  <c r="E118" i="1" s="1"/>
  <c r="J118" i="1"/>
  <c r="K118" i="1"/>
  <c r="L118" i="1"/>
  <c r="M118" i="1"/>
  <c r="N118" i="1"/>
  <c r="O118" i="1"/>
  <c r="P118" i="1"/>
  <c r="Q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Q122" i="1" s="1"/>
  <c r="F120" i="1"/>
  <c r="G120" i="1"/>
  <c r="E120" i="1" s="1"/>
  <c r="H120" i="1"/>
  <c r="I120" i="1"/>
  <c r="J120" i="1"/>
  <c r="K120" i="1"/>
  <c r="L120" i="1"/>
  <c r="M120" i="1"/>
  <c r="N120" i="1"/>
  <c r="O120" i="1"/>
  <c r="P120" i="1"/>
  <c r="Q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Q116" i="1"/>
  <c r="P116" i="1"/>
  <c r="O116" i="1"/>
  <c r="N116" i="1"/>
  <c r="N122" i="1" s="1"/>
  <c r="M116" i="1"/>
  <c r="L116" i="1"/>
  <c r="K116" i="1"/>
  <c r="J116" i="1"/>
  <c r="J122" i="1" s="1"/>
  <c r="I116" i="1"/>
  <c r="H116" i="1"/>
  <c r="G116" i="1"/>
  <c r="F116" i="1"/>
  <c r="F122" i="1" s="1"/>
  <c r="K122" i="1"/>
  <c r="H122" i="1"/>
  <c r="L122" i="1"/>
  <c r="P122" i="1"/>
  <c r="E121" i="1"/>
  <c r="G113" i="1"/>
  <c r="H113" i="1"/>
  <c r="I113" i="1"/>
  <c r="J113" i="1"/>
  <c r="K113" i="1"/>
  <c r="L113" i="1"/>
  <c r="M113" i="1"/>
  <c r="N113" i="1"/>
  <c r="O113" i="1"/>
  <c r="P113" i="1"/>
  <c r="Q113" i="1"/>
  <c r="G114" i="1"/>
  <c r="E114" i="1" s="1"/>
  <c r="H114" i="1"/>
  <c r="I114" i="1"/>
  <c r="J114" i="1"/>
  <c r="K114" i="1"/>
  <c r="L114" i="1"/>
  <c r="M114" i="1"/>
  <c r="N114" i="1"/>
  <c r="O114" i="1"/>
  <c r="P114" i="1"/>
  <c r="Q114" i="1"/>
  <c r="F114" i="1"/>
  <c r="F113" i="1"/>
  <c r="J144" i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12" i="1"/>
  <c r="F109" i="1"/>
  <c r="D109" i="1"/>
  <c r="E150" i="1" l="1"/>
  <c r="E161" i="1"/>
  <c r="E162" i="1"/>
  <c r="E163" i="1"/>
  <c r="E164" i="1"/>
  <c r="E165" i="1"/>
  <c r="E153" i="1"/>
  <c r="E155" i="1"/>
  <c r="E157" i="1"/>
  <c r="E152" i="1"/>
  <c r="E154" i="1"/>
  <c r="E156" i="1"/>
  <c r="E133" i="1"/>
  <c r="P138" i="1"/>
  <c r="E138" i="1"/>
  <c r="I130" i="1"/>
  <c r="O130" i="1"/>
  <c r="L130" i="1"/>
  <c r="E124" i="1"/>
  <c r="E125" i="1"/>
  <c r="E126" i="1"/>
  <c r="E128" i="1"/>
  <c r="E127" i="1"/>
  <c r="F130" i="1"/>
  <c r="G122" i="1"/>
  <c r="M122" i="1"/>
  <c r="E116" i="1"/>
  <c r="E119" i="1"/>
  <c r="E122" i="1"/>
  <c r="E113" i="1"/>
  <c r="E173" i="1" l="1"/>
  <c r="E169" i="1"/>
  <c r="E171" i="1"/>
  <c r="E158" i="1"/>
  <c r="E160" i="1"/>
  <c r="E166" i="1"/>
  <c r="E170" i="1"/>
  <c r="E172" i="1"/>
  <c r="E168" i="1"/>
  <c r="E130" i="1"/>
  <c r="E174" i="1" l="1"/>
  <c r="Q92" i="1" l="1"/>
  <c r="P92" i="1"/>
  <c r="O92" i="1"/>
  <c r="N92" i="1"/>
  <c r="M92" i="1"/>
  <c r="L92" i="1"/>
  <c r="K92" i="1"/>
  <c r="J92" i="1"/>
  <c r="I92" i="1"/>
  <c r="H92" i="1"/>
  <c r="G92" i="1"/>
  <c r="F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 s="1"/>
  <c r="Q90" i="1"/>
  <c r="P90" i="1"/>
  <c r="O90" i="1"/>
  <c r="N90" i="1"/>
  <c r="M90" i="1"/>
  <c r="L90" i="1"/>
  <c r="K90" i="1"/>
  <c r="J90" i="1"/>
  <c r="I90" i="1"/>
  <c r="H90" i="1"/>
  <c r="G90" i="1"/>
  <c r="F90" i="1"/>
  <c r="E90" i="1" s="1"/>
  <c r="Q89" i="1"/>
  <c r="P89" i="1"/>
  <c r="O89" i="1"/>
  <c r="N89" i="1"/>
  <c r="M89" i="1"/>
  <c r="L89" i="1"/>
  <c r="K89" i="1"/>
  <c r="J89" i="1"/>
  <c r="I89" i="1"/>
  <c r="H89" i="1"/>
  <c r="G89" i="1"/>
  <c r="F89" i="1"/>
  <c r="E89" i="1" s="1"/>
  <c r="F87" i="1"/>
  <c r="G87" i="1"/>
  <c r="H87" i="1"/>
  <c r="I87" i="1"/>
  <c r="E87" i="1" s="1"/>
  <c r="J87" i="1"/>
  <c r="K87" i="1"/>
  <c r="L87" i="1"/>
  <c r="M87" i="1"/>
  <c r="N87" i="1"/>
  <c r="O87" i="1"/>
  <c r="P87" i="1"/>
  <c r="Q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 s="1"/>
  <c r="Q85" i="1"/>
  <c r="P85" i="1"/>
  <c r="O85" i="1"/>
  <c r="N85" i="1"/>
  <c r="M85" i="1"/>
  <c r="L85" i="1"/>
  <c r="K85" i="1"/>
  <c r="J85" i="1"/>
  <c r="I85" i="1"/>
  <c r="H85" i="1"/>
  <c r="G85" i="1"/>
  <c r="F85" i="1"/>
  <c r="E85" i="1" s="1"/>
  <c r="Q84" i="1"/>
  <c r="P84" i="1"/>
  <c r="O84" i="1"/>
  <c r="N84" i="1"/>
  <c r="M84" i="1"/>
  <c r="L84" i="1"/>
  <c r="K84" i="1"/>
  <c r="J84" i="1"/>
  <c r="I84" i="1"/>
  <c r="H84" i="1"/>
  <c r="G84" i="1"/>
  <c r="F84" i="1"/>
  <c r="E84" i="1" s="1"/>
  <c r="F81" i="1"/>
  <c r="G81" i="1"/>
  <c r="E81" i="1" s="1"/>
  <c r="H81" i="1"/>
  <c r="I81" i="1"/>
  <c r="J81" i="1"/>
  <c r="K81" i="1"/>
  <c r="L81" i="1"/>
  <c r="M81" i="1"/>
  <c r="N81" i="1"/>
  <c r="O81" i="1"/>
  <c r="P81" i="1"/>
  <c r="Q81" i="1"/>
  <c r="F82" i="1"/>
  <c r="G82" i="1"/>
  <c r="H82" i="1"/>
  <c r="I82" i="1"/>
  <c r="J82" i="1"/>
  <c r="K82" i="1"/>
  <c r="L82" i="1"/>
  <c r="M82" i="1"/>
  <c r="N82" i="1"/>
  <c r="O82" i="1"/>
  <c r="P82" i="1"/>
  <c r="Q82" i="1"/>
  <c r="G80" i="1"/>
  <c r="H80" i="1"/>
  <c r="E80" i="1" s="1"/>
  <c r="I80" i="1"/>
  <c r="J80" i="1"/>
  <c r="K80" i="1"/>
  <c r="L80" i="1"/>
  <c r="M80" i="1"/>
  <c r="N80" i="1"/>
  <c r="O80" i="1"/>
  <c r="P80" i="1"/>
  <c r="Q80" i="1"/>
  <c r="F80" i="1"/>
  <c r="B80" i="1"/>
  <c r="J108" i="1"/>
  <c r="E93" i="1"/>
  <c r="E92" i="1"/>
  <c r="B86" i="1"/>
  <c r="B91" i="1" s="1"/>
  <c r="B85" i="1"/>
  <c r="B90" i="1" s="1"/>
  <c r="E82" i="1"/>
  <c r="B84" i="1"/>
  <c r="B89" i="1" s="1"/>
  <c r="E78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F73" i="1"/>
  <c r="D73" i="1"/>
  <c r="Q56" i="1"/>
  <c r="P56" i="1"/>
  <c r="O56" i="1"/>
  <c r="N56" i="1"/>
  <c r="M56" i="1"/>
  <c r="L56" i="1"/>
  <c r="K56" i="1"/>
  <c r="J56" i="1"/>
  <c r="I56" i="1"/>
  <c r="H56" i="1"/>
  <c r="G56" i="1"/>
  <c r="F56" i="1"/>
  <c r="Q55" i="1"/>
  <c r="P55" i="1"/>
  <c r="O55" i="1"/>
  <c r="N55" i="1"/>
  <c r="M55" i="1"/>
  <c r="L55" i="1"/>
  <c r="K55" i="1"/>
  <c r="J55" i="1"/>
  <c r="I55" i="1"/>
  <c r="H55" i="1"/>
  <c r="G55" i="1"/>
  <c r="F55" i="1"/>
  <c r="Q54" i="1"/>
  <c r="P54" i="1"/>
  <c r="O54" i="1"/>
  <c r="N54" i="1"/>
  <c r="M54" i="1"/>
  <c r="L54" i="1"/>
  <c r="K54" i="1"/>
  <c r="J54" i="1"/>
  <c r="I54" i="1"/>
  <c r="H54" i="1"/>
  <c r="G54" i="1"/>
  <c r="F54" i="1"/>
  <c r="Q53" i="1"/>
  <c r="P53" i="1"/>
  <c r="O53" i="1"/>
  <c r="N53" i="1"/>
  <c r="M53" i="1"/>
  <c r="L53" i="1"/>
  <c r="K53" i="1"/>
  <c r="J53" i="1"/>
  <c r="I53" i="1"/>
  <c r="H53" i="1"/>
  <c r="G53" i="1"/>
  <c r="F53" i="1"/>
  <c r="F49" i="1"/>
  <c r="G49" i="1"/>
  <c r="H49" i="1"/>
  <c r="I49" i="1"/>
  <c r="J49" i="1"/>
  <c r="K49" i="1"/>
  <c r="L49" i="1"/>
  <c r="M49" i="1"/>
  <c r="N49" i="1"/>
  <c r="O49" i="1"/>
  <c r="P49" i="1"/>
  <c r="Q49" i="1"/>
  <c r="F50" i="1"/>
  <c r="G50" i="1"/>
  <c r="H50" i="1"/>
  <c r="I50" i="1"/>
  <c r="J50" i="1"/>
  <c r="K50" i="1"/>
  <c r="L50" i="1"/>
  <c r="M50" i="1"/>
  <c r="N50" i="1"/>
  <c r="O50" i="1"/>
  <c r="P50" i="1"/>
  <c r="Q50" i="1"/>
  <c r="F51" i="1"/>
  <c r="G51" i="1"/>
  <c r="H51" i="1"/>
  <c r="I51" i="1"/>
  <c r="J51" i="1"/>
  <c r="K51" i="1"/>
  <c r="L51" i="1"/>
  <c r="M51" i="1"/>
  <c r="N51" i="1"/>
  <c r="O51" i="1"/>
  <c r="P51" i="1"/>
  <c r="Q51" i="1"/>
  <c r="Q48" i="1"/>
  <c r="P48" i="1"/>
  <c r="O48" i="1"/>
  <c r="N48" i="1"/>
  <c r="M48" i="1"/>
  <c r="L48" i="1"/>
  <c r="K48" i="1"/>
  <c r="J48" i="1"/>
  <c r="I48" i="1"/>
  <c r="H48" i="1"/>
  <c r="G48" i="1"/>
  <c r="F48" i="1"/>
  <c r="G44" i="1"/>
  <c r="H44" i="1"/>
  <c r="I44" i="1"/>
  <c r="J44" i="1"/>
  <c r="K44" i="1"/>
  <c r="L44" i="1"/>
  <c r="M44" i="1"/>
  <c r="N44" i="1"/>
  <c r="O44" i="1"/>
  <c r="P44" i="1"/>
  <c r="Q44" i="1"/>
  <c r="G45" i="1"/>
  <c r="E45" i="1" s="1"/>
  <c r="H45" i="1"/>
  <c r="I45" i="1"/>
  <c r="J45" i="1"/>
  <c r="K45" i="1"/>
  <c r="L45" i="1"/>
  <c r="M45" i="1"/>
  <c r="N45" i="1"/>
  <c r="O45" i="1"/>
  <c r="P45" i="1"/>
  <c r="Q45" i="1"/>
  <c r="G46" i="1"/>
  <c r="H46" i="1"/>
  <c r="E46" i="1" s="1"/>
  <c r="I46" i="1"/>
  <c r="J46" i="1"/>
  <c r="K46" i="1"/>
  <c r="L46" i="1"/>
  <c r="M46" i="1"/>
  <c r="N46" i="1"/>
  <c r="O46" i="1"/>
  <c r="P46" i="1"/>
  <c r="Q46" i="1"/>
  <c r="F45" i="1"/>
  <c r="F46" i="1"/>
  <c r="F44" i="1"/>
  <c r="B44" i="1"/>
  <c r="B48" i="1" s="1"/>
  <c r="B53" i="1" s="1"/>
  <c r="B55" i="1"/>
  <c r="B50" i="1"/>
  <c r="B49" i="1"/>
  <c r="B54" i="1" s="1"/>
  <c r="D37" i="1"/>
  <c r="J72" i="1"/>
  <c r="G34" i="1"/>
  <c r="H34" i="1"/>
  <c r="I34" i="1"/>
  <c r="J34" i="1"/>
  <c r="K34" i="1"/>
  <c r="L34" i="1"/>
  <c r="M34" i="1"/>
  <c r="N34" i="1"/>
  <c r="O34" i="1"/>
  <c r="P34" i="1"/>
  <c r="Q34" i="1"/>
  <c r="F34" i="1"/>
  <c r="G32" i="1"/>
  <c r="H32" i="1"/>
  <c r="I32" i="1"/>
  <c r="J32" i="1"/>
  <c r="K32" i="1"/>
  <c r="L32" i="1"/>
  <c r="M32" i="1"/>
  <c r="N32" i="1"/>
  <c r="O32" i="1"/>
  <c r="P32" i="1"/>
  <c r="Q32" i="1"/>
  <c r="F32" i="1"/>
  <c r="G21" i="1"/>
  <c r="H21" i="1"/>
  <c r="I21" i="1"/>
  <c r="J21" i="1"/>
  <c r="K21" i="1"/>
  <c r="L21" i="1"/>
  <c r="M21" i="1"/>
  <c r="N21" i="1"/>
  <c r="O21" i="1"/>
  <c r="P21" i="1"/>
  <c r="Q21" i="1"/>
  <c r="F21" i="1"/>
  <c r="G20" i="1"/>
  <c r="H20" i="1"/>
  <c r="I20" i="1"/>
  <c r="J20" i="1"/>
  <c r="K20" i="1"/>
  <c r="L20" i="1"/>
  <c r="M20" i="1"/>
  <c r="N20" i="1"/>
  <c r="O20" i="1"/>
  <c r="P20" i="1"/>
  <c r="Q20" i="1"/>
  <c r="F20" i="1"/>
  <c r="G18" i="1"/>
  <c r="H18" i="1"/>
  <c r="I18" i="1"/>
  <c r="J18" i="1"/>
  <c r="K18" i="1"/>
  <c r="L18" i="1"/>
  <c r="M18" i="1"/>
  <c r="N18" i="1"/>
  <c r="O18" i="1"/>
  <c r="P18" i="1"/>
  <c r="Q18" i="1"/>
  <c r="F18" i="1"/>
  <c r="G17" i="1"/>
  <c r="H17" i="1"/>
  <c r="I17" i="1"/>
  <c r="J17" i="1"/>
  <c r="K17" i="1"/>
  <c r="L17" i="1"/>
  <c r="M17" i="1"/>
  <c r="N17" i="1"/>
  <c r="O17" i="1"/>
  <c r="P17" i="1"/>
  <c r="Q17" i="1"/>
  <c r="F17" i="1"/>
  <c r="G15" i="1"/>
  <c r="H15" i="1"/>
  <c r="I15" i="1"/>
  <c r="J15" i="1"/>
  <c r="K15" i="1"/>
  <c r="L15" i="1"/>
  <c r="M15" i="1"/>
  <c r="N15" i="1"/>
  <c r="O15" i="1"/>
  <c r="P15" i="1"/>
  <c r="Q15" i="1"/>
  <c r="F15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Q28" i="1"/>
  <c r="P28" i="1"/>
  <c r="O28" i="1"/>
  <c r="N28" i="1"/>
  <c r="M28" i="1"/>
  <c r="L28" i="1"/>
  <c r="K28" i="1"/>
  <c r="J28" i="1"/>
  <c r="I28" i="1"/>
  <c r="H28" i="1"/>
  <c r="G28" i="1"/>
  <c r="F28" i="1"/>
  <c r="H10" i="1"/>
  <c r="H8" i="1"/>
  <c r="H6" i="1"/>
  <c r="Q10" i="1"/>
  <c r="P10" i="1"/>
  <c r="O10" i="1"/>
  <c r="N10" i="1"/>
  <c r="M10" i="1"/>
  <c r="L10" i="1"/>
  <c r="K10" i="1"/>
  <c r="J10" i="1"/>
  <c r="I10" i="1"/>
  <c r="G10" i="1"/>
  <c r="F10" i="1"/>
  <c r="Q8" i="1"/>
  <c r="P8" i="1"/>
  <c r="O8" i="1"/>
  <c r="N8" i="1"/>
  <c r="M8" i="1"/>
  <c r="L8" i="1"/>
  <c r="K8" i="1"/>
  <c r="J8" i="1"/>
  <c r="I8" i="1"/>
  <c r="G8" i="1"/>
  <c r="F8" i="1"/>
  <c r="Q6" i="1"/>
  <c r="P6" i="1"/>
  <c r="O6" i="1"/>
  <c r="N6" i="1"/>
  <c r="M6" i="1"/>
  <c r="L6" i="1"/>
  <c r="K6" i="1"/>
  <c r="J6" i="1"/>
  <c r="I6" i="1"/>
  <c r="G6" i="1"/>
  <c r="F6" i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E34" i="1"/>
  <c r="A33" i="1"/>
  <c r="A34" i="1" s="1"/>
  <c r="A35" i="1" s="1"/>
  <c r="E32" i="1"/>
  <c r="D32" i="1"/>
  <c r="B32" i="1"/>
  <c r="E28" i="1"/>
  <c r="A27" i="1"/>
  <c r="A28" i="1" s="1"/>
  <c r="D26" i="1"/>
  <c r="B26" i="1"/>
  <c r="B20" i="1"/>
  <c r="B17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F37" i="1"/>
  <c r="E49" i="1" l="1"/>
  <c r="E44" i="1"/>
  <c r="E10" i="1"/>
  <c r="E8" i="1"/>
  <c r="E18" i="1"/>
  <c r="E15" i="1"/>
  <c r="E6" i="1"/>
  <c r="E17" i="1"/>
  <c r="E20" i="1"/>
  <c r="E21" i="1"/>
  <c r="E42" i="1" l="1"/>
  <c r="E54" i="1"/>
  <c r="E55" i="1" l="1"/>
  <c r="E50" i="1"/>
  <c r="E51" i="1" l="1"/>
  <c r="E48" i="1"/>
  <c r="E57" i="1" l="1"/>
  <c r="E56" i="1"/>
  <c r="E53" i="1"/>
</calcChain>
</file>

<file path=xl/sharedStrings.xml><?xml version="1.0" encoding="utf-8"?>
<sst xmlns="http://schemas.openxmlformats.org/spreadsheetml/2006/main" count="364" uniqueCount="94">
  <si>
    <t>№ пп</t>
  </si>
  <si>
    <t>Таблица №</t>
  </si>
  <si>
    <t>год</t>
  </si>
  <si>
    <t>Валюта</t>
  </si>
  <si>
    <t>тыс. руб.</t>
  </si>
  <si>
    <t>По годам</t>
  </si>
  <si>
    <t xml:space="preserve">E </t>
  </si>
  <si>
    <t xml:space="preserve">V </t>
  </si>
  <si>
    <t xml:space="preserve">AM </t>
  </si>
  <si>
    <t xml:space="preserve">BD </t>
  </si>
  <si>
    <t xml:space="preserve">BU </t>
  </si>
  <si>
    <t>CL</t>
  </si>
  <si>
    <t>DC</t>
  </si>
  <si>
    <t xml:space="preserve">DT </t>
  </si>
  <si>
    <t xml:space="preserve">EK </t>
  </si>
  <si>
    <t xml:space="preserve">FB </t>
  </si>
  <si>
    <t xml:space="preserve">FS </t>
  </si>
  <si>
    <t>GJ</t>
  </si>
  <si>
    <t>Наименование статьи</t>
  </si>
  <si>
    <t>Всего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</si>
  <si>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</si>
  <si>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</si>
  <si>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</si>
  <si>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</si>
  <si>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</si>
  <si>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</si>
  <si>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</si>
  <si>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</si>
  <si>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</si>
  <si>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</si>
  <si>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</si>
  <si>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</si>
  <si>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НДС в продукции проекта</t>
  </si>
  <si>
    <t>Продукция проекта НДС - 20% и 10% в процентах</t>
  </si>
  <si>
    <t>Обобщенный продукт проекта- ОПП</t>
  </si>
  <si>
    <t>Цены на сырье и продукцию проекта в тыс. руб. с НДС</t>
  </si>
  <si>
    <t>Цены на сырье и продукцию проекта в тыс. руб. без НДС</t>
  </si>
  <si>
    <t>Информация по годам</t>
  </si>
  <si>
    <t>Штатное расписание по месяцам</t>
  </si>
  <si>
    <t>№</t>
  </si>
  <si>
    <t>Должность</t>
  </si>
  <si>
    <t>Количество, единиц</t>
  </si>
  <si>
    <t>2025 год</t>
  </si>
  <si>
    <t>Отчисления с заработной платы</t>
  </si>
  <si>
    <t>Отчисления (30,2)</t>
  </si>
  <si>
    <t>Штатное расписание по годам</t>
  </si>
  <si>
    <t>Страница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</si>
  <si>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</si>
  <si>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</si>
  <si>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</si>
  <si>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</si>
  <si>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</si>
  <si>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</si>
  <si>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</si>
  <si>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</si>
  <si>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</si>
  <si>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</si>
  <si>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</si>
  <si>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</si>
  <si>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</si>
  <si>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Затраты на 1 тн продукции с учетом брака с НДС</t>
  </si>
  <si>
    <t>в том числе:</t>
  </si>
  <si>
    <t>Энергоресурсы, вода, водоотведение, материалы</t>
  </si>
  <si>
    <t>Брак (включая и непредвиденные расходы)</t>
  </si>
  <si>
    <t>Средневзвешенный НДС в %</t>
  </si>
  <si>
    <t>Затраты на 1 тн продукции с учетом брака без НДС</t>
  </si>
  <si>
    <t>Всего НДС в затратах</t>
  </si>
  <si>
    <t>N</t>
  </si>
  <si>
    <t>AE</t>
  </si>
  <si>
    <t>AV</t>
  </si>
  <si>
    <t>BM</t>
  </si>
  <si>
    <t>CU</t>
  </si>
  <si>
    <t>DL</t>
  </si>
  <si>
    <t>EC</t>
  </si>
  <si>
    <t>ET</t>
  </si>
  <si>
    <t>FK</t>
  </si>
  <si>
    <t>GB</t>
  </si>
  <si>
    <t>GS</t>
  </si>
  <si>
    <t>Производственная себестоимость</t>
  </si>
  <si>
    <t>По годам для себестоимости</t>
  </si>
  <si>
    <t>Продажи в тн</t>
  </si>
  <si>
    <t>Нативный крахмал - НК - Продукт № 1</t>
  </si>
  <si>
    <t>Глютен - Продукт № 2</t>
  </si>
  <si>
    <t>Зародыш - Продукт № 3</t>
  </si>
  <si>
    <t>Сухие корма - Продукт № 4</t>
  </si>
  <si>
    <t>Мальтозная патока - Продукт № 5</t>
  </si>
  <si>
    <t>Модифицированный крахмал - Продукт № 6</t>
  </si>
  <si>
    <t>Обобщенный продукт проекта</t>
  </si>
  <si>
    <t>Стоимость закупа кукурузы, тыс. руб.</t>
  </si>
  <si>
    <t>Закупа кукурузы, тн</t>
  </si>
  <si>
    <t>Закуп сырья и потенциальные объемы продаж</t>
  </si>
  <si>
    <t>Продукция проекта в тн</t>
  </si>
  <si>
    <t>Продукция проекта в тыс. руб. с НДС</t>
  </si>
  <si>
    <t>Продукция проекта в тыс.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</si>
</sst>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7"/>
      <color theme="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b/>
      <sz val="7"/>
      <color rgb="FF0000CC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rgb="FF333399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theme="8" tint="-0.499984740745262"/>
      <name val="Times New Roman"/>
      <family val="1"/>
      <charset val="204"/>
    </font>
    <font>
      <b/>
      <sz val="7"/>
      <color rgb="FF3333FF"/>
      <name val="Times New Roman"/>
      <family val="1"/>
      <charset val="204"/>
    </font>
    <font>
      <sz val="7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5" xfId="0" applyFont="1" applyFill="1" applyBorder="1"/>
    <xf numFmtId="0" fontId="7" fillId="5" borderId="6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7" fillId="3" borderId="1" xfId="0" applyFont="1" applyFill="1" applyBorder="1" applyAlignment="1">
      <alignment horizontal="right"/>
    </xf>
    <xf numFmtId="164" fontId="8" fillId="3" borderId="10" xfId="0" applyNumberFormat="1" applyFont="1" applyFill="1" applyBorder="1" applyAlignment="1">
      <alignment horizontal="left" indent="1"/>
    </xf>
    <xf numFmtId="164" fontId="7" fillId="3" borderId="1" xfId="0" applyNumberFormat="1" applyFont="1" applyFill="1" applyBorder="1" applyAlignment="1">
      <alignment horizontal="left" indent="1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left" indent="1"/>
    </xf>
    <xf numFmtId="164" fontId="7" fillId="3" borderId="11" xfId="0" applyNumberFormat="1" applyFont="1" applyFill="1" applyBorder="1" applyAlignment="1">
      <alignment horizontal="left" indent="1"/>
    </xf>
    <xf numFmtId="0" fontId="8" fillId="3" borderId="2" xfId="0" applyFont="1" applyFill="1" applyBorder="1"/>
    <xf numFmtId="0" fontId="8" fillId="3" borderId="4" xfId="0" applyFont="1" applyFill="1" applyBorder="1"/>
    <xf numFmtId="164" fontId="8" fillId="3" borderId="4" xfId="0" applyNumberFormat="1" applyFont="1" applyFill="1" applyBorder="1" applyAlignment="1">
      <alignment horizontal="left" indent="1"/>
    </xf>
    <xf numFmtId="164" fontId="8" fillId="3" borderId="3" xfId="0" applyNumberFormat="1" applyFont="1" applyFill="1" applyBorder="1" applyAlignment="1">
      <alignment horizontal="left" indent="1"/>
    </xf>
    <xf numFmtId="0" fontId="5" fillId="3" borderId="1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wrapText="1"/>
    </xf>
    <xf numFmtId="164" fontId="5" fillId="5" borderId="2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left" indent="1"/>
    </xf>
    <xf numFmtId="164" fontId="8" fillId="3" borderId="1" xfId="0" applyNumberFormat="1" applyFont="1" applyFill="1" applyBorder="1" applyAlignment="1">
      <alignment horizontal="left" indent="1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left" indent="1"/>
    </xf>
    <xf numFmtId="1" fontId="8" fillId="3" borderId="11" xfId="0" applyNumberFormat="1" applyFont="1" applyFill="1" applyBorder="1" applyAlignment="1">
      <alignment horizontal="left" indent="1"/>
    </xf>
    <xf numFmtId="164" fontId="8" fillId="3" borderId="11" xfId="0" applyNumberFormat="1" applyFont="1" applyFill="1" applyBorder="1" applyAlignment="1">
      <alignment horizontal="left" indent="1"/>
    </xf>
    <xf numFmtId="0" fontId="8" fillId="3" borderId="12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left" indent="1"/>
    </xf>
    <xf numFmtId="0" fontId="2" fillId="2" borderId="2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/>
    <xf numFmtId="0" fontId="7" fillId="5" borderId="0" xfId="0" applyFont="1" applyFill="1" applyBorder="1"/>
    <xf numFmtId="0" fontId="5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left" indent="1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right"/>
    </xf>
    <xf numFmtId="0" fontId="5" fillId="9" borderId="4" xfId="0" applyFont="1" applyFill="1" applyBorder="1" applyAlignment="1">
      <alignment horizontal="right"/>
    </xf>
    <xf numFmtId="0" fontId="5" fillId="9" borderId="3" xfId="0" applyFont="1" applyFill="1" applyBorder="1" applyAlignment="1">
      <alignment horizontal="right"/>
    </xf>
    <xf numFmtId="164" fontId="5" fillId="9" borderId="1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0" fontId="1" fillId="3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1" fillId="10" borderId="2" xfId="0" applyFont="1" applyFill="1" applyBorder="1" applyAlignment="1">
      <alignment horizontal="right"/>
    </xf>
    <xf numFmtId="0" fontId="1" fillId="10" borderId="4" xfId="0" applyFont="1" applyFill="1" applyBorder="1" applyAlignment="1">
      <alignment horizontal="right"/>
    </xf>
    <xf numFmtId="0" fontId="1" fillId="10" borderId="4" xfId="0" applyFont="1" applyFill="1" applyBorder="1"/>
    <xf numFmtId="0" fontId="1" fillId="10" borderId="3" xfId="0" applyFont="1" applyFill="1" applyBorder="1"/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0" fontId="7" fillId="3" borderId="12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right"/>
    </xf>
    <xf numFmtId="164" fontId="10" fillId="3" borderId="11" xfId="0" applyNumberFormat="1" applyFont="1" applyFill="1" applyBorder="1" applyAlignment="1">
      <alignment horizontal="center"/>
    </xf>
    <xf numFmtId="0" fontId="7" fillId="11" borderId="12" xfId="0" applyFont="1" applyFill="1" applyBorder="1" applyAlignment="1">
      <alignment horizontal="right"/>
    </xf>
    <xf numFmtId="0" fontId="7" fillId="11" borderId="14" xfId="0" applyFont="1" applyFill="1" applyBorder="1" applyAlignment="1">
      <alignment horizontal="right"/>
    </xf>
    <xf numFmtId="0" fontId="7" fillId="11" borderId="13" xfId="0" applyFont="1" applyFill="1" applyBorder="1" applyAlignment="1">
      <alignment horizontal="right"/>
    </xf>
    <xf numFmtId="164" fontId="7" fillId="9" borderId="11" xfId="0" applyNumberFormat="1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4" xfId="0" applyFont="1" applyFill="1" applyBorder="1"/>
    <xf numFmtId="164" fontId="1" fillId="3" borderId="14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0" xfId="0" applyFont="1" applyFill="1"/>
    <xf numFmtId="164" fontId="1" fillId="3" borderId="0" xfId="0" applyNumberFormat="1" applyFont="1" applyFill="1" applyAlignment="1">
      <alignment horizontal="center"/>
    </xf>
    <xf numFmtId="0" fontId="5" fillId="9" borderId="1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164" fontId="1" fillId="3" borderId="8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0" fontId="1" fillId="3" borderId="5" xfId="0" applyFont="1" applyFill="1" applyBorder="1" applyAlignment="1"/>
    <xf numFmtId="0" fontId="1" fillId="3" borderId="0" xfId="0" applyFont="1" applyFill="1" applyAlignment="1"/>
    <xf numFmtId="164" fontId="1" fillId="3" borderId="0" xfId="0" applyNumberFormat="1" applyFont="1" applyFill="1" applyAlignment="1"/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3" borderId="8" xfId="0" applyFont="1" applyFill="1" applyBorder="1" applyAlignment="1"/>
    <xf numFmtId="164" fontId="1" fillId="3" borderId="8" xfId="0" applyNumberFormat="1" applyFont="1" applyFill="1" applyBorder="1" applyAlignment="1"/>
    <xf numFmtId="0" fontId="8" fillId="3" borderId="4" xfId="0" applyFont="1" applyFill="1" applyBorder="1" applyAlignment="1">
      <alignment horizontal="right"/>
    </xf>
    <xf numFmtId="0" fontId="1" fillId="3" borderId="12" xfId="0" applyFont="1" applyFill="1" applyBorder="1" applyAlignment="1"/>
    <xf numFmtId="0" fontId="1" fillId="3" borderId="14" xfId="0" applyFont="1" applyFill="1" applyBorder="1" applyAlignment="1"/>
    <xf numFmtId="0" fontId="2" fillId="12" borderId="1" xfId="0" applyFont="1" applyFill="1" applyBorder="1" applyAlignment="1">
      <alignment horizontal="right"/>
    </xf>
    <xf numFmtId="164" fontId="2" fillId="12" borderId="1" xfId="0" applyNumberFormat="1" applyFont="1" applyFill="1" applyBorder="1" applyAlignment="1">
      <alignment horizontal="left" indent="1"/>
    </xf>
    <xf numFmtId="164" fontId="8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left" indent="1"/>
    </xf>
    <xf numFmtId="0" fontId="8" fillId="3" borderId="14" xfId="0" applyFont="1" applyFill="1" applyBorder="1" applyAlignment="1">
      <alignment horizontal="right"/>
    </xf>
    <xf numFmtId="0" fontId="1" fillId="3" borderId="0" xfId="0" applyFont="1" applyFill="1" applyBorder="1" applyAlignment="1"/>
    <xf numFmtId="164" fontId="1" fillId="3" borderId="0" xfId="0" applyNumberFormat="1" applyFont="1" applyFill="1" applyBorder="1" applyAlignment="1">
      <alignment horizontal="center"/>
    </xf>
    <xf numFmtId="164" fontId="11" fillId="12" borderId="1" xfId="0" applyNumberFormat="1" applyFont="1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%20&#1052;&#1086;&#1076;&#1077;&#1083;&#1100;%20%20&#1059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СТАТ"/>
      <sheetName val="Инфо для орг плана"/>
      <sheetName val="Вводные в проект"/>
    </sheetNames>
    <sheetDataSet>
      <sheetData sheetId="0"/>
      <sheetData sheetId="1"/>
      <sheetData sheetId="2">
        <row r="49">
          <cell r="BV49">
            <v>1673.28</v>
          </cell>
          <cell r="BW49">
            <v>1494</v>
          </cell>
          <cell r="BX49">
            <v>1673.28</v>
          </cell>
          <cell r="BY49">
            <v>1613.52</v>
          </cell>
          <cell r="BZ49">
            <v>1673.28</v>
          </cell>
          <cell r="CA49">
            <v>1613.52</v>
          </cell>
          <cell r="CB49">
            <v>1673.28</v>
          </cell>
          <cell r="CC49">
            <v>1673.28</v>
          </cell>
          <cell r="CD49">
            <v>1613.52</v>
          </cell>
          <cell r="CE49">
            <v>1673.28</v>
          </cell>
          <cell r="CF49">
            <v>1553.76</v>
          </cell>
          <cell r="CG49">
            <v>1195.2</v>
          </cell>
        </row>
        <row r="50">
          <cell r="BV50">
            <v>214.82474999999999</v>
          </cell>
          <cell r="BW50">
            <v>191.80781250000001</v>
          </cell>
          <cell r="BX50">
            <v>214.82474999999999</v>
          </cell>
          <cell r="BY50">
            <v>207.15243750000002</v>
          </cell>
          <cell r="BZ50">
            <v>214.82474999999999</v>
          </cell>
          <cell r="CA50">
            <v>207.15243750000002</v>
          </cell>
          <cell r="CB50">
            <v>214.82474999999999</v>
          </cell>
          <cell r="CC50">
            <v>214.82474999999999</v>
          </cell>
          <cell r="CD50">
            <v>207.15243750000002</v>
          </cell>
          <cell r="CE50">
            <v>214.82474999999999</v>
          </cell>
          <cell r="CF50">
            <v>199.48012500000002</v>
          </cell>
          <cell r="CG50">
            <v>153.44624999999999</v>
          </cell>
        </row>
        <row r="51">
          <cell r="BV51">
            <v>258.1123404255319</v>
          </cell>
          <cell r="BW51">
            <v>230.45744680851064</v>
          </cell>
          <cell r="BX51">
            <v>258.1123404255319</v>
          </cell>
          <cell r="BY51">
            <v>248.8940425531915</v>
          </cell>
          <cell r="BZ51">
            <v>258.1123404255319</v>
          </cell>
          <cell r="CA51">
            <v>248.8940425531915</v>
          </cell>
          <cell r="CB51">
            <v>258.1123404255319</v>
          </cell>
          <cell r="CC51">
            <v>258.1123404255319</v>
          </cell>
          <cell r="CD51">
            <v>248.8940425531915</v>
          </cell>
          <cell r="CE51">
            <v>258.1123404255319</v>
          </cell>
          <cell r="CF51">
            <v>239.6757446808511</v>
          </cell>
          <cell r="CG51">
            <v>184.36595744680852</v>
          </cell>
        </row>
        <row r="52">
          <cell r="BV52">
            <v>687.60052021276579</v>
          </cell>
          <cell r="BW52">
            <v>613.92903590425533</v>
          </cell>
          <cell r="BX52">
            <v>687.60052021276579</v>
          </cell>
          <cell r="BY52">
            <v>663.04335877659571</v>
          </cell>
          <cell r="BZ52">
            <v>687.60052021276579</v>
          </cell>
          <cell r="CA52">
            <v>663.04335877659571</v>
          </cell>
          <cell r="CB52">
            <v>687.60052021276579</v>
          </cell>
          <cell r="CC52">
            <v>687.60052021276579</v>
          </cell>
          <cell r="CD52">
            <v>663.04335877659571</v>
          </cell>
          <cell r="CE52">
            <v>687.60052021276579</v>
          </cell>
          <cell r="CF52">
            <v>638.48619734042552</v>
          </cell>
          <cell r="CG52">
            <v>491.14322872340415</v>
          </cell>
        </row>
        <row r="53">
          <cell r="BV53">
            <v>622.33698227097705</v>
          </cell>
          <cell r="BW53">
            <v>555.65801988480098</v>
          </cell>
          <cell r="BX53">
            <v>622.33698227097705</v>
          </cell>
          <cell r="BY53">
            <v>600.11066147558518</v>
          </cell>
          <cell r="BZ53">
            <v>622.33698227097705</v>
          </cell>
          <cell r="CA53">
            <v>600.11066147558518</v>
          </cell>
          <cell r="CB53">
            <v>622.33698227097705</v>
          </cell>
          <cell r="CC53">
            <v>622.33698227097705</v>
          </cell>
          <cell r="CD53">
            <v>600.11066147558518</v>
          </cell>
          <cell r="CE53">
            <v>622.33698227097705</v>
          </cell>
          <cell r="CF53">
            <v>577.88434068019308</v>
          </cell>
          <cell r="CG53">
            <v>444.52641590784077</v>
          </cell>
        </row>
        <row r="54">
          <cell r="BV54">
            <v>669.31200000000001</v>
          </cell>
          <cell r="BW54">
            <v>597.6</v>
          </cell>
          <cell r="BX54">
            <v>669.31200000000001</v>
          </cell>
          <cell r="BY54">
            <v>645.40800000000002</v>
          </cell>
          <cell r="BZ54">
            <v>669.31200000000001</v>
          </cell>
          <cell r="CA54">
            <v>645.40800000000002</v>
          </cell>
          <cell r="CB54">
            <v>669.31200000000001</v>
          </cell>
          <cell r="CC54">
            <v>669.31200000000001</v>
          </cell>
          <cell r="CD54">
            <v>645.40800000000002</v>
          </cell>
          <cell r="CE54">
            <v>669.31200000000001</v>
          </cell>
          <cell r="CF54">
            <v>621.50400000000002</v>
          </cell>
          <cell r="CG54">
            <v>478.08</v>
          </cell>
        </row>
        <row r="157">
          <cell r="BV157">
            <v>17.186893689472619</v>
          </cell>
          <cell r="BW157">
            <v>17.186893689472619</v>
          </cell>
          <cell r="BX157">
            <v>17.186893689472619</v>
          </cell>
          <cell r="BY157">
            <v>17.186893689472619</v>
          </cell>
          <cell r="BZ157">
            <v>17.186893689472619</v>
          </cell>
          <cell r="CA157">
            <v>17.186893689472619</v>
          </cell>
          <cell r="CB157">
            <v>17.186893689472619</v>
          </cell>
          <cell r="CC157">
            <v>17.186893689472619</v>
          </cell>
          <cell r="CD157">
            <v>17.186893689472619</v>
          </cell>
          <cell r="CE157">
            <v>17.186893689472619</v>
          </cell>
          <cell r="CF157">
            <v>17.186893689472619</v>
          </cell>
          <cell r="CG157">
            <v>17.186893689472619</v>
          </cell>
        </row>
        <row r="160">
          <cell r="BV160">
            <v>42.770600563398077</v>
          </cell>
          <cell r="BW160">
            <v>42.782006056881649</v>
          </cell>
          <cell r="BX160">
            <v>42.79341459183015</v>
          </cell>
          <cell r="BY160">
            <v>42.804826169054635</v>
          </cell>
          <cell r="BZ160">
            <v>42.816240789366383</v>
          </cell>
          <cell r="CA160">
            <v>42.827658453576881</v>
          </cell>
          <cell r="CB160">
            <v>42.839079162497832</v>
          </cell>
          <cell r="CC160">
            <v>42.85050291694116</v>
          </cell>
          <cell r="CD160">
            <v>42.861929717719008</v>
          </cell>
          <cell r="CE160">
            <v>42.873359565643732</v>
          </cell>
          <cell r="CF160">
            <v>42.884792461527901</v>
          </cell>
          <cell r="CG160">
            <v>42.896228406184306</v>
          </cell>
        </row>
        <row r="161">
          <cell r="BV161">
            <v>71.098428362502091</v>
          </cell>
          <cell r="BW161">
            <v>71.117387943398754</v>
          </cell>
          <cell r="BX161">
            <v>71.136352580183654</v>
          </cell>
          <cell r="BY161">
            <v>71.155322274205034</v>
          </cell>
          <cell r="BZ161">
            <v>71.174297026811487</v>
          </cell>
          <cell r="CA161">
            <v>71.193276839351967</v>
          </cell>
          <cell r="CB161">
            <v>71.212261713175792</v>
          </cell>
          <cell r="CC161">
            <v>71.23125164963264</v>
          </cell>
          <cell r="CD161">
            <v>71.25024665007254</v>
          </cell>
          <cell r="CE161">
            <v>71.269246715845895</v>
          </cell>
          <cell r="CF161">
            <v>71.288251848303446</v>
          </cell>
          <cell r="CG161">
            <v>71.307262048796318</v>
          </cell>
        </row>
        <row r="162">
          <cell r="BV162">
            <v>44.794016834762637</v>
          </cell>
          <cell r="BW162">
            <v>44.805961905918572</v>
          </cell>
          <cell r="BX162">
            <v>44.817910162426813</v>
          </cell>
          <cell r="BY162">
            <v>44.829861605136792</v>
          </cell>
          <cell r="BZ162">
            <v>44.841816234898161</v>
          </cell>
          <cell r="CA162">
            <v>44.853774052560802</v>
          </cell>
          <cell r="CB162">
            <v>44.865735058974813</v>
          </cell>
          <cell r="CC162">
            <v>44.877699254990539</v>
          </cell>
          <cell r="CD162">
            <v>44.889666641458533</v>
          </cell>
          <cell r="CE162">
            <v>44.901637219229585</v>
          </cell>
          <cell r="CF162">
            <v>44.913610989154712</v>
          </cell>
          <cell r="CG162">
            <v>44.925587952085152</v>
          </cell>
        </row>
        <row r="163">
          <cell r="BV163">
            <v>15.454480899976341</v>
          </cell>
          <cell r="BW163">
            <v>15.458602094883</v>
          </cell>
          <cell r="BX163">
            <v>15.462724388774969</v>
          </cell>
          <cell r="BY163">
            <v>15.466847781945308</v>
          </cell>
          <cell r="BZ163">
            <v>15.47097227468716</v>
          </cell>
          <cell r="CA163">
            <v>15.475097867293742</v>
          </cell>
          <cell r="CB163">
            <v>15.479224560058354</v>
          </cell>
          <cell r="CC163">
            <v>15.48335235327437</v>
          </cell>
          <cell r="CD163">
            <v>15.487481247235243</v>
          </cell>
          <cell r="CE163">
            <v>15.491611242234505</v>
          </cell>
          <cell r="CF163">
            <v>15.495742338565767</v>
          </cell>
          <cell r="CG163">
            <v>15.499874536522718</v>
          </cell>
        </row>
        <row r="164">
          <cell r="BV164">
            <v>42.770600563398077</v>
          </cell>
          <cell r="BW164">
            <v>42.782006056881649</v>
          </cell>
          <cell r="BX164">
            <v>42.79341459183015</v>
          </cell>
          <cell r="BY164">
            <v>42.804826169054635</v>
          </cell>
          <cell r="BZ164">
            <v>42.816240789366383</v>
          </cell>
          <cell r="CA164">
            <v>42.827658453576881</v>
          </cell>
          <cell r="CB164">
            <v>42.839079162497832</v>
          </cell>
          <cell r="CC164">
            <v>42.85050291694116</v>
          </cell>
          <cell r="CD164">
            <v>42.861929717719008</v>
          </cell>
          <cell r="CE164">
            <v>42.873359565643732</v>
          </cell>
          <cell r="CF164">
            <v>42.884792461527901</v>
          </cell>
          <cell r="CG164">
            <v>42.896228406184306</v>
          </cell>
        </row>
        <row r="165">
          <cell r="BV165">
            <v>87.285758533418615</v>
          </cell>
          <cell r="BW165">
            <v>87.309034735694198</v>
          </cell>
          <cell r="BX165">
            <v>87.332317144957045</v>
          </cell>
          <cell r="BY165">
            <v>87.355605762862368</v>
          </cell>
          <cell r="BZ165">
            <v>87.378900591065801</v>
          </cell>
          <cell r="CA165">
            <v>87.40220163122342</v>
          </cell>
          <cell r="CB165">
            <v>87.425508884991743</v>
          </cell>
          <cell r="CC165">
            <v>87.44882235402774</v>
          </cell>
          <cell r="CD165">
            <v>87.47214203998881</v>
          </cell>
          <cell r="CE165">
            <v>87.495467944532805</v>
          </cell>
          <cell r="CF165">
            <v>87.518800069318019</v>
          </cell>
          <cell r="CG165">
            <v>87.542138416003169</v>
          </cell>
        </row>
        <row r="166">
          <cell r="BV166">
            <v>47.041569230359116</v>
          </cell>
          <cell r="BW166">
            <v>47.054113648820547</v>
          </cell>
          <cell r="BX166">
            <v>47.066661412460228</v>
          </cell>
          <cell r="BY166">
            <v>47.079212522170209</v>
          </cell>
          <cell r="BZ166">
            <v>47.091766978842799</v>
          </cell>
          <cell r="CA166">
            <v>47.104324783370487</v>
          </cell>
          <cell r="CB166">
            <v>47.11688593664605</v>
          </cell>
          <cell r="CC166">
            <v>47.129450439562497</v>
          </cell>
          <cell r="CD166">
            <v>47.142018293013038</v>
          </cell>
          <cell r="CE166">
            <v>47.154589497891166</v>
          </cell>
          <cell r="CF166">
            <v>47.167164055090602</v>
          </cell>
          <cell r="CG166">
            <v>47.179741965505293</v>
          </cell>
        </row>
        <row r="196">
          <cell r="BV196">
            <v>35.642167136165064</v>
          </cell>
          <cell r="BW196">
            <v>35.651671714068044</v>
          </cell>
          <cell r="BX196">
            <v>35.661178826525123</v>
          </cell>
          <cell r="BY196">
            <v>35.670688474212199</v>
          </cell>
          <cell r="BZ196">
            <v>35.680200657805322</v>
          </cell>
          <cell r="CA196">
            <v>35.689715377980733</v>
          </cell>
          <cell r="CB196">
            <v>35.699232635414859</v>
          </cell>
          <cell r="CC196">
            <v>35.708752430784301</v>
          </cell>
          <cell r="CD196">
            <v>35.718274764765845</v>
          </cell>
          <cell r="CE196">
            <v>35.727799638036444</v>
          </cell>
          <cell r="CF196">
            <v>35.737327051273255</v>
          </cell>
          <cell r="CG196">
            <v>35.746857005153593</v>
          </cell>
        </row>
        <row r="197">
          <cell r="BV197">
            <v>64.634934875001889</v>
          </cell>
          <cell r="BW197">
            <v>64.652170857635227</v>
          </cell>
          <cell r="BX197">
            <v>64.669411436530595</v>
          </cell>
          <cell r="BY197">
            <v>64.686656612913666</v>
          </cell>
          <cell r="BZ197">
            <v>64.703906388010438</v>
          </cell>
          <cell r="CA197">
            <v>64.721160763047237</v>
          </cell>
          <cell r="CB197">
            <v>64.738419739250716</v>
          </cell>
          <cell r="CC197">
            <v>64.755683317847854</v>
          </cell>
          <cell r="CD197">
            <v>64.772951500065943</v>
          </cell>
          <cell r="CE197">
            <v>64.790224287132631</v>
          </cell>
          <cell r="CF197">
            <v>64.807501680275848</v>
          </cell>
          <cell r="CG197">
            <v>64.824783680723925</v>
          </cell>
        </row>
        <row r="198">
          <cell r="BV198">
            <v>40.721833486147851</v>
          </cell>
          <cell r="BW198">
            <v>40.732692641744151</v>
          </cell>
          <cell r="BX198">
            <v>40.743554693115279</v>
          </cell>
          <cell r="BY198">
            <v>40.754419641033444</v>
          </cell>
          <cell r="BZ198">
            <v>40.765287486271049</v>
          </cell>
          <cell r="CA198">
            <v>40.776158229600725</v>
          </cell>
          <cell r="CB198">
            <v>40.787031871795278</v>
          </cell>
          <cell r="CC198">
            <v>40.797908413627759</v>
          </cell>
          <cell r="CD198">
            <v>40.808787855871387</v>
          </cell>
          <cell r="CE198">
            <v>40.819670199299622</v>
          </cell>
          <cell r="CF198">
            <v>40.830555444686098</v>
          </cell>
          <cell r="CG198">
            <v>40.84144359280468</v>
          </cell>
        </row>
        <row r="199">
          <cell r="BV199">
            <v>14.049528090887581</v>
          </cell>
          <cell r="BW199">
            <v>14.053274631711817</v>
          </cell>
          <cell r="BX199">
            <v>14.057022171613607</v>
          </cell>
          <cell r="BY199">
            <v>14.060770710859369</v>
          </cell>
          <cell r="BZ199">
            <v>14.064520249715599</v>
          </cell>
          <cell r="CA199">
            <v>14.068270788448856</v>
          </cell>
          <cell r="CB199">
            <v>14.072022327325776</v>
          </cell>
          <cell r="CC199">
            <v>14.075774866613063</v>
          </cell>
          <cell r="CD199">
            <v>14.079528406577491</v>
          </cell>
          <cell r="CE199">
            <v>14.083282947485912</v>
          </cell>
          <cell r="CF199">
            <v>14.087038489605241</v>
          </cell>
          <cell r="CG199">
            <v>14.09079503320247</v>
          </cell>
        </row>
        <row r="200">
          <cell r="BV200">
            <v>35.642167136165064</v>
          </cell>
          <cell r="BW200">
            <v>35.651671714068044</v>
          </cell>
          <cell r="BX200">
            <v>35.661178826525123</v>
          </cell>
          <cell r="BY200">
            <v>35.670688474212199</v>
          </cell>
          <cell r="BZ200">
            <v>35.680200657805322</v>
          </cell>
          <cell r="CA200">
            <v>35.689715377980733</v>
          </cell>
          <cell r="CB200">
            <v>35.699232635414859</v>
          </cell>
          <cell r="CC200">
            <v>35.708752430784301</v>
          </cell>
          <cell r="CD200">
            <v>35.718274764765845</v>
          </cell>
          <cell r="CE200">
            <v>35.727799638036444</v>
          </cell>
          <cell r="CF200">
            <v>35.737327051273255</v>
          </cell>
          <cell r="CG200">
            <v>35.746857005153593</v>
          </cell>
        </row>
        <row r="201">
          <cell r="BV201">
            <v>72.738132111182182</v>
          </cell>
          <cell r="BW201">
            <v>72.757528946411838</v>
          </cell>
          <cell r="BX201">
            <v>72.776930954130876</v>
          </cell>
          <cell r="BY201">
            <v>72.796338135718642</v>
          </cell>
          <cell r="BZ201">
            <v>72.815750492554841</v>
          </cell>
          <cell r="CA201">
            <v>72.835168026019517</v>
          </cell>
          <cell r="CB201">
            <v>72.854590737493126</v>
          </cell>
          <cell r="CC201">
            <v>72.874018628356453</v>
          </cell>
          <cell r="CD201">
            <v>72.893451699990678</v>
          </cell>
          <cell r="CE201">
            <v>72.912889953777338</v>
          </cell>
          <cell r="CF201">
            <v>72.932333391098354</v>
          </cell>
          <cell r="CG201">
            <v>72.951782013335972</v>
          </cell>
        </row>
        <row r="202">
          <cell r="BV202">
            <v>39.889239055412396</v>
          </cell>
          <cell r="BW202">
            <v>39.899876185827175</v>
          </cell>
          <cell r="BX202">
            <v>39.910516152810061</v>
          </cell>
          <cell r="BY202">
            <v>39.921158957117477</v>
          </cell>
          <cell r="BZ202">
            <v>39.931804599506037</v>
          </cell>
          <cell r="CA202">
            <v>39.94245308073257</v>
          </cell>
          <cell r="CB202">
            <v>39.9531044015541</v>
          </cell>
          <cell r="CC202">
            <v>39.963758562727847</v>
          </cell>
          <cell r="CD202">
            <v>39.974415565011242</v>
          </cell>
          <cell r="CE202">
            <v>39.985075409161901</v>
          </cell>
          <cell r="CF202">
            <v>39.995738095937682</v>
          </cell>
          <cell r="CG202">
            <v>40.006403626096599</v>
          </cell>
        </row>
        <row r="207">
          <cell r="BV207">
            <v>61324.079893983879</v>
          </cell>
          <cell r="BW207">
            <v>54768.243733888943</v>
          </cell>
          <cell r="BX207">
            <v>61356.790430750807</v>
          </cell>
          <cell r="BY207">
            <v>59181.253947191901</v>
          </cell>
          <cell r="BZ207">
            <v>61389.518415463412</v>
          </cell>
          <cell r="CA207">
            <v>59212.821491075119</v>
          </cell>
          <cell r="CB207">
            <v>61422.263857428516</v>
          </cell>
          <cell r="CC207">
            <v>61438.643127790485</v>
          </cell>
          <cell r="CD207">
            <v>59260.204381459407</v>
          </cell>
          <cell r="CE207">
            <v>61471.414773095486</v>
          </cell>
          <cell r="CF207">
            <v>57095.820925342006</v>
          </cell>
          <cell r="CG207">
            <v>43931.574213529821</v>
          </cell>
        </row>
        <row r="208">
          <cell r="BV208">
            <v>4183.2</v>
          </cell>
          <cell r="BW208">
            <v>3735</v>
          </cell>
          <cell r="BX208">
            <v>4183.2</v>
          </cell>
          <cell r="BY208">
            <v>4033.8</v>
          </cell>
          <cell r="BZ208">
            <v>4183.2</v>
          </cell>
          <cell r="CA208">
            <v>4033.8</v>
          </cell>
          <cell r="CB208">
            <v>4183.2</v>
          </cell>
          <cell r="CC208">
            <v>4183.2</v>
          </cell>
          <cell r="CD208">
            <v>4033.8</v>
          </cell>
          <cell r="CE208">
            <v>4183.2</v>
          </cell>
          <cell r="CF208">
            <v>3884.4</v>
          </cell>
          <cell r="CG208">
            <v>2988</v>
          </cell>
        </row>
        <row r="231">
          <cell r="B231" t="str">
            <v>Сырье. ГОСТ 13634-90 Кукуруза</v>
          </cell>
          <cell r="F231">
            <v>14.520619834332232</v>
          </cell>
          <cell r="G231">
            <v>14.862362552017347</v>
          </cell>
          <cell r="H231">
            <v>15.255848171174067</v>
          </cell>
          <cell r="I231">
            <v>15.651889752506422</v>
          </cell>
          <cell r="J231">
            <v>16.149242699768791</v>
          </cell>
          <cell r="K231">
            <v>16.646574391716399</v>
          </cell>
          <cell r="L231">
            <v>17.143793473467124</v>
          </cell>
          <cell r="M231">
            <v>17.640808360072686</v>
          </cell>
          <cell r="N231">
            <v>18.137527269492278</v>
          </cell>
          <cell r="O231">
            <v>18.634712555406981</v>
          </cell>
          <cell r="P231">
            <v>19.133175440058569</v>
          </cell>
          <cell r="Q231">
            <v>19.632919206445504</v>
          </cell>
        </row>
        <row r="232">
          <cell r="F232">
            <v>39.055460244065998</v>
          </cell>
          <cell r="G232">
            <v>39.917652850427991</v>
          </cell>
          <cell r="H232">
            <v>40.834241890158701</v>
          </cell>
          <cell r="I232">
            <v>41.807346674864426</v>
          </cell>
          <cell r="J232">
            <v>42.833386571218483</v>
          </cell>
          <cell r="K232">
            <v>43.908580265896624</v>
          </cell>
          <cell r="L232">
            <v>44.982803690117002</v>
          </cell>
          <cell r="M232">
            <v>46.055856936861147</v>
          </cell>
          <cell r="N232">
            <v>47.12753986837442</v>
          </cell>
          <cell r="O232">
            <v>48.199861889072594</v>
          </cell>
          <cell r="P232">
            <v>49.274939416214714</v>
          </cell>
          <cell r="Q232">
            <v>50.352779530524288</v>
          </cell>
        </row>
        <row r="233">
          <cell r="F233">
            <v>67.095277855190332</v>
          </cell>
          <cell r="G233">
            <v>68.03725327616236</v>
          </cell>
          <cell r="H233">
            <v>69.035145047133383</v>
          </cell>
          <cell r="I233">
            <v>70.092379643278306</v>
          </cell>
          <cell r="J233">
            <v>71.202798804356618</v>
          </cell>
          <cell r="K233">
            <v>72.360016033123699</v>
          </cell>
          <cell r="L233">
            <v>73.513885373423378</v>
          </cell>
          <cell r="M233">
            <v>74.664185622966855</v>
          </cell>
          <cell r="N233">
            <v>75.810695950318035</v>
          </cell>
          <cell r="O233">
            <v>76.95672402189507</v>
          </cell>
          <cell r="P233">
            <v>78.1056969996432</v>
          </cell>
          <cell r="Q233">
            <v>79.257622450979454</v>
          </cell>
        </row>
        <row r="234">
          <cell r="F234">
            <v>41.058304359146312</v>
          </cell>
          <cell r="G234">
            <v>41.926195737980443</v>
          </cell>
          <cell r="H234">
            <v>42.848592115656906</v>
          </cell>
          <cell r="I234">
            <v>43.827706172608266</v>
          </cell>
          <cell r="J234">
            <v>44.859773159299756</v>
          </cell>
          <cell r="K234">
            <v>45.940825677841417</v>
          </cell>
          <cell r="L234">
            <v>47.020738096067447</v>
          </cell>
          <cell r="M234">
            <v>48.099308985868703</v>
          </cell>
          <cell r="N234">
            <v>49.176336731370405</v>
          </cell>
          <cell r="O234">
            <v>50.253923469988514</v>
          </cell>
          <cell r="P234">
            <v>51.334279243602488</v>
          </cell>
          <cell r="Q234">
            <v>52.417411167699676</v>
          </cell>
        </row>
        <row r="235">
          <cell r="F235">
            <v>12.017064690481847</v>
          </cell>
          <cell r="G235">
            <v>12.802323868469843</v>
          </cell>
          <cell r="H235">
            <v>13.640513845933119</v>
          </cell>
          <cell r="I235">
            <v>14.532493455322468</v>
          </cell>
          <cell r="J235">
            <v>15.477167632120958</v>
          </cell>
          <cell r="K235">
            <v>16.473267204641967</v>
          </cell>
          <cell r="L235">
            <v>17.470689209785863</v>
          </cell>
          <cell r="M235">
            <v>18.469254275259242</v>
          </cell>
          <cell r="N235">
            <v>19.468782217928847</v>
          </cell>
          <cell r="O235">
            <v>20.470030546708148</v>
          </cell>
          <cell r="P235">
            <v>21.473851746480189</v>
          </cell>
          <cell r="Q235">
            <v>22.480252428656886</v>
          </cell>
        </row>
        <row r="236">
          <cell r="F236">
            <v>39.055460244065998</v>
          </cell>
          <cell r="G236">
            <v>39.917652850427991</v>
          </cell>
          <cell r="H236">
            <v>40.834241890158701</v>
          </cell>
          <cell r="I236">
            <v>41.807346674864426</v>
          </cell>
          <cell r="J236">
            <v>42.833386571218483</v>
          </cell>
          <cell r="K236">
            <v>43.908580265896624</v>
          </cell>
          <cell r="L236">
            <v>44.982803690117002</v>
          </cell>
          <cell r="M236">
            <v>46.055856936861147</v>
          </cell>
          <cell r="N236">
            <v>47.12753986837442</v>
          </cell>
          <cell r="O236">
            <v>48.199861889072594</v>
          </cell>
          <cell r="P236">
            <v>49.274939416214714</v>
          </cell>
          <cell r="Q236">
            <v>50.352779530524288</v>
          </cell>
        </row>
        <row r="237">
          <cell r="F237">
            <v>83.118030775832793</v>
          </cell>
          <cell r="G237">
            <v>84.105596376582</v>
          </cell>
          <cell r="H237">
            <v>85.149946851118926</v>
          </cell>
          <cell r="I237">
            <v>86.255255625229054</v>
          </cell>
          <cell r="J237">
            <v>87.413891509006973</v>
          </cell>
          <cell r="K237">
            <v>88.617979328681997</v>
          </cell>
          <cell r="L237">
            <v>89.817360621026964</v>
          </cell>
          <cell r="M237">
            <v>91.011802015027186</v>
          </cell>
          <cell r="N237">
            <v>92.201070854285717</v>
          </cell>
          <cell r="O237">
            <v>93.38921666922208</v>
          </cell>
          <cell r="P237">
            <v>94.580415618745079</v>
          </cell>
          <cell r="Q237">
            <v>95.774675548382291</v>
          </cell>
        </row>
        <row r="238">
          <cell r="F238">
            <v>43.28300579728355</v>
          </cell>
          <cell r="G238">
            <v>44.157227208105169</v>
          </cell>
          <cell r="H238">
            <v>45.086074209163812</v>
          </cell>
          <cell r="I238">
            <v>46.071863192289619</v>
          </cell>
          <cell r="J238">
            <v>47.110624896977669</v>
          </cell>
          <cell r="K238">
            <v>48.198185227972999</v>
          </cell>
          <cell r="L238">
            <v>49.28441681654818</v>
          </cell>
          <cell r="M238">
            <v>50.369116545010307</v>
          </cell>
          <cell r="N238">
            <v>51.452081155631504</v>
          </cell>
          <cell r="O238">
            <v>52.535515790967885</v>
          </cell>
          <cell r="P238">
            <v>53.621734488425197</v>
          </cell>
          <cell r="Q238">
            <v>54.710744402105426</v>
          </cell>
        </row>
        <row r="243">
          <cell r="F243">
            <v>0</v>
          </cell>
          <cell r="G243">
            <v>0</v>
          </cell>
          <cell r="H243">
            <v>389699.19964651315</v>
          </cell>
          <cell r="I243">
            <v>730477.60772191291</v>
          </cell>
          <cell r="J243">
            <v>772062.99499054637</v>
          </cell>
          <cell r="K243">
            <v>795839.4285191776</v>
          </cell>
          <cell r="L243">
            <v>819610.47837951628</v>
          </cell>
          <cell r="M243">
            <v>843371.76607835502</v>
          </cell>
          <cell r="N243">
            <v>867118.90369988687</v>
          </cell>
          <cell r="O243">
            <v>890888.33784889698</v>
          </cell>
          <cell r="P243">
            <v>914718.85143832001</v>
          </cell>
          <cell r="Q243">
            <v>938610.60142174666</v>
          </cell>
        </row>
        <row r="244">
          <cell r="F244">
            <v>0</v>
          </cell>
          <cell r="G244">
            <v>0</v>
          </cell>
          <cell r="H244">
            <v>25544.25</v>
          </cell>
          <cell r="I244">
            <v>46670.25</v>
          </cell>
          <cell r="J244">
            <v>47808</v>
          </cell>
          <cell r="K244">
            <v>47808</v>
          </cell>
          <cell r="L244">
            <v>47808</v>
          </cell>
          <cell r="M244">
            <v>47808</v>
          </cell>
          <cell r="N244">
            <v>47808</v>
          </cell>
          <cell r="O244">
            <v>47808</v>
          </cell>
          <cell r="P244">
            <v>47808</v>
          </cell>
          <cell r="Q244">
            <v>47808</v>
          </cell>
        </row>
        <row r="265">
          <cell r="F265">
            <v>17.186893689472619</v>
          </cell>
          <cell r="G265">
            <v>17.186893689472619</v>
          </cell>
          <cell r="H265">
            <v>17.186893689472619</v>
          </cell>
          <cell r="I265">
            <v>17.186893689472619</v>
          </cell>
          <cell r="J265">
            <v>17.186893689472619</v>
          </cell>
          <cell r="K265">
            <v>17.186893689472619</v>
          </cell>
          <cell r="L265">
            <v>17.186893689472619</v>
          </cell>
          <cell r="M265">
            <v>17.186893689472619</v>
          </cell>
          <cell r="N265">
            <v>17.186893689472619</v>
          </cell>
          <cell r="O265">
            <v>17.186893689472619</v>
          </cell>
          <cell r="P265">
            <v>17.186893689472619</v>
          </cell>
          <cell r="Q265">
            <v>17.186893689472619</v>
          </cell>
        </row>
        <row r="267">
          <cell r="F267">
            <v>13.200563485756573</v>
          </cell>
          <cell r="G267">
            <v>13.511238683652133</v>
          </cell>
          <cell r="H267">
            <v>13.868952882885516</v>
          </cell>
          <cell r="I267">
            <v>14.228990684096749</v>
          </cell>
          <cell r="J267">
            <v>14.681129727062535</v>
          </cell>
          <cell r="K267">
            <v>15.133249447014906</v>
          </cell>
          <cell r="L267">
            <v>15.585266794061022</v>
          </cell>
          <cell r="M267">
            <v>16.037098509156987</v>
          </cell>
          <cell r="N267">
            <v>16.488661154083886</v>
          </cell>
          <cell r="O267">
            <v>16.94064777764271</v>
          </cell>
          <cell r="P267">
            <v>17.393795854598697</v>
          </cell>
          <cell r="Q267">
            <v>17.848108369495908</v>
          </cell>
        </row>
        <row r="268">
          <cell r="F268">
            <v>32.546216870055012</v>
          </cell>
          <cell r="G268">
            <v>33.264710708689996</v>
          </cell>
          <cell r="H268">
            <v>34.028534908465595</v>
          </cell>
          <cell r="I268">
            <v>34.839455562387023</v>
          </cell>
          <cell r="J268">
            <v>35.694488809348734</v>
          </cell>
          <cell r="K268">
            <v>36.590483554913867</v>
          </cell>
          <cell r="L268">
            <v>37.485669741764163</v>
          </cell>
          <cell r="M268">
            <v>38.379880780717627</v>
          </cell>
          <cell r="N268">
            <v>39.272949890312027</v>
          </cell>
          <cell r="O268">
            <v>40.166551574227178</v>
          </cell>
          <cell r="P268">
            <v>41.062449513512263</v>
          </cell>
          <cell r="Q268">
            <v>41.960649608770233</v>
          </cell>
        </row>
        <row r="269">
          <cell r="F269">
            <v>60.995707141082114</v>
          </cell>
          <cell r="G269">
            <v>61.852048432874859</v>
          </cell>
          <cell r="H269">
            <v>62.759222770121248</v>
          </cell>
          <cell r="I269">
            <v>63.720345130253008</v>
          </cell>
          <cell r="J269">
            <v>64.729817094869674</v>
          </cell>
          <cell r="K269">
            <v>65.781832757385175</v>
          </cell>
          <cell r="L269">
            <v>66.83080488493033</v>
          </cell>
          <cell r="M269">
            <v>67.876532384515315</v>
          </cell>
          <cell r="N269">
            <v>68.918814500289116</v>
          </cell>
          <cell r="O269">
            <v>69.960658201722779</v>
          </cell>
          <cell r="P269">
            <v>71.005179090584718</v>
          </cell>
          <cell r="Q269">
            <v>72.052384046344955</v>
          </cell>
        </row>
        <row r="270">
          <cell r="F270">
            <v>37.325731235587547</v>
          </cell>
          <cell r="G270">
            <v>38.114723398164038</v>
          </cell>
          <cell r="H270">
            <v>38.953265559688077</v>
          </cell>
          <cell r="I270">
            <v>39.843369247825699</v>
          </cell>
          <cell r="J270">
            <v>40.781611962999769</v>
          </cell>
          <cell r="K270">
            <v>41.764386979855828</v>
          </cell>
          <cell r="L270">
            <v>42.746125541879501</v>
          </cell>
          <cell r="M270">
            <v>43.726644532607907</v>
          </cell>
          <cell r="N270">
            <v>44.705760664882177</v>
          </cell>
          <cell r="O270">
            <v>45.685384972716832</v>
          </cell>
          <cell r="P270">
            <v>46.667526585093178</v>
          </cell>
          <cell r="Q270">
            <v>47.652191970636068</v>
          </cell>
        </row>
        <row r="271">
          <cell r="F271">
            <v>10.924604264074405</v>
          </cell>
          <cell r="G271">
            <v>11.638476244063495</v>
          </cell>
          <cell r="H271">
            <v>12.400467132666469</v>
          </cell>
          <cell r="I271">
            <v>13.21135768665679</v>
          </cell>
          <cell r="J271">
            <v>14.070152392837235</v>
          </cell>
          <cell r="K271">
            <v>14.975697458765426</v>
          </cell>
          <cell r="L271">
            <v>15.882444736168969</v>
          </cell>
          <cell r="M271">
            <v>16.790231159326581</v>
          </cell>
          <cell r="N271">
            <v>17.69889292538986</v>
          </cell>
          <cell r="O271">
            <v>18.609118678825588</v>
          </cell>
          <cell r="P271">
            <v>19.521683405891078</v>
          </cell>
          <cell r="Q271">
            <v>20.436593116960804</v>
          </cell>
        </row>
        <row r="272">
          <cell r="F272">
            <v>32.546216870055012</v>
          </cell>
          <cell r="G272">
            <v>33.264710708689996</v>
          </cell>
          <cell r="H272">
            <v>34.028534908465595</v>
          </cell>
          <cell r="I272">
            <v>34.839455562387023</v>
          </cell>
          <cell r="J272">
            <v>35.694488809348734</v>
          </cell>
          <cell r="K272">
            <v>36.590483554913867</v>
          </cell>
          <cell r="L272">
            <v>37.485669741764163</v>
          </cell>
          <cell r="M272">
            <v>38.379880780717627</v>
          </cell>
          <cell r="N272">
            <v>39.272949890312027</v>
          </cell>
          <cell r="O272">
            <v>40.166551574227178</v>
          </cell>
          <cell r="P272">
            <v>41.062449513512263</v>
          </cell>
          <cell r="Q272">
            <v>41.960649608770233</v>
          </cell>
        </row>
        <row r="273">
          <cell r="F273">
            <v>69.26502564652732</v>
          </cell>
          <cell r="G273">
            <v>70.087996980485002</v>
          </cell>
          <cell r="H273">
            <v>70.958289042599105</v>
          </cell>
          <cell r="I273">
            <v>71.8793796876909</v>
          </cell>
          <cell r="J273">
            <v>72.844909590839166</v>
          </cell>
          <cell r="K273">
            <v>73.848316107234979</v>
          </cell>
          <cell r="L273">
            <v>74.847800517522458</v>
          </cell>
          <cell r="M273">
            <v>75.843168345856</v>
          </cell>
          <cell r="N273">
            <v>76.834225711904779</v>
          </cell>
          <cell r="O273">
            <v>77.82434722435174</v>
          </cell>
          <cell r="P273">
            <v>78.817013015620901</v>
          </cell>
          <cell r="Q273">
            <v>79.812229623651916</v>
          </cell>
        </row>
        <row r="274">
          <cell r="F274">
            <v>36.680201027746627</v>
          </cell>
          <cell r="G274">
            <v>37.426463744982748</v>
          </cell>
          <cell r="H274">
            <v>38.219395056616008</v>
          </cell>
          <cell r="I274">
            <v>39.060960138222043</v>
          </cell>
          <cell r="J274">
            <v>39.947795307657927</v>
          </cell>
          <cell r="K274">
            <v>40.87636212786871</v>
          </cell>
          <cell r="L274">
            <v>41.803819749669245</v>
          </cell>
          <cell r="M274">
            <v>42.729994816082559</v>
          </cell>
          <cell r="N274">
            <v>43.654713843770516</v>
          </cell>
          <cell r="O274">
            <v>44.579847028556529</v>
          </cell>
          <cell r="P274">
            <v>45.507357494050154</v>
          </cell>
          <cell r="Q274">
            <v>46.437251349062194</v>
          </cell>
        </row>
        <row r="536">
          <cell r="D536">
            <v>73</v>
          </cell>
        </row>
        <row r="559">
          <cell r="B559" t="str">
            <v>Всего</v>
          </cell>
          <cell r="D559">
            <v>77</v>
          </cell>
        </row>
        <row r="561">
          <cell r="E561">
            <v>0</v>
          </cell>
          <cell r="BV561">
            <v>5024.0730512309019</v>
          </cell>
          <cell r="BW561">
            <v>4953.377162142855</v>
          </cell>
          <cell r="BX561">
            <v>5026.1055101473557</v>
          </cell>
          <cell r="BY561">
            <v>5003.2180952997223</v>
          </cell>
          <cell r="BZ561">
            <v>5028.138917655293</v>
          </cell>
          <cell r="CA561">
            <v>5005.2519772694122</v>
          </cell>
          <cell r="CB561">
            <v>5030.1732741974411</v>
          </cell>
          <cell r="CC561">
            <v>5031.1908084947545</v>
          </cell>
          <cell r="CD561">
            <v>5008.3045802167353</v>
          </cell>
          <cell r="CE561">
            <v>5033.2265894187858</v>
          </cell>
          <cell r="CF561">
            <v>4986.4368361563174</v>
          </cell>
          <cell r="CG561">
            <v>4844.0313204847535</v>
          </cell>
        </row>
        <row r="573">
          <cell r="E573">
            <v>0</v>
          </cell>
          <cell r="BV573">
            <v>1973.1544501404242</v>
          </cell>
          <cell r="BW573">
            <v>1945.3893466599848</v>
          </cell>
          <cell r="BX573">
            <v>1973.9526780552724</v>
          </cell>
          <cell r="BY573">
            <v>1964.963874748013</v>
          </cell>
          <cell r="BZ573">
            <v>1974.7512785199397</v>
          </cell>
          <cell r="CA573">
            <v>1965.762661552789</v>
          </cell>
          <cell r="CB573">
            <v>1975.550251708303</v>
          </cell>
          <cell r="CC573">
            <v>1975.9498781282298</v>
          </cell>
          <cell r="CD573">
            <v>1966.9615408343204</v>
          </cell>
          <cell r="CE573">
            <v>1976.7494107283339</v>
          </cell>
          <cell r="CF573">
            <v>1958.3732030320323</v>
          </cell>
          <cell r="CG573">
            <v>1902.4448608071821</v>
          </cell>
        </row>
        <row r="607">
          <cell r="D607">
            <v>73</v>
          </cell>
        </row>
        <row r="631">
          <cell r="D631">
            <v>77</v>
          </cell>
        </row>
        <row r="632">
          <cell r="F632">
            <v>0</v>
          </cell>
          <cell r="G632">
            <v>1200</v>
          </cell>
          <cell r="H632">
            <v>28058.173207091608</v>
          </cell>
          <cell r="I632">
            <v>59642.812552681971</v>
          </cell>
          <cell r="J632">
            <v>59973.528122714328</v>
          </cell>
          <cell r="K632">
            <v>60117.381540581213</v>
          </cell>
          <cell r="L632">
            <v>60259.220855333377</v>
          </cell>
          <cell r="M632">
            <v>60398.585753466003</v>
          </cell>
          <cell r="N632">
            <v>60535.897501451298</v>
          </cell>
          <cell r="O632">
            <v>60673.566685726342</v>
          </cell>
          <cell r="P632">
            <v>60811.594236733727</v>
          </cell>
          <cell r="Q632">
            <v>60949.981087338107</v>
          </cell>
        </row>
        <row r="644">
          <cell r="E644">
            <v>224891.07003364412</v>
          </cell>
          <cell r="F644">
            <v>0</v>
          </cell>
          <cell r="G644">
            <v>471.28800000000001</v>
          </cell>
          <cell r="H644">
            <v>11019.566945353159</v>
          </cell>
          <cell r="I644">
            <v>23424.118201940317</v>
          </cell>
          <cell r="J644">
            <v>23554.003434914823</v>
          </cell>
          <cell r="K644">
            <v>23610.500426247865</v>
          </cell>
          <cell r="L644">
            <v>23666.206398723629</v>
          </cell>
          <cell r="M644">
            <v>23720.940568816237</v>
          </cell>
          <cell r="N644">
            <v>23774.868384719983</v>
          </cell>
          <cell r="O644">
            <v>23828.936580152164</v>
          </cell>
          <cell r="P644">
            <v>23883.145520534803</v>
          </cell>
          <cell r="Q644">
            <v>23937.495572241169</v>
          </cell>
        </row>
        <row r="731">
          <cell r="BV731">
            <v>67555.512061672809</v>
          </cell>
          <cell r="BW731">
            <v>54234.515081230886</v>
          </cell>
          <cell r="BX731">
            <v>60742.656890978586</v>
          </cell>
          <cell r="BY731">
            <v>58573.276287729357</v>
          </cell>
          <cell r="BZ731">
            <v>60742.656890978586</v>
          </cell>
          <cell r="CA731">
            <v>58573.276287729357</v>
          </cell>
          <cell r="CB731">
            <v>60742.656890978586</v>
          </cell>
          <cell r="CC731">
            <v>60742.656890978586</v>
          </cell>
          <cell r="CD731">
            <v>58573.276287729357</v>
          </cell>
          <cell r="CE731">
            <v>60742.656890978586</v>
          </cell>
          <cell r="CF731">
            <v>56403.895684480121</v>
          </cell>
          <cell r="CG731">
            <v>43387.612064984707</v>
          </cell>
          <cell r="CI731" t="str">
            <v>Сырье - ГОСТ 13634-90 Кукуруза</v>
          </cell>
        </row>
        <row r="732">
          <cell r="BV732">
            <v>80194.999886586986</v>
          </cell>
          <cell r="BW732">
            <v>61442.245351103229</v>
          </cell>
          <cell r="BX732">
            <v>68815.314793235622</v>
          </cell>
          <cell r="BY732">
            <v>66357.624979191489</v>
          </cell>
          <cell r="BZ732">
            <v>68815.314793235622</v>
          </cell>
          <cell r="CA732">
            <v>66357.624979191489</v>
          </cell>
          <cell r="CB732">
            <v>68815.314793235622</v>
          </cell>
          <cell r="CC732">
            <v>68815.314793235622</v>
          </cell>
          <cell r="CD732">
            <v>66357.624979191489</v>
          </cell>
          <cell r="CE732">
            <v>68815.314793235622</v>
          </cell>
          <cell r="CF732">
            <v>63899.935165147363</v>
          </cell>
          <cell r="CG732">
            <v>49153.796280882583</v>
          </cell>
        </row>
        <row r="733">
          <cell r="BV733">
            <v>582.2052670136261</v>
          </cell>
          <cell r="BW733">
            <v>519.96475156383622</v>
          </cell>
          <cell r="BX733">
            <v>582.51581789063016</v>
          </cell>
          <cell r="BY733">
            <v>561.86147131913663</v>
          </cell>
          <cell r="BZ733">
            <v>582.82653441685216</v>
          </cell>
          <cell r="CA733">
            <v>562.16117072510042</v>
          </cell>
          <cell r="CB733">
            <v>583.13741668065029</v>
          </cell>
          <cell r="CC733">
            <v>583.29291999176519</v>
          </cell>
          <cell r="CD733">
            <v>562.61101960005715</v>
          </cell>
          <cell r="CE733">
            <v>583.60405102770153</v>
          </cell>
          <cell r="CF733">
            <v>542.06255886216786</v>
          </cell>
          <cell r="CG733">
            <v>417.08239144451125</v>
          </cell>
        </row>
        <row r="735">
          <cell r="BV735">
            <v>10</v>
          </cell>
          <cell r="BW735">
            <v>10</v>
          </cell>
          <cell r="BX735">
            <v>10</v>
          </cell>
          <cell r="BY735">
            <v>10</v>
          </cell>
          <cell r="BZ735">
            <v>10</v>
          </cell>
          <cell r="CA735">
            <v>10</v>
          </cell>
          <cell r="CB735">
            <v>10</v>
          </cell>
          <cell r="CC735">
            <v>10</v>
          </cell>
          <cell r="CD735">
            <v>10</v>
          </cell>
          <cell r="CE735">
            <v>10</v>
          </cell>
          <cell r="CF735">
            <v>10</v>
          </cell>
          <cell r="CG735">
            <v>10</v>
          </cell>
        </row>
        <row r="736">
          <cell r="BV736">
            <v>20</v>
          </cell>
          <cell r="BW736">
            <v>20</v>
          </cell>
          <cell r="BX736">
            <v>20</v>
          </cell>
          <cell r="BY736">
            <v>20</v>
          </cell>
          <cell r="BZ736">
            <v>20</v>
          </cell>
          <cell r="CA736">
            <v>20</v>
          </cell>
          <cell r="CB736">
            <v>20</v>
          </cell>
          <cell r="CC736">
            <v>20</v>
          </cell>
          <cell r="CD736">
            <v>20</v>
          </cell>
          <cell r="CE736">
            <v>20</v>
          </cell>
          <cell r="CF736">
            <v>20</v>
          </cell>
          <cell r="CG736">
            <v>20</v>
          </cell>
        </row>
        <row r="737">
          <cell r="BV737">
            <v>17.186893689472619</v>
          </cell>
          <cell r="BW737">
            <v>17.186893689472619</v>
          </cell>
          <cell r="BX737">
            <v>17.186893689472619</v>
          </cell>
          <cell r="BY737">
            <v>17.186893689472619</v>
          </cell>
          <cell r="BZ737">
            <v>17.186893689472619</v>
          </cell>
          <cell r="CA737">
            <v>17.186893689472619</v>
          </cell>
          <cell r="CB737">
            <v>17.186893689472619</v>
          </cell>
          <cell r="CC737">
            <v>17.186893689472619</v>
          </cell>
          <cell r="CD737">
            <v>17.186893689472619</v>
          </cell>
          <cell r="CE737">
            <v>17.186893689472619</v>
          </cell>
          <cell r="CF737">
            <v>17.186893689472619</v>
          </cell>
          <cell r="CG737">
            <v>17.186893689472619</v>
          </cell>
        </row>
        <row r="738">
          <cell r="BV738">
            <v>15.434635469229725</v>
          </cell>
          <cell r="BW738">
            <v>15.319938095711981</v>
          </cell>
          <cell r="BX738">
            <v>15.319940323542852</v>
          </cell>
          <cell r="BY738">
            <v>15.319942551962495</v>
          </cell>
          <cell r="BZ738">
            <v>15.319944780971058</v>
          </cell>
          <cell r="CA738">
            <v>15.319947010568699</v>
          </cell>
          <cell r="CB738">
            <v>15.319949240755571</v>
          </cell>
          <cell r="CC738">
            <v>15.31995147153183</v>
          </cell>
          <cell r="CD738">
            <v>15.319953702897632</v>
          </cell>
          <cell r="CE738">
            <v>15.319955934853127</v>
          </cell>
          <cell r="CF738">
            <v>15.319958167398472</v>
          </cell>
          <cell r="CG738">
            <v>15.319960400533818</v>
          </cell>
        </row>
        <row r="740">
          <cell r="BV740">
            <v>61414.101874248001</v>
          </cell>
          <cell r="BW740">
            <v>49304.104619300801</v>
          </cell>
          <cell r="BX740">
            <v>55220.597173616894</v>
          </cell>
          <cell r="BY740">
            <v>53248.432988844863</v>
          </cell>
          <cell r="BZ740">
            <v>55220.597173616894</v>
          </cell>
          <cell r="CA740">
            <v>53248.432988844863</v>
          </cell>
          <cell r="CB740">
            <v>55220.597173616894</v>
          </cell>
          <cell r="CC740">
            <v>55220.597173616894</v>
          </cell>
          <cell r="CD740">
            <v>53248.432988844863</v>
          </cell>
          <cell r="CE740">
            <v>55220.597173616894</v>
          </cell>
          <cell r="CF740">
            <v>51276.268804072832</v>
          </cell>
          <cell r="CG740">
            <v>39443.283695440638</v>
          </cell>
        </row>
        <row r="741">
          <cell r="BV741">
            <v>66829.166572155824</v>
          </cell>
          <cell r="BW741">
            <v>51201.871125919359</v>
          </cell>
          <cell r="BX741">
            <v>57346.095661029685</v>
          </cell>
          <cell r="BY741">
            <v>55298.02081599291</v>
          </cell>
          <cell r="BZ741">
            <v>57346.095661029685</v>
          </cell>
          <cell r="CA741">
            <v>55298.02081599291</v>
          </cell>
          <cell r="CB741">
            <v>57346.095661029685</v>
          </cell>
          <cell r="CC741">
            <v>57346.095661029685</v>
          </cell>
          <cell r="CD741">
            <v>55298.02081599291</v>
          </cell>
          <cell r="CE741">
            <v>57346.095661029685</v>
          </cell>
          <cell r="CF741">
            <v>53249.945970956134</v>
          </cell>
          <cell r="CG741">
            <v>40961.496900735488</v>
          </cell>
        </row>
        <row r="742">
          <cell r="BV742">
            <v>496.8177316452992</v>
          </cell>
          <cell r="BW742">
            <v>443.7055503336947</v>
          </cell>
          <cell r="BX742">
            <v>497.08273643143764</v>
          </cell>
          <cell r="BY742">
            <v>479.45760283396862</v>
          </cell>
          <cell r="BZ742">
            <v>497.34788257230667</v>
          </cell>
          <cell r="CA742">
            <v>479.71334765024295</v>
          </cell>
          <cell r="CB742">
            <v>497.61317014330581</v>
          </cell>
          <cell r="CC742">
            <v>497.74586698867745</v>
          </cell>
          <cell r="CD742">
            <v>480.09722067630747</v>
          </cell>
          <cell r="CE742">
            <v>498.01136684633286</v>
          </cell>
          <cell r="CF742">
            <v>462.56244345767107</v>
          </cell>
          <cell r="CG742">
            <v>355.91214880199482</v>
          </cell>
        </row>
        <row r="743">
          <cell r="BV743">
            <v>128740.08617804911</v>
          </cell>
          <cell r="BW743">
            <v>100949.68129555385</v>
          </cell>
          <cell r="BX743">
            <v>113063.77557107802</v>
          </cell>
          <cell r="BY743">
            <v>109025.91140767174</v>
          </cell>
          <cell r="BZ743">
            <v>113064.04071721889</v>
          </cell>
          <cell r="CA743">
            <v>109026.16715248802</v>
          </cell>
          <cell r="CB743">
            <v>113064.30600478989</v>
          </cell>
          <cell r="CC743">
            <v>113064.43870163527</v>
          </cell>
          <cell r="CD743">
            <v>109026.55102551408</v>
          </cell>
          <cell r="CE743">
            <v>113064.70420149292</v>
          </cell>
          <cell r="CF743">
            <v>104988.77721848663</v>
          </cell>
          <cell r="CG743">
            <v>80760.692744978121</v>
          </cell>
        </row>
        <row r="767">
          <cell r="F767">
            <v>0</v>
          </cell>
          <cell r="G767">
            <v>0</v>
          </cell>
          <cell r="H767">
            <v>370918.34320314112</v>
          </cell>
          <cell r="I767">
            <v>682194.72479675873</v>
          </cell>
          <cell r="J767">
            <v>701014.64821044949</v>
          </cell>
          <cell r="K767">
            <v>703095.08614420472</v>
          </cell>
          <cell r="L767">
            <v>705175.05300698441</v>
          </cell>
          <cell r="M767">
            <v>707254.16568063281</v>
          </cell>
          <cell r="N767">
            <v>709332.04022251675</v>
          </cell>
          <cell r="O767">
            <v>711411.86571055523</v>
          </cell>
          <cell r="P767">
            <v>713497.03564962966</v>
          </cell>
          <cell r="Q767">
            <v>715587.56377317954</v>
          </cell>
        </row>
        <row r="768">
          <cell r="F768">
            <v>0</v>
          </cell>
          <cell r="G768">
            <v>0</v>
          </cell>
          <cell r="H768">
            <v>420213.13944040658</v>
          </cell>
          <cell r="I768">
            <v>775727.23348603933</v>
          </cell>
          <cell r="J768">
            <v>797840.42558747274</v>
          </cell>
          <cell r="K768">
            <v>800968.03058304964</v>
          </cell>
          <cell r="L768">
            <v>804217.61217345402</v>
          </cell>
          <cell r="M768">
            <v>807593.92744588421</v>
          </cell>
          <cell r="N768">
            <v>811101.9190139391</v>
          </cell>
          <cell r="O768">
            <v>814746.72225314821</v>
          </cell>
          <cell r="P768">
            <v>818533.67281868646</v>
          </cell>
          <cell r="Q768">
            <v>822468.31445628067</v>
          </cell>
        </row>
        <row r="769">
          <cell r="F769">
            <v>0</v>
          </cell>
          <cell r="G769">
            <v>0</v>
          </cell>
          <cell r="H769">
            <v>3409.5476552886335</v>
          </cell>
          <cell r="I769">
            <v>6361.3666637790084</v>
          </cell>
          <cell r="J769">
            <v>6663.3253705360348</v>
          </cell>
          <cell r="K769">
            <v>6817.1568008658614</v>
          </cell>
          <cell r="L769">
            <v>6970.8006060664202</v>
          </cell>
          <cell r="M769">
            <v>7124.2280565039882</v>
          </cell>
          <cell r="N769">
            <v>7277.4104026214263</v>
          </cell>
          <cell r="O769">
            <v>7430.6519879697071</v>
          </cell>
          <cell r="P769">
            <v>7584.287352581825</v>
          </cell>
          <cell r="Q769">
            <v>7738.3175083378637</v>
          </cell>
        </row>
        <row r="771">
          <cell r="F771">
            <v>10</v>
          </cell>
          <cell r="G771">
            <v>10</v>
          </cell>
          <cell r="H771">
            <v>10</v>
          </cell>
          <cell r="I771">
            <v>10</v>
          </cell>
          <cell r="J771">
            <v>10</v>
          </cell>
          <cell r="K771">
            <v>10</v>
          </cell>
          <cell r="L771">
            <v>10</v>
          </cell>
          <cell r="M771">
            <v>10</v>
          </cell>
          <cell r="N771">
            <v>10</v>
          </cell>
          <cell r="O771">
            <v>10</v>
          </cell>
          <cell r="P771">
            <v>10</v>
          </cell>
          <cell r="Q771">
            <v>10</v>
          </cell>
        </row>
        <row r="772">
          <cell r="F772">
            <v>20</v>
          </cell>
          <cell r="G772">
            <v>20</v>
          </cell>
          <cell r="H772">
            <v>20</v>
          </cell>
          <cell r="I772">
            <v>20</v>
          </cell>
          <cell r="J772">
            <v>20</v>
          </cell>
          <cell r="K772">
            <v>20</v>
          </cell>
          <cell r="L772">
            <v>20</v>
          </cell>
          <cell r="M772">
            <v>20</v>
          </cell>
          <cell r="N772">
            <v>20</v>
          </cell>
          <cell r="O772">
            <v>20</v>
          </cell>
          <cell r="P772">
            <v>20</v>
          </cell>
          <cell r="Q772">
            <v>20</v>
          </cell>
        </row>
        <row r="773">
          <cell r="F773">
            <v>17.186893689472619</v>
          </cell>
          <cell r="G773">
            <v>17.186893689472619</v>
          </cell>
          <cell r="H773">
            <v>17.186893689472619</v>
          </cell>
          <cell r="I773">
            <v>17.186893689472619</v>
          </cell>
          <cell r="J773">
            <v>17.186893689472619</v>
          </cell>
          <cell r="K773">
            <v>17.186893689472619</v>
          </cell>
          <cell r="L773">
            <v>17.186893689472619</v>
          </cell>
          <cell r="M773">
            <v>17.186893689472619</v>
          </cell>
          <cell r="N773">
            <v>17.186893689472619</v>
          </cell>
          <cell r="O773">
            <v>17.186893689472619</v>
          </cell>
          <cell r="P773">
            <v>17.186893689472619</v>
          </cell>
          <cell r="Q773">
            <v>17.186893689472619</v>
          </cell>
        </row>
        <row r="774">
          <cell r="F774" t="e">
            <v>#DIV/0!</v>
          </cell>
          <cell r="G774" t="e">
            <v>#DIV/0!</v>
          </cell>
          <cell r="H774">
            <v>15.319593689632526</v>
          </cell>
          <cell r="I774">
            <v>15.328880461762695</v>
          </cell>
          <cell r="J774">
            <v>15.331248606037821</v>
          </cell>
          <cell r="K774">
            <v>15.3337611379389</v>
          </cell>
          <cell r="L774">
            <v>15.336632481067831</v>
          </cell>
          <cell r="M774">
            <v>15.339873945804289</v>
          </cell>
          <cell r="N774">
            <v>15.343497029132068</v>
          </cell>
          <cell r="O774">
            <v>15.34750134832122</v>
          </cell>
          <cell r="P774">
            <v>15.351886164701147</v>
          </cell>
          <cell r="Q774">
            <v>15.356662376312311</v>
          </cell>
        </row>
        <row r="776">
          <cell r="F776">
            <v>0</v>
          </cell>
          <cell r="G776">
            <v>0</v>
          </cell>
          <cell r="H776">
            <v>337198.49382103735</v>
          </cell>
          <cell r="I776">
            <v>620177.02254250785</v>
          </cell>
          <cell r="J776">
            <v>637286.04382768134</v>
          </cell>
          <cell r="K776">
            <v>639177.35104018601</v>
          </cell>
          <cell r="L776">
            <v>641068.23000634939</v>
          </cell>
          <cell r="M776">
            <v>642958.33243693889</v>
          </cell>
          <cell r="N776">
            <v>644847.309293197</v>
          </cell>
          <cell r="O776">
            <v>646738.05973686837</v>
          </cell>
          <cell r="P776">
            <v>648633.66877239058</v>
          </cell>
          <cell r="Q776">
            <v>650534.14888470864</v>
          </cell>
        </row>
        <row r="777">
          <cell r="F777">
            <v>0</v>
          </cell>
          <cell r="G777">
            <v>0</v>
          </cell>
          <cell r="H777">
            <v>350177.61620033882</v>
          </cell>
          <cell r="I777">
            <v>646439.36123836611</v>
          </cell>
          <cell r="J777">
            <v>664867.02132289403</v>
          </cell>
          <cell r="K777">
            <v>667473.35881920811</v>
          </cell>
          <cell r="L777">
            <v>670181.34347787837</v>
          </cell>
          <cell r="M777">
            <v>672994.93953823682</v>
          </cell>
          <cell r="N777">
            <v>675918.26584494929</v>
          </cell>
          <cell r="O777">
            <v>678955.60187762359</v>
          </cell>
          <cell r="P777">
            <v>682111.39401557203</v>
          </cell>
          <cell r="Q777">
            <v>685390.26204690058</v>
          </cell>
        </row>
        <row r="778">
          <cell r="F778">
            <v>0</v>
          </cell>
          <cell r="G778">
            <v>0</v>
          </cell>
          <cell r="H778">
            <v>2909.4957191402432</v>
          </cell>
          <cell r="I778">
            <v>5428.3943054550618</v>
          </cell>
          <cell r="J778">
            <v>5686.0670683812396</v>
          </cell>
          <cell r="K778">
            <v>5817.3372347681534</v>
          </cell>
          <cell r="L778">
            <v>5948.4472935497188</v>
          </cell>
          <cell r="M778">
            <v>6079.3727286449839</v>
          </cell>
          <cell r="N778">
            <v>6210.0890069715933</v>
          </cell>
          <cell r="O778">
            <v>6340.855836370064</v>
          </cell>
          <cell r="P778">
            <v>6471.9586924788955</v>
          </cell>
          <cell r="Q778">
            <v>6603.3984387735582</v>
          </cell>
        </row>
        <row r="779">
          <cell r="F779">
            <v>0</v>
          </cell>
          <cell r="G779">
            <v>0</v>
          </cell>
          <cell r="H779">
            <v>690285.60574051645</v>
          </cell>
          <cell r="I779">
            <v>1272044.7780863289</v>
          </cell>
          <cell r="J779">
            <v>1307839.1322189565</v>
          </cell>
          <cell r="K779">
            <v>1312468.0470941621</v>
          </cell>
          <cell r="L779">
            <v>1317198.0207777775</v>
          </cell>
          <cell r="M779">
            <v>1322032.6447038206</v>
          </cell>
          <cell r="N779">
            <v>1326975.6641451179</v>
          </cell>
          <cell r="O779">
            <v>1332034.5174508621</v>
          </cell>
          <cell r="P779">
            <v>1337217.0214804416</v>
          </cell>
          <cell r="Q779">
            <v>1342527.8093703827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0"/>
  <sheetViews>
    <sheetView tabSelected="1" topLeftCell="A149" workbookViewId="0">
      <selection activeCell="U173" sqref="U173"/>
    </sheetView>
  </sheetViews>
  <sheetFormatPr defaultColWidth="8.28515625" defaultRowHeight="14.1" customHeight="1" x14ac:dyDescent="0.2"/>
  <cols>
    <col min="1" max="1" width="4.7109375" style="1" customWidth="1"/>
    <col min="2" max="4" width="10.7109375" style="1" customWidth="1"/>
    <col min="5" max="16384" width="8.28515625" style="1"/>
  </cols>
  <sheetData>
    <row r="1" spans="1:34" ht="14.1" customHeight="1" x14ac:dyDescent="0.2">
      <c r="A1" s="2" t="s">
        <v>0</v>
      </c>
      <c r="B1" s="3" t="s">
        <v>1</v>
      </c>
      <c r="C1" s="4"/>
      <c r="D1" s="2">
        <v>1</v>
      </c>
      <c r="E1" s="2"/>
      <c r="F1" s="25" t="s">
        <v>48</v>
      </c>
      <c r="G1" s="25" t="s">
        <v>49</v>
      </c>
      <c r="H1" s="25" t="s">
        <v>50</v>
      </c>
      <c r="I1" s="25" t="s">
        <v>51</v>
      </c>
      <c r="J1" s="25" t="s">
        <v>52</v>
      </c>
      <c r="K1" s="25" t="s">
        <v>53</v>
      </c>
      <c r="L1" s="25" t="s">
        <v>54</v>
      </c>
      <c r="M1" s="25" t="s">
        <v>55</v>
      </c>
      <c r="N1" s="25" t="s">
        <v>56</v>
      </c>
      <c r="O1" s="25" t="s">
        <v>57</v>
      </c>
      <c r="P1" s="25" t="s">
        <v>58</v>
      </c>
      <c r="Q1" s="25" t="s">
        <v>59</v>
      </c>
      <c r="S1" s="23" t="s">
        <v>5</v>
      </c>
      <c r="T1" s="23"/>
      <c r="U1" s="23"/>
      <c r="V1" s="61" t="s">
        <v>47</v>
      </c>
      <c r="W1" s="25" t="s">
        <v>48</v>
      </c>
      <c r="X1" s="25" t="s">
        <v>49</v>
      </c>
      <c r="Y1" s="25" t="s">
        <v>50</v>
      </c>
      <c r="Z1" s="25" t="s">
        <v>51</v>
      </c>
      <c r="AA1" s="25" t="s">
        <v>52</v>
      </c>
      <c r="AB1" s="25" t="s">
        <v>53</v>
      </c>
      <c r="AC1" s="25" t="s">
        <v>54</v>
      </c>
      <c r="AD1" s="25" t="s">
        <v>55</v>
      </c>
      <c r="AE1" s="25" t="s">
        <v>56</v>
      </c>
      <c r="AF1" s="25" t="s">
        <v>57</v>
      </c>
      <c r="AG1" s="25" t="s">
        <v>58</v>
      </c>
      <c r="AH1" s="25" t="s">
        <v>59</v>
      </c>
    </row>
    <row r="2" spans="1:34" ht="14.1" customHeight="1" x14ac:dyDescent="0.2">
      <c r="A2" s="2"/>
      <c r="B2" s="9" t="s">
        <v>42</v>
      </c>
      <c r="C2" s="9"/>
      <c r="D2" s="9"/>
      <c r="E2" s="9"/>
      <c r="F2" s="10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0" t="s">
        <v>15</v>
      </c>
      <c r="P2" s="11" t="s">
        <v>16</v>
      </c>
      <c r="Q2" s="10" t="s">
        <v>17</v>
      </c>
    </row>
    <row r="3" spans="1:34" ht="14.1" customHeight="1" x14ac:dyDescent="0.2">
      <c r="A3" s="13">
        <v>3</v>
      </c>
      <c r="B3" s="14" t="s">
        <v>18</v>
      </c>
      <c r="C3" s="15"/>
      <c r="D3" s="16"/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23</v>
      </c>
      <c r="J3" s="17" t="s">
        <v>24</v>
      </c>
      <c r="K3" s="17" t="s">
        <v>25</v>
      </c>
      <c r="L3" s="17" t="s">
        <v>26</v>
      </c>
      <c r="M3" s="17" t="s">
        <v>27</v>
      </c>
      <c r="N3" s="17" t="s">
        <v>28</v>
      </c>
      <c r="O3" s="17" t="s">
        <v>29</v>
      </c>
      <c r="P3" s="17" t="s">
        <v>30</v>
      </c>
      <c r="Q3" s="17" t="s">
        <v>31</v>
      </c>
    </row>
    <row r="4" spans="1:34" ht="14.1" customHeight="1" x14ac:dyDescent="0.2">
      <c r="A4" s="13">
        <f>A3+1</f>
        <v>4</v>
      </c>
      <c r="B4" s="18"/>
      <c r="C4" s="78"/>
      <c r="D4" s="78"/>
      <c r="E4" s="78"/>
      <c r="F4" s="78"/>
      <c r="G4" s="78"/>
      <c r="H4" s="78" t="s">
        <v>32</v>
      </c>
      <c r="I4" s="78"/>
      <c r="J4" s="78"/>
      <c r="K4" s="78"/>
      <c r="L4" s="78"/>
      <c r="M4" s="78"/>
      <c r="N4" s="78"/>
      <c r="O4" s="78"/>
      <c r="P4" s="78"/>
      <c r="Q4" s="19"/>
    </row>
    <row r="5" spans="1:34" ht="14.1" customHeight="1" x14ac:dyDescent="0.2">
      <c r="A5" s="13">
        <f>A4+1</f>
        <v>5</v>
      </c>
      <c r="B5" s="20"/>
      <c r="C5" s="21"/>
      <c r="D5" s="21"/>
      <c r="E5" s="21"/>
      <c r="F5" s="21"/>
      <c r="G5" s="21" t="s">
        <v>33</v>
      </c>
      <c r="H5" s="21"/>
      <c r="I5" s="21"/>
      <c r="J5" s="21"/>
      <c r="K5" s="21"/>
      <c r="L5" s="21"/>
      <c r="M5" s="21"/>
      <c r="N5" s="21"/>
      <c r="O5" s="21"/>
      <c r="P5" s="21"/>
      <c r="Q5" s="22"/>
    </row>
    <row r="6" spans="1:34" ht="14.1" customHeight="1" x14ac:dyDescent="0.2">
      <c r="A6" s="13">
        <f>A5+1</f>
        <v>6</v>
      </c>
      <c r="B6" s="23" t="s">
        <v>34</v>
      </c>
      <c r="C6" s="23"/>
      <c r="D6" s="23"/>
      <c r="E6" s="24">
        <f>(F6+G6+H6+I6+J6+K6+L6+M6+N6+O6+P6+Q6)/12</f>
        <v>17.186893689472615</v>
      </c>
      <c r="F6" s="25">
        <f>'[1]Вводные в проект'!BV157</f>
        <v>17.186893689472619</v>
      </c>
      <c r="G6" s="25">
        <f>'[1]Вводные в проект'!BW157</f>
        <v>17.186893689472619</v>
      </c>
      <c r="H6" s="25">
        <f>'[1]Вводные в проект'!BX157</f>
        <v>17.186893689472619</v>
      </c>
      <c r="I6" s="25">
        <f>'[1]Вводные в проект'!BY157</f>
        <v>17.186893689472619</v>
      </c>
      <c r="J6" s="25">
        <f>'[1]Вводные в проект'!BZ157</f>
        <v>17.186893689472619</v>
      </c>
      <c r="K6" s="25">
        <f>'[1]Вводные в проект'!CA157</f>
        <v>17.186893689472619</v>
      </c>
      <c r="L6" s="25">
        <f>'[1]Вводные в проект'!CB157</f>
        <v>17.186893689472619</v>
      </c>
      <c r="M6" s="25">
        <f>'[1]Вводные в проект'!CC157</f>
        <v>17.186893689472619</v>
      </c>
      <c r="N6" s="25">
        <f>'[1]Вводные в проект'!CD157</f>
        <v>17.186893689472619</v>
      </c>
      <c r="O6" s="25">
        <f>'[1]Вводные в проект'!CE157</f>
        <v>17.186893689472619</v>
      </c>
      <c r="P6" s="25">
        <f>'[1]Вводные в проект'!CF157</f>
        <v>17.186893689472619</v>
      </c>
      <c r="Q6" s="25">
        <f>'[1]Вводные в проект'!CG157</f>
        <v>17.186893689472619</v>
      </c>
    </row>
    <row r="7" spans="1:34" ht="14.1" customHeight="1" x14ac:dyDescent="0.2">
      <c r="A7" s="13">
        <f>A6+1</f>
        <v>7</v>
      </c>
      <c r="B7" s="26" t="s">
        <v>35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34" ht="14.1" customHeight="1" x14ac:dyDescent="0.2">
      <c r="A8" s="13">
        <f>A7+1</f>
        <v>8</v>
      </c>
      <c r="B8" s="29" t="s">
        <v>34</v>
      </c>
      <c r="C8" s="29"/>
      <c r="D8" s="29"/>
      <c r="E8" s="30">
        <f>(F8+G8+H8+I8+J8+K8+L8+M8+N8+O8+P8+Q8)/12</f>
        <v>47.110624896977669</v>
      </c>
      <c r="F8" s="25">
        <f>'[1]Вводные в проект'!BV166</f>
        <v>47.041569230359116</v>
      </c>
      <c r="G8" s="25">
        <f>'[1]Вводные в проект'!BW166</f>
        <v>47.054113648820547</v>
      </c>
      <c r="H8" s="25">
        <f>'[1]Вводные в проект'!BX166</f>
        <v>47.066661412460228</v>
      </c>
      <c r="I8" s="25">
        <f>'[1]Вводные в проект'!BY166</f>
        <v>47.079212522170209</v>
      </c>
      <c r="J8" s="25">
        <f>'[1]Вводные в проект'!BZ166</f>
        <v>47.091766978842799</v>
      </c>
      <c r="K8" s="25">
        <f>'[1]Вводные в проект'!CA166</f>
        <v>47.104324783370487</v>
      </c>
      <c r="L8" s="25">
        <f>'[1]Вводные в проект'!CB166</f>
        <v>47.11688593664605</v>
      </c>
      <c r="M8" s="25">
        <f>'[1]Вводные в проект'!CC166</f>
        <v>47.129450439562497</v>
      </c>
      <c r="N8" s="25">
        <f>'[1]Вводные в проект'!CD166</f>
        <v>47.142018293013038</v>
      </c>
      <c r="O8" s="25">
        <f>'[1]Вводные в проект'!CE166</f>
        <v>47.154589497891166</v>
      </c>
      <c r="P8" s="25">
        <f>'[1]Вводные в проект'!CF166</f>
        <v>47.167164055090602</v>
      </c>
      <c r="Q8" s="25">
        <f>'[1]Вводные в проект'!CG166</f>
        <v>47.179741965505293</v>
      </c>
    </row>
    <row r="9" spans="1:34" ht="14.1" customHeight="1" x14ac:dyDescent="0.2">
      <c r="A9" s="31">
        <f>A8+1</f>
        <v>9</v>
      </c>
      <c r="B9" s="26" t="s">
        <v>36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</row>
    <row r="10" spans="1:34" ht="14.1" customHeight="1" x14ac:dyDescent="0.2">
      <c r="A10" s="13">
        <f>A9+1</f>
        <v>10</v>
      </c>
      <c r="B10" s="29" t="s">
        <v>34</v>
      </c>
      <c r="C10" s="29"/>
      <c r="D10" s="29"/>
      <c r="E10" s="30">
        <f>(F10+G10+H10+I10+J10+K10+L10+M10+N10+O10+P10+Q10)/12</f>
        <v>39.94779530765792</v>
      </c>
      <c r="F10" s="25">
        <f>'[1]Вводные в проект'!BV202</f>
        <v>39.889239055412396</v>
      </c>
      <c r="G10" s="25">
        <f>'[1]Вводные в проект'!BW202</f>
        <v>39.899876185827175</v>
      </c>
      <c r="H10" s="25">
        <f>'[1]Вводные в проект'!BX202</f>
        <v>39.910516152810061</v>
      </c>
      <c r="I10" s="25">
        <f>'[1]Вводные в проект'!BY202</f>
        <v>39.921158957117477</v>
      </c>
      <c r="J10" s="25">
        <f>'[1]Вводные в проект'!BZ202</f>
        <v>39.931804599506037</v>
      </c>
      <c r="K10" s="25">
        <f>'[1]Вводные в проект'!CA202</f>
        <v>39.94245308073257</v>
      </c>
      <c r="L10" s="25">
        <f>'[1]Вводные в проект'!CB202</f>
        <v>39.9531044015541</v>
      </c>
      <c r="M10" s="25">
        <f>'[1]Вводные в проект'!CC202</f>
        <v>39.963758562727847</v>
      </c>
      <c r="N10" s="25">
        <f>'[1]Вводные в проект'!CD202</f>
        <v>39.974415565011242</v>
      </c>
      <c r="O10" s="25">
        <f>'[1]Вводные в проект'!CE202</f>
        <v>39.985075409161901</v>
      </c>
      <c r="P10" s="25">
        <f>'[1]Вводные в проект'!CF202</f>
        <v>39.995738095937682</v>
      </c>
      <c r="Q10" s="25">
        <f>'[1]Вводные в проект'!CG202</f>
        <v>40.006403626096599</v>
      </c>
    </row>
    <row r="11" spans="1:34" ht="14.1" customHeight="1" x14ac:dyDescent="0.2">
      <c r="A11" s="13">
        <f>A10+1</f>
        <v>11</v>
      </c>
      <c r="B11" s="32" t="s">
        <v>37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34" ht="14.1" customHeight="1" x14ac:dyDescent="0.2">
      <c r="A12" s="13">
        <f>A11+1</f>
        <v>12</v>
      </c>
      <c r="B12" s="35" t="s">
        <v>18</v>
      </c>
      <c r="C12" s="36"/>
      <c r="D12" s="37"/>
      <c r="E12" s="38" t="s">
        <v>19</v>
      </c>
      <c r="F12" s="38">
        <v>2021</v>
      </c>
      <c r="G12" s="38">
        <v>2022</v>
      </c>
      <c r="H12" s="38">
        <v>2023</v>
      </c>
      <c r="I12" s="38">
        <v>2024</v>
      </c>
      <c r="J12" s="38">
        <v>2025</v>
      </c>
      <c r="K12" s="38">
        <v>2026</v>
      </c>
      <c r="L12" s="38">
        <v>2027</v>
      </c>
      <c r="M12" s="38">
        <v>2028</v>
      </c>
      <c r="N12" s="38">
        <v>2029</v>
      </c>
      <c r="O12" s="38">
        <v>2030</v>
      </c>
      <c r="P12" s="38">
        <v>2031</v>
      </c>
      <c r="Q12" s="38">
        <v>2032</v>
      </c>
    </row>
    <row r="13" spans="1:34" ht="14.1" customHeight="1" x14ac:dyDescent="0.2">
      <c r="A13" s="13">
        <f>A12+1</f>
        <v>13</v>
      </c>
      <c r="B13" s="18"/>
      <c r="C13" s="78"/>
      <c r="D13" s="78"/>
      <c r="E13" s="78"/>
      <c r="F13" s="78"/>
      <c r="G13" s="78"/>
      <c r="H13" s="78" t="s">
        <v>32</v>
      </c>
      <c r="I13" s="78"/>
      <c r="J13" s="78"/>
      <c r="K13" s="78"/>
      <c r="L13" s="78"/>
      <c r="M13" s="78"/>
      <c r="N13" s="78"/>
      <c r="O13" s="78"/>
      <c r="P13" s="78"/>
      <c r="Q13" s="19"/>
    </row>
    <row r="14" spans="1:34" ht="14.1" customHeight="1" x14ac:dyDescent="0.2">
      <c r="A14" s="13">
        <f>A13+1</f>
        <v>14</v>
      </c>
      <c r="B14" s="20"/>
      <c r="C14" s="21"/>
      <c r="D14" s="21"/>
      <c r="E14" s="21"/>
      <c r="F14" s="21"/>
      <c r="G14" s="21" t="s">
        <v>33</v>
      </c>
      <c r="H14" s="21"/>
      <c r="I14" s="21"/>
      <c r="J14" s="21"/>
      <c r="K14" s="21"/>
      <c r="L14" s="21"/>
      <c r="M14" s="21"/>
      <c r="N14" s="21"/>
      <c r="O14" s="21"/>
      <c r="P14" s="21"/>
      <c r="Q14" s="22"/>
    </row>
    <row r="15" spans="1:34" ht="14.1" customHeight="1" x14ac:dyDescent="0.2">
      <c r="A15" s="13">
        <f>A14+1</f>
        <v>15</v>
      </c>
      <c r="B15" s="23" t="s">
        <v>34</v>
      </c>
      <c r="C15" s="23"/>
      <c r="D15" s="23"/>
      <c r="E15" s="24">
        <f>(F15+G15+H15+I15+J15+K15+L15+M15+N15+O15+P15+Q15)/12</f>
        <v>17.186893689472615</v>
      </c>
      <c r="F15" s="25">
        <f>'[1]Вводные в проект'!F265</f>
        <v>17.186893689472619</v>
      </c>
      <c r="G15" s="25">
        <f>'[1]Вводные в проект'!G265</f>
        <v>17.186893689472619</v>
      </c>
      <c r="H15" s="25">
        <f>'[1]Вводные в проект'!H265</f>
        <v>17.186893689472619</v>
      </c>
      <c r="I15" s="25">
        <f>'[1]Вводные в проект'!I265</f>
        <v>17.186893689472619</v>
      </c>
      <c r="J15" s="25">
        <f>'[1]Вводные в проект'!J265</f>
        <v>17.186893689472619</v>
      </c>
      <c r="K15" s="25">
        <f>'[1]Вводные в проект'!K265</f>
        <v>17.186893689472619</v>
      </c>
      <c r="L15" s="25">
        <f>'[1]Вводные в проект'!L265</f>
        <v>17.186893689472619</v>
      </c>
      <c r="M15" s="25">
        <f>'[1]Вводные в проект'!M265</f>
        <v>17.186893689472619</v>
      </c>
      <c r="N15" s="25">
        <f>'[1]Вводные в проект'!N265</f>
        <v>17.186893689472619</v>
      </c>
      <c r="O15" s="25">
        <f>'[1]Вводные в проект'!O265</f>
        <v>17.186893689472619</v>
      </c>
      <c r="P15" s="25">
        <f>'[1]Вводные в проект'!P265</f>
        <v>17.186893689472619</v>
      </c>
      <c r="Q15" s="25">
        <f>'[1]Вводные в проект'!Q265</f>
        <v>17.186893689472619</v>
      </c>
    </row>
    <row r="16" spans="1:34" ht="14.1" customHeight="1" x14ac:dyDescent="0.2">
      <c r="A16" s="13">
        <f>A15+1</f>
        <v>16</v>
      </c>
      <c r="B16" s="35" t="s">
        <v>35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</row>
    <row r="17" spans="1:17" ht="14.1" customHeight="1" x14ac:dyDescent="0.2">
      <c r="A17" s="13">
        <f>A16+1</f>
        <v>17</v>
      </c>
      <c r="B17" s="23" t="str">
        <f>'[1]Вводные в проект'!$B$231</f>
        <v>Сырье. ГОСТ 13634-90 Кукуруза</v>
      </c>
      <c r="C17" s="23"/>
      <c r="D17" s="23"/>
      <c r="E17" s="24">
        <f>(F17+G17+H17+I17+J17+K17+L17+M17+N17+O17+P17+Q17)/12</f>
        <v>16.950789475538201</v>
      </c>
      <c r="F17" s="25">
        <f>'[1]Вводные в проект'!F231</f>
        <v>14.520619834332232</v>
      </c>
      <c r="G17" s="25">
        <f>'[1]Вводные в проект'!G231</f>
        <v>14.862362552017347</v>
      </c>
      <c r="H17" s="25">
        <f>'[1]Вводные в проект'!H231</f>
        <v>15.255848171174067</v>
      </c>
      <c r="I17" s="25">
        <f>'[1]Вводные в проект'!I231</f>
        <v>15.651889752506422</v>
      </c>
      <c r="J17" s="25">
        <f>'[1]Вводные в проект'!J231</f>
        <v>16.149242699768791</v>
      </c>
      <c r="K17" s="25">
        <f>'[1]Вводные в проект'!K231</f>
        <v>16.646574391716399</v>
      </c>
      <c r="L17" s="25">
        <f>'[1]Вводные в проект'!L231</f>
        <v>17.143793473467124</v>
      </c>
      <c r="M17" s="25">
        <f>'[1]Вводные в проект'!M231</f>
        <v>17.640808360072686</v>
      </c>
      <c r="N17" s="25">
        <f>'[1]Вводные в проект'!N231</f>
        <v>18.137527269492278</v>
      </c>
      <c r="O17" s="25">
        <f>'[1]Вводные в проект'!O231</f>
        <v>18.634712555406981</v>
      </c>
      <c r="P17" s="25">
        <f>'[1]Вводные в проект'!P231</f>
        <v>19.133175440058569</v>
      </c>
      <c r="Q17" s="25">
        <f>'[1]Вводные в проект'!Q231</f>
        <v>19.632919206445504</v>
      </c>
    </row>
    <row r="18" spans="1:17" ht="14.1" customHeight="1" x14ac:dyDescent="0.2">
      <c r="A18" s="13">
        <f>A17+1</f>
        <v>18</v>
      </c>
      <c r="B18" s="29" t="s">
        <v>34</v>
      </c>
      <c r="C18" s="29"/>
      <c r="D18" s="29"/>
      <c r="E18" s="30">
        <f>(F18+G18+H18+I18+J18+K18+L18+M18+N18+O18+P18+Q18)/12</f>
        <v>48.8233824775401</v>
      </c>
      <c r="F18" s="25">
        <f>'[1]Вводные в проект'!F238</f>
        <v>43.28300579728355</v>
      </c>
      <c r="G18" s="25">
        <f>'[1]Вводные в проект'!G238</f>
        <v>44.157227208105169</v>
      </c>
      <c r="H18" s="25">
        <f>'[1]Вводные в проект'!H238</f>
        <v>45.086074209163812</v>
      </c>
      <c r="I18" s="25">
        <f>'[1]Вводные в проект'!I238</f>
        <v>46.071863192289619</v>
      </c>
      <c r="J18" s="25">
        <f>'[1]Вводные в проект'!J238</f>
        <v>47.110624896977669</v>
      </c>
      <c r="K18" s="25">
        <f>'[1]Вводные в проект'!K238</f>
        <v>48.198185227972999</v>
      </c>
      <c r="L18" s="25">
        <f>'[1]Вводные в проект'!L238</f>
        <v>49.28441681654818</v>
      </c>
      <c r="M18" s="25">
        <f>'[1]Вводные в проект'!M238</f>
        <v>50.369116545010307</v>
      </c>
      <c r="N18" s="25">
        <f>'[1]Вводные в проект'!N238</f>
        <v>51.452081155631504</v>
      </c>
      <c r="O18" s="25">
        <f>'[1]Вводные в проект'!O238</f>
        <v>52.535515790967885</v>
      </c>
      <c r="P18" s="25">
        <f>'[1]Вводные в проект'!P238</f>
        <v>53.621734488425197</v>
      </c>
      <c r="Q18" s="25">
        <f>'[1]Вводные в проект'!Q238</f>
        <v>54.710744402105426</v>
      </c>
    </row>
    <row r="19" spans="1:17" ht="14.1" customHeight="1" x14ac:dyDescent="0.2">
      <c r="A19" s="13">
        <f>A18+1</f>
        <v>19</v>
      </c>
      <c r="B19" s="26" t="s">
        <v>36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1:17" ht="14.1" customHeight="1" x14ac:dyDescent="0.2">
      <c r="A20" s="13">
        <f>A19+1</f>
        <v>20</v>
      </c>
      <c r="B20" s="23" t="str">
        <f>'[1]Вводные в проект'!$B$231</f>
        <v>Сырье. ГОСТ 13634-90 Кукуруза</v>
      </c>
      <c r="C20" s="23"/>
      <c r="D20" s="23"/>
      <c r="E20" s="24">
        <f>(F20+G20+H20+I20+J20+K20+L20+M20+N20+O20+P20+Q20)/12</f>
        <v>15.409808614125636</v>
      </c>
      <c r="F20" s="25">
        <f>'[1]Вводные в проект'!F267</f>
        <v>13.200563485756573</v>
      </c>
      <c r="G20" s="25">
        <f>'[1]Вводные в проект'!G267</f>
        <v>13.511238683652133</v>
      </c>
      <c r="H20" s="25">
        <f>'[1]Вводные в проект'!H267</f>
        <v>13.868952882885516</v>
      </c>
      <c r="I20" s="25">
        <f>'[1]Вводные в проект'!I267</f>
        <v>14.228990684096749</v>
      </c>
      <c r="J20" s="25">
        <f>'[1]Вводные в проект'!J267</f>
        <v>14.681129727062535</v>
      </c>
      <c r="K20" s="25">
        <f>'[1]Вводные в проект'!K267</f>
        <v>15.133249447014906</v>
      </c>
      <c r="L20" s="25">
        <f>'[1]Вводные в проект'!L267</f>
        <v>15.585266794061022</v>
      </c>
      <c r="M20" s="25">
        <f>'[1]Вводные в проект'!M267</f>
        <v>16.037098509156987</v>
      </c>
      <c r="N20" s="25">
        <f>'[1]Вводные в проект'!N267</f>
        <v>16.488661154083886</v>
      </c>
      <c r="O20" s="25">
        <f>'[1]Вводные в проект'!O267</f>
        <v>16.94064777764271</v>
      </c>
      <c r="P20" s="25">
        <f>'[1]Вводные в проект'!P267</f>
        <v>17.393795854598697</v>
      </c>
      <c r="Q20" s="25">
        <f>'[1]Вводные в проект'!Q267</f>
        <v>17.848108369495908</v>
      </c>
    </row>
    <row r="21" spans="1:17" ht="14.1" customHeight="1" x14ac:dyDescent="0.2">
      <c r="A21" s="13">
        <f>A20+1</f>
        <v>21</v>
      </c>
      <c r="B21" s="29" t="s">
        <v>34</v>
      </c>
      <c r="C21" s="29"/>
      <c r="D21" s="29"/>
      <c r="E21" s="39">
        <f>(F21+G21+H21+I21+J21+K21+L21+M21+N21+O21+P21+Q21)/12</f>
        <v>41.410346807023778</v>
      </c>
      <c r="F21" s="25">
        <f>'[1]Вводные в проект'!F274</f>
        <v>36.680201027746627</v>
      </c>
      <c r="G21" s="25">
        <f>'[1]Вводные в проект'!G274</f>
        <v>37.426463744982748</v>
      </c>
      <c r="H21" s="25">
        <f>'[1]Вводные в проект'!H274</f>
        <v>38.219395056616008</v>
      </c>
      <c r="I21" s="25">
        <f>'[1]Вводные в проект'!I274</f>
        <v>39.060960138222043</v>
      </c>
      <c r="J21" s="25">
        <f>'[1]Вводные в проект'!J274</f>
        <v>39.947795307657927</v>
      </c>
      <c r="K21" s="25">
        <f>'[1]Вводные в проект'!K274</f>
        <v>40.87636212786871</v>
      </c>
      <c r="L21" s="25">
        <f>'[1]Вводные в проект'!L274</f>
        <v>41.803819749669245</v>
      </c>
      <c r="M21" s="25">
        <f>'[1]Вводные в проект'!M274</f>
        <v>42.729994816082559</v>
      </c>
      <c r="N21" s="25">
        <f>'[1]Вводные в проект'!N274</f>
        <v>43.654713843770516</v>
      </c>
      <c r="O21" s="25">
        <f>'[1]Вводные в проект'!O274</f>
        <v>44.579847028556529</v>
      </c>
      <c r="P21" s="25">
        <f>'[1]Вводные в проект'!P274</f>
        <v>45.507357494050154</v>
      </c>
      <c r="Q21" s="25">
        <f>'[1]Вводные в проект'!Q274</f>
        <v>46.437251349062194</v>
      </c>
    </row>
    <row r="22" spans="1:17" ht="14.1" customHeight="1" x14ac:dyDescent="0.2">
      <c r="A22" s="31">
        <f>A21+1</f>
        <v>22</v>
      </c>
      <c r="B22" s="41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</row>
    <row r="23" spans="1:17" ht="14.1" customHeight="1" x14ac:dyDescent="0.2">
      <c r="A23" s="45" t="s">
        <v>38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46"/>
    </row>
    <row r="24" spans="1:17" ht="14.1" customHeight="1" x14ac:dyDescent="0.2">
      <c r="A24" s="47" t="s">
        <v>39</v>
      </c>
      <c r="B24" s="48" t="s">
        <v>40</v>
      </c>
      <c r="C24" s="49"/>
      <c r="D24" s="50" t="s">
        <v>41</v>
      </c>
      <c r="E24" s="51" t="s">
        <v>42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7" ht="14.1" customHeight="1" x14ac:dyDescent="0.2">
      <c r="A25" s="54"/>
      <c r="B25" s="55"/>
      <c r="C25" s="56"/>
      <c r="D25" s="57"/>
      <c r="E25" s="17" t="s">
        <v>19</v>
      </c>
      <c r="F25" s="17" t="s">
        <v>20</v>
      </c>
      <c r="G25" s="17" t="s">
        <v>21</v>
      </c>
      <c r="H25" s="17" t="s">
        <v>22</v>
      </c>
      <c r="I25" s="17" t="s">
        <v>23</v>
      </c>
      <c r="J25" s="17" t="s">
        <v>24</v>
      </c>
      <c r="K25" s="17" t="s">
        <v>25</v>
      </c>
      <c r="L25" s="17" t="s">
        <v>26</v>
      </c>
      <c r="M25" s="17" t="s">
        <v>27</v>
      </c>
      <c r="N25" s="17" t="s">
        <v>28</v>
      </c>
      <c r="O25" s="17" t="s">
        <v>29</v>
      </c>
      <c r="P25" s="17" t="s">
        <v>30</v>
      </c>
      <c r="Q25" s="17" t="s">
        <v>31</v>
      </c>
    </row>
    <row r="26" spans="1:17" ht="14.1" customHeight="1" x14ac:dyDescent="0.2">
      <c r="A26" s="13">
        <v>26</v>
      </c>
      <c r="B26" s="58" t="str">
        <f>'[1]Вводные в проект'!B559</f>
        <v>Всего</v>
      </c>
      <c r="C26" s="59"/>
      <c r="D26" s="60">
        <f>'[1]Вводные в проект'!D536+'[1]Вводные в проект'!D559</f>
        <v>150</v>
      </c>
      <c r="E26" s="61">
        <f>'[1]Вводные в проект'!E561</f>
        <v>0</v>
      </c>
      <c r="F26" s="25">
        <f>'[1]Вводные в проект'!BV561</f>
        <v>5024.0730512309019</v>
      </c>
      <c r="G26" s="25">
        <f>'[1]Вводные в проект'!BW561</f>
        <v>4953.377162142855</v>
      </c>
      <c r="H26" s="25">
        <f>'[1]Вводные в проект'!BX561</f>
        <v>5026.1055101473557</v>
      </c>
      <c r="I26" s="25">
        <f>'[1]Вводные в проект'!BY561</f>
        <v>5003.2180952997223</v>
      </c>
      <c r="J26" s="25">
        <f>'[1]Вводные в проект'!BZ561</f>
        <v>5028.138917655293</v>
      </c>
      <c r="K26" s="25">
        <f>'[1]Вводные в проект'!CA561</f>
        <v>5005.2519772694122</v>
      </c>
      <c r="L26" s="25">
        <f>'[1]Вводные в проект'!CB561</f>
        <v>5030.1732741974411</v>
      </c>
      <c r="M26" s="25">
        <f>'[1]Вводные в проект'!CC561</f>
        <v>5031.1908084947545</v>
      </c>
      <c r="N26" s="25">
        <f>'[1]Вводные в проект'!CD561</f>
        <v>5008.3045802167353</v>
      </c>
      <c r="O26" s="25">
        <f>'[1]Вводные в проект'!CE561</f>
        <v>5033.2265894187858</v>
      </c>
      <c r="P26" s="25">
        <f>'[1]Вводные в проект'!CF561</f>
        <v>4986.4368361563174</v>
      </c>
      <c r="Q26" s="25">
        <f>'[1]Вводные в проект'!CG561</f>
        <v>4844.0313204847535</v>
      </c>
    </row>
    <row r="27" spans="1:17" ht="14.1" customHeight="1" x14ac:dyDescent="0.2">
      <c r="A27" s="13">
        <f>A26+1</f>
        <v>27</v>
      </c>
      <c r="B27" s="62" t="s">
        <v>43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</row>
    <row r="28" spans="1:17" ht="14.1" customHeight="1" x14ac:dyDescent="0.2">
      <c r="A28" s="13">
        <f>A27+1</f>
        <v>28</v>
      </c>
      <c r="B28" s="65" t="s">
        <v>44</v>
      </c>
      <c r="C28" s="66"/>
      <c r="D28" s="67"/>
      <c r="E28" s="61">
        <f>'[1]Вводные в проект'!E573</f>
        <v>0</v>
      </c>
      <c r="F28" s="25">
        <f>'[1]Вводные в проект'!BV573</f>
        <v>1973.1544501404242</v>
      </c>
      <c r="G28" s="25">
        <f>'[1]Вводные в проект'!BW573</f>
        <v>1945.3893466599848</v>
      </c>
      <c r="H28" s="25">
        <f>'[1]Вводные в проект'!BX573</f>
        <v>1973.9526780552724</v>
      </c>
      <c r="I28" s="25">
        <f>'[1]Вводные в проект'!BY573</f>
        <v>1964.963874748013</v>
      </c>
      <c r="J28" s="25">
        <f>'[1]Вводные в проект'!BZ573</f>
        <v>1974.7512785199397</v>
      </c>
      <c r="K28" s="25">
        <f>'[1]Вводные в проект'!CA573</f>
        <v>1965.762661552789</v>
      </c>
      <c r="L28" s="25">
        <f>'[1]Вводные в проект'!CB573</f>
        <v>1975.550251708303</v>
      </c>
      <c r="M28" s="25">
        <f>'[1]Вводные в проект'!CC573</f>
        <v>1975.9498781282298</v>
      </c>
      <c r="N28" s="25">
        <f>'[1]Вводные в проект'!CD573</f>
        <v>1966.9615408343204</v>
      </c>
      <c r="O28" s="25">
        <f>'[1]Вводные в проект'!CE573</f>
        <v>1976.7494107283339</v>
      </c>
      <c r="P28" s="25">
        <f>'[1]Вводные в проект'!CF573</f>
        <v>1958.3732030320323</v>
      </c>
      <c r="Q28" s="25">
        <f>'[1]Вводные в проект'!CG573</f>
        <v>1902.4448608071821</v>
      </c>
    </row>
    <row r="29" spans="1:17" ht="14.1" customHeight="1" x14ac:dyDescent="0.2">
      <c r="A29" s="45" t="s">
        <v>45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46"/>
    </row>
    <row r="30" spans="1:17" ht="14.1" customHeight="1" x14ac:dyDescent="0.2">
      <c r="A30" s="47" t="s">
        <v>39</v>
      </c>
      <c r="B30" s="48" t="s">
        <v>40</v>
      </c>
      <c r="C30" s="49"/>
      <c r="D30" s="50" t="s">
        <v>41</v>
      </c>
      <c r="E30" s="51" t="s">
        <v>42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3"/>
    </row>
    <row r="31" spans="1:17" ht="14.1" customHeight="1" x14ac:dyDescent="0.2">
      <c r="A31" s="54"/>
      <c r="B31" s="55"/>
      <c r="C31" s="56"/>
      <c r="D31" s="57"/>
      <c r="E31" s="17" t="s">
        <v>19</v>
      </c>
      <c r="F31" s="17">
        <v>2021</v>
      </c>
      <c r="G31" s="17">
        <v>2022</v>
      </c>
      <c r="H31" s="17">
        <v>2023</v>
      </c>
      <c r="I31" s="17">
        <v>2024</v>
      </c>
      <c r="J31" s="17">
        <v>2025</v>
      </c>
      <c r="K31" s="17">
        <v>2026</v>
      </c>
      <c r="L31" s="17">
        <v>2027</v>
      </c>
      <c r="M31" s="17">
        <v>2028</v>
      </c>
      <c r="N31" s="17">
        <v>2029</v>
      </c>
      <c r="O31" s="17">
        <v>2030</v>
      </c>
      <c r="P31" s="17">
        <v>2031</v>
      </c>
      <c r="Q31" s="17">
        <v>2032</v>
      </c>
    </row>
    <row r="32" spans="1:17" ht="14.1" customHeight="1" x14ac:dyDescent="0.2">
      <c r="A32" s="13">
        <v>32</v>
      </c>
      <c r="B32" s="58" t="str">
        <f>'[1]Вводные в проект'!B559</f>
        <v>Всего</v>
      </c>
      <c r="C32" s="59"/>
      <c r="D32" s="68">
        <f>'[1]Вводные в проект'!D631+'[1]Вводные в проект'!D607</f>
        <v>150</v>
      </c>
      <c r="E32" s="61">
        <f>'[1]Вводные в проект'!E565</f>
        <v>0</v>
      </c>
      <c r="F32" s="25">
        <f>'[1]Вводные в проект'!F632</f>
        <v>0</v>
      </c>
      <c r="G32" s="25">
        <f>'[1]Вводные в проект'!G632</f>
        <v>1200</v>
      </c>
      <c r="H32" s="25">
        <f>'[1]Вводные в проект'!H632</f>
        <v>28058.173207091608</v>
      </c>
      <c r="I32" s="25">
        <f>'[1]Вводные в проект'!I632</f>
        <v>59642.812552681971</v>
      </c>
      <c r="J32" s="25">
        <f>'[1]Вводные в проект'!J632</f>
        <v>59973.528122714328</v>
      </c>
      <c r="K32" s="25">
        <f>'[1]Вводные в проект'!K632</f>
        <v>60117.381540581213</v>
      </c>
      <c r="L32" s="25">
        <f>'[1]Вводные в проект'!L632</f>
        <v>60259.220855333377</v>
      </c>
      <c r="M32" s="25">
        <f>'[1]Вводные в проект'!M632</f>
        <v>60398.585753466003</v>
      </c>
      <c r="N32" s="25">
        <f>'[1]Вводные в проект'!N632</f>
        <v>60535.897501451298</v>
      </c>
      <c r="O32" s="25">
        <f>'[1]Вводные в проект'!O632</f>
        <v>60673.566685726342</v>
      </c>
      <c r="P32" s="25">
        <f>'[1]Вводные в проект'!P632</f>
        <v>60811.594236733727</v>
      </c>
      <c r="Q32" s="25">
        <f>'[1]Вводные в проект'!Q632</f>
        <v>60949.981087338107</v>
      </c>
    </row>
    <row r="33" spans="1:17" ht="14.1" customHeight="1" x14ac:dyDescent="0.2">
      <c r="A33" s="13">
        <f>A32+1</f>
        <v>33</v>
      </c>
      <c r="B33" s="62" t="s">
        <v>43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</row>
    <row r="34" spans="1:17" ht="14.1" customHeight="1" x14ac:dyDescent="0.2">
      <c r="A34" s="13">
        <f>A33+1</f>
        <v>34</v>
      </c>
      <c r="B34" s="70" t="s">
        <v>44</v>
      </c>
      <c r="C34" s="71"/>
      <c r="D34" s="80">
        <v>0</v>
      </c>
      <c r="E34" s="69">
        <f>'[1]Вводные в проект'!E644</f>
        <v>224891.07003364412</v>
      </c>
      <c r="F34" s="69">
        <f>'[1]Вводные в проект'!F644</f>
        <v>0</v>
      </c>
      <c r="G34" s="69">
        <f>'[1]Вводные в проект'!G644</f>
        <v>471.28800000000001</v>
      </c>
      <c r="H34" s="69">
        <f>'[1]Вводные в проект'!H644</f>
        <v>11019.566945353159</v>
      </c>
      <c r="I34" s="69">
        <f>'[1]Вводные в проект'!I644</f>
        <v>23424.118201940317</v>
      </c>
      <c r="J34" s="69">
        <f>'[1]Вводные в проект'!J644</f>
        <v>23554.003434914823</v>
      </c>
      <c r="K34" s="69">
        <f>'[1]Вводные в проект'!K644</f>
        <v>23610.500426247865</v>
      </c>
      <c r="L34" s="69">
        <f>'[1]Вводные в проект'!L644</f>
        <v>23666.206398723629</v>
      </c>
      <c r="M34" s="69">
        <f>'[1]Вводные в проект'!M644</f>
        <v>23720.940568816237</v>
      </c>
      <c r="N34" s="69">
        <f>'[1]Вводные в проект'!N644</f>
        <v>23774.868384719983</v>
      </c>
      <c r="O34" s="69">
        <f>'[1]Вводные в проект'!O644</f>
        <v>23828.936580152164</v>
      </c>
      <c r="P34" s="69">
        <f>'[1]Вводные в проект'!P644</f>
        <v>23883.145520534803</v>
      </c>
      <c r="Q34" s="69">
        <f>'[1]Вводные в проект'!Q644</f>
        <v>23937.495572241169</v>
      </c>
    </row>
    <row r="35" spans="1:17" ht="14.1" customHeight="1" x14ac:dyDescent="0.2">
      <c r="A35" s="31">
        <f>A34+1</f>
        <v>35</v>
      </c>
      <c r="B35" s="41"/>
      <c r="C35" s="42"/>
      <c r="D35" s="7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/>
    </row>
    <row r="36" spans="1:17" ht="14.1" customHeight="1" x14ac:dyDescent="0.2">
      <c r="A36" s="73"/>
      <c r="B36" s="74"/>
      <c r="C36" s="74"/>
      <c r="D36" s="74"/>
      <c r="E36" s="74"/>
      <c r="F36" s="74"/>
      <c r="G36" s="74"/>
      <c r="H36" s="75" t="s">
        <v>46</v>
      </c>
      <c r="I36" s="75"/>
      <c r="J36" s="76">
        <v>1</v>
      </c>
      <c r="K36" s="74"/>
      <c r="L36" s="74"/>
      <c r="M36" s="74"/>
      <c r="N36" s="74"/>
      <c r="O36" s="74"/>
      <c r="P36" s="74"/>
      <c r="Q36" s="77"/>
    </row>
    <row r="37" spans="1:17" ht="14.1" customHeight="1" x14ac:dyDescent="0.2">
      <c r="A37" s="2" t="s">
        <v>0</v>
      </c>
      <c r="B37" s="3" t="s">
        <v>1</v>
      </c>
      <c r="C37" s="4"/>
      <c r="D37" s="2">
        <f>D1+1</f>
        <v>2</v>
      </c>
      <c r="E37" s="2"/>
      <c r="F37" s="5" t="str">
        <f>F1</f>
        <v>BV</v>
      </c>
      <c r="G37" s="5"/>
      <c r="H37" s="5"/>
      <c r="I37" s="5"/>
      <c r="J37" s="5"/>
      <c r="K37" s="5"/>
      <c r="L37" s="5"/>
      <c r="M37" s="5"/>
      <c r="N37" s="6">
        <v>2021</v>
      </c>
      <c r="O37" s="7" t="s">
        <v>2</v>
      </c>
      <c r="P37" s="8" t="s">
        <v>3</v>
      </c>
      <c r="Q37" s="8" t="s">
        <v>4</v>
      </c>
    </row>
    <row r="38" spans="1:17" ht="14.1" customHeight="1" x14ac:dyDescent="0.2">
      <c r="A38" s="2"/>
      <c r="B38" s="9" t="s">
        <v>5</v>
      </c>
      <c r="C38" s="9"/>
      <c r="D38" s="9"/>
      <c r="E38" s="9"/>
      <c r="F38" s="10" t="s">
        <v>6</v>
      </c>
      <c r="G38" s="11" t="s">
        <v>7</v>
      </c>
      <c r="H38" s="11" t="s">
        <v>8</v>
      </c>
      <c r="I38" s="11" t="s">
        <v>9</v>
      </c>
      <c r="J38" s="12" t="s">
        <v>10</v>
      </c>
      <c r="K38" s="11" t="s">
        <v>11</v>
      </c>
      <c r="L38" s="11" t="s">
        <v>12</v>
      </c>
      <c r="M38" s="11" t="s">
        <v>13</v>
      </c>
      <c r="N38" s="11" t="s">
        <v>14</v>
      </c>
      <c r="O38" s="10" t="s">
        <v>15</v>
      </c>
      <c r="P38" s="11" t="s">
        <v>16</v>
      </c>
      <c r="Q38" s="10" t="s">
        <v>17</v>
      </c>
    </row>
    <row r="39" spans="1:17" ht="14.1" customHeight="1" x14ac:dyDescent="0.2">
      <c r="A39" s="13">
        <v>39</v>
      </c>
      <c r="B39" s="14" t="s">
        <v>18</v>
      </c>
      <c r="C39" s="15"/>
      <c r="D39" s="16"/>
      <c r="E39" s="17" t="s">
        <v>19</v>
      </c>
      <c r="F39" s="17" t="s">
        <v>20</v>
      </c>
      <c r="G39" s="17" t="s">
        <v>21</v>
      </c>
      <c r="H39" s="17" t="s">
        <v>22</v>
      </c>
      <c r="I39" s="17" t="s">
        <v>23</v>
      </c>
      <c r="J39" s="17" t="s">
        <v>24</v>
      </c>
      <c r="K39" s="17" t="s">
        <v>25</v>
      </c>
      <c r="L39" s="17" t="s">
        <v>26</v>
      </c>
      <c r="M39" s="17" t="s">
        <v>27</v>
      </c>
      <c r="N39" s="17" t="s">
        <v>28</v>
      </c>
      <c r="O39" s="17" t="s">
        <v>29</v>
      </c>
      <c r="P39" s="17" t="s">
        <v>30</v>
      </c>
      <c r="Q39" s="17" t="s">
        <v>31</v>
      </c>
    </row>
    <row r="40" spans="1:17" ht="14.1" customHeight="1" x14ac:dyDescent="0.2">
      <c r="A40" s="31">
        <f>A39+1</f>
        <v>40</v>
      </c>
      <c r="B40" s="62" t="s">
        <v>78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4"/>
    </row>
    <row r="41" spans="1:17" ht="14.1" customHeight="1" x14ac:dyDescent="0.2">
      <c r="A41" s="31">
        <f>A40+1</f>
        <v>41</v>
      </c>
      <c r="B41" s="81"/>
      <c r="C41" s="82"/>
      <c r="D41" s="83"/>
      <c r="E41" s="17" t="s">
        <v>19</v>
      </c>
      <c r="F41" s="17" t="s">
        <v>20</v>
      </c>
      <c r="G41" s="17" t="s">
        <v>21</v>
      </c>
      <c r="H41" s="17" t="s">
        <v>22</v>
      </c>
      <c r="I41" s="17" t="s">
        <v>23</v>
      </c>
      <c r="J41" s="17" t="s">
        <v>24</v>
      </c>
      <c r="K41" s="17" t="s">
        <v>25</v>
      </c>
      <c r="L41" s="17" t="s">
        <v>26</v>
      </c>
      <c r="M41" s="17" t="s">
        <v>27</v>
      </c>
      <c r="N41" s="17" t="s">
        <v>28</v>
      </c>
      <c r="O41" s="17" t="s">
        <v>29</v>
      </c>
      <c r="P41" s="17" t="s">
        <v>30</v>
      </c>
      <c r="Q41" s="17" t="s">
        <v>31</v>
      </c>
    </row>
    <row r="42" spans="1:17" ht="14.1" customHeight="1" x14ac:dyDescent="0.2">
      <c r="A42" s="31">
        <f>A41+1</f>
        <v>42</v>
      </c>
      <c r="B42" s="84" t="s">
        <v>60</v>
      </c>
      <c r="C42" s="85"/>
      <c r="D42" s="86"/>
      <c r="E42" s="87">
        <f>(F42+G42+H42+I42+J42+K42+L42+M42+N42+O42+P42+Q42)</f>
        <v>0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1:17" ht="14.1" customHeight="1" x14ac:dyDescent="0.2">
      <c r="A43" s="31">
        <f>A42+1</f>
        <v>43</v>
      </c>
      <c r="B43" s="88" t="s">
        <v>61</v>
      </c>
      <c r="C43" s="89"/>
      <c r="D43" s="89"/>
      <c r="E43" s="90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</row>
    <row r="44" spans="1:17" ht="14.1" customHeight="1" x14ac:dyDescent="0.2">
      <c r="A44" s="31">
        <f>A43+1</f>
        <v>44</v>
      </c>
      <c r="B44" s="93" t="str">
        <f>'[1]Вводные в проект'!CI731</f>
        <v>Сырье - ГОСТ 13634-90 Кукуруза</v>
      </c>
      <c r="C44" s="94"/>
      <c r="D44" s="95"/>
      <c r="E44" s="96">
        <f>(F44+G44+H44+I44+J44+K44+L44+M44+N44+O44+P44+Q44)</f>
        <v>701014.64821044949</v>
      </c>
      <c r="F44" s="97">
        <f>'[1]Вводные в проект'!BV731</f>
        <v>67555.512061672809</v>
      </c>
      <c r="G44" s="97">
        <f>'[1]Вводные в проект'!BW731</f>
        <v>54234.515081230886</v>
      </c>
      <c r="H44" s="97">
        <f>'[1]Вводные в проект'!BX731</f>
        <v>60742.656890978586</v>
      </c>
      <c r="I44" s="97">
        <f>'[1]Вводные в проект'!BY731</f>
        <v>58573.276287729357</v>
      </c>
      <c r="J44" s="97">
        <f>'[1]Вводные в проект'!BZ731</f>
        <v>60742.656890978586</v>
      </c>
      <c r="K44" s="97">
        <f>'[1]Вводные в проект'!CA731</f>
        <v>58573.276287729357</v>
      </c>
      <c r="L44" s="97">
        <f>'[1]Вводные в проект'!CB731</f>
        <v>60742.656890978586</v>
      </c>
      <c r="M44" s="97">
        <f>'[1]Вводные в проект'!CC731</f>
        <v>60742.656890978586</v>
      </c>
      <c r="N44" s="97">
        <f>'[1]Вводные в проект'!CD731</f>
        <v>58573.276287729357</v>
      </c>
      <c r="O44" s="97">
        <f>'[1]Вводные в проект'!CE731</f>
        <v>60742.656890978586</v>
      </c>
      <c r="P44" s="97">
        <f>'[1]Вводные в проект'!CF731</f>
        <v>56403.895684480121</v>
      </c>
      <c r="Q44" s="97">
        <f>'[1]Вводные в проект'!CG731</f>
        <v>43387.612064984707</v>
      </c>
    </row>
    <row r="45" spans="1:17" ht="14.1" customHeight="1" x14ac:dyDescent="0.2">
      <c r="A45" s="31">
        <f>A44+1</f>
        <v>45</v>
      </c>
      <c r="B45" s="93" t="s">
        <v>62</v>
      </c>
      <c r="C45" s="94"/>
      <c r="D45" s="95"/>
      <c r="E45" s="96">
        <f>(F45+G45+H45+I45+J45+K45+L45+M45+N45+O45+P45+Q45)</f>
        <v>797840.42558747274</v>
      </c>
      <c r="F45" s="97">
        <f>'[1]Вводные в проект'!BV732</f>
        <v>80194.999886586986</v>
      </c>
      <c r="G45" s="97">
        <f>'[1]Вводные в проект'!BW732</f>
        <v>61442.245351103229</v>
      </c>
      <c r="H45" s="97">
        <f>'[1]Вводные в проект'!BX732</f>
        <v>68815.314793235622</v>
      </c>
      <c r="I45" s="97">
        <f>'[1]Вводные в проект'!BY732</f>
        <v>66357.624979191489</v>
      </c>
      <c r="J45" s="97">
        <f>'[1]Вводные в проект'!BZ732</f>
        <v>68815.314793235622</v>
      </c>
      <c r="K45" s="97">
        <f>'[1]Вводные в проект'!CA732</f>
        <v>66357.624979191489</v>
      </c>
      <c r="L45" s="97">
        <f>'[1]Вводные в проект'!CB732</f>
        <v>68815.314793235622</v>
      </c>
      <c r="M45" s="97">
        <f>'[1]Вводные в проект'!CC732</f>
        <v>68815.314793235622</v>
      </c>
      <c r="N45" s="97">
        <f>'[1]Вводные в проект'!CD732</f>
        <v>66357.624979191489</v>
      </c>
      <c r="O45" s="97">
        <f>'[1]Вводные в проект'!CE732</f>
        <v>68815.314793235622</v>
      </c>
      <c r="P45" s="97">
        <f>'[1]Вводные в проект'!CF732</f>
        <v>63899.935165147363</v>
      </c>
      <c r="Q45" s="97">
        <f>'[1]Вводные в проект'!CG732</f>
        <v>49153.796280882583</v>
      </c>
    </row>
    <row r="46" spans="1:17" ht="14.1" customHeight="1" x14ac:dyDescent="0.2">
      <c r="A46" s="31">
        <f>A45+1</f>
        <v>46</v>
      </c>
      <c r="B46" s="99" t="s">
        <v>63</v>
      </c>
      <c r="C46" s="100"/>
      <c r="D46" s="101"/>
      <c r="E46" s="96">
        <f>(F46+G46+H46+I46+J46+K46+L46+M46+N46+O46+P46+Q46)</f>
        <v>6663.3253705360348</v>
      </c>
      <c r="F46" s="97">
        <f>'[1]Вводные в проект'!BV733</f>
        <v>582.2052670136261</v>
      </c>
      <c r="G46" s="97">
        <f>'[1]Вводные в проект'!BW733</f>
        <v>519.96475156383622</v>
      </c>
      <c r="H46" s="97">
        <f>'[1]Вводные в проект'!BX733</f>
        <v>582.51581789063016</v>
      </c>
      <c r="I46" s="97">
        <f>'[1]Вводные в проект'!BY733</f>
        <v>561.86147131913663</v>
      </c>
      <c r="J46" s="97">
        <f>'[1]Вводные в проект'!BZ733</f>
        <v>582.82653441685216</v>
      </c>
      <c r="K46" s="97">
        <f>'[1]Вводные в проект'!CA733</f>
        <v>562.16117072510042</v>
      </c>
      <c r="L46" s="97">
        <f>'[1]Вводные в проект'!CB733</f>
        <v>583.13741668065029</v>
      </c>
      <c r="M46" s="97">
        <f>'[1]Вводные в проект'!CC733</f>
        <v>583.29291999176519</v>
      </c>
      <c r="N46" s="97">
        <f>'[1]Вводные в проект'!CD733</f>
        <v>562.61101960005715</v>
      </c>
      <c r="O46" s="97">
        <f>'[1]Вводные в проект'!CE733</f>
        <v>583.60405102770153</v>
      </c>
      <c r="P46" s="97">
        <f>'[1]Вводные в проект'!CF733</f>
        <v>542.06255886216786</v>
      </c>
      <c r="Q46" s="97">
        <f>'[1]Вводные в проект'!CG733</f>
        <v>417.08239144451125</v>
      </c>
    </row>
    <row r="47" spans="1:17" ht="14.1" customHeight="1" x14ac:dyDescent="0.2">
      <c r="A47" s="31">
        <f>A46+1</f>
        <v>47</v>
      </c>
      <c r="B47" s="102"/>
      <c r="C47" s="103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5"/>
    </row>
    <row r="48" spans="1:17" ht="14.1" customHeight="1" x14ac:dyDescent="0.2">
      <c r="A48" s="31">
        <f>A47+1</f>
        <v>48</v>
      </c>
      <c r="B48" s="106" t="str">
        <f>B44</f>
        <v>Сырье - ГОСТ 13634-90 Кукуруза</v>
      </c>
      <c r="C48" s="107"/>
      <c r="D48" s="108"/>
      <c r="E48" s="96">
        <f>(F48+G48+H48+I48+J48+K48+L48+M48+N48+O48+P48+Q48)/12</f>
        <v>10</v>
      </c>
      <c r="F48" s="97">
        <f>'[1]Вводные в проект'!BV735</f>
        <v>10</v>
      </c>
      <c r="G48" s="97">
        <f>'[1]Вводные в проект'!BW735</f>
        <v>10</v>
      </c>
      <c r="H48" s="97">
        <f>'[1]Вводные в проект'!BX735</f>
        <v>10</v>
      </c>
      <c r="I48" s="97">
        <f>'[1]Вводные в проект'!BY735</f>
        <v>10</v>
      </c>
      <c r="J48" s="97">
        <f>'[1]Вводные в проект'!BZ735</f>
        <v>10</v>
      </c>
      <c r="K48" s="97">
        <f>'[1]Вводные в проект'!CA735</f>
        <v>10</v>
      </c>
      <c r="L48" s="97">
        <f>'[1]Вводные в проект'!CB735</f>
        <v>10</v>
      </c>
      <c r="M48" s="97">
        <f>'[1]Вводные в проект'!CC735</f>
        <v>10</v>
      </c>
      <c r="N48" s="97">
        <f>'[1]Вводные в проект'!CD735</f>
        <v>10</v>
      </c>
      <c r="O48" s="97">
        <f>'[1]Вводные в проект'!CE735</f>
        <v>10</v>
      </c>
      <c r="P48" s="97">
        <f>'[1]Вводные в проект'!CF735</f>
        <v>10</v>
      </c>
      <c r="Q48" s="97">
        <f>'[1]Вводные в проект'!CG735</f>
        <v>10</v>
      </c>
    </row>
    <row r="49" spans="1:17" ht="14.1" customHeight="1" x14ac:dyDescent="0.2">
      <c r="A49" s="31">
        <f>A48+1</f>
        <v>49</v>
      </c>
      <c r="B49" s="93" t="str">
        <f>B45</f>
        <v>Энергоресурсы, вода, водоотведение, материалы</v>
      </c>
      <c r="C49" s="94"/>
      <c r="D49" s="95"/>
      <c r="E49" s="96">
        <f>(F49+G49+H49+I49+J49+K49+L49+M49+N49+O49+P49+Q49)/12</f>
        <v>20</v>
      </c>
      <c r="F49" s="97">
        <f>'[1]Вводные в проект'!BV736</f>
        <v>20</v>
      </c>
      <c r="G49" s="97">
        <f>'[1]Вводные в проект'!BW736</f>
        <v>20</v>
      </c>
      <c r="H49" s="97">
        <f>'[1]Вводные в проект'!BX736</f>
        <v>20</v>
      </c>
      <c r="I49" s="97">
        <f>'[1]Вводные в проект'!BY736</f>
        <v>20</v>
      </c>
      <c r="J49" s="97">
        <f>'[1]Вводные в проект'!BZ736</f>
        <v>20</v>
      </c>
      <c r="K49" s="97">
        <f>'[1]Вводные в проект'!CA736</f>
        <v>20</v>
      </c>
      <c r="L49" s="97">
        <f>'[1]Вводные в проект'!CB736</f>
        <v>20</v>
      </c>
      <c r="M49" s="97">
        <f>'[1]Вводные в проект'!CC736</f>
        <v>20</v>
      </c>
      <c r="N49" s="97">
        <f>'[1]Вводные в проект'!CD736</f>
        <v>20</v>
      </c>
      <c r="O49" s="97">
        <f>'[1]Вводные в проект'!CE736</f>
        <v>20</v>
      </c>
      <c r="P49" s="97">
        <f>'[1]Вводные в проект'!CF736</f>
        <v>20</v>
      </c>
      <c r="Q49" s="97">
        <f>'[1]Вводные в проект'!CG736</f>
        <v>20</v>
      </c>
    </row>
    <row r="50" spans="1:17" ht="14.1" customHeight="1" x14ac:dyDescent="0.2">
      <c r="A50" s="31">
        <f>A49+1</f>
        <v>50</v>
      </c>
      <c r="B50" s="109" t="str">
        <f>B46</f>
        <v>Брак (включая и непредвиденные расходы)</v>
      </c>
      <c r="C50" s="94"/>
      <c r="D50" s="95"/>
      <c r="E50" s="96">
        <f>(F50+G50+H50+I50+J50+K50+L50+M50+N50+O50+P50+Q50)/12</f>
        <v>17.186893689472615</v>
      </c>
      <c r="F50" s="97">
        <f>'[1]Вводные в проект'!BV737</f>
        <v>17.186893689472619</v>
      </c>
      <c r="G50" s="97">
        <f>'[1]Вводные в проект'!BW737</f>
        <v>17.186893689472619</v>
      </c>
      <c r="H50" s="97">
        <f>'[1]Вводные в проект'!BX737</f>
        <v>17.186893689472619</v>
      </c>
      <c r="I50" s="97">
        <f>'[1]Вводные в проект'!BY737</f>
        <v>17.186893689472619</v>
      </c>
      <c r="J50" s="97">
        <f>'[1]Вводные в проект'!BZ737</f>
        <v>17.186893689472619</v>
      </c>
      <c r="K50" s="97">
        <f>'[1]Вводные в проект'!CA737</f>
        <v>17.186893689472619</v>
      </c>
      <c r="L50" s="97">
        <f>'[1]Вводные в проект'!CB737</f>
        <v>17.186893689472619</v>
      </c>
      <c r="M50" s="97">
        <f>'[1]Вводные в проект'!CC737</f>
        <v>17.186893689472619</v>
      </c>
      <c r="N50" s="97">
        <f>'[1]Вводные в проект'!CD737</f>
        <v>17.186893689472619</v>
      </c>
      <c r="O50" s="97">
        <f>'[1]Вводные в проект'!CE737</f>
        <v>17.186893689472619</v>
      </c>
      <c r="P50" s="97">
        <f>'[1]Вводные в проект'!CF737</f>
        <v>17.186893689472619</v>
      </c>
      <c r="Q50" s="97">
        <f>'[1]Вводные в проект'!CG737</f>
        <v>17.186893689472619</v>
      </c>
    </row>
    <row r="51" spans="1:17" ht="14.1" customHeight="1" x14ac:dyDescent="0.2">
      <c r="A51" s="31">
        <f>A50+1</f>
        <v>51</v>
      </c>
      <c r="B51" s="93" t="s">
        <v>64</v>
      </c>
      <c r="C51" s="94"/>
      <c r="D51" s="95"/>
      <c r="E51" s="96">
        <f>(F51+G51+H51+I51+J51+K51+L51+M51+N51+O51+P51+Q51)/12</f>
        <v>15.329506429163105</v>
      </c>
      <c r="F51" s="97">
        <f>'[1]Вводные в проект'!BV738</f>
        <v>15.434635469229725</v>
      </c>
      <c r="G51" s="97">
        <f>'[1]Вводные в проект'!BW738</f>
        <v>15.319938095711981</v>
      </c>
      <c r="H51" s="97">
        <f>'[1]Вводные в проект'!BX738</f>
        <v>15.319940323542852</v>
      </c>
      <c r="I51" s="97">
        <f>'[1]Вводные в проект'!BY738</f>
        <v>15.319942551962495</v>
      </c>
      <c r="J51" s="97">
        <f>'[1]Вводные в проект'!BZ738</f>
        <v>15.319944780971058</v>
      </c>
      <c r="K51" s="97">
        <f>'[1]Вводные в проект'!CA738</f>
        <v>15.319947010568699</v>
      </c>
      <c r="L51" s="97">
        <f>'[1]Вводные в проект'!CB738</f>
        <v>15.319949240755571</v>
      </c>
      <c r="M51" s="97">
        <f>'[1]Вводные в проект'!CC738</f>
        <v>15.31995147153183</v>
      </c>
      <c r="N51" s="97">
        <f>'[1]Вводные в проект'!CD738</f>
        <v>15.319953702897632</v>
      </c>
      <c r="O51" s="97">
        <f>'[1]Вводные в проект'!CE738</f>
        <v>15.319955934853127</v>
      </c>
      <c r="P51" s="97">
        <f>'[1]Вводные в проект'!CF738</f>
        <v>15.319958167398472</v>
      </c>
      <c r="Q51" s="97">
        <f>'[1]Вводные в проект'!CG738</f>
        <v>15.319960400533818</v>
      </c>
    </row>
    <row r="52" spans="1:17" ht="14.1" customHeight="1" x14ac:dyDescent="0.2">
      <c r="A52" s="31">
        <f>A51+1</f>
        <v>52</v>
      </c>
      <c r="B52" s="102"/>
      <c r="C52" s="103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5"/>
    </row>
    <row r="53" spans="1:17" ht="14.1" customHeight="1" x14ac:dyDescent="0.2">
      <c r="A53" s="31">
        <f>A52+1</f>
        <v>53</v>
      </c>
      <c r="B53" s="106" t="str">
        <f>B48</f>
        <v>Сырье - ГОСТ 13634-90 Кукуруза</v>
      </c>
      <c r="C53" s="107"/>
      <c r="D53" s="108"/>
      <c r="E53" s="96">
        <f>(F53+G53+H53+I53+J53+K53+L53+M53+N53+O53+P53+Q53)</f>
        <v>637286.04382768134</v>
      </c>
      <c r="F53" s="97">
        <f>'[1]Вводные в проект'!BV740</f>
        <v>61414.101874248001</v>
      </c>
      <c r="G53" s="97">
        <f>'[1]Вводные в проект'!BW740</f>
        <v>49304.104619300801</v>
      </c>
      <c r="H53" s="97">
        <f>'[1]Вводные в проект'!BX740</f>
        <v>55220.597173616894</v>
      </c>
      <c r="I53" s="97">
        <f>'[1]Вводные в проект'!BY740</f>
        <v>53248.432988844863</v>
      </c>
      <c r="J53" s="97">
        <f>'[1]Вводные в проект'!BZ740</f>
        <v>55220.597173616894</v>
      </c>
      <c r="K53" s="97">
        <f>'[1]Вводные в проект'!CA740</f>
        <v>53248.432988844863</v>
      </c>
      <c r="L53" s="97">
        <f>'[1]Вводные в проект'!CB740</f>
        <v>55220.597173616894</v>
      </c>
      <c r="M53" s="97">
        <f>'[1]Вводные в проект'!CC740</f>
        <v>55220.597173616894</v>
      </c>
      <c r="N53" s="97">
        <f>'[1]Вводные в проект'!CD740</f>
        <v>53248.432988844863</v>
      </c>
      <c r="O53" s="97">
        <f>'[1]Вводные в проект'!CE740</f>
        <v>55220.597173616894</v>
      </c>
      <c r="P53" s="97">
        <f>'[1]Вводные в проект'!CF740</f>
        <v>51276.268804072832</v>
      </c>
      <c r="Q53" s="97">
        <f>'[1]Вводные в проект'!CG740</f>
        <v>39443.283695440638</v>
      </c>
    </row>
    <row r="54" spans="1:17" ht="14.1" customHeight="1" x14ac:dyDescent="0.2">
      <c r="A54" s="31">
        <f>A53+1</f>
        <v>54</v>
      </c>
      <c r="B54" s="93" t="str">
        <f>B49</f>
        <v>Энергоресурсы, вода, водоотведение, материалы</v>
      </c>
      <c r="C54" s="94"/>
      <c r="D54" s="95"/>
      <c r="E54" s="96">
        <f t="shared" ref="E54:E57" si="0">(F54+G54+H54+I54+J54+K54+L54+M54+N54+O54+P54+Q54)</f>
        <v>664867.02132289391</v>
      </c>
      <c r="F54" s="97">
        <f>'[1]Вводные в проект'!BV741</f>
        <v>66829.166572155824</v>
      </c>
      <c r="G54" s="97">
        <f>'[1]Вводные в проект'!BW741</f>
        <v>51201.871125919359</v>
      </c>
      <c r="H54" s="97">
        <f>'[1]Вводные в проект'!BX741</f>
        <v>57346.095661029685</v>
      </c>
      <c r="I54" s="97">
        <f>'[1]Вводные в проект'!BY741</f>
        <v>55298.02081599291</v>
      </c>
      <c r="J54" s="97">
        <f>'[1]Вводные в проект'!BZ741</f>
        <v>57346.095661029685</v>
      </c>
      <c r="K54" s="97">
        <f>'[1]Вводные в проект'!CA741</f>
        <v>55298.02081599291</v>
      </c>
      <c r="L54" s="97">
        <f>'[1]Вводные в проект'!CB741</f>
        <v>57346.095661029685</v>
      </c>
      <c r="M54" s="97">
        <f>'[1]Вводные в проект'!CC741</f>
        <v>57346.095661029685</v>
      </c>
      <c r="N54" s="97">
        <f>'[1]Вводные в проект'!CD741</f>
        <v>55298.02081599291</v>
      </c>
      <c r="O54" s="97">
        <f>'[1]Вводные в проект'!CE741</f>
        <v>57346.095661029685</v>
      </c>
      <c r="P54" s="97">
        <f>'[1]Вводные в проект'!CF741</f>
        <v>53249.945970956134</v>
      </c>
      <c r="Q54" s="97">
        <f>'[1]Вводные в проект'!CG741</f>
        <v>40961.496900735488</v>
      </c>
    </row>
    <row r="55" spans="1:17" ht="14.1" customHeight="1" x14ac:dyDescent="0.2">
      <c r="A55" s="31">
        <f>A54+1</f>
        <v>55</v>
      </c>
      <c r="B55" s="109" t="str">
        <f>B50</f>
        <v>Брак (включая и непредвиденные расходы)</v>
      </c>
      <c r="C55" s="94"/>
      <c r="D55" s="95"/>
      <c r="E55" s="96">
        <f t="shared" si="0"/>
        <v>5686.0670683812396</v>
      </c>
      <c r="F55" s="97">
        <f>'[1]Вводные в проект'!BV742</f>
        <v>496.8177316452992</v>
      </c>
      <c r="G55" s="97">
        <f>'[1]Вводные в проект'!BW742</f>
        <v>443.7055503336947</v>
      </c>
      <c r="H55" s="97">
        <f>'[1]Вводные в проект'!BX742</f>
        <v>497.08273643143764</v>
      </c>
      <c r="I55" s="97">
        <f>'[1]Вводные в проект'!BY742</f>
        <v>479.45760283396862</v>
      </c>
      <c r="J55" s="97">
        <f>'[1]Вводные в проект'!BZ742</f>
        <v>497.34788257230667</v>
      </c>
      <c r="K55" s="97">
        <f>'[1]Вводные в проект'!CA742</f>
        <v>479.71334765024295</v>
      </c>
      <c r="L55" s="97">
        <f>'[1]Вводные в проект'!CB742</f>
        <v>497.61317014330581</v>
      </c>
      <c r="M55" s="97">
        <f>'[1]Вводные в проект'!CC742</f>
        <v>497.74586698867745</v>
      </c>
      <c r="N55" s="97">
        <f>'[1]Вводные в проект'!CD742</f>
        <v>480.09722067630747</v>
      </c>
      <c r="O55" s="97">
        <f>'[1]Вводные в проект'!CE742</f>
        <v>498.01136684633286</v>
      </c>
      <c r="P55" s="97">
        <f>'[1]Вводные в проект'!CF742</f>
        <v>462.56244345767107</v>
      </c>
      <c r="Q55" s="97">
        <f>'[1]Вводные в проект'!CG742</f>
        <v>355.91214880199482</v>
      </c>
    </row>
    <row r="56" spans="1:17" ht="14.1" customHeight="1" x14ac:dyDescent="0.2">
      <c r="A56" s="31">
        <f>A55+1</f>
        <v>56</v>
      </c>
      <c r="B56" s="110" t="s">
        <v>65</v>
      </c>
      <c r="C56" s="111"/>
      <c r="D56" s="112"/>
      <c r="E56" s="113">
        <f t="shared" si="0"/>
        <v>1307839.1322189565</v>
      </c>
      <c r="F56" s="97">
        <f>'[1]Вводные в проект'!BV743</f>
        <v>128740.08617804911</v>
      </c>
      <c r="G56" s="97">
        <f>'[1]Вводные в проект'!BW743</f>
        <v>100949.68129555385</v>
      </c>
      <c r="H56" s="97">
        <f>'[1]Вводные в проект'!BX743</f>
        <v>113063.77557107802</v>
      </c>
      <c r="I56" s="97">
        <f>'[1]Вводные в проект'!BY743</f>
        <v>109025.91140767174</v>
      </c>
      <c r="J56" s="97">
        <f>'[1]Вводные в проект'!BZ743</f>
        <v>113064.04071721889</v>
      </c>
      <c r="K56" s="97">
        <f>'[1]Вводные в проект'!CA743</f>
        <v>109026.16715248802</v>
      </c>
      <c r="L56" s="97">
        <f>'[1]Вводные в проект'!CB743</f>
        <v>113064.30600478989</v>
      </c>
      <c r="M56" s="97">
        <f>'[1]Вводные в проект'!CC743</f>
        <v>113064.43870163527</v>
      </c>
      <c r="N56" s="97">
        <f>'[1]Вводные в проект'!CD743</f>
        <v>109026.55102551408</v>
      </c>
      <c r="O56" s="97">
        <f>'[1]Вводные в проект'!CE743</f>
        <v>113064.70420149292</v>
      </c>
      <c r="P56" s="97">
        <f>'[1]Вводные в проект'!CF743</f>
        <v>104988.77721848663</v>
      </c>
      <c r="Q56" s="97">
        <f>'[1]Вводные в проект'!CG743</f>
        <v>80760.692744978121</v>
      </c>
    </row>
    <row r="57" spans="1:17" ht="14.1" customHeight="1" x14ac:dyDescent="0.2">
      <c r="A57" s="31">
        <f>A56+1</f>
        <v>57</v>
      </c>
      <c r="B57" s="114" t="s">
        <v>66</v>
      </c>
      <c r="C57" s="115"/>
      <c r="D57" s="116"/>
      <c r="E57" s="117">
        <f t="shared" si="0"/>
        <v>0</v>
      </c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</row>
    <row r="58" spans="1:17" ht="14.1" customHeight="1" x14ac:dyDescent="0.2">
      <c r="A58" s="31">
        <f>A57+1</f>
        <v>58</v>
      </c>
      <c r="B58" s="118"/>
      <c r="C58" s="119"/>
      <c r="D58" s="119"/>
      <c r="E58" s="120"/>
      <c r="F58" s="120"/>
      <c r="G58" s="120"/>
      <c r="H58" s="120"/>
      <c r="I58" s="120"/>
      <c r="J58" s="120" t="s">
        <v>79</v>
      </c>
      <c r="K58" s="120"/>
      <c r="L58" s="120"/>
      <c r="M58" s="120"/>
      <c r="N58" s="120"/>
      <c r="O58" s="120"/>
      <c r="P58" s="120"/>
      <c r="Q58" s="121"/>
    </row>
    <row r="59" spans="1:17" ht="14.1" customHeight="1" x14ac:dyDescent="0.2">
      <c r="A59" s="31">
        <f>A58+1</f>
        <v>59</v>
      </c>
      <c r="B59" s="131"/>
      <c r="C59" s="132"/>
      <c r="D59" s="133"/>
      <c r="E59" s="98" t="s">
        <v>19</v>
      </c>
      <c r="F59" s="125" t="s">
        <v>67</v>
      </c>
      <c r="G59" s="125" t="s">
        <v>68</v>
      </c>
      <c r="H59" s="125" t="s">
        <v>69</v>
      </c>
      <c r="I59" s="125" t="s">
        <v>70</v>
      </c>
      <c r="J59" s="125" t="s">
        <v>56</v>
      </c>
      <c r="K59" s="125" t="s">
        <v>71</v>
      </c>
      <c r="L59" s="125" t="s">
        <v>72</v>
      </c>
      <c r="M59" s="125" t="s">
        <v>73</v>
      </c>
      <c r="N59" s="125" t="s">
        <v>74</v>
      </c>
      <c r="O59" s="125" t="s">
        <v>75</v>
      </c>
      <c r="P59" s="125" t="s">
        <v>76</v>
      </c>
      <c r="Q59" s="125" t="s">
        <v>77</v>
      </c>
    </row>
    <row r="60" spans="1:17" ht="14.1" customHeight="1" x14ac:dyDescent="0.2">
      <c r="A60" s="31">
        <f>A59+1</f>
        <v>60</v>
      </c>
      <c r="B60" s="122"/>
      <c r="C60" s="123"/>
      <c r="D60" s="123"/>
      <c r="E60" s="124"/>
      <c r="F60" s="124"/>
      <c r="G60" s="124"/>
      <c r="H60" s="124"/>
      <c r="I60" s="124"/>
      <c r="J60" s="124" t="s">
        <v>42</v>
      </c>
      <c r="K60" s="124"/>
      <c r="L60" s="124"/>
      <c r="M60" s="124"/>
      <c r="N60" s="124"/>
      <c r="O60" s="124"/>
      <c r="P60" s="124"/>
      <c r="Q60" s="126"/>
    </row>
    <row r="61" spans="1:17" ht="14.1" customHeight="1" x14ac:dyDescent="0.2">
      <c r="A61" s="31">
        <f>A60+1</f>
        <v>61</v>
      </c>
      <c r="B61" s="23" t="s">
        <v>5</v>
      </c>
      <c r="C61" s="23"/>
      <c r="D61" s="23"/>
      <c r="E61" s="61" t="s">
        <v>47</v>
      </c>
      <c r="F61" s="25" t="s">
        <v>48</v>
      </c>
      <c r="G61" s="25" t="s">
        <v>49</v>
      </c>
      <c r="H61" s="25" t="s">
        <v>50</v>
      </c>
      <c r="I61" s="25" t="s">
        <v>51</v>
      </c>
      <c r="J61" s="25" t="s">
        <v>52</v>
      </c>
      <c r="K61" s="25" t="s">
        <v>53</v>
      </c>
      <c r="L61" s="25" t="s">
        <v>54</v>
      </c>
      <c r="M61" s="25" t="s">
        <v>55</v>
      </c>
      <c r="N61" s="25" t="s">
        <v>56</v>
      </c>
      <c r="O61" s="25" t="s">
        <v>57</v>
      </c>
      <c r="P61" s="25" t="s">
        <v>58</v>
      </c>
      <c r="Q61" s="25" t="s">
        <v>59</v>
      </c>
    </row>
    <row r="62" spans="1:17" ht="14.1" customHeight="1" x14ac:dyDescent="0.2">
      <c r="A62" s="31">
        <f>A61+1</f>
        <v>62</v>
      </c>
      <c r="B62" s="137" t="s">
        <v>80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9"/>
    </row>
    <row r="63" spans="1:17" ht="14.1" customHeight="1" x14ac:dyDescent="0.2">
      <c r="A63" s="31">
        <f>A62+1</f>
        <v>63</v>
      </c>
      <c r="B63" s="134"/>
      <c r="C63" s="135"/>
      <c r="D63" s="135"/>
      <c r="E63" s="136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6"/>
    </row>
    <row r="64" spans="1:17" ht="14.1" customHeight="1" x14ac:dyDescent="0.2">
      <c r="A64" s="31">
        <f>A63+1</f>
        <v>64</v>
      </c>
      <c r="B64" s="134"/>
      <c r="C64" s="135"/>
      <c r="D64" s="135"/>
      <c r="E64" s="136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6"/>
    </row>
    <row r="65" spans="1:17" ht="14.1" customHeight="1" x14ac:dyDescent="0.2">
      <c r="A65" s="31">
        <f>A64+1</f>
        <v>65</v>
      </c>
      <c r="B65" s="134"/>
      <c r="C65" s="135"/>
      <c r="D65" s="135"/>
      <c r="E65" s="136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6"/>
    </row>
    <row r="66" spans="1:17" ht="14.1" customHeight="1" x14ac:dyDescent="0.2">
      <c r="A66" s="31">
        <f>A65+1</f>
        <v>66</v>
      </c>
      <c r="B66" s="134"/>
      <c r="C66" s="135"/>
      <c r="D66" s="135"/>
      <c r="E66" s="136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6"/>
    </row>
    <row r="67" spans="1:17" ht="14.1" customHeight="1" x14ac:dyDescent="0.2">
      <c r="A67" s="31">
        <f>A66+1</f>
        <v>67</v>
      </c>
      <c r="B67" s="134"/>
      <c r="C67" s="135"/>
      <c r="D67" s="135"/>
      <c r="E67" s="136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6"/>
    </row>
    <row r="68" spans="1:17" ht="14.1" customHeight="1" x14ac:dyDescent="0.2">
      <c r="A68" s="31">
        <f>A67+1</f>
        <v>68</v>
      </c>
      <c r="B68" s="134"/>
      <c r="C68" s="135"/>
      <c r="D68" s="135"/>
      <c r="E68" s="136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6"/>
    </row>
    <row r="69" spans="1:17" ht="14.1" customHeight="1" x14ac:dyDescent="0.2">
      <c r="A69" s="31">
        <f>A68+1</f>
        <v>69</v>
      </c>
      <c r="B69" s="134"/>
      <c r="C69" s="135"/>
      <c r="D69" s="135"/>
      <c r="E69" s="136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6"/>
    </row>
    <row r="70" spans="1:17" ht="14.1" customHeight="1" x14ac:dyDescent="0.2">
      <c r="A70" s="31">
        <f>A69+1</f>
        <v>70</v>
      </c>
      <c r="B70" s="134"/>
      <c r="C70" s="135"/>
      <c r="D70" s="135"/>
      <c r="E70" s="136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6"/>
    </row>
    <row r="71" spans="1:17" ht="14.1" customHeight="1" x14ac:dyDescent="0.2">
      <c r="A71" s="31">
        <f>A70+1</f>
        <v>71</v>
      </c>
      <c r="B71" s="140"/>
      <c r="C71" s="141"/>
      <c r="D71" s="141"/>
      <c r="E71" s="142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30"/>
    </row>
    <row r="72" spans="1:17" ht="14.1" customHeight="1" x14ac:dyDescent="0.2">
      <c r="A72" s="73"/>
      <c r="B72" s="74"/>
      <c r="C72" s="74"/>
      <c r="D72" s="74"/>
      <c r="E72" s="74"/>
      <c r="F72" s="74"/>
      <c r="G72" s="74"/>
      <c r="H72" s="75" t="s">
        <v>46</v>
      </c>
      <c r="I72" s="75"/>
      <c r="J72" s="76">
        <f>J36+1</f>
        <v>2</v>
      </c>
      <c r="K72" s="74"/>
      <c r="L72" s="74"/>
      <c r="M72" s="74"/>
      <c r="N72" s="74"/>
      <c r="O72" s="74"/>
      <c r="P72" s="74"/>
      <c r="Q72" s="77"/>
    </row>
    <row r="73" spans="1:17" ht="14.1" customHeight="1" x14ac:dyDescent="0.2">
      <c r="A73" s="2" t="s">
        <v>0</v>
      </c>
      <c r="B73" s="3" t="s">
        <v>1</v>
      </c>
      <c r="C73" s="4"/>
      <c r="D73" s="2">
        <f>D37+1</f>
        <v>3</v>
      </c>
      <c r="E73" s="2"/>
      <c r="F73" s="5" t="str">
        <f>F37</f>
        <v>BV</v>
      </c>
      <c r="G73" s="5"/>
      <c r="H73" s="5"/>
      <c r="I73" s="5"/>
      <c r="J73" s="5"/>
      <c r="K73" s="5"/>
      <c r="L73" s="5"/>
      <c r="M73" s="5"/>
      <c r="N73" s="6">
        <v>2021</v>
      </c>
      <c r="O73" s="7" t="s">
        <v>2</v>
      </c>
      <c r="P73" s="8" t="s">
        <v>3</v>
      </c>
      <c r="Q73" s="8" t="s">
        <v>4</v>
      </c>
    </row>
    <row r="74" spans="1:17" ht="14.1" customHeight="1" x14ac:dyDescent="0.2">
      <c r="A74" s="2"/>
      <c r="B74" s="9" t="s">
        <v>5</v>
      </c>
      <c r="C74" s="9"/>
      <c r="D74" s="9"/>
      <c r="E74" s="9"/>
      <c r="F74" s="10" t="s">
        <v>6</v>
      </c>
      <c r="G74" s="11" t="s">
        <v>7</v>
      </c>
      <c r="H74" s="11" t="s">
        <v>8</v>
      </c>
      <c r="I74" s="11" t="s">
        <v>9</v>
      </c>
      <c r="J74" s="12" t="s">
        <v>10</v>
      </c>
      <c r="K74" s="11" t="s">
        <v>11</v>
      </c>
      <c r="L74" s="11" t="s">
        <v>12</v>
      </c>
      <c r="M74" s="11" t="s">
        <v>13</v>
      </c>
      <c r="N74" s="11" t="s">
        <v>14</v>
      </c>
      <c r="O74" s="10" t="s">
        <v>15</v>
      </c>
      <c r="P74" s="11" t="s">
        <v>16</v>
      </c>
      <c r="Q74" s="10" t="s">
        <v>17</v>
      </c>
    </row>
    <row r="75" spans="1:17" ht="14.1" customHeight="1" x14ac:dyDescent="0.2">
      <c r="A75" s="13">
        <v>75</v>
      </c>
      <c r="B75" s="14" t="s">
        <v>18</v>
      </c>
      <c r="C75" s="15"/>
      <c r="D75" s="16"/>
      <c r="E75" s="17" t="s">
        <v>19</v>
      </c>
      <c r="F75" s="17" t="s">
        <v>20</v>
      </c>
      <c r="G75" s="17" t="s">
        <v>21</v>
      </c>
      <c r="H75" s="17" t="s">
        <v>22</v>
      </c>
      <c r="I75" s="17" t="s">
        <v>23</v>
      </c>
      <c r="J75" s="17" t="s">
        <v>24</v>
      </c>
      <c r="K75" s="17" t="s">
        <v>25</v>
      </c>
      <c r="L75" s="17" t="s">
        <v>26</v>
      </c>
      <c r="M75" s="17" t="s">
        <v>27</v>
      </c>
      <c r="N75" s="17" t="s">
        <v>28</v>
      </c>
      <c r="O75" s="17" t="s">
        <v>29</v>
      </c>
      <c r="P75" s="17" t="s">
        <v>30</v>
      </c>
      <c r="Q75" s="17" t="s">
        <v>31</v>
      </c>
    </row>
    <row r="76" spans="1:17" ht="14.1" customHeight="1" x14ac:dyDescent="0.2">
      <c r="A76" s="31">
        <f>A75+1</f>
        <v>76</v>
      </c>
      <c r="B76" s="62" t="s">
        <v>78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4"/>
    </row>
    <row r="77" spans="1:17" ht="14.1" customHeight="1" x14ac:dyDescent="0.2">
      <c r="A77" s="31">
        <f>A76+1</f>
        <v>77</v>
      </c>
      <c r="B77" s="81"/>
      <c r="C77" s="82"/>
      <c r="D77" s="83"/>
      <c r="E77" s="17" t="s">
        <v>19</v>
      </c>
      <c r="F77" s="17">
        <v>2021</v>
      </c>
      <c r="G77" s="17">
        <v>2022</v>
      </c>
      <c r="H77" s="17">
        <v>2023</v>
      </c>
      <c r="I77" s="17">
        <v>2024</v>
      </c>
      <c r="J77" s="17">
        <v>2025</v>
      </c>
      <c r="K77" s="17">
        <v>2026</v>
      </c>
      <c r="L77" s="17">
        <v>2027</v>
      </c>
      <c r="M77" s="17">
        <v>2028</v>
      </c>
      <c r="N77" s="17">
        <v>2029</v>
      </c>
      <c r="O77" s="17">
        <v>2030</v>
      </c>
      <c r="P77" s="17">
        <v>2031</v>
      </c>
      <c r="Q77" s="17">
        <v>2032</v>
      </c>
    </row>
    <row r="78" spans="1:17" ht="14.1" customHeight="1" x14ac:dyDescent="0.2">
      <c r="A78" s="31">
        <f>A77+1</f>
        <v>78</v>
      </c>
      <c r="B78" s="84" t="s">
        <v>60</v>
      </c>
      <c r="C78" s="85"/>
      <c r="D78" s="86"/>
      <c r="E78" s="87">
        <f>(F78+G78+H78+I78+J78+K78+L78+M78+N78+O78+P78+Q78)</f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1:17" ht="14.1" customHeight="1" x14ac:dyDescent="0.2">
      <c r="A79" s="31">
        <f>A78+1</f>
        <v>79</v>
      </c>
      <c r="B79" s="88" t="s">
        <v>61</v>
      </c>
      <c r="C79" s="89"/>
      <c r="D79" s="89"/>
      <c r="E79" s="90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2"/>
    </row>
    <row r="80" spans="1:17" ht="14.1" customHeight="1" x14ac:dyDescent="0.2">
      <c r="A80" s="31">
        <f>A79+1</f>
        <v>80</v>
      </c>
      <c r="B80" s="93" t="str">
        <f>B44</f>
        <v>Сырье - ГОСТ 13634-90 Кукуруза</v>
      </c>
      <c r="C80" s="94"/>
      <c r="D80" s="95"/>
      <c r="E80" s="96">
        <f>(F80+G80+H80+I80+J80+K80+L80+M80+N80+O80+P80+Q80)</f>
        <v>6719480.5263980525</v>
      </c>
      <c r="F80" s="97">
        <f>'[1]Вводные в проект'!F767</f>
        <v>0</v>
      </c>
      <c r="G80" s="97">
        <f>'[1]Вводные в проект'!G767</f>
        <v>0</v>
      </c>
      <c r="H80" s="97">
        <f>'[1]Вводные в проект'!H767</f>
        <v>370918.34320314112</v>
      </c>
      <c r="I80" s="97">
        <f>'[1]Вводные в проект'!I767</f>
        <v>682194.72479675873</v>
      </c>
      <c r="J80" s="97">
        <f>'[1]Вводные в проект'!J767</f>
        <v>701014.64821044949</v>
      </c>
      <c r="K80" s="97">
        <f>'[1]Вводные в проект'!K767</f>
        <v>703095.08614420472</v>
      </c>
      <c r="L80" s="97">
        <f>'[1]Вводные в проект'!L767</f>
        <v>705175.05300698441</v>
      </c>
      <c r="M80" s="97">
        <f>'[1]Вводные в проект'!M767</f>
        <v>707254.16568063281</v>
      </c>
      <c r="N80" s="97">
        <f>'[1]Вводные в проект'!N767</f>
        <v>709332.04022251675</v>
      </c>
      <c r="O80" s="97">
        <f>'[1]Вводные в проект'!O767</f>
        <v>711411.86571055523</v>
      </c>
      <c r="P80" s="97">
        <f>'[1]Вводные в проект'!P767</f>
        <v>713497.03564962966</v>
      </c>
      <c r="Q80" s="97">
        <f>'[1]Вводные в проект'!Q767</f>
        <v>715587.56377317954</v>
      </c>
    </row>
    <row r="81" spans="1:17" ht="14.1" customHeight="1" x14ac:dyDescent="0.2">
      <c r="A81" s="31">
        <f>A80+1</f>
        <v>81</v>
      </c>
      <c r="B81" s="93" t="s">
        <v>62</v>
      </c>
      <c r="C81" s="94"/>
      <c r="D81" s="95"/>
      <c r="E81" s="96">
        <f>(F81+G81+H81+I81+J81+K81+L81+M81+N81+O81+P81+Q81)</f>
        <v>7673410.9972583605</v>
      </c>
      <c r="F81" s="97">
        <f>'[1]Вводные в проект'!F768</f>
        <v>0</v>
      </c>
      <c r="G81" s="97">
        <f>'[1]Вводные в проект'!G768</f>
        <v>0</v>
      </c>
      <c r="H81" s="97">
        <f>'[1]Вводные в проект'!H768</f>
        <v>420213.13944040658</v>
      </c>
      <c r="I81" s="97">
        <f>'[1]Вводные в проект'!I768</f>
        <v>775727.23348603933</v>
      </c>
      <c r="J81" s="97">
        <f>'[1]Вводные в проект'!J768</f>
        <v>797840.42558747274</v>
      </c>
      <c r="K81" s="97">
        <f>'[1]Вводные в проект'!K768</f>
        <v>800968.03058304964</v>
      </c>
      <c r="L81" s="97">
        <f>'[1]Вводные в проект'!L768</f>
        <v>804217.61217345402</v>
      </c>
      <c r="M81" s="97">
        <f>'[1]Вводные в проект'!M768</f>
        <v>807593.92744588421</v>
      </c>
      <c r="N81" s="97">
        <f>'[1]Вводные в проект'!N768</f>
        <v>811101.9190139391</v>
      </c>
      <c r="O81" s="97">
        <f>'[1]Вводные в проект'!O768</f>
        <v>814746.72225314821</v>
      </c>
      <c r="P81" s="97">
        <f>'[1]Вводные в проект'!P768</f>
        <v>818533.67281868646</v>
      </c>
      <c r="Q81" s="97">
        <f>'[1]Вводные в проект'!Q768</f>
        <v>822468.31445628067</v>
      </c>
    </row>
    <row r="82" spans="1:17" ht="14.1" customHeight="1" x14ac:dyDescent="0.2">
      <c r="A82" s="31">
        <f>A81+1</f>
        <v>82</v>
      </c>
      <c r="B82" s="99" t="s">
        <v>63</v>
      </c>
      <c r="C82" s="100"/>
      <c r="D82" s="101"/>
      <c r="E82" s="96">
        <f>(F82+G82+H82+I82+J82+K82+L82+M82+N82+O82+P82+Q82)</f>
        <v>67377.092404550771</v>
      </c>
      <c r="F82" s="97">
        <f>'[1]Вводные в проект'!F769</f>
        <v>0</v>
      </c>
      <c r="G82" s="97">
        <f>'[1]Вводные в проект'!G769</f>
        <v>0</v>
      </c>
      <c r="H82" s="97">
        <f>'[1]Вводные в проект'!H769</f>
        <v>3409.5476552886335</v>
      </c>
      <c r="I82" s="97">
        <f>'[1]Вводные в проект'!I769</f>
        <v>6361.3666637790084</v>
      </c>
      <c r="J82" s="97">
        <f>'[1]Вводные в проект'!J769</f>
        <v>6663.3253705360348</v>
      </c>
      <c r="K82" s="97">
        <f>'[1]Вводные в проект'!K769</f>
        <v>6817.1568008658614</v>
      </c>
      <c r="L82" s="97">
        <f>'[1]Вводные в проект'!L769</f>
        <v>6970.8006060664202</v>
      </c>
      <c r="M82" s="97">
        <f>'[1]Вводные в проект'!M769</f>
        <v>7124.2280565039882</v>
      </c>
      <c r="N82" s="97">
        <f>'[1]Вводные в проект'!N769</f>
        <v>7277.4104026214263</v>
      </c>
      <c r="O82" s="97">
        <f>'[1]Вводные в проект'!O769</f>
        <v>7430.6519879697071</v>
      </c>
      <c r="P82" s="97">
        <f>'[1]Вводные в проект'!P769</f>
        <v>7584.287352581825</v>
      </c>
      <c r="Q82" s="97">
        <f>'[1]Вводные в проект'!Q769</f>
        <v>7738.3175083378637</v>
      </c>
    </row>
    <row r="83" spans="1:17" ht="14.1" customHeight="1" x14ac:dyDescent="0.2">
      <c r="A83" s="31">
        <f>A82+1</f>
        <v>83</v>
      </c>
      <c r="B83" s="102"/>
      <c r="C83" s="103"/>
      <c r="D83" s="103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5"/>
    </row>
    <row r="84" spans="1:17" ht="14.1" customHeight="1" x14ac:dyDescent="0.2">
      <c r="A84" s="31">
        <f>A83+1</f>
        <v>84</v>
      </c>
      <c r="B84" s="106" t="str">
        <f>B80</f>
        <v>Сырье - ГОСТ 13634-90 Кукуруза</v>
      </c>
      <c r="C84" s="107"/>
      <c r="D84" s="108"/>
      <c r="E84" s="96">
        <f>(F84+G84+H84+I84+J84+K84+L84+M84+N84+O84+P84+Q84)/12</f>
        <v>10</v>
      </c>
      <c r="F84" s="97">
        <f>'[1]Вводные в проект'!F771</f>
        <v>10</v>
      </c>
      <c r="G84" s="97">
        <f>'[1]Вводные в проект'!G771</f>
        <v>10</v>
      </c>
      <c r="H84" s="97">
        <f>'[1]Вводные в проект'!H771</f>
        <v>10</v>
      </c>
      <c r="I84" s="97">
        <f>'[1]Вводные в проект'!I771</f>
        <v>10</v>
      </c>
      <c r="J84" s="97">
        <f>'[1]Вводные в проект'!J771</f>
        <v>10</v>
      </c>
      <c r="K84" s="97">
        <f>'[1]Вводные в проект'!K771</f>
        <v>10</v>
      </c>
      <c r="L84" s="97">
        <f>'[1]Вводные в проект'!L771</f>
        <v>10</v>
      </c>
      <c r="M84" s="97">
        <f>'[1]Вводные в проект'!M771</f>
        <v>10</v>
      </c>
      <c r="N84" s="97">
        <f>'[1]Вводные в проект'!N771</f>
        <v>10</v>
      </c>
      <c r="O84" s="97">
        <f>'[1]Вводные в проект'!O771</f>
        <v>10</v>
      </c>
      <c r="P84" s="97">
        <f>'[1]Вводные в проект'!P771</f>
        <v>10</v>
      </c>
      <c r="Q84" s="97">
        <f>'[1]Вводные в проект'!Q771</f>
        <v>10</v>
      </c>
    </row>
    <row r="85" spans="1:17" ht="14.1" customHeight="1" x14ac:dyDescent="0.2">
      <c r="A85" s="31">
        <f>A84+1</f>
        <v>85</v>
      </c>
      <c r="B85" s="93" t="str">
        <f>B81</f>
        <v>Энергоресурсы, вода, водоотведение, материалы</v>
      </c>
      <c r="C85" s="94"/>
      <c r="D85" s="95"/>
      <c r="E85" s="96">
        <f>(F85+G85+H85+I85+J85+K85+L85+M85+N85+O85+P85+Q85)/12</f>
        <v>20</v>
      </c>
      <c r="F85" s="97">
        <f>'[1]Вводные в проект'!F772</f>
        <v>20</v>
      </c>
      <c r="G85" s="97">
        <f>'[1]Вводные в проект'!G772</f>
        <v>20</v>
      </c>
      <c r="H85" s="97">
        <f>'[1]Вводные в проект'!H772</f>
        <v>20</v>
      </c>
      <c r="I85" s="97">
        <f>'[1]Вводные в проект'!I772</f>
        <v>20</v>
      </c>
      <c r="J85" s="97">
        <f>'[1]Вводные в проект'!J772</f>
        <v>20</v>
      </c>
      <c r="K85" s="97">
        <f>'[1]Вводные в проект'!K772</f>
        <v>20</v>
      </c>
      <c r="L85" s="97">
        <f>'[1]Вводные в проект'!L772</f>
        <v>20</v>
      </c>
      <c r="M85" s="97">
        <f>'[1]Вводные в проект'!M772</f>
        <v>20</v>
      </c>
      <c r="N85" s="97">
        <f>'[1]Вводные в проект'!N772</f>
        <v>20</v>
      </c>
      <c r="O85" s="97">
        <f>'[1]Вводные в проект'!O772</f>
        <v>20</v>
      </c>
      <c r="P85" s="97">
        <f>'[1]Вводные в проект'!P772</f>
        <v>20</v>
      </c>
      <c r="Q85" s="97">
        <f>'[1]Вводные в проект'!Q772</f>
        <v>20</v>
      </c>
    </row>
    <row r="86" spans="1:17" ht="14.1" customHeight="1" x14ac:dyDescent="0.2">
      <c r="A86" s="31">
        <f>A85+1</f>
        <v>86</v>
      </c>
      <c r="B86" s="109" t="str">
        <f>B82</f>
        <v>Брак (включая и непредвиденные расходы)</v>
      </c>
      <c r="C86" s="94"/>
      <c r="D86" s="95"/>
      <c r="E86" s="96">
        <f>(F86+G86+H86+I86+J86+K86+L86+M86+N86+O86+P86+Q86)/12</f>
        <v>17.186893689472615</v>
      </c>
      <c r="F86" s="97">
        <f>'[1]Вводные в проект'!F773</f>
        <v>17.186893689472619</v>
      </c>
      <c r="G86" s="97">
        <f>'[1]Вводные в проект'!G773</f>
        <v>17.186893689472619</v>
      </c>
      <c r="H86" s="97">
        <f>'[1]Вводные в проект'!H773</f>
        <v>17.186893689472619</v>
      </c>
      <c r="I86" s="97">
        <f>'[1]Вводные в проект'!I773</f>
        <v>17.186893689472619</v>
      </c>
      <c r="J86" s="97">
        <f>'[1]Вводные в проект'!J773</f>
        <v>17.186893689472619</v>
      </c>
      <c r="K86" s="97">
        <f>'[1]Вводные в проект'!K773</f>
        <v>17.186893689472619</v>
      </c>
      <c r="L86" s="97">
        <f>'[1]Вводные в проект'!L773</f>
        <v>17.186893689472619</v>
      </c>
      <c r="M86" s="97">
        <f>'[1]Вводные в проект'!M773</f>
        <v>17.186893689472619</v>
      </c>
      <c r="N86" s="97">
        <f>'[1]Вводные в проект'!N773</f>
        <v>17.186893689472619</v>
      </c>
      <c r="O86" s="97">
        <f>'[1]Вводные в проект'!O773</f>
        <v>17.186893689472619</v>
      </c>
      <c r="P86" s="97">
        <f>'[1]Вводные в проект'!P773</f>
        <v>17.186893689472619</v>
      </c>
      <c r="Q86" s="97">
        <f>'[1]Вводные в проект'!Q773</f>
        <v>17.186893689472619</v>
      </c>
    </row>
    <row r="87" spans="1:17" ht="14.1" customHeight="1" x14ac:dyDescent="0.2">
      <c r="A87" s="31">
        <f>A86+1</f>
        <v>87</v>
      </c>
      <c r="B87" s="93" t="s">
        <v>64</v>
      </c>
      <c r="C87" s="94"/>
      <c r="D87" s="95"/>
      <c r="E87" s="96" t="e">
        <f>(F87+G87+H87+I87+J87+K87+L87+M87+N87+O87+P87+Q87)/12</f>
        <v>#DIV/0!</v>
      </c>
      <c r="F87" s="97" t="e">
        <f>'[1]Вводные в проект'!F774</f>
        <v>#DIV/0!</v>
      </c>
      <c r="G87" s="97" t="e">
        <f>'[1]Вводные в проект'!G774</f>
        <v>#DIV/0!</v>
      </c>
      <c r="H87" s="97">
        <f>'[1]Вводные в проект'!H774</f>
        <v>15.319593689632526</v>
      </c>
      <c r="I87" s="97">
        <f>'[1]Вводные в проект'!I774</f>
        <v>15.328880461762695</v>
      </c>
      <c r="J87" s="97">
        <f>'[1]Вводные в проект'!J774</f>
        <v>15.331248606037821</v>
      </c>
      <c r="K87" s="97">
        <f>'[1]Вводные в проект'!K774</f>
        <v>15.3337611379389</v>
      </c>
      <c r="L87" s="97">
        <f>'[1]Вводные в проект'!L774</f>
        <v>15.336632481067831</v>
      </c>
      <c r="M87" s="97">
        <f>'[1]Вводные в проект'!M774</f>
        <v>15.339873945804289</v>
      </c>
      <c r="N87" s="97">
        <f>'[1]Вводные в проект'!N774</f>
        <v>15.343497029132068</v>
      </c>
      <c r="O87" s="97">
        <f>'[1]Вводные в проект'!O774</f>
        <v>15.34750134832122</v>
      </c>
      <c r="P87" s="97">
        <f>'[1]Вводные в проект'!P774</f>
        <v>15.351886164701147</v>
      </c>
      <c r="Q87" s="97">
        <f>'[1]Вводные в проект'!Q774</f>
        <v>15.356662376312311</v>
      </c>
    </row>
    <row r="88" spans="1:17" ht="14.1" customHeight="1" x14ac:dyDescent="0.2">
      <c r="A88" s="31">
        <f>A87+1</f>
        <v>88</v>
      </c>
      <c r="B88" s="102"/>
      <c r="C88" s="103"/>
      <c r="D88" s="103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5"/>
    </row>
    <row r="89" spans="1:17" ht="14.1" customHeight="1" x14ac:dyDescent="0.2">
      <c r="A89" s="31">
        <f>A88+1</f>
        <v>89</v>
      </c>
      <c r="B89" s="106" t="str">
        <f>B84</f>
        <v>Сырье - ГОСТ 13634-90 Кукуруза</v>
      </c>
      <c r="C89" s="107"/>
      <c r="D89" s="108"/>
      <c r="E89" s="96">
        <f>(F89+G89+H89+I89+J89+K89+L89+M89+N89+O89+P89+Q89)</f>
        <v>6108618.6603618646</v>
      </c>
      <c r="F89" s="97">
        <f>'[1]Вводные в проект'!F776</f>
        <v>0</v>
      </c>
      <c r="G89" s="97">
        <f>'[1]Вводные в проект'!G776</f>
        <v>0</v>
      </c>
      <c r="H89" s="97">
        <f>'[1]Вводные в проект'!H776</f>
        <v>337198.49382103735</v>
      </c>
      <c r="I89" s="97">
        <f>'[1]Вводные в проект'!I776</f>
        <v>620177.02254250785</v>
      </c>
      <c r="J89" s="97">
        <f>'[1]Вводные в проект'!J776</f>
        <v>637286.04382768134</v>
      </c>
      <c r="K89" s="97">
        <f>'[1]Вводные в проект'!K776</f>
        <v>639177.35104018601</v>
      </c>
      <c r="L89" s="97">
        <f>'[1]Вводные в проект'!L776</f>
        <v>641068.23000634939</v>
      </c>
      <c r="M89" s="97">
        <f>'[1]Вводные в проект'!M776</f>
        <v>642958.33243693889</v>
      </c>
      <c r="N89" s="97">
        <f>'[1]Вводные в проект'!N776</f>
        <v>644847.309293197</v>
      </c>
      <c r="O89" s="97">
        <f>'[1]Вводные в проект'!O776</f>
        <v>646738.05973686837</v>
      </c>
      <c r="P89" s="97">
        <f>'[1]Вводные в проект'!P776</f>
        <v>648633.66877239058</v>
      </c>
      <c r="Q89" s="97">
        <f>'[1]Вводные в проект'!Q776</f>
        <v>650534.14888470864</v>
      </c>
    </row>
    <row r="90" spans="1:17" ht="14.1" customHeight="1" x14ac:dyDescent="0.2">
      <c r="A90" s="31">
        <f>A89+1</f>
        <v>90</v>
      </c>
      <c r="B90" s="93" t="str">
        <f>B85</f>
        <v>Энергоресурсы, вода, водоотведение, материалы</v>
      </c>
      <c r="C90" s="94"/>
      <c r="D90" s="95"/>
      <c r="E90" s="96">
        <f t="shared" ref="E90:E93" si="1">(F90+G90+H90+I90+J90+K90+L90+M90+N90+O90+P90+Q90)</f>
        <v>6394509.1643819669</v>
      </c>
      <c r="F90" s="97">
        <f>'[1]Вводные в проект'!F777</f>
        <v>0</v>
      </c>
      <c r="G90" s="97">
        <f>'[1]Вводные в проект'!G777</f>
        <v>0</v>
      </c>
      <c r="H90" s="97">
        <f>'[1]Вводные в проект'!H777</f>
        <v>350177.61620033882</v>
      </c>
      <c r="I90" s="97">
        <f>'[1]Вводные в проект'!I777</f>
        <v>646439.36123836611</v>
      </c>
      <c r="J90" s="97">
        <f>'[1]Вводные в проект'!J777</f>
        <v>664867.02132289403</v>
      </c>
      <c r="K90" s="97">
        <f>'[1]Вводные в проект'!K777</f>
        <v>667473.35881920811</v>
      </c>
      <c r="L90" s="97">
        <f>'[1]Вводные в проект'!L777</f>
        <v>670181.34347787837</v>
      </c>
      <c r="M90" s="97">
        <f>'[1]Вводные в проект'!M777</f>
        <v>672994.93953823682</v>
      </c>
      <c r="N90" s="97">
        <f>'[1]Вводные в проект'!N777</f>
        <v>675918.26584494929</v>
      </c>
      <c r="O90" s="97">
        <f>'[1]Вводные в проект'!O777</f>
        <v>678955.60187762359</v>
      </c>
      <c r="P90" s="97">
        <f>'[1]Вводные в проект'!P777</f>
        <v>682111.39401557203</v>
      </c>
      <c r="Q90" s="97">
        <f>'[1]Вводные в проект'!Q777</f>
        <v>685390.26204690058</v>
      </c>
    </row>
    <row r="91" spans="1:17" ht="14.1" customHeight="1" x14ac:dyDescent="0.2">
      <c r="A91" s="31">
        <f>A90+1</f>
        <v>91</v>
      </c>
      <c r="B91" s="109" t="str">
        <f>B86</f>
        <v>Брак (включая и непредвиденные расходы)</v>
      </c>
      <c r="C91" s="94"/>
      <c r="D91" s="95"/>
      <c r="E91" s="96">
        <f t="shared" si="1"/>
        <v>57495.416324533508</v>
      </c>
      <c r="F91" s="97">
        <f>'[1]Вводные в проект'!F778</f>
        <v>0</v>
      </c>
      <c r="G91" s="97">
        <f>'[1]Вводные в проект'!G778</f>
        <v>0</v>
      </c>
      <c r="H91" s="97">
        <f>'[1]Вводные в проект'!H778</f>
        <v>2909.4957191402432</v>
      </c>
      <c r="I91" s="97">
        <f>'[1]Вводные в проект'!I778</f>
        <v>5428.3943054550618</v>
      </c>
      <c r="J91" s="97">
        <f>'[1]Вводные в проект'!J778</f>
        <v>5686.0670683812396</v>
      </c>
      <c r="K91" s="97">
        <f>'[1]Вводные в проект'!K778</f>
        <v>5817.3372347681534</v>
      </c>
      <c r="L91" s="97">
        <f>'[1]Вводные в проект'!L778</f>
        <v>5948.4472935497188</v>
      </c>
      <c r="M91" s="97">
        <f>'[1]Вводные в проект'!M778</f>
        <v>6079.3727286449839</v>
      </c>
      <c r="N91" s="97">
        <f>'[1]Вводные в проект'!N778</f>
        <v>6210.0890069715933</v>
      </c>
      <c r="O91" s="97">
        <f>'[1]Вводные в проект'!O778</f>
        <v>6340.855836370064</v>
      </c>
      <c r="P91" s="97">
        <f>'[1]Вводные в проект'!P778</f>
        <v>6471.9586924788955</v>
      </c>
      <c r="Q91" s="97">
        <f>'[1]Вводные в проект'!Q778</f>
        <v>6603.3984387735582</v>
      </c>
    </row>
    <row r="92" spans="1:17" ht="14.1" customHeight="1" x14ac:dyDescent="0.2">
      <c r="A92" s="31">
        <f>A91+1</f>
        <v>92</v>
      </c>
      <c r="B92" s="110" t="s">
        <v>65</v>
      </c>
      <c r="C92" s="111"/>
      <c r="D92" s="112"/>
      <c r="E92" s="113">
        <f t="shared" si="1"/>
        <v>12560623.241068367</v>
      </c>
      <c r="F92" s="97">
        <f>'[1]Вводные в проект'!F779</f>
        <v>0</v>
      </c>
      <c r="G92" s="97">
        <f>'[1]Вводные в проект'!G779</f>
        <v>0</v>
      </c>
      <c r="H92" s="97">
        <f>'[1]Вводные в проект'!H779</f>
        <v>690285.60574051645</v>
      </c>
      <c r="I92" s="97">
        <f>'[1]Вводные в проект'!I779</f>
        <v>1272044.7780863289</v>
      </c>
      <c r="J92" s="97">
        <f>'[1]Вводные в проект'!J779</f>
        <v>1307839.1322189565</v>
      </c>
      <c r="K92" s="97">
        <f>'[1]Вводные в проект'!K779</f>
        <v>1312468.0470941621</v>
      </c>
      <c r="L92" s="97">
        <f>'[1]Вводные в проект'!L779</f>
        <v>1317198.0207777775</v>
      </c>
      <c r="M92" s="97">
        <f>'[1]Вводные в проект'!M779</f>
        <v>1322032.6447038206</v>
      </c>
      <c r="N92" s="97">
        <f>'[1]Вводные в проект'!N779</f>
        <v>1326975.6641451179</v>
      </c>
      <c r="O92" s="97">
        <f>'[1]Вводные в проект'!O779</f>
        <v>1332034.5174508621</v>
      </c>
      <c r="P92" s="97">
        <f>'[1]Вводные в проект'!P779</f>
        <v>1337217.0214804416</v>
      </c>
      <c r="Q92" s="97">
        <f>'[1]Вводные в проект'!Q779</f>
        <v>1342527.8093703827</v>
      </c>
    </row>
    <row r="93" spans="1:17" ht="14.1" customHeight="1" x14ac:dyDescent="0.2">
      <c r="A93" s="31">
        <f>A92+1</f>
        <v>93</v>
      </c>
      <c r="B93" s="114" t="s">
        <v>66</v>
      </c>
      <c r="C93" s="115"/>
      <c r="D93" s="116"/>
      <c r="E93" s="117">
        <f t="shared" si="1"/>
        <v>0</v>
      </c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</row>
    <row r="94" spans="1:17" ht="14.1" customHeight="1" x14ac:dyDescent="0.2">
      <c r="A94" s="31">
        <f>A93+1</f>
        <v>94</v>
      </c>
      <c r="B94" s="118"/>
      <c r="C94" s="119"/>
      <c r="D94" s="119"/>
      <c r="E94" s="120"/>
      <c r="F94" s="120"/>
      <c r="G94" s="120"/>
      <c r="H94" s="120"/>
      <c r="I94" s="120"/>
      <c r="J94" s="120" t="s">
        <v>79</v>
      </c>
      <c r="K94" s="120"/>
      <c r="L94" s="120"/>
      <c r="M94" s="120"/>
      <c r="N94" s="120"/>
      <c r="O94" s="120"/>
      <c r="P94" s="120"/>
      <c r="Q94" s="121"/>
    </row>
    <row r="95" spans="1:17" ht="14.1" customHeight="1" x14ac:dyDescent="0.2">
      <c r="A95" s="31">
        <f>A94+1</f>
        <v>95</v>
      </c>
      <c r="B95" s="131"/>
      <c r="C95" s="132"/>
      <c r="D95" s="133"/>
      <c r="E95" s="98" t="s">
        <v>19</v>
      </c>
      <c r="F95" s="125" t="s">
        <v>67</v>
      </c>
      <c r="G95" s="125" t="s">
        <v>68</v>
      </c>
      <c r="H95" s="125" t="s">
        <v>69</v>
      </c>
      <c r="I95" s="125" t="s">
        <v>70</v>
      </c>
      <c r="J95" s="125" t="s">
        <v>56</v>
      </c>
      <c r="K95" s="125" t="s">
        <v>71</v>
      </c>
      <c r="L95" s="125" t="s">
        <v>72</v>
      </c>
      <c r="M95" s="125" t="s">
        <v>73</v>
      </c>
      <c r="N95" s="125" t="s">
        <v>74</v>
      </c>
      <c r="O95" s="125" t="s">
        <v>75</v>
      </c>
      <c r="P95" s="125" t="s">
        <v>76</v>
      </c>
      <c r="Q95" s="125" t="s">
        <v>77</v>
      </c>
    </row>
    <row r="96" spans="1:17" ht="14.1" customHeight="1" x14ac:dyDescent="0.2">
      <c r="A96" s="31">
        <f>A95+1</f>
        <v>96</v>
      </c>
      <c r="B96" s="122"/>
      <c r="C96" s="123"/>
      <c r="D96" s="123"/>
      <c r="E96" s="124"/>
      <c r="F96" s="124"/>
      <c r="G96" s="124"/>
      <c r="H96" s="124"/>
      <c r="I96" s="124"/>
      <c r="J96" s="124" t="s">
        <v>42</v>
      </c>
      <c r="K96" s="124"/>
      <c r="L96" s="124"/>
      <c r="M96" s="124"/>
      <c r="N96" s="124"/>
      <c r="O96" s="124"/>
      <c r="P96" s="124"/>
      <c r="Q96" s="126"/>
    </row>
    <row r="97" spans="1:17" ht="14.1" customHeight="1" x14ac:dyDescent="0.2">
      <c r="A97" s="31">
        <f>A96+1</f>
        <v>97</v>
      </c>
      <c r="B97" s="23" t="s">
        <v>5</v>
      </c>
      <c r="C97" s="23"/>
      <c r="D97" s="23"/>
      <c r="E97" s="61" t="s">
        <v>47</v>
      </c>
      <c r="F97" s="25" t="s">
        <v>48</v>
      </c>
      <c r="G97" s="25" t="s">
        <v>49</v>
      </c>
      <c r="H97" s="25" t="s">
        <v>50</v>
      </c>
      <c r="I97" s="25" t="s">
        <v>51</v>
      </c>
      <c r="J97" s="25" t="s">
        <v>52</v>
      </c>
      <c r="K97" s="25" t="s">
        <v>53</v>
      </c>
      <c r="L97" s="25" t="s">
        <v>54</v>
      </c>
      <c r="M97" s="25" t="s">
        <v>55</v>
      </c>
      <c r="N97" s="25" t="s">
        <v>56</v>
      </c>
      <c r="O97" s="25" t="s">
        <v>57</v>
      </c>
      <c r="P97" s="25" t="s">
        <v>58</v>
      </c>
      <c r="Q97" s="25" t="s">
        <v>59</v>
      </c>
    </row>
    <row r="98" spans="1:17" ht="14.1" customHeight="1" x14ac:dyDescent="0.2">
      <c r="A98" s="31">
        <f>A97+1</f>
        <v>98</v>
      </c>
      <c r="B98" s="122"/>
      <c r="C98" s="123"/>
      <c r="D98" s="123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6"/>
    </row>
    <row r="99" spans="1:17" ht="14.1" customHeight="1" x14ac:dyDescent="0.2">
      <c r="A99" s="31">
        <f>A98+1</f>
        <v>99</v>
      </c>
      <c r="B99" s="122"/>
      <c r="C99" s="123"/>
      <c r="D99" s="123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6"/>
    </row>
    <row r="100" spans="1:17" ht="14.1" customHeight="1" x14ac:dyDescent="0.2">
      <c r="A100" s="31">
        <f>A99+1</f>
        <v>100</v>
      </c>
      <c r="B100" s="122"/>
      <c r="C100" s="123"/>
      <c r="D100" s="123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6"/>
    </row>
    <row r="101" spans="1:17" ht="14.1" customHeight="1" x14ac:dyDescent="0.2">
      <c r="A101" s="31">
        <f>A100+1</f>
        <v>101</v>
      </c>
      <c r="B101" s="122"/>
      <c r="C101" s="123"/>
      <c r="D101" s="123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6"/>
    </row>
    <row r="102" spans="1:17" ht="14.1" customHeight="1" x14ac:dyDescent="0.2">
      <c r="A102" s="31">
        <f>A101+1</f>
        <v>102</v>
      </c>
      <c r="B102" s="122"/>
      <c r="C102" s="123"/>
      <c r="D102" s="123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6"/>
    </row>
    <row r="103" spans="1:17" ht="14.1" customHeight="1" x14ac:dyDescent="0.2">
      <c r="A103" s="31">
        <f>A102+1</f>
        <v>103</v>
      </c>
      <c r="B103" s="122"/>
      <c r="C103" s="123"/>
      <c r="D103" s="123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6"/>
    </row>
    <row r="104" spans="1:17" ht="14.1" customHeight="1" x14ac:dyDescent="0.2">
      <c r="A104" s="31">
        <f>A103+1</f>
        <v>104</v>
      </c>
      <c r="B104" s="122"/>
      <c r="C104" s="123"/>
      <c r="D104" s="123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6"/>
    </row>
    <row r="105" spans="1:17" ht="14.1" customHeight="1" x14ac:dyDescent="0.2">
      <c r="A105" s="31">
        <f>A104+1</f>
        <v>105</v>
      </c>
      <c r="B105" s="122"/>
      <c r="C105" s="123"/>
      <c r="D105" s="123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6"/>
    </row>
    <row r="106" spans="1:17" ht="14.1" customHeight="1" x14ac:dyDescent="0.2">
      <c r="A106" s="31">
        <f>A105+1</f>
        <v>106</v>
      </c>
      <c r="B106" s="122"/>
      <c r="C106" s="123"/>
      <c r="D106" s="123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6"/>
    </row>
    <row r="107" spans="1:17" ht="14.1" customHeight="1" x14ac:dyDescent="0.2">
      <c r="A107" s="31">
        <f>A106+1</f>
        <v>107</v>
      </c>
      <c r="B107" s="127"/>
      <c r="C107" s="128"/>
      <c r="D107" s="12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30"/>
    </row>
    <row r="108" spans="1:17" ht="14.1" customHeight="1" x14ac:dyDescent="0.2">
      <c r="A108" s="73"/>
      <c r="B108" s="74"/>
      <c r="C108" s="74"/>
      <c r="D108" s="74"/>
      <c r="E108" s="74"/>
      <c r="F108" s="74"/>
      <c r="G108" s="74"/>
      <c r="H108" s="75" t="s">
        <v>46</v>
      </c>
      <c r="I108" s="75"/>
      <c r="J108" s="76">
        <f>J72+1</f>
        <v>3</v>
      </c>
      <c r="K108" s="74"/>
      <c r="L108" s="74"/>
      <c r="M108" s="74"/>
      <c r="N108" s="74"/>
      <c r="O108" s="74"/>
      <c r="P108" s="74"/>
      <c r="Q108" s="77"/>
    </row>
    <row r="109" spans="1:17" ht="14.1" customHeight="1" x14ac:dyDescent="0.2">
      <c r="A109" s="2" t="s">
        <v>0</v>
      </c>
      <c r="B109" s="3" t="s">
        <v>1</v>
      </c>
      <c r="C109" s="4"/>
      <c r="D109" s="2">
        <f>D73+1</f>
        <v>4</v>
      </c>
      <c r="E109" s="2"/>
      <c r="F109" s="5" t="str">
        <f>F73</f>
        <v>BV</v>
      </c>
      <c r="G109" s="5"/>
      <c r="H109" s="5"/>
      <c r="I109" s="5"/>
      <c r="J109" s="5"/>
      <c r="K109" s="5"/>
      <c r="L109" s="5"/>
      <c r="M109" s="5"/>
      <c r="N109" s="6">
        <v>2025</v>
      </c>
      <c r="O109" s="7" t="s">
        <v>2</v>
      </c>
      <c r="P109" s="8" t="s">
        <v>3</v>
      </c>
      <c r="Q109" s="8" t="s">
        <v>4</v>
      </c>
    </row>
    <row r="110" spans="1:17" ht="14.1" customHeight="1" x14ac:dyDescent="0.2">
      <c r="A110" s="2"/>
      <c r="B110" s="9" t="s">
        <v>5</v>
      </c>
      <c r="C110" s="9"/>
      <c r="D110" s="9"/>
      <c r="E110" s="9"/>
      <c r="F110" s="10" t="s">
        <v>6</v>
      </c>
      <c r="G110" s="11" t="s">
        <v>7</v>
      </c>
      <c r="H110" s="11" t="s">
        <v>8</v>
      </c>
      <c r="I110" s="11" t="s">
        <v>9</v>
      </c>
      <c r="J110" s="12" t="s">
        <v>10</v>
      </c>
      <c r="K110" s="11" t="s">
        <v>11</v>
      </c>
      <c r="L110" s="11" t="s">
        <v>12</v>
      </c>
      <c r="M110" s="11" t="s">
        <v>13</v>
      </c>
      <c r="N110" s="11" t="s">
        <v>14</v>
      </c>
      <c r="O110" s="10" t="s">
        <v>15</v>
      </c>
      <c r="P110" s="11" t="s">
        <v>16</v>
      </c>
      <c r="Q110" s="10" t="s">
        <v>17</v>
      </c>
    </row>
    <row r="111" spans="1:17" ht="14.1" customHeight="1" x14ac:dyDescent="0.2">
      <c r="A111" s="13">
        <v>111</v>
      </c>
      <c r="B111" s="14" t="s">
        <v>18</v>
      </c>
      <c r="C111" s="15"/>
      <c r="D111" s="16"/>
      <c r="E111" s="17" t="s">
        <v>19</v>
      </c>
      <c r="F111" s="17" t="s">
        <v>20</v>
      </c>
      <c r="G111" s="17" t="s">
        <v>21</v>
      </c>
      <c r="H111" s="17" t="s">
        <v>22</v>
      </c>
      <c r="I111" s="17" t="s">
        <v>23</v>
      </c>
      <c r="J111" s="17" t="s">
        <v>24</v>
      </c>
      <c r="K111" s="17" t="s">
        <v>25</v>
      </c>
      <c r="L111" s="17" t="s">
        <v>26</v>
      </c>
      <c r="M111" s="17" t="s">
        <v>27</v>
      </c>
      <c r="N111" s="17" t="s">
        <v>28</v>
      </c>
      <c r="O111" s="17" t="s">
        <v>29</v>
      </c>
      <c r="P111" s="17" t="s">
        <v>30</v>
      </c>
      <c r="Q111" s="17" t="s">
        <v>31</v>
      </c>
    </row>
    <row r="112" spans="1:17" ht="14.1" customHeight="1" x14ac:dyDescent="0.2">
      <c r="A112" s="31">
        <f>A111+1</f>
        <v>112</v>
      </c>
      <c r="B112" s="62" t="s">
        <v>90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4"/>
    </row>
    <row r="113" spans="1:17" ht="14.1" customHeight="1" x14ac:dyDescent="0.2">
      <c r="A113" s="31">
        <f>A112+1</f>
        <v>113</v>
      </c>
      <c r="B113" s="146" t="s">
        <v>88</v>
      </c>
      <c r="C113" s="146"/>
      <c r="D113" s="146"/>
      <c r="E113" s="147">
        <f>(F113+G113+H113+I113+J113+K113+L113+M113+N113+O113+P113+Q113)</f>
        <v>701852.62919099978</v>
      </c>
      <c r="F113" s="147">
        <f>'[1]Вводные в проект'!BV207</f>
        <v>61324.079893983879</v>
      </c>
      <c r="G113" s="147">
        <f>'[1]Вводные в проект'!BW207</f>
        <v>54768.243733888943</v>
      </c>
      <c r="H113" s="147">
        <f>'[1]Вводные в проект'!BX207</f>
        <v>61356.790430750807</v>
      </c>
      <c r="I113" s="147">
        <f>'[1]Вводные в проект'!BY207</f>
        <v>59181.253947191901</v>
      </c>
      <c r="J113" s="147">
        <f>'[1]Вводные в проект'!BZ207</f>
        <v>61389.518415463412</v>
      </c>
      <c r="K113" s="147">
        <f>'[1]Вводные в проект'!CA207</f>
        <v>59212.821491075119</v>
      </c>
      <c r="L113" s="147">
        <f>'[1]Вводные в проект'!CB207</f>
        <v>61422.263857428516</v>
      </c>
      <c r="M113" s="147">
        <f>'[1]Вводные в проект'!CC207</f>
        <v>61438.643127790485</v>
      </c>
      <c r="N113" s="147">
        <f>'[1]Вводные в проект'!CD207</f>
        <v>59260.204381459407</v>
      </c>
      <c r="O113" s="147">
        <f>'[1]Вводные в проект'!CE207</f>
        <v>61471.414773095486</v>
      </c>
      <c r="P113" s="147">
        <f>'[1]Вводные в проект'!CF207</f>
        <v>57095.820925342006</v>
      </c>
      <c r="Q113" s="147">
        <f>'[1]Вводные в проект'!CG207</f>
        <v>43931.574213529821</v>
      </c>
    </row>
    <row r="114" spans="1:17" ht="14.1" customHeight="1" x14ac:dyDescent="0.2">
      <c r="A114" s="31">
        <f>A113+1</f>
        <v>114</v>
      </c>
      <c r="B114" s="146" t="s">
        <v>89</v>
      </c>
      <c r="C114" s="146"/>
      <c r="D114" s="146"/>
      <c r="E114" s="147">
        <f>(F114+G114+H114+I114+J114+K114+L114+M114+N114+O114+P114+Q114)</f>
        <v>47808</v>
      </c>
      <c r="F114" s="147">
        <f>'[1]Вводные в проект'!BV208</f>
        <v>4183.2</v>
      </c>
      <c r="G114" s="147">
        <f>'[1]Вводные в проект'!BW208</f>
        <v>3735</v>
      </c>
      <c r="H114" s="147">
        <f>'[1]Вводные в проект'!BX208</f>
        <v>4183.2</v>
      </c>
      <c r="I114" s="147">
        <f>'[1]Вводные в проект'!BY208</f>
        <v>4033.8</v>
      </c>
      <c r="J114" s="147">
        <f>'[1]Вводные в проект'!BZ208</f>
        <v>4183.2</v>
      </c>
      <c r="K114" s="147">
        <f>'[1]Вводные в проект'!CA208</f>
        <v>4033.8</v>
      </c>
      <c r="L114" s="147">
        <f>'[1]Вводные в проект'!CB208</f>
        <v>4183.2</v>
      </c>
      <c r="M114" s="147">
        <f>'[1]Вводные в проект'!CC208</f>
        <v>4183.2</v>
      </c>
      <c r="N114" s="147">
        <f>'[1]Вводные в проект'!CD208</f>
        <v>4033.8</v>
      </c>
      <c r="O114" s="147">
        <f>'[1]Вводные в проект'!CE208</f>
        <v>4183.2</v>
      </c>
      <c r="P114" s="147">
        <f>'[1]Вводные в проект'!CF208</f>
        <v>3884.4</v>
      </c>
      <c r="Q114" s="147">
        <f>'[1]Вводные в проект'!CG208</f>
        <v>2988</v>
      </c>
    </row>
    <row r="115" spans="1:17" ht="14.1" customHeight="1" x14ac:dyDescent="0.2">
      <c r="A115" s="31">
        <f>A114+1</f>
        <v>115</v>
      </c>
      <c r="B115" s="32" t="s">
        <v>91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4"/>
    </row>
    <row r="116" spans="1:17" ht="14.1" customHeight="1" x14ac:dyDescent="0.2">
      <c r="A116" s="31">
        <f>A115+1</f>
        <v>116</v>
      </c>
      <c r="B116" s="65" t="s">
        <v>81</v>
      </c>
      <c r="C116" s="143"/>
      <c r="D116" s="66"/>
      <c r="E116" s="25">
        <f>(F116+G116+H116+I116+J116+K116+L116+M116+N116+O116+P116+Q116)</f>
        <v>19123.2</v>
      </c>
      <c r="F116" s="148">
        <f>'[1]Вводные в проект'!BV49</f>
        <v>1673.28</v>
      </c>
      <c r="G116" s="148">
        <f>'[1]Вводные в проект'!BW49</f>
        <v>1494</v>
      </c>
      <c r="H116" s="148">
        <f>'[1]Вводные в проект'!BX49</f>
        <v>1673.28</v>
      </c>
      <c r="I116" s="148">
        <f>'[1]Вводные в проект'!BY49</f>
        <v>1613.52</v>
      </c>
      <c r="J116" s="148">
        <f>'[1]Вводные в проект'!BZ49</f>
        <v>1673.28</v>
      </c>
      <c r="K116" s="148">
        <f>'[1]Вводные в проект'!CA49</f>
        <v>1613.52</v>
      </c>
      <c r="L116" s="148">
        <f>'[1]Вводные в проект'!CB49</f>
        <v>1673.28</v>
      </c>
      <c r="M116" s="148">
        <f>'[1]Вводные в проект'!CC49</f>
        <v>1673.28</v>
      </c>
      <c r="N116" s="148">
        <f>'[1]Вводные в проект'!CD49</f>
        <v>1613.52</v>
      </c>
      <c r="O116" s="148">
        <f>'[1]Вводные в проект'!CE49</f>
        <v>1673.28</v>
      </c>
      <c r="P116" s="148">
        <f>'[1]Вводные в проект'!CF49</f>
        <v>1553.76</v>
      </c>
      <c r="Q116" s="148">
        <f>'[1]Вводные в проект'!CG49</f>
        <v>1195.2</v>
      </c>
    </row>
    <row r="117" spans="1:17" ht="14.1" customHeight="1" x14ac:dyDescent="0.2">
      <c r="A117" s="31">
        <f>A116+1</f>
        <v>117</v>
      </c>
      <c r="B117" s="65" t="s">
        <v>82</v>
      </c>
      <c r="C117" s="143"/>
      <c r="D117" s="66"/>
      <c r="E117" s="25">
        <f t="shared" ref="E117:E122" si="2">(F117+G117+H117+I117+J117+K117+L117+M117+N117+O117+P117+Q117)</f>
        <v>2455.1399999999994</v>
      </c>
      <c r="F117" s="148">
        <f>'[1]Вводные в проект'!BV50</f>
        <v>214.82474999999999</v>
      </c>
      <c r="G117" s="148">
        <f>'[1]Вводные в проект'!BW50</f>
        <v>191.80781250000001</v>
      </c>
      <c r="H117" s="148">
        <f>'[1]Вводные в проект'!BX50</f>
        <v>214.82474999999999</v>
      </c>
      <c r="I117" s="148">
        <f>'[1]Вводные в проект'!BY50</f>
        <v>207.15243750000002</v>
      </c>
      <c r="J117" s="148">
        <f>'[1]Вводные в проект'!BZ50</f>
        <v>214.82474999999999</v>
      </c>
      <c r="K117" s="148">
        <f>'[1]Вводные в проект'!CA50</f>
        <v>207.15243750000002</v>
      </c>
      <c r="L117" s="148">
        <f>'[1]Вводные в проект'!CB50</f>
        <v>214.82474999999999</v>
      </c>
      <c r="M117" s="148">
        <f>'[1]Вводные в проект'!CC50</f>
        <v>214.82474999999999</v>
      </c>
      <c r="N117" s="148">
        <f>'[1]Вводные в проект'!CD50</f>
        <v>207.15243750000002</v>
      </c>
      <c r="O117" s="148">
        <f>'[1]Вводные в проект'!CE50</f>
        <v>214.82474999999999</v>
      </c>
      <c r="P117" s="148">
        <f>'[1]Вводные в проект'!CF50</f>
        <v>199.48012500000002</v>
      </c>
      <c r="Q117" s="148">
        <f>'[1]Вводные в проект'!CG50</f>
        <v>153.44624999999999</v>
      </c>
    </row>
    <row r="118" spans="1:17" ht="14.1" customHeight="1" x14ac:dyDescent="0.2">
      <c r="A118" s="31">
        <f>A117+1</f>
        <v>118</v>
      </c>
      <c r="B118" s="65" t="s">
        <v>83</v>
      </c>
      <c r="C118" s="143"/>
      <c r="D118" s="66"/>
      <c r="E118" s="25">
        <f t="shared" si="2"/>
        <v>2949.8553191489355</v>
      </c>
      <c r="F118" s="148">
        <f>'[1]Вводные в проект'!BV51</f>
        <v>258.1123404255319</v>
      </c>
      <c r="G118" s="148">
        <f>'[1]Вводные в проект'!BW51</f>
        <v>230.45744680851064</v>
      </c>
      <c r="H118" s="148">
        <f>'[1]Вводные в проект'!BX51</f>
        <v>258.1123404255319</v>
      </c>
      <c r="I118" s="148">
        <f>'[1]Вводные в проект'!BY51</f>
        <v>248.8940425531915</v>
      </c>
      <c r="J118" s="148">
        <f>'[1]Вводные в проект'!BZ51</f>
        <v>258.1123404255319</v>
      </c>
      <c r="K118" s="148">
        <f>'[1]Вводные в проект'!CA51</f>
        <v>248.8940425531915</v>
      </c>
      <c r="L118" s="148">
        <f>'[1]Вводные в проект'!CB51</f>
        <v>258.1123404255319</v>
      </c>
      <c r="M118" s="148">
        <f>'[1]Вводные в проект'!CC51</f>
        <v>258.1123404255319</v>
      </c>
      <c r="N118" s="148">
        <f>'[1]Вводные в проект'!CD51</f>
        <v>248.8940425531915</v>
      </c>
      <c r="O118" s="148">
        <f>'[1]Вводные в проект'!CE51</f>
        <v>258.1123404255319</v>
      </c>
      <c r="P118" s="148">
        <f>'[1]Вводные в проект'!CF51</f>
        <v>239.6757446808511</v>
      </c>
      <c r="Q118" s="148">
        <f>'[1]Вводные в проект'!CG51</f>
        <v>184.36595744680852</v>
      </c>
    </row>
    <row r="119" spans="1:17" ht="14.1" customHeight="1" x14ac:dyDescent="0.2">
      <c r="A119" s="31">
        <f>A118+1</f>
        <v>119</v>
      </c>
      <c r="B119" s="65" t="s">
        <v>84</v>
      </c>
      <c r="C119" s="143"/>
      <c r="D119" s="66"/>
      <c r="E119" s="25">
        <f t="shared" si="2"/>
        <v>7858.2916595744664</v>
      </c>
      <c r="F119" s="148">
        <f>'[1]Вводные в проект'!BV52</f>
        <v>687.60052021276579</v>
      </c>
      <c r="G119" s="148">
        <f>'[1]Вводные в проект'!BW52</f>
        <v>613.92903590425533</v>
      </c>
      <c r="H119" s="148">
        <f>'[1]Вводные в проект'!BX52</f>
        <v>687.60052021276579</v>
      </c>
      <c r="I119" s="148">
        <f>'[1]Вводные в проект'!BY52</f>
        <v>663.04335877659571</v>
      </c>
      <c r="J119" s="148">
        <f>'[1]Вводные в проект'!BZ52</f>
        <v>687.60052021276579</v>
      </c>
      <c r="K119" s="148">
        <f>'[1]Вводные в проект'!CA52</f>
        <v>663.04335877659571</v>
      </c>
      <c r="L119" s="148">
        <f>'[1]Вводные в проект'!CB52</f>
        <v>687.60052021276579</v>
      </c>
      <c r="M119" s="148">
        <f>'[1]Вводные в проект'!CC52</f>
        <v>687.60052021276579</v>
      </c>
      <c r="N119" s="148">
        <f>'[1]Вводные в проект'!CD52</f>
        <v>663.04335877659571</v>
      </c>
      <c r="O119" s="148">
        <f>'[1]Вводные в проект'!CE52</f>
        <v>687.60052021276579</v>
      </c>
      <c r="P119" s="148">
        <f>'[1]Вводные в проект'!CF52</f>
        <v>638.48619734042552</v>
      </c>
      <c r="Q119" s="148">
        <f>'[1]Вводные в проект'!CG52</f>
        <v>491.14322872340415</v>
      </c>
    </row>
    <row r="120" spans="1:17" ht="14.1" customHeight="1" x14ac:dyDescent="0.2">
      <c r="A120" s="31">
        <f>A119+1</f>
        <v>120</v>
      </c>
      <c r="B120" s="65" t="s">
        <v>85</v>
      </c>
      <c r="C120" s="143"/>
      <c r="D120" s="66"/>
      <c r="E120" s="25">
        <f t="shared" si="2"/>
        <v>7112.4226545254533</v>
      </c>
      <c r="F120" s="148">
        <f>'[1]Вводные в проект'!BV53</f>
        <v>622.33698227097705</v>
      </c>
      <c r="G120" s="148">
        <f>'[1]Вводные в проект'!BW53</f>
        <v>555.65801988480098</v>
      </c>
      <c r="H120" s="148">
        <f>'[1]Вводные в проект'!BX53</f>
        <v>622.33698227097705</v>
      </c>
      <c r="I120" s="148">
        <f>'[1]Вводные в проект'!BY53</f>
        <v>600.11066147558518</v>
      </c>
      <c r="J120" s="148">
        <f>'[1]Вводные в проект'!BZ53</f>
        <v>622.33698227097705</v>
      </c>
      <c r="K120" s="148">
        <f>'[1]Вводные в проект'!CA53</f>
        <v>600.11066147558518</v>
      </c>
      <c r="L120" s="148">
        <f>'[1]Вводные в проект'!CB53</f>
        <v>622.33698227097705</v>
      </c>
      <c r="M120" s="148">
        <f>'[1]Вводные в проект'!CC53</f>
        <v>622.33698227097705</v>
      </c>
      <c r="N120" s="148">
        <f>'[1]Вводные в проект'!CD53</f>
        <v>600.11066147558518</v>
      </c>
      <c r="O120" s="148">
        <f>'[1]Вводные в проект'!CE53</f>
        <v>622.33698227097705</v>
      </c>
      <c r="P120" s="148">
        <f>'[1]Вводные в проект'!CF53</f>
        <v>577.88434068019308</v>
      </c>
      <c r="Q120" s="148">
        <f>'[1]Вводные в проект'!CG53</f>
        <v>444.52641590784077</v>
      </c>
    </row>
    <row r="121" spans="1:17" ht="14.1" customHeight="1" x14ac:dyDescent="0.2">
      <c r="A121" s="31">
        <f>A120+1</f>
        <v>121</v>
      </c>
      <c r="B121" s="65" t="s">
        <v>86</v>
      </c>
      <c r="C121" s="143"/>
      <c r="D121" s="66"/>
      <c r="E121" s="25">
        <f t="shared" si="2"/>
        <v>7649.28</v>
      </c>
      <c r="F121" s="148">
        <f>'[1]Вводные в проект'!BV54</f>
        <v>669.31200000000001</v>
      </c>
      <c r="G121" s="148">
        <f>'[1]Вводные в проект'!BW54</f>
        <v>597.6</v>
      </c>
      <c r="H121" s="148">
        <f>'[1]Вводные в проект'!BX54</f>
        <v>669.31200000000001</v>
      </c>
      <c r="I121" s="148">
        <f>'[1]Вводные в проект'!BY54</f>
        <v>645.40800000000002</v>
      </c>
      <c r="J121" s="148">
        <f>'[1]Вводные в проект'!BZ54</f>
        <v>669.31200000000001</v>
      </c>
      <c r="K121" s="148">
        <f>'[1]Вводные в проект'!CA54</f>
        <v>645.40800000000002</v>
      </c>
      <c r="L121" s="148">
        <f>'[1]Вводные в проект'!CB54</f>
        <v>669.31200000000001</v>
      </c>
      <c r="M121" s="148">
        <f>'[1]Вводные в проект'!CC54</f>
        <v>669.31200000000001</v>
      </c>
      <c r="N121" s="148">
        <f>'[1]Вводные в проект'!CD54</f>
        <v>645.40800000000002</v>
      </c>
      <c r="O121" s="148">
        <f>'[1]Вводные в проект'!CE54</f>
        <v>669.31200000000001</v>
      </c>
      <c r="P121" s="148">
        <f>'[1]Вводные в проект'!CF54</f>
        <v>621.50400000000002</v>
      </c>
      <c r="Q121" s="148">
        <f>'[1]Вводные в проект'!CG54</f>
        <v>478.08</v>
      </c>
    </row>
    <row r="122" spans="1:17" ht="14.1" customHeight="1" x14ac:dyDescent="0.2">
      <c r="A122" s="31">
        <f>A121+1</f>
        <v>122</v>
      </c>
      <c r="B122" s="65" t="s">
        <v>87</v>
      </c>
      <c r="C122" s="143"/>
      <c r="D122" s="66"/>
      <c r="E122" s="25">
        <f t="shared" si="2"/>
        <v>47148.189633248847</v>
      </c>
      <c r="F122" s="98">
        <f>F116+F117+F118+F119+F120+F121</f>
        <v>4125.4665929092744</v>
      </c>
      <c r="G122" s="98">
        <f t="shared" ref="G122:Q122" si="3">G116+G117+G118+G119+G120+G121</f>
        <v>3683.452315097567</v>
      </c>
      <c r="H122" s="98">
        <f t="shared" si="3"/>
        <v>4125.4665929092744</v>
      </c>
      <c r="I122" s="98">
        <f t="shared" si="3"/>
        <v>3978.1285003053722</v>
      </c>
      <c r="J122" s="98">
        <f t="shared" si="3"/>
        <v>4125.4665929092744</v>
      </c>
      <c r="K122" s="98">
        <f t="shared" si="3"/>
        <v>3978.1285003053722</v>
      </c>
      <c r="L122" s="98">
        <f t="shared" si="3"/>
        <v>4125.4665929092744</v>
      </c>
      <c r="M122" s="98">
        <f t="shared" si="3"/>
        <v>4125.4665929092744</v>
      </c>
      <c r="N122" s="98">
        <f t="shared" si="3"/>
        <v>3978.1285003053722</v>
      </c>
      <c r="O122" s="98">
        <f t="shared" si="3"/>
        <v>4125.4665929092744</v>
      </c>
      <c r="P122" s="98">
        <f t="shared" si="3"/>
        <v>3830.7904077014696</v>
      </c>
      <c r="Q122" s="98">
        <f t="shared" si="3"/>
        <v>2946.7618520780534</v>
      </c>
    </row>
    <row r="123" spans="1:17" ht="14.1" customHeight="1" x14ac:dyDescent="0.2">
      <c r="A123" s="31">
        <f>A122+1</f>
        <v>123</v>
      </c>
      <c r="B123" s="32" t="s">
        <v>92</v>
      </c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4"/>
    </row>
    <row r="124" spans="1:17" ht="14.1" customHeight="1" x14ac:dyDescent="0.2">
      <c r="A124" s="31">
        <f>A123+1</f>
        <v>124</v>
      </c>
      <c r="B124" s="65" t="s">
        <v>81</v>
      </c>
      <c r="C124" s="143"/>
      <c r="D124" s="66"/>
      <c r="E124" s="25">
        <f>(F124+G124+H124+I124+J124+K124+L124+M124+N124+O124+P124+Q124)</f>
        <v>819084.78546437388</v>
      </c>
      <c r="F124" s="98">
        <f>F116*'[1]Вводные в проект'!BV160</f>
        <v>71567.190510722736</v>
      </c>
      <c r="G124" s="98">
        <f>G116*'[1]Вводные в проект'!BW160</f>
        <v>63916.317048981182</v>
      </c>
      <c r="H124" s="98">
        <f>H116*'[1]Вводные в проект'!BX160</f>
        <v>71605.364768217551</v>
      </c>
      <c r="I124" s="98">
        <f>I116*'[1]Вводные в проект'!BY160</f>
        <v>69066.443120293028</v>
      </c>
      <c r="J124" s="98">
        <f>J116*'[1]Вводные в проект'!BZ160</f>
        <v>71643.559388030975</v>
      </c>
      <c r="K124" s="98">
        <f>K116*'[1]Вводные в проект'!CA160</f>
        <v>69103.283468015361</v>
      </c>
      <c r="L124" s="98">
        <f>L116*'[1]Вводные в проект'!CB160</f>
        <v>71681.77438102437</v>
      </c>
      <c r="M124" s="98">
        <f>M116*'[1]Вводные в проект'!CC160</f>
        <v>71700.889520859302</v>
      </c>
      <c r="N124" s="98">
        <f>N116*'[1]Вводные в проект'!CD160</f>
        <v>69158.580838133974</v>
      </c>
      <c r="O124" s="98">
        <f>O116*'[1]Вводные в проект'!CE160</f>
        <v>71739.135094000347</v>
      </c>
      <c r="P124" s="98">
        <f>P116*'[1]Вводные в проект'!CF160</f>
        <v>66632.675135023586</v>
      </c>
      <c r="Q124" s="98">
        <f>Q116*'[1]Вводные в проект'!CG160</f>
        <v>51269.572191071486</v>
      </c>
    </row>
    <row r="125" spans="1:17" ht="14.1" customHeight="1" x14ac:dyDescent="0.2">
      <c r="A125" s="31">
        <f>A124+1</f>
        <v>125</v>
      </c>
      <c r="B125" s="65" t="s">
        <v>82</v>
      </c>
      <c r="C125" s="143"/>
      <c r="D125" s="66"/>
      <c r="E125" s="25">
        <f t="shared" ref="E125:E130" si="4">(F125+G125+H125+I125+J125+K125+L125+M125+N125+O125+P125+Q125)</f>
        <v>174807.1555863804</v>
      </c>
      <c r="F125" s="98">
        <f>F117*'[1]Вводные в проект'!BV161</f>
        <v>15273.702098367421</v>
      </c>
      <c r="G125" s="98">
        <f>G117*'[1]Вводные в проект'!BW161</f>
        <v>13640.870612137189</v>
      </c>
      <c r="H125" s="98">
        <f>H117*'[1]Вводные в проект'!BX161</f>
        <v>15281.849158949808</v>
      </c>
      <c r="I125" s="98">
        <f>I117*'[1]Вводные в проект'!BY161</f>
        <v>14739.998450199617</v>
      </c>
      <c r="J125" s="98">
        <f>J117*'[1]Вводные в проект'!BZ161</f>
        <v>15290.000565210521</v>
      </c>
      <c r="K125" s="98">
        <f>K117*'[1]Вводные в проект'!CA161</f>
        <v>14747.860830884058</v>
      </c>
      <c r="L125" s="98">
        <f>L117*'[1]Вводные в проект'!CB161</f>
        <v>15298.15631946756</v>
      </c>
      <c r="M125" s="98">
        <f>M117*'[1]Вводные в проект'!CC161</f>
        <v>15302.235827819419</v>
      </c>
      <c r="N125" s="98">
        <f>N117*'[1]Вводные в проект'!CD161</f>
        <v>14759.662266038738</v>
      </c>
      <c r="O125" s="98">
        <f>O117*'[1]Вводные в проект'!CE161</f>
        <v>15310.398108419915</v>
      </c>
      <c r="P125" s="98">
        <f>P117*'[1]Вводные в проект'!CF161</f>
        <v>14220.589389731054</v>
      </c>
      <c r="Q125" s="98">
        <f>Q117*'[1]Вводные в проект'!CG161</f>
        <v>10941.831959155112</v>
      </c>
    </row>
    <row r="126" spans="1:17" ht="14.1" customHeight="1" x14ac:dyDescent="0.2">
      <c r="A126" s="31">
        <f>A125+1</f>
        <v>126</v>
      </c>
      <c r="B126" s="65" t="s">
        <v>83</v>
      </c>
      <c r="C126" s="143"/>
      <c r="D126" s="66"/>
      <c r="E126" s="25">
        <f t="shared" si="4"/>
        <v>132325.53789318952</v>
      </c>
      <c r="F126" s="98">
        <f>F118*'[1]Вводные в проект'!BV162</f>
        <v>11561.888522281261</v>
      </c>
      <c r="G126" s="98">
        <f>G118*'[1]Вводные в проект'!BW162</f>
        <v>10325.867582637384</v>
      </c>
      <c r="H126" s="98">
        <f>H118*'[1]Вводные в проект'!BX162</f>
        <v>11568.055685005214</v>
      </c>
      <c r="I126" s="98">
        <f>I118*'[1]Вводные в проект'!BY162</f>
        <v>11157.885482002603</v>
      </c>
      <c r="J126" s="98">
        <f>J118*'[1]Вводные в проект'!BZ162</f>
        <v>11574.226137321177</v>
      </c>
      <c r="K126" s="98">
        <f>K118*'[1]Вводные в проект'!CA162</f>
        <v>11163.837147709304</v>
      </c>
      <c r="L126" s="98">
        <f>L118*'[1]Вводные в проект'!CB162</f>
        <v>11580.399880983829</v>
      </c>
      <c r="M126" s="98">
        <f>M118*'[1]Вводные в проект'!CC162</f>
        <v>11583.487987618757</v>
      </c>
      <c r="N126" s="98">
        <f>N118*'[1]Вводные в проект'!CD162</f>
        <v>11172.770599257761</v>
      </c>
      <c r="O126" s="98">
        <f>O118*'[1]Вводные в проект'!CE162</f>
        <v>11589.666671593521</v>
      </c>
      <c r="P126" s="98">
        <f>P118*'[1]Вводные в проект'!CF162</f>
        <v>10764.703160131712</v>
      </c>
      <c r="Q126" s="98">
        <f>Q118*'[1]Вводные в проект'!CG162</f>
        <v>8282.7490366469847</v>
      </c>
    </row>
    <row r="127" spans="1:17" ht="14.1" customHeight="1" x14ac:dyDescent="0.2">
      <c r="A127" s="31">
        <f>A126+1</f>
        <v>127</v>
      </c>
      <c r="B127" s="65" t="s">
        <v>84</v>
      </c>
      <c r="C127" s="143"/>
      <c r="D127" s="66"/>
      <c r="E127" s="25">
        <f t="shared" si="4"/>
        <v>121620.14282761526</v>
      </c>
      <c r="F127" s="98">
        <f>F119*'[1]Вводные в проект'!BV163</f>
        <v>10626.509106441985</v>
      </c>
      <c r="G127" s="98">
        <f>G119*'[1]Вводные в проект'!BW163</f>
        <v>9490.4846805390225</v>
      </c>
      <c r="H127" s="98">
        <f>H119*'[1]Вводные в проект'!BX163</f>
        <v>10632.177333628289</v>
      </c>
      <c r="I127" s="98">
        <f>I119*'[1]Вводные в проект'!BY163</f>
        <v>10255.190703027356</v>
      </c>
      <c r="J127" s="98">
        <f>J119*'[1]Вводные в проект'!BZ163</f>
        <v>10637.848584272167</v>
      </c>
      <c r="K127" s="98">
        <f>K119*'[1]Вводные в проект'!CA163</f>
        <v>10260.660867326977</v>
      </c>
      <c r="L127" s="98">
        <f>L119*'[1]Вводные в проект'!CB163</f>
        <v>10643.522859986344</v>
      </c>
      <c r="M127" s="98">
        <f>M119*'[1]Вводные в проект'!CC163</f>
        <v>10646.361132749009</v>
      </c>
      <c r="N127" s="98">
        <f>N119*'[1]Вводные в проект'!CD163</f>
        <v>10268.871585156396</v>
      </c>
      <c r="O127" s="98">
        <f>O119*'[1]Вводные в проект'!CE163</f>
        <v>10652.039949094376</v>
      </c>
      <c r="P127" s="98">
        <f>P119*'[1]Вводные в проект'!CF163</f>
        <v>9893.8176007178899</v>
      </c>
      <c r="Q127" s="98">
        <f>Q119*'[1]Вводные в проект'!CG163</f>
        <v>7612.6584246754455</v>
      </c>
    </row>
    <row r="128" spans="1:17" ht="14.1" customHeight="1" x14ac:dyDescent="0.2">
      <c r="A128" s="31">
        <f>A127+1</f>
        <v>128</v>
      </c>
      <c r="B128" s="65" t="s">
        <v>85</v>
      </c>
      <c r="C128" s="143"/>
      <c r="D128" s="66"/>
      <c r="E128" s="25">
        <f t="shared" si="4"/>
        <v>304639.24364718946</v>
      </c>
      <c r="F128" s="98">
        <f>F120*'[1]Вводные в проект'!BV164</f>
        <v>26617.726484542509</v>
      </c>
      <c r="G128" s="98">
        <f>G120*'[1]Вводные в проект'!BW164</f>
        <v>23772.16477226642</v>
      </c>
      <c r="H128" s="98">
        <f>H120*'[1]Вводные в проект'!BX164</f>
        <v>26631.924498150369</v>
      </c>
      <c r="I128" s="98">
        <f>I120*'[1]Вводные в проект'!BY164</f>
        <v>25687.632546658817</v>
      </c>
      <c r="J128" s="98">
        <f>J120*'[1]Вводные в проект'!BZ164</f>
        <v>26646.13008504179</v>
      </c>
      <c r="K128" s="98">
        <f>K120*'[1]Вводные в проект'!CA164</f>
        <v>25701.334444026459</v>
      </c>
      <c r="L128" s="98">
        <f>L120*'[1]Вводные в проект'!CB164</f>
        <v>26660.343249256395</v>
      </c>
      <c r="M128" s="98">
        <f>M120*'[1]Вводные в проект'!CC164</f>
        <v>26667.452674122862</v>
      </c>
      <c r="N128" s="98">
        <f>N120*'[1]Вводные в проект'!CD164</f>
        <v>25721.900995020394</v>
      </c>
      <c r="O128" s="98">
        <f>O120*'[1]Вводные в проект'!CE164</f>
        <v>26681.677211901246</v>
      </c>
      <c r="P128" s="98">
        <f>P120*'[1]Вводные в проект'!CF164</f>
        <v>24782.450016836967</v>
      </c>
      <c r="Q128" s="98">
        <f>Q120*'[1]Вводные в проект'!CG164</f>
        <v>19068.506669365219</v>
      </c>
    </row>
    <row r="129" spans="1:17" ht="14.1" customHeight="1" x14ac:dyDescent="0.2">
      <c r="A129" s="31">
        <f>A128+1</f>
        <v>129</v>
      </c>
      <c r="B129" s="65" t="s">
        <v>86</v>
      </c>
      <c r="C129" s="143"/>
      <c r="D129" s="66"/>
      <c r="E129" s="25">
        <f t="shared" si="4"/>
        <v>668631.59142659651</v>
      </c>
      <c r="F129" s="98">
        <f>F121*'[1]Вводные в проект'!BV165</f>
        <v>58421.405615519485</v>
      </c>
      <c r="G129" s="98">
        <f>G121*'[1]Вводные в проект'!BW165</f>
        <v>52175.879158050855</v>
      </c>
      <c r="H129" s="98">
        <f>H121*'[1]Вводные в проект'!BX165</f>
        <v>58452.567852925487</v>
      </c>
      <c r="I129" s="98">
        <f>I121*'[1]Вводные в проект'!BY165</f>
        <v>56380.006804197474</v>
      </c>
      <c r="J129" s="98">
        <f>J121*'[1]Вводные в проект'!BZ165</f>
        <v>58483.746712407432</v>
      </c>
      <c r="K129" s="98">
        <f>K121*'[1]Вводные в проект'!CA165</f>
        <v>56410.080150404647</v>
      </c>
      <c r="L129" s="98">
        <f>L121*'[1]Вводные в проект'!CB165</f>
        <v>58514.942202831597</v>
      </c>
      <c r="M129" s="98">
        <f>M121*'[1]Вводные в проект'!CC165</f>
        <v>58530.546187419015</v>
      </c>
      <c r="N129" s="98">
        <f>N121*'[1]Вводные в проект'!CD165</f>
        <v>56455.2202497451</v>
      </c>
      <c r="O129" s="98">
        <f>O121*'[1]Вводные в проект'!CE165</f>
        <v>58561.766640891139</v>
      </c>
      <c r="P129" s="98">
        <f>P121*'[1]Вводные в проект'!CF165</f>
        <v>54393.284318281425</v>
      </c>
      <c r="Q129" s="98">
        <f>Q121*'[1]Вводные в проект'!CG165</f>
        <v>41852.14553392279</v>
      </c>
    </row>
    <row r="130" spans="1:17" ht="14.1" customHeight="1" x14ac:dyDescent="0.2">
      <c r="A130" s="31">
        <f>A129+1</f>
        <v>130</v>
      </c>
      <c r="B130" s="65" t="s">
        <v>87</v>
      </c>
      <c r="C130" s="143"/>
      <c r="D130" s="66"/>
      <c r="E130" s="149">
        <f t="shared" si="4"/>
        <v>2221108.456845345</v>
      </c>
      <c r="F130" s="98">
        <f>F124+F125+F126+F127+F128+F129</f>
        <v>194068.42233787541</v>
      </c>
      <c r="G130" s="98">
        <f t="shared" ref="G130" si="5">G124+G125+G126+G127+G128+G129</f>
        <v>173321.58385461205</v>
      </c>
      <c r="H130" s="98">
        <f t="shared" ref="H130" si="6">H124+H125+H126+H127+H128+H129</f>
        <v>194171.93929687669</v>
      </c>
      <c r="I130" s="98">
        <f t="shared" ref="I130" si="7">I124+I125+I126+I127+I128+I129</f>
        <v>187287.1571063789</v>
      </c>
      <c r="J130" s="98">
        <f t="shared" ref="J130" si="8">J124+J125+J126+J127+J128+J129</f>
        <v>194275.5114722841</v>
      </c>
      <c r="K130" s="98">
        <f t="shared" ref="K130" si="9">K124+K125+K126+K127+K128+K129</f>
        <v>187387.05690836682</v>
      </c>
      <c r="L130" s="98">
        <f t="shared" ref="L130" si="10">L124+L125+L126+L127+L128+L129</f>
        <v>194379.13889355009</v>
      </c>
      <c r="M130" s="98">
        <f t="shared" ref="M130" si="11">M124+M125+M126+M127+M128+M129</f>
        <v>194430.97333058834</v>
      </c>
      <c r="N130" s="98">
        <f t="shared" ref="N130" si="12">N124+N125+N126+N127+N128+N129</f>
        <v>187537.00653335237</v>
      </c>
      <c r="O130" s="98">
        <f t="shared" ref="O130" si="13">O124+O125+O126+O127+O128+O129</f>
        <v>194534.68367590057</v>
      </c>
      <c r="P130" s="98">
        <f t="shared" ref="P130" si="14">P124+P125+P126+P127+P128+P129</f>
        <v>180687.51962072263</v>
      </c>
      <c r="Q130" s="98">
        <f t="shared" ref="Q130" si="15">Q124+Q125+Q126+Q127+Q128+Q129</f>
        <v>139027.46381483704</v>
      </c>
    </row>
    <row r="131" spans="1:17" ht="14.1" customHeight="1" x14ac:dyDescent="0.2">
      <c r="A131" s="31">
        <f>A130+1</f>
        <v>131</v>
      </c>
      <c r="B131" s="32" t="s">
        <v>93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4"/>
    </row>
    <row r="132" spans="1:17" ht="14.1" customHeight="1" x14ac:dyDescent="0.2">
      <c r="A132" s="31">
        <f>A131+1</f>
        <v>132</v>
      </c>
      <c r="B132" s="65" t="s">
        <v>81</v>
      </c>
      <c r="C132" s="143"/>
      <c r="D132" s="66"/>
      <c r="E132" s="25">
        <f>(F132+G132+H132+I132+J132+K132+L132+M132+N132+O132+P132+Q132)</f>
        <v>682570.65455364494</v>
      </c>
      <c r="F132" s="98">
        <f>F116*'[1]Вводные в проект'!BV196</f>
        <v>59639.325425602277</v>
      </c>
      <c r="G132" s="98">
        <f>G116*'[1]Вводные в проект'!BW196</f>
        <v>53263.59754081766</v>
      </c>
      <c r="H132" s="98">
        <f>H116*'[1]Вводные в проект'!BX196</f>
        <v>59671.137306847959</v>
      </c>
      <c r="I132" s="98">
        <f>I116*'[1]Вводные в проект'!BY196</f>
        <v>57555.369266910864</v>
      </c>
      <c r="J132" s="98">
        <f>J116*'[1]Вводные в проект'!BZ196</f>
        <v>59702.966156692491</v>
      </c>
      <c r="K132" s="98">
        <f>K116*'[1]Вводные в проект'!CA196</f>
        <v>57586.069556679467</v>
      </c>
      <c r="L132" s="98">
        <f>L116*'[1]Вводные в проект'!CB196</f>
        <v>59734.811984186977</v>
      </c>
      <c r="M132" s="98">
        <f>M116*'[1]Вводные в проект'!CC196</f>
        <v>59750.741267382757</v>
      </c>
      <c r="N132" s="98">
        <f>N116*'[1]Вводные в проект'!CD196</f>
        <v>57632.150698444988</v>
      </c>
      <c r="O132" s="98">
        <f>O116*'[1]Вводные в проект'!CE196</f>
        <v>59782.612578333617</v>
      </c>
      <c r="P132" s="98">
        <f>P116*'[1]Вводные в проект'!CF196</f>
        <v>55527.229279186329</v>
      </c>
      <c r="Q132" s="98">
        <f>Q116*'[1]Вводные в проект'!CG196</f>
        <v>42724.643492559575</v>
      </c>
    </row>
    <row r="133" spans="1:17" ht="14.1" customHeight="1" x14ac:dyDescent="0.2">
      <c r="A133" s="31">
        <f>A132+1</f>
        <v>133</v>
      </c>
      <c r="B133" s="65" t="s">
        <v>82</v>
      </c>
      <c r="C133" s="143"/>
      <c r="D133" s="66"/>
      <c r="E133" s="25">
        <f t="shared" ref="E133:E138" si="16">(F133+G133+H133+I133+J133+K133+L133+M133+N133+O133+P133+Q133)</f>
        <v>158915.59598761852</v>
      </c>
      <c r="F133" s="98">
        <f>F117*'[1]Вводные в проект'!BV197</f>
        <v>13885.183725788562</v>
      </c>
      <c r="G133" s="98">
        <f>G117*'[1]Вводные в проект'!BW197</f>
        <v>12400.791465579263</v>
      </c>
      <c r="H133" s="98">
        <f>H117*'[1]Вводные в проект'!BX197</f>
        <v>13892.590144499825</v>
      </c>
      <c r="I133" s="98">
        <f>I117*'[1]Вводные в проект'!BY197</f>
        <v>13399.998591090562</v>
      </c>
      <c r="J133" s="98">
        <f>J117*'[1]Вводные в проект'!BZ197</f>
        <v>13900.000513827745</v>
      </c>
      <c r="K133" s="98">
        <f>K117*'[1]Вводные в проект'!CA197</f>
        <v>13407.146209894596</v>
      </c>
      <c r="L133" s="98">
        <f>L117*'[1]Вводные в проект'!CB197</f>
        <v>13907.414835879599</v>
      </c>
      <c r="M133" s="98">
        <f>M117*'[1]Вводные в проект'!CC197</f>
        <v>13911.123479835835</v>
      </c>
      <c r="N133" s="98">
        <f>N117*'[1]Вводные в проект'!CD197</f>
        <v>13417.874787307943</v>
      </c>
      <c r="O133" s="98">
        <f>O117*'[1]Вводные в проект'!CE197</f>
        <v>13918.543734927196</v>
      </c>
      <c r="P133" s="98">
        <f>P117*'[1]Вводные в проект'!CF197</f>
        <v>12927.808536119137</v>
      </c>
      <c r="Q133" s="98">
        <f>Q117*'[1]Вводные в проект'!CG197</f>
        <v>9947.1199628682825</v>
      </c>
    </row>
    <row r="134" spans="1:17" ht="14.1" customHeight="1" x14ac:dyDescent="0.2">
      <c r="A134" s="31">
        <f>A133+1</f>
        <v>134</v>
      </c>
      <c r="B134" s="65" t="s">
        <v>83</v>
      </c>
      <c r="C134" s="143"/>
      <c r="D134" s="66"/>
      <c r="E134" s="25">
        <f t="shared" si="16"/>
        <v>120295.94353926316</v>
      </c>
      <c r="F134" s="98">
        <f>F118*'[1]Вводные в проект'!BV198</f>
        <v>10510.807747528419</v>
      </c>
      <c r="G134" s="98">
        <f>G118*'[1]Вводные в проект'!BW198</f>
        <v>9387.1523478521649</v>
      </c>
      <c r="H134" s="98">
        <f>H118*'[1]Вводные в проект'!BX198</f>
        <v>10516.414259095649</v>
      </c>
      <c r="I134" s="98">
        <f>I118*'[1]Вводные в проект'!BY198</f>
        <v>10143.532256366001</v>
      </c>
      <c r="J134" s="98">
        <f>J118*'[1]Вводные в проект'!BZ198</f>
        <v>10522.023761201068</v>
      </c>
      <c r="K134" s="98">
        <f>K118*'[1]Вводные в проект'!CA198</f>
        <v>10148.942861553913</v>
      </c>
      <c r="L134" s="98">
        <f>L118*'[1]Вводные в проект'!CB198</f>
        <v>10527.636255439842</v>
      </c>
      <c r="M134" s="98">
        <f>M118*'[1]Вводные в проект'!CC198</f>
        <v>10530.443625107961</v>
      </c>
      <c r="N134" s="98">
        <f>N118*'[1]Вводные в проект'!CD198</f>
        <v>10157.064181143418</v>
      </c>
      <c r="O134" s="98">
        <f>O118*'[1]Вводные в проект'!CE198</f>
        <v>10536.060610539564</v>
      </c>
      <c r="P134" s="98">
        <f>P118*'[1]Вводные в проект'!CF198</f>
        <v>9786.0937819379196</v>
      </c>
      <c r="Q134" s="98">
        <f>Q118*'[1]Вводные в проект'!CG198</f>
        <v>7529.7718514972585</v>
      </c>
    </row>
    <row r="135" spans="1:17" ht="14.1" customHeight="1" x14ac:dyDescent="0.2">
      <c r="A135" s="31">
        <f>A134+1</f>
        <v>135</v>
      </c>
      <c r="B135" s="65" t="s">
        <v>84</v>
      </c>
      <c r="C135" s="143"/>
      <c r="D135" s="66"/>
      <c r="E135" s="25">
        <f t="shared" si="16"/>
        <v>110563.76620692296</v>
      </c>
      <c r="F135" s="98">
        <f>F119*'[1]Вводные в проект'!BV199</f>
        <v>9660.4628240381662</v>
      </c>
      <c r="G135" s="98">
        <f>G119*'[1]Вводные в проект'!BW199</f>
        <v>8627.7133459445649</v>
      </c>
      <c r="H135" s="98">
        <f>H119*'[1]Вводные в проект'!BX199</f>
        <v>9665.6157578438979</v>
      </c>
      <c r="I135" s="98">
        <f>I119*'[1]Вводные в проект'!BY199</f>
        <v>9322.9006391157782</v>
      </c>
      <c r="J135" s="98">
        <f>J119*'[1]Вводные в проект'!BZ199</f>
        <v>9670.7714402474248</v>
      </c>
      <c r="K135" s="98">
        <f>K119*'[1]Вводные в проект'!CA199</f>
        <v>9327.8735157517967</v>
      </c>
      <c r="L135" s="98">
        <f>L119*'[1]Вводные в проект'!CB199</f>
        <v>9675.929872714858</v>
      </c>
      <c r="M135" s="98">
        <f>M119*'[1]Вводные в проект'!CC199</f>
        <v>9678.5101206809159</v>
      </c>
      <c r="N135" s="98">
        <f>N119*'[1]Вводные в проект'!CD199</f>
        <v>9335.3378046876314</v>
      </c>
      <c r="O135" s="98">
        <f>O119*'[1]Вводные в проект'!CE199</f>
        <v>9683.6726809948868</v>
      </c>
      <c r="P135" s="98">
        <f>P119*'[1]Вводные в проект'!CF199</f>
        <v>8994.3796370162618</v>
      </c>
      <c r="Q135" s="98">
        <f>Q119*'[1]Вводные в проект'!CG199</f>
        <v>6920.5985678867683</v>
      </c>
    </row>
    <row r="136" spans="1:17" ht="14.1" customHeight="1" x14ac:dyDescent="0.2">
      <c r="A136" s="31">
        <f>A135+1</f>
        <v>136</v>
      </c>
      <c r="B136" s="65" t="s">
        <v>85</v>
      </c>
      <c r="C136" s="143"/>
      <c r="D136" s="66"/>
      <c r="E136" s="25">
        <f t="shared" si="16"/>
        <v>253866.03637265789</v>
      </c>
      <c r="F136" s="98">
        <f>F120*'[1]Вводные в проект'!BV200</f>
        <v>22181.438737118759</v>
      </c>
      <c r="G136" s="98">
        <f>G120*'[1]Вводные в проект'!BW200</f>
        <v>19810.137310222017</v>
      </c>
      <c r="H136" s="98">
        <f>H120*'[1]Вводные в проект'!BX200</f>
        <v>22193.270415125309</v>
      </c>
      <c r="I136" s="98">
        <f>I120*'[1]Вводные в проект'!BY200</f>
        <v>21406.360455549013</v>
      </c>
      <c r="J136" s="98">
        <f>J120*'[1]Вводные в проект'!BZ200</f>
        <v>22205.108404201495</v>
      </c>
      <c r="K136" s="98">
        <f>K120*'[1]Вводные в проект'!CA200</f>
        <v>21417.778703355383</v>
      </c>
      <c r="L136" s="98">
        <f>L120*'[1]Вводные в проект'!CB200</f>
        <v>22216.952707713663</v>
      </c>
      <c r="M136" s="98">
        <f>M120*'[1]Вводные в проект'!CC200</f>
        <v>22222.877228435718</v>
      </c>
      <c r="N136" s="98">
        <f>N120*'[1]Вводные в проект'!CD200</f>
        <v>21434.917495850332</v>
      </c>
      <c r="O136" s="98">
        <f>O120*'[1]Вводные в проект'!CE200</f>
        <v>22234.731009917708</v>
      </c>
      <c r="P136" s="98">
        <f>P120*'[1]Вводные в проект'!CF200</f>
        <v>20652.041680697472</v>
      </c>
      <c r="Q136" s="98">
        <f>Q120*'[1]Вводные в проект'!CG200</f>
        <v>15890.422224471018</v>
      </c>
    </row>
    <row r="137" spans="1:17" ht="14.1" customHeight="1" x14ac:dyDescent="0.2">
      <c r="A137" s="31">
        <f>A136+1</f>
        <v>137</v>
      </c>
      <c r="B137" s="65" t="s">
        <v>86</v>
      </c>
      <c r="C137" s="143"/>
      <c r="D137" s="66"/>
      <c r="E137" s="25">
        <f t="shared" si="16"/>
        <v>557192.99285549705</v>
      </c>
      <c r="F137" s="98">
        <f>F121*'[1]Вводные в проект'!BV201</f>
        <v>48684.504679599566</v>
      </c>
      <c r="G137" s="98">
        <f>G121*'[1]Вводные в проект'!BW201</f>
        <v>43479.89929837572</v>
      </c>
      <c r="H137" s="98">
        <f>H121*'[1]Вводные в проект'!BX201</f>
        <v>48710.473210771248</v>
      </c>
      <c r="I137" s="98">
        <f>I121*'[1]Вводные в проект'!BY201</f>
        <v>46983.339003497902</v>
      </c>
      <c r="J137" s="98">
        <f>J121*'[1]Вводные в проект'!BZ201</f>
        <v>48736.455593672865</v>
      </c>
      <c r="K137" s="98">
        <f>K121*'[1]Вводные в проект'!CA201</f>
        <v>47008.400125337204</v>
      </c>
      <c r="L137" s="98">
        <f>L121*'[1]Вводные в проект'!CB201</f>
        <v>48762.451835692998</v>
      </c>
      <c r="M137" s="98">
        <f>M121*'[1]Вводные в проект'!CC201</f>
        <v>48775.455156182514</v>
      </c>
      <c r="N137" s="98">
        <f>N121*'[1]Вводные в проект'!CD201</f>
        <v>47046.016874787587</v>
      </c>
      <c r="O137" s="98">
        <f>O121*'[1]Вводные в проект'!CE201</f>
        <v>48801.472200742617</v>
      </c>
      <c r="P137" s="98">
        <f>P121*'[1]Вводные в проект'!CF201</f>
        <v>45327.736931901192</v>
      </c>
      <c r="Q137" s="98">
        <f>Q121*'[1]Вводные в проект'!CG201</f>
        <v>34876.787944935662</v>
      </c>
    </row>
    <row r="138" spans="1:17" ht="14.1" customHeight="1" x14ac:dyDescent="0.2">
      <c r="A138" s="31">
        <f>A137+1</f>
        <v>138</v>
      </c>
      <c r="B138" s="70" t="s">
        <v>87</v>
      </c>
      <c r="C138" s="150"/>
      <c r="D138" s="71"/>
      <c r="E138" s="40">
        <f t="shared" si="16"/>
        <v>1883404.9895156045</v>
      </c>
      <c r="F138" s="96">
        <f>F132+F133+F134+F135+F136+F137</f>
        <v>164561.72313967577</v>
      </c>
      <c r="G138" s="96">
        <f t="shared" ref="G138" si="17">G132+G133+G134+G135+G136+G137</f>
        <v>146969.29130879138</v>
      </c>
      <c r="H138" s="96">
        <f t="shared" ref="H138" si="18">H132+H133+H134+H135+H136+H137</f>
        <v>164649.50109418388</v>
      </c>
      <c r="I138" s="96">
        <f t="shared" ref="I138" si="19">I132+I133+I134+I135+I136+I137</f>
        <v>158811.50021253011</v>
      </c>
      <c r="J138" s="96">
        <f t="shared" ref="J138" si="20">J132+J133+J134+J135+J136+J137</f>
        <v>164737.3258698431</v>
      </c>
      <c r="K138" s="96">
        <f t="shared" ref="K138" si="21">K132+K133+K134+K135+K136+K137</f>
        <v>158896.21097257236</v>
      </c>
      <c r="L138" s="96">
        <f t="shared" ref="L138" si="22">L132+L133+L134+L135+L136+L137</f>
        <v>164825.19749162791</v>
      </c>
      <c r="M138" s="96">
        <f t="shared" ref="M138" si="23">M132+M133+M134+M135+M136+M137</f>
        <v>164869.15087762571</v>
      </c>
      <c r="N138" s="96">
        <f t="shared" ref="N138" si="24">N132+N133+N134+N135+N136+N137</f>
        <v>159023.3618422219</v>
      </c>
      <c r="O138" s="96">
        <f t="shared" ref="O138" si="25">O132+O133+O134+O135+O136+O137</f>
        <v>164957.0928154556</v>
      </c>
      <c r="P138" s="96">
        <f t="shared" ref="P138" si="26">P132+P133+P134+P135+P136+P137</f>
        <v>153215.2898468583</v>
      </c>
      <c r="Q138" s="96">
        <f t="shared" ref="Q138" si="27">Q132+Q133+Q134+Q135+Q136+Q137</f>
        <v>117889.34404421857</v>
      </c>
    </row>
    <row r="139" spans="1:17" ht="14.1" customHeight="1" x14ac:dyDescent="0.2">
      <c r="A139" s="31">
        <f>A138+1</f>
        <v>139</v>
      </c>
      <c r="B139" s="144"/>
      <c r="C139" s="145"/>
      <c r="D139" s="145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1"/>
    </row>
    <row r="140" spans="1:17" ht="14.1" customHeight="1" x14ac:dyDescent="0.2">
      <c r="A140" s="31">
        <f>A139+1</f>
        <v>140</v>
      </c>
      <c r="B140" s="134"/>
      <c r="C140" s="151"/>
      <c r="D140" s="151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26"/>
    </row>
    <row r="141" spans="1:17" ht="14.1" customHeight="1" x14ac:dyDescent="0.2">
      <c r="A141" s="31">
        <f>A140+1</f>
        <v>141</v>
      </c>
      <c r="B141" s="134"/>
      <c r="C141" s="151"/>
      <c r="D141" s="151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26"/>
    </row>
    <row r="142" spans="1:17" ht="14.1" customHeight="1" x14ac:dyDescent="0.2">
      <c r="A142" s="31">
        <f>A141+1</f>
        <v>142</v>
      </c>
      <c r="B142" s="134"/>
      <c r="C142" s="151"/>
      <c r="D142" s="151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26"/>
    </row>
    <row r="143" spans="1:17" ht="14.1" customHeight="1" x14ac:dyDescent="0.2">
      <c r="A143" s="31">
        <f>A142+1</f>
        <v>143</v>
      </c>
      <c r="B143" s="140"/>
      <c r="C143" s="141"/>
      <c r="D143" s="141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30"/>
    </row>
    <row r="144" spans="1:17" ht="14.1" customHeight="1" x14ac:dyDescent="0.2">
      <c r="A144" s="73"/>
      <c r="B144" s="74"/>
      <c r="C144" s="74"/>
      <c r="D144" s="74"/>
      <c r="E144" s="74"/>
      <c r="F144" s="74"/>
      <c r="G144" s="74"/>
      <c r="H144" s="75" t="s">
        <v>46</v>
      </c>
      <c r="I144" s="75"/>
      <c r="J144" s="76">
        <f>J108+1</f>
        <v>4</v>
      </c>
      <c r="K144" s="74"/>
      <c r="L144" s="74"/>
      <c r="M144" s="74"/>
      <c r="N144" s="74"/>
      <c r="O144" s="74"/>
      <c r="P144" s="74"/>
      <c r="Q144" s="77"/>
    </row>
    <row r="145" spans="1:17" ht="14.1" customHeight="1" x14ac:dyDescent="0.2">
      <c r="A145" s="2" t="s">
        <v>0</v>
      </c>
      <c r="B145" s="3" t="s">
        <v>1</v>
      </c>
      <c r="C145" s="4"/>
      <c r="D145" s="2">
        <f>D109+1</f>
        <v>5</v>
      </c>
      <c r="E145" s="2"/>
      <c r="F145" s="5" t="str">
        <f>F109</f>
        <v>BV</v>
      </c>
      <c r="G145" s="5"/>
      <c r="H145" s="5"/>
      <c r="I145" s="5"/>
      <c r="J145" s="5"/>
      <c r="K145" s="5"/>
      <c r="L145" s="5"/>
      <c r="M145" s="5"/>
      <c r="N145" s="6">
        <v>2025</v>
      </c>
      <c r="O145" s="7" t="s">
        <v>2</v>
      </c>
      <c r="P145" s="8" t="s">
        <v>3</v>
      </c>
      <c r="Q145" s="8" t="s">
        <v>4</v>
      </c>
    </row>
    <row r="146" spans="1:17" ht="14.1" customHeight="1" x14ac:dyDescent="0.2">
      <c r="A146" s="2"/>
      <c r="B146" s="9" t="s">
        <v>5</v>
      </c>
      <c r="C146" s="9"/>
      <c r="D146" s="9"/>
      <c r="E146" s="9"/>
      <c r="F146" s="10" t="s">
        <v>6</v>
      </c>
      <c r="G146" s="11" t="s">
        <v>7</v>
      </c>
      <c r="H146" s="11" t="s">
        <v>8</v>
      </c>
      <c r="I146" s="11" t="s">
        <v>9</v>
      </c>
      <c r="J146" s="12" t="s">
        <v>10</v>
      </c>
      <c r="K146" s="11" t="s">
        <v>11</v>
      </c>
      <c r="L146" s="11" t="s">
        <v>12</v>
      </c>
      <c r="M146" s="11" t="s">
        <v>13</v>
      </c>
      <c r="N146" s="11" t="s">
        <v>14</v>
      </c>
      <c r="O146" s="10" t="s">
        <v>15</v>
      </c>
      <c r="P146" s="11" t="s">
        <v>16</v>
      </c>
      <c r="Q146" s="10" t="s">
        <v>17</v>
      </c>
    </row>
    <row r="147" spans="1:17" ht="14.1" customHeight="1" x14ac:dyDescent="0.2">
      <c r="A147" s="13">
        <v>111</v>
      </c>
      <c r="B147" s="14" t="s">
        <v>18</v>
      </c>
      <c r="C147" s="15"/>
      <c r="D147" s="16"/>
      <c r="E147" s="17" t="s">
        <v>19</v>
      </c>
      <c r="F147" s="17">
        <v>2021</v>
      </c>
      <c r="G147" s="17">
        <v>2022</v>
      </c>
      <c r="H147" s="17">
        <v>2023</v>
      </c>
      <c r="I147" s="17">
        <v>2024</v>
      </c>
      <c r="J147" s="17">
        <v>2025</v>
      </c>
      <c r="K147" s="17">
        <v>2026</v>
      </c>
      <c r="L147" s="17">
        <v>2027</v>
      </c>
      <c r="M147" s="17">
        <v>2028</v>
      </c>
      <c r="N147" s="17">
        <v>2029</v>
      </c>
      <c r="O147" s="17">
        <v>2030</v>
      </c>
      <c r="P147" s="17">
        <v>2031</v>
      </c>
      <c r="Q147" s="17">
        <v>2032</v>
      </c>
    </row>
    <row r="148" spans="1:17" ht="14.1" customHeight="1" x14ac:dyDescent="0.2">
      <c r="A148" s="31">
        <f>A147+1</f>
        <v>112</v>
      </c>
      <c r="B148" s="62" t="s">
        <v>90</v>
      </c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4"/>
    </row>
    <row r="149" spans="1:17" ht="14.1" customHeight="1" x14ac:dyDescent="0.2">
      <c r="A149" s="31">
        <f>A148+1</f>
        <v>113</v>
      </c>
      <c r="B149" s="146" t="s">
        <v>88</v>
      </c>
      <c r="C149" s="146"/>
      <c r="D149" s="146"/>
      <c r="E149" s="147">
        <f>(F149+G149+H149+I149+J149+K149+L149+M149+N149+O149+P149+Q149)</f>
        <v>7962398.1697448725</v>
      </c>
      <c r="F149" s="153">
        <f>'[1]Вводные в проект'!F243</f>
        <v>0</v>
      </c>
      <c r="G149" s="153">
        <f>'[1]Вводные в проект'!G243</f>
        <v>0</v>
      </c>
      <c r="H149" s="153">
        <f>'[1]Вводные в проект'!H243</f>
        <v>389699.19964651315</v>
      </c>
      <c r="I149" s="153">
        <f>'[1]Вводные в проект'!I243</f>
        <v>730477.60772191291</v>
      </c>
      <c r="J149" s="153">
        <f>'[1]Вводные в проект'!J243</f>
        <v>772062.99499054637</v>
      </c>
      <c r="K149" s="153">
        <f>'[1]Вводные в проект'!K243</f>
        <v>795839.4285191776</v>
      </c>
      <c r="L149" s="153">
        <f>'[1]Вводные в проект'!L243</f>
        <v>819610.47837951628</v>
      </c>
      <c r="M149" s="153">
        <f>'[1]Вводные в проект'!M243</f>
        <v>843371.76607835502</v>
      </c>
      <c r="N149" s="153">
        <f>'[1]Вводные в проект'!N243</f>
        <v>867118.90369988687</v>
      </c>
      <c r="O149" s="153">
        <f>'[1]Вводные в проект'!O243</f>
        <v>890888.33784889698</v>
      </c>
      <c r="P149" s="153">
        <f>'[1]Вводные в проект'!P243</f>
        <v>914718.85143832001</v>
      </c>
      <c r="Q149" s="153">
        <f>'[1]Вводные в проект'!Q243</f>
        <v>938610.60142174666</v>
      </c>
    </row>
    <row r="150" spans="1:17" ht="14.1" customHeight="1" x14ac:dyDescent="0.2">
      <c r="A150" s="31">
        <f>A149+1</f>
        <v>114</v>
      </c>
      <c r="B150" s="146" t="s">
        <v>89</v>
      </c>
      <c r="C150" s="146"/>
      <c r="D150" s="146"/>
      <c r="E150" s="147">
        <f>(F150+G150+H150+I150+J150+K150+L150+M150+N150+O150+P150+Q150)</f>
        <v>454678.5</v>
      </c>
      <c r="F150" s="153">
        <f>'[1]Вводные в проект'!F244</f>
        <v>0</v>
      </c>
      <c r="G150" s="153">
        <f>'[1]Вводные в проект'!G244</f>
        <v>0</v>
      </c>
      <c r="H150" s="153">
        <f>'[1]Вводные в проект'!H244</f>
        <v>25544.25</v>
      </c>
      <c r="I150" s="153">
        <f>'[1]Вводные в проект'!I244</f>
        <v>46670.25</v>
      </c>
      <c r="J150" s="153">
        <f>'[1]Вводные в проект'!J244</f>
        <v>47808</v>
      </c>
      <c r="K150" s="153">
        <f>'[1]Вводные в проект'!K244</f>
        <v>47808</v>
      </c>
      <c r="L150" s="153">
        <f>'[1]Вводные в проект'!L244</f>
        <v>47808</v>
      </c>
      <c r="M150" s="153">
        <f>'[1]Вводные в проект'!M244</f>
        <v>47808</v>
      </c>
      <c r="N150" s="153">
        <f>'[1]Вводные в проект'!N244</f>
        <v>47808</v>
      </c>
      <c r="O150" s="153">
        <f>'[1]Вводные в проект'!O244</f>
        <v>47808</v>
      </c>
      <c r="P150" s="153">
        <f>'[1]Вводные в проект'!P244</f>
        <v>47808</v>
      </c>
      <c r="Q150" s="153">
        <f>'[1]Вводные в проект'!Q244</f>
        <v>47808</v>
      </c>
    </row>
    <row r="151" spans="1:17" ht="14.1" customHeight="1" x14ac:dyDescent="0.2">
      <c r="A151" s="31">
        <f>A150+1</f>
        <v>115</v>
      </c>
      <c r="B151" s="32" t="s">
        <v>91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4"/>
    </row>
    <row r="152" spans="1:17" ht="14.1" customHeight="1" x14ac:dyDescent="0.2">
      <c r="A152" s="31">
        <f>A151+1</f>
        <v>116</v>
      </c>
      <c r="B152" s="65" t="s">
        <v>81</v>
      </c>
      <c r="C152" s="143"/>
      <c r="D152" s="66"/>
      <c r="E152" s="25">
        <f>(F152+G152+H152+I152+J152+K152+L152+M152+N152+O152+P152+Q152)</f>
        <v>19123.2</v>
      </c>
      <c r="F152" s="148">
        <f>F116</f>
        <v>1673.28</v>
      </c>
      <c r="G152" s="148">
        <f t="shared" ref="G152:Q152" si="28">G116</f>
        <v>1494</v>
      </c>
      <c r="H152" s="148">
        <f t="shared" si="28"/>
        <v>1673.28</v>
      </c>
      <c r="I152" s="148">
        <f t="shared" si="28"/>
        <v>1613.52</v>
      </c>
      <c r="J152" s="148">
        <f t="shared" si="28"/>
        <v>1673.28</v>
      </c>
      <c r="K152" s="148">
        <f t="shared" si="28"/>
        <v>1613.52</v>
      </c>
      <c r="L152" s="148">
        <f t="shared" si="28"/>
        <v>1673.28</v>
      </c>
      <c r="M152" s="148">
        <f t="shared" si="28"/>
        <v>1673.28</v>
      </c>
      <c r="N152" s="148">
        <f t="shared" si="28"/>
        <v>1613.52</v>
      </c>
      <c r="O152" s="148">
        <f t="shared" si="28"/>
        <v>1673.28</v>
      </c>
      <c r="P152" s="148">
        <f t="shared" si="28"/>
        <v>1553.76</v>
      </c>
      <c r="Q152" s="148">
        <f t="shared" si="28"/>
        <v>1195.2</v>
      </c>
    </row>
    <row r="153" spans="1:17" ht="14.1" customHeight="1" x14ac:dyDescent="0.2">
      <c r="A153" s="31">
        <f>A152+1</f>
        <v>117</v>
      </c>
      <c r="B153" s="65" t="s">
        <v>82</v>
      </c>
      <c r="C153" s="143"/>
      <c r="D153" s="66"/>
      <c r="E153" s="25">
        <f t="shared" ref="E153:E158" si="29">(F153+G153+H153+I153+J153+K153+L153+M153+N153+O153+P153+Q153)</f>
        <v>2455.1399999999994</v>
      </c>
      <c r="F153" s="148">
        <f t="shared" ref="F153:Q158" si="30">F117</f>
        <v>214.82474999999999</v>
      </c>
      <c r="G153" s="148">
        <f t="shared" si="30"/>
        <v>191.80781250000001</v>
      </c>
      <c r="H153" s="148">
        <f t="shared" si="30"/>
        <v>214.82474999999999</v>
      </c>
      <c r="I153" s="148">
        <f t="shared" si="30"/>
        <v>207.15243750000002</v>
      </c>
      <c r="J153" s="148">
        <f t="shared" si="30"/>
        <v>214.82474999999999</v>
      </c>
      <c r="K153" s="148">
        <f t="shared" si="30"/>
        <v>207.15243750000002</v>
      </c>
      <c r="L153" s="148">
        <f t="shared" si="30"/>
        <v>214.82474999999999</v>
      </c>
      <c r="M153" s="148">
        <f t="shared" si="30"/>
        <v>214.82474999999999</v>
      </c>
      <c r="N153" s="148">
        <f t="shared" si="30"/>
        <v>207.15243750000002</v>
      </c>
      <c r="O153" s="148">
        <f t="shared" si="30"/>
        <v>214.82474999999999</v>
      </c>
      <c r="P153" s="148">
        <f t="shared" si="30"/>
        <v>199.48012500000002</v>
      </c>
      <c r="Q153" s="148">
        <f t="shared" si="30"/>
        <v>153.44624999999999</v>
      </c>
    </row>
    <row r="154" spans="1:17" ht="14.1" customHeight="1" x14ac:dyDescent="0.2">
      <c r="A154" s="31">
        <f>A153+1</f>
        <v>118</v>
      </c>
      <c r="B154" s="65" t="s">
        <v>83</v>
      </c>
      <c r="C154" s="143"/>
      <c r="D154" s="66"/>
      <c r="E154" s="25">
        <f t="shared" si="29"/>
        <v>2949.8553191489355</v>
      </c>
      <c r="F154" s="148">
        <f t="shared" si="30"/>
        <v>258.1123404255319</v>
      </c>
      <c r="G154" s="148">
        <f t="shared" si="30"/>
        <v>230.45744680851064</v>
      </c>
      <c r="H154" s="148">
        <f t="shared" si="30"/>
        <v>258.1123404255319</v>
      </c>
      <c r="I154" s="148">
        <f t="shared" si="30"/>
        <v>248.8940425531915</v>
      </c>
      <c r="J154" s="148">
        <f t="shared" si="30"/>
        <v>258.1123404255319</v>
      </c>
      <c r="K154" s="148">
        <f t="shared" si="30"/>
        <v>248.8940425531915</v>
      </c>
      <c r="L154" s="148">
        <f t="shared" si="30"/>
        <v>258.1123404255319</v>
      </c>
      <c r="M154" s="148">
        <f t="shared" si="30"/>
        <v>258.1123404255319</v>
      </c>
      <c r="N154" s="148">
        <f t="shared" si="30"/>
        <v>248.8940425531915</v>
      </c>
      <c r="O154" s="148">
        <f t="shared" si="30"/>
        <v>258.1123404255319</v>
      </c>
      <c r="P154" s="148">
        <f t="shared" si="30"/>
        <v>239.6757446808511</v>
      </c>
      <c r="Q154" s="148">
        <f t="shared" si="30"/>
        <v>184.36595744680852</v>
      </c>
    </row>
    <row r="155" spans="1:17" ht="14.1" customHeight="1" x14ac:dyDescent="0.2">
      <c r="A155" s="31">
        <f>A154+1</f>
        <v>119</v>
      </c>
      <c r="B155" s="65" t="s">
        <v>84</v>
      </c>
      <c r="C155" s="143"/>
      <c r="D155" s="66"/>
      <c r="E155" s="25">
        <f t="shared" si="29"/>
        <v>7858.2916595744664</v>
      </c>
      <c r="F155" s="148">
        <f t="shared" si="30"/>
        <v>687.60052021276579</v>
      </c>
      <c r="G155" s="148">
        <f t="shared" si="30"/>
        <v>613.92903590425533</v>
      </c>
      <c r="H155" s="148">
        <f t="shared" si="30"/>
        <v>687.60052021276579</v>
      </c>
      <c r="I155" s="148">
        <f t="shared" si="30"/>
        <v>663.04335877659571</v>
      </c>
      <c r="J155" s="148">
        <f t="shared" si="30"/>
        <v>687.60052021276579</v>
      </c>
      <c r="K155" s="148">
        <f t="shared" si="30"/>
        <v>663.04335877659571</v>
      </c>
      <c r="L155" s="148">
        <f t="shared" si="30"/>
        <v>687.60052021276579</v>
      </c>
      <c r="M155" s="148">
        <f t="shared" si="30"/>
        <v>687.60052021276579</v>
      </c>
      <c r="N155" s="148">
        <f t="shared" si="30"/>
        <v>663.04335877659571</v>
      </c>
      <c r="O155" s="148">
        <f t="shared" si="30"/>
        <v>687.60052021276579</v>
      </c>
      <c r="P155" s="148">
        <f t="shared" si="30"/>
        <v>638.48619734042552</v>
      </c>
      <c r="Q155" s="148">
        <f t="shared" si="30"/>
        <v>491.14322872340415</v>
      </c>
    </row>
    <row r="156" spans="1:17" ht="14.1" customHeight="1" x14ac:dyDescent="0.2">
      <c r="A156" s="31">
        <f>A155+1</f>
        <v>120</v>
      </c>
      <c r="B156" s="65" t="s">
        <v>85</v>
      </c>
      <c r="C156" s="143"/>
      <c r="D156" s="66"/>
      <c r="E156" s="25">
        <f t="shared" si="29"/>
        <v>7112.4226545254533</v>
      </c>
      <c r="F156" s="148">
        <f t="shared" si="30"/>
        <v>622.33698227097705</v>
      </c>
      <c r="G156" s="148">
        <f t="shared" si="30"/>
        <v>555.65801988480098</v>
      </c>
      <c r="H156" s="148">
        <f t="shared" si="30"/>
        <v>622.33698227097705</v>
      </c>
      <c r="I156" s="148">
        <f t="shared" si="30"/>
        <v>600.11066147558518</v>
      </c>
      <c r="J156" s="148">
        <f t="shared" si="30"/>
        <v>622.33698227097705</v>
      </c>
      <c r="K156" s="148">
        <f t="shared" si="30"/>
        <v>600.11066147558518</v>
      </c>
      <c r="L156" s="148">
        <f t="shared" si="30"/>
        <v>622.33698227097705</v>
      </c>
      <c r="M156" s="148">
        <f t="shared" si="30"/>
        <v>622.33698227097705</v>
      </c>
      <c r="N156" s="148">
        <f t="shared" si="30"/>
        <v>600.11066147558518</v>
      </c>
      <c r="O156" s="148">
        <f t="shared" si="30"/>
        <v>622.33698227097705</v>
      </c>
      <c r="P156" s="148">
        <f t="shared" si="30"/>
        <v>577.88434068019308</v>
      </c>
      <c r="Q156" s="148">
        <f t="shared" si="30"/>
        <v>444.52641590784077</v>
      </c>
    </row>
    <row r="157" spans="1:17" ht="14.1" customHeight="1" x14ac:dyDescent="0.2">
      <c r="A157" s="31">
        <f>A156+1</f>
        <v>121</v>
      </c>
      <c r="B157" s="65" t="s">
        <v>86</v>
      </c>
      <c r="C157" s="143"/>
      <c r="D157" s="66"/>
      <c r="E157" s="25">
        <f t="shared" si="29"/>
        <v>7649.28</v>
      </c>
      <c r="F157" s="148">
        <f t="shared" si="30"/>
        <v>669.31200000000001</v>
      </c>
      <c r="G157" s="148">
        <f t="shared" si="30"/>
        <v>597.6</v>
      </c>
      <c r="H157" s="148">
        <f t="shared" si="30"/>
        <v>669.31200000000001</v>
      </c>
      <c r="I157" s="148">
        <f t="shared" si="30"/>
        <v>645.40800000000002</v>
      </c>
      <c r="J157" s="148">
        <f t="shared" si="30"/>
        <v>669.31200000000001</v>
      </c>
      <c r="K157" s="148">
        <f t="shared" si="30"/>
        <v>645.40800000000002</v>
      </c>
      <c r="L157" s="148">
        <f t="shared" si="30"/>
        <v>669.31200000000001</v>
      </c>
      <c r="M157" s="148">
        <f t="shared" si="30"/>
        <v>669.31200000000001</v>
      </c>
      <c r="N157" s="148">
        <f t="shared" si="30"/>
        <v>645.40800000000002</v>
      </c>
      <c r="O157" s="148">
        <f t="shared" si="30"/>
        <v>669.31200000000001</v>
      </c>
      <c r="P157" s="148">
        <f t="shared" si="30"/>
        <v>621.50400000000002</v>
      </c>
      <c r="Q157" s="148">
        <f t="shared" si="30"/>
        <v>478.08</v>
      </c>
    </row>
    <row r="158" spans="1:17" ht="14.1" customHeight="1" x14ac:dyDescent="0.2">
      <c r="A158" s="31">
        <f>A157+1</f>
        <v>122</v>
      </c>
      <c r="B158" s="65" t="s">
        <v>87</v>
      </c>
      <c r="C158" s="143"/>
      <c r="D158" s="66"/>
      <c r="E158" s="25">
        <f t="shared" si="29"/>
        <v>47148.189633248847</v>
      </c>
      <c r="F158" s="98">
        <f>F152+F153+F154+F155+F156+F157</f>
        <v>4125.4665929092744</v>
      </c>
      <c r="G158" s="98">
        <f t="shared" ref="G158" si="31">G152+G153+G154+G155+G156+G157</f>
        <v>3683.452315097567</v>
      </c>
      <c r="H158" s="98">
        <f t="shared" ref="H158" si="32">H152+H153+H154+H155+H156+H157</f>
        <v>4125.4665929092744</v>
      </c>
      <c r="I158" s="98">
        <f t="shared" ref="I158" si="33">I152+I153+I154+I155+I156+I157</f>
        <v>3978.1285003053722</v>
      </c>
      <c r="J158" s="98">
        <f t="shared" ref="J158" si="34">J152+J153+J154+J155+J156+J157</f>
        <v>4125.4665929092744</v>
      </c>
      <c r="K158" s="98">
        <f t="shared" ref="K158" si="35">K152+K153+K154+K155+K156+K157</f>
        <v>3978.1285003053722</v>
      </c>
      <c r="L158" s="98">
        <f t="shared" ref="L158" si="36">L152+L153+L154+L155+L156+L157</f>
        <v>4125.4665929092744</v>
      </c>
      <c r="M158" s="98">
        <f t="shared" ref="M158" si="37">M152+M153+M154+M155+M156+M157</f>
        <v>4125.4665929092744</v>
      </c>
      <c r="N158" s="98">
        <f t="shared" ref="N158" si="38">N152+N153+N154+N155+N156+N157</f>
        <v>3978.1285003053722</v>
      </c>
      <c r="O158" s="98">
        <f t="shared" ref="O158" si="39">O152+O153+O154+O155+O156+O157</f>
        <v>4125.4665929092744</v>
      </c>
      <c r="P158" s="98">
        <f t="shared" ref="P158" si="40">P152+P153+P154+P155+P156+P157</f>
        <v>3830.7904077014696</v>
      </c>
      <c r="Q158" s="98">
        <f t="shared" ref="Q158" si="41">Q152+Q153+Q154+Q155+Q156+Q157</f>
        <v>2946.7618520780534</v>
      </c>
    </row>
    <row r="159" spans="1:17" ht="14.1" customHeight="1" x14ac:dyDescent="0.2">
      <c r="A159" s="31">
        <f>A158+1</f>
        <v>123</v>
      </c>
      <c r="B159" s="32" t="s">
        <v>92</v>
      </c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4"/>
    </row>
    <row r="160" spans="1:17" ht="14.1" customHeight="1" x14ac:dyDescent="0.2">
      <c r="A160" s="31">
        <f>A159+1</f>
        <v>124</v>
      </c>
      <c r="B160" s="65" t="s">
        <v>81</v>
      </c>
      <c r="C160" s="143"/>
      <c r="D160" s="66"/>
      <c r="E160" s="25">
        <f>(F160+G160+H160+I160+J160+K160+L160+M160+N160+O160+P160+Q160)</f>
        <v>849060.76071133756</v>
      </c>
      <c r="F160" s="98">
        <f>F152*'[1]Вводные в проект'!F232</f>
        <v>65350.720517190748</v>
      </c>
      <c r="G160" s="98">
        <f>G152*'[1]Вводные в проект'!G232</f>
        <v>59636.973358539421</v>
      </c>
      <c r="H160" s="98">
        <f>H152*'[1]Вводные в проект'!H232</f>
        <v>68327.120269964755</v>
      </c>
      <c r="I160" s="98">
        <f>I152*'[1]Вводные в проект'!I232</f>
        <v>67456.990006827255</v>
      </c>
      <c r="J160" s="98">
        <f>J152*'[1]Вводные в проект'!J232</f>
        <v>71672.249081888469</v>
      </c>
      <c r="K160" s="98">
        <f>K152*'[1]Вводные в проект'!K232</f>
        <v>70847.372430629519</v>
      </c>
      <c r="L160" s="98">
        <f>L152*'[1]Вводные в проект'!L232</f>
        <v>75268.825758598978</v>
      </c>
      <c r="M160" s="98">
        <f>M152*'[1]Вводные в проект'!M232</f>
        <v>77064.344295311021</v>
      </c>
      <c r="N160" s="98">
        <f>N152*'[1]Вводные в проект'!N232</f>
        <v>76041.228128419491</v>
      </c>
      <c r="O160" s="98">
        <f>O152*'[1]Вводные в проект'!O232</f>
        <v>80651.864901747394</v>
      </c>
      <c r="P160" s="98">
        <f>P152*'[1]Вводные в проект'!P232</f>
        <v>76561.429867337778</v>
      </c>
      <c r="Q160" s="98">
        <f>Q152*'[1]Вводные в проект'!Q232</f>
        <v>60181.642094882634</v>
      </c>
    </row>
    <row r="161" spans="1:17" ht="14.1" customHeight="1" x14ac:dyDescent="0.2">
      <c r="A161" s="31">
        <f>A160+1</f>
        <v>125</v>
      </c>
      <c r="B161" s="65" t="s">
        <v>82</v>
      </c>
      <c r="C161" s="143"/>
      <c r="D161" s="66"/>
      <c r="E161" s="25">
        <f t="shared" ref="E161:E166" si="42">(F161+G161+H161+I161+J161+K161+L161+M161+N161+O161+P161+Q161)</f>
        <v>178910.96089182619</v>
      </c>
      <c r="F161" s="98">
        <f>F153*'[1]Вводные в проект'!F233</f>
        <v>14413.726291421799</v>
      </c>
      <c r="G161" s="98">
        <f>G153*'[1]Вводные в проект'!G233</f>
        <v>13050.076719409162</v>
      </c>
      <c r="H161" s="98">
        <f>H153*'[1]Вводные в проект'!H233</f>
        <v>14830.457775964167</v>
      </c>
      <c r="I161" s="98">
        <f>I153*'[1]Вводные в проект'!I233</f>
        <v>14519.807293280483</v>
      </c>
      <c r="J161" s="98">
        <f>J153*'[1]Вводные в проект'!J233</f>
        <v>15296.123452446209</v>
      </c>
      <c r="K161" s="98">
        <f>K153*'[1]Вводные в проект'!K233</f>
        <v>14989.553698800657</v>
      </c>
      <c r="L161" s="98">
        <f>L153*'[1]Вводные в проект'!L233</f>
        <v>15792.602046874334</v>
      </c>
      <c r="M161" s="98">
        <f>M153*'[1]Вводные в проект'!M233</f>
        <v>16039.715010407448</v>
      </c>
      <c r="N161" s="98">
        <f>N153*'[1]Вводные в проект'!N233</f>
        <v>15704.370454679762</v>
      </c>
      <c r="O161" s="98">
        <f>O153*'[1]Вводные в проект'!O233</f>
        <v>16532.208998822603</v>
      </c>
      <c r="P161" s="98">
        <f>P153*'[1]Вводные в проект'!P233</f>
        <v>15580.534200700951</v>
      </c>
      <c r="Q161" s="98">
        <f>Q153*'[1]Вводные в проект'!Q233</f>
        <v>12161.784949018605</v>
      </c>
    </row>
    <row r="162" spans="1:17" ht="14.1" customHeight="1" x14ac:dyDescent="0.2">
      <c r="A162" s="31">
        <f>A161+1</f>
        <v>126</v>
      </c>
      <c r="B162" s="65" t="s">
        <v>83</v>
      </c>
      <c r="C162" s="143"/>
      <c r="D162" s="66"/>
      <c r="E162" s="25">
        <f t="shared" si="42"/>
        <v>136971.40410387033</v>
      </c>
      <c r="F162" s="98">
        <f>F154*'[1]Вводные в проект'!F234</f>
        <v>10597.655032043072</v>
      </c>
      <c r="G162" s="98">
        <f>G154*'[1]Вводные в проект'!G234</f>
        <v>9662.2040241688337</v>
      </c>
      <c r="H162" s="98">
        <f>H154*'[1]Вводные в проект'!H234</f>
        <v>11059.750394911198</v>
      </c>
      <c r="I162" s="98">
        <f>I154*'[1]Вводные в проект'!I234</f>
        <v>10908.454965133935</v>
      </c>
      <c r="J162" s="98">
        <f>J154*'[1]Вводные в проект'!J234</f>
        <v>11578.861041105318</v>
      </c>
      <c r="K162" s="98">
        <f>K154*'[1]Вводные в проект'!K234</f>
        <v>11434.397821189414</v>
      </c>
      <c r="L162" s="98">
        <f>L154*'[1]Вводные в проект'!L234</f>
        <v>12136.632758511938</v>
      </c>
      <c r="M162" s="98">
        <f>M154*'[1]Вводные в проект'!M234</f>
        <v>12415.025215193387</v>
      </c>
      <c r="N162" s="98">
        <f>N154*'[1]Вводные в проект'!N234</f>
        <v>12239.69724702778</v>
      </c>
      <c r="O162" s="98">
        <f>O154*'[1]Вводные в проект'!O234</f>
        <v>12971.157802404303</v>
      </c>
      <c r="P162" s="98">
        <f>P154*'[1]Вводные в проект'!P234</f>
        <v>12303.581605365183</v>
      </c>
      <c r="Q162" s="98">
        <f>Q154*'[1]Вводные в проект'!Q234</f>
        <v>9663.9861968159839</v>
      </c>
    </row>
    <row r="163" spans="1:17" ht="14.1" customHeight="1" x14ac:dyDescent="0.2">
      <c r="A163" s="31">
        <f>A162+1</f>
        <v>127</v>
      </c>
      <c r="B163" s="65" t="s">
        <v>84</v>
      </c>
      <c r="C163" s="143"/>
      <c r="D163" s="66"/>
      <c r="E163" s="25">
        <f t="shared" si="42"/>
        <v>133150.11085029278</v>
      </c>
      <c r="F163" s="98">
        <f>F155*'[1]Вводные в проект'!F235</f>
        <v>8262.9399326057774</v>
      </c>
      <c r="G163" s="98">
        <f>G155*'[1]Вводные в проект'!G235</f>
        <v>7859.7183499037274</v>
      </c>
      <c r="H163" s="98">
        <f>H155*'[1]Вводные в проект'!H235</f>
        <v>9379.2244164330477</v>
      </c>
      <c r="I163" s="98">
        <f>I155*'[1]Вводные в проект'!I235</f>
        <v>9635.6732720159052</v>
      </c>
      <c r="J163" s="98">
        <f>J155*'[1]Вводные в проект'!J235</f>
        <v>10642.108515266551</v>
      </c>
      <c r="K163" s="98">
        <f>K155*'[1]Вводные в проект'!K235</f>
        <v>10922.490417390152</v>
      </c>
      <c r="L163" s="98">
        <f>L155*'[1]Вводные в проект'!L235</f>
        <v>12012.854989124313</v>
      </c>
      <c r="M163" s="98">
        <f>M155*'[1]Вводные в проект'!M235</f>
        <v>12699.468847610104</v>
      </c>
      <c r="N163" s="98">
        <f>N155*'[1]Вводные в проект'!N235</f>
        <v>12908.646753065603</v>
      </c>
      <c r="O163" s="98">
        <f>O155*'[1]Вводные в проект'!O235</f>
        <v>14075.203652687729</v>
      </c>
      <c r="P163" s="98">
        <f>P155*'[1]Вводные в проект'!P235</f>
        <v>13710.757943862191</v>
      </c>
      <c r="Q163" s="98">
        <f>Q155*'[1]Вводные в проект'!Q235</f>
        <v>11041.023760327691</v>
      </c>
    </row>
    <row r="164" spans="1:17" ht="14.1" customHeight="1" x14ac:dyDescent="0.2">
      <c r="A164" s="31">
        <f>A163+1</f>
        <v>128</v>
      </c>
      <c r="B164" s="65" t="s">
        <v>85</v>
      </c>
      <c r="C164" s="143"/>
      <c r="D164" s="66"/>
      <c r="E164" s="25">
        <f t="shared" si="42"/>
        <v>315788.09977158275</v>
      </c>
      <c r="F164" s="98">
        <f>F156*'[1]Вводные в проект'!F236</f>
        <v>24305.657269496151</v>
      </c>
      <c r="G164" s="98">
        <f>G156*'[1]Вводные в проект'!G236</f>
        <v>22180.563941317698</v>
      </c>
      <c r="H164" s="98">
        <f>H156*'[1]Вводные в проект'!H236</f>
        <v>25412.658871244483</v>
      </c>
      <c r="I164" s="98">
        <f>I156*'[1]Вводные в проект'!I236</f>
        <v>25089.034467591999</v>
      </c>
      <c r="J164" s="98">
        <f>J156*'[1]Вводные в проект'!J236</f>
        <v>26656.800539178304</v>
      </c>
      <c r="K164" s="98">
        <f>K156*'[1]Вводные в проект'!K236</f>
        <v>26350.007147821048</v>
      </c>
      <c r="L164" s="98">
        <f>L156*'[1]Вводные в проект'!L236</f>
        <v>27994.462302595184</v>
      </c>
      <c r="M164" s="98">
        <f>M156*'[1]Вводные в проект'!M236</f>
        <v>28662.263021990009</v>
      </c>
      <c r="N164" s="98">
        <f>N156*'[1]Вводные в проект'!N236</f>
        <v>28281.739124127187</v>
      </c>
      <c r="O164" s="98">
        <f>O156*'[1]Вводные в проект'!O236</f>
        <v>29996.556593923313</v>
      </c>
      <c r="P164" s="98">
        <f>P156*'[1]Вводные в проект'!P236</f>
        <v>28475.215876595699</v>
      </c>
      <c r="Q164" s="98">
        <f>Q156*'[1]Вводные в проект'!Q236</f>
        <v>22383.14061570165</v>
      </c>
    </row>
    <row r="165" spans="1:17" ht="14.1" customHeight="1" x14ac:dyDescent="0.2">
      <c r="A165" s="31">
        <f>A164+1</f>
        <v>129</v>
      </c>
      <c r="B165" s="65" t="s">
        <v>86</v>
      </c>
      <c r="C165" s="143"/>
      <c r="D165" s="66"/>
      <c r="E165" s="25">
        <f t="shared" si="42"/>
        <v>681872.0565572849</v>
      </c>
      <c r="F165" s="98">
        <f>F157*'[1]Вводные в проект'!F237</f>
        <v>55631.8954146342</v>
      </c>
      <c r="G165" s="98">
        <f>G157*'[1]Вводные в проект'!G237</f>
        <v>50261.504394645402</v>
      </c>
      <c r="H165" s="98">
        <f>H157*'[1]Вводные в проект'!H237</f>
        <v>56991.881226816113</v>
      </c>
      <c r="I165" s="98">
        <f>I157*'[1]Вводные в проект'!I237</f>
        <v>55669.832022567833</v>
      </c>
      <c r="J165" s="98">
        <f>J157*'[1]Вводные в проект'!J237</f>
        <v>58507.166553676478</v>
      </c>
      <c r="K165" s="98">
        <f>K157*'[1]Вводные в проект'!K237</f>
        <v>57194.752802565992</v>
      </c>
      <c r="L165" s="98">
        <f>L157*'[1]Вводные в проект'!L237</f>
        <v>60115.837271980803</v>
      </c>
      <c r="M165" s="98">
        <f>M157*'[1]Вводные в проект'!M237</f>
        <v>60915.29123028188</v>
      </c>
      <c r="N165" s="98">
        <f>N157*'[1]Вводные в проект'!N237</f>
        <v>59507.308737922838</v>
      </c>
      <c r="O165" s="98">
        <f>O157*'[1]Вводные в проект'!O237</f>
        <v>62506.523387310372</v>
      </c>
      <c r="P165" s="98">
        <f>P157*'[1]Вводные в проект'!P237</f>
        <v>58782.106628712543</v>
      </c>
      <c r="Q165" s="98">
        <f>Q157*'[1]Вводные в проект'!Q237</f>
        <v>45787.956886170607</v>
      </c>
    </row>
    <row r="166" spans="1:17" ht="14.1" customHeight="1" x14ac:dyDescent="0.2">
      <c r="A166" s="31">
        <f>A165+1</f>
        <v>130</v>
      </c>
      <c r="B166" s="65" t="s">
        <v>87</v>
      </c>
      <c r="C166" s="143"/>
      <c r="D166" s="66"/>
      <c r="E166" s="25">
        <f t="shared" si="42"/>
        <v>2295753.3928861944</v>
      </c>
      <c r="F166" s="98">
        <f>F160+F161+F162+F163+F164+F165</f>
        <v>178562.59445739174</v>
      </c>
      <c r="G166" s="98">
        <f t="shared" ref="G166" si="43">G160+G161+G162+G163+G164+G165</f>
        <v>162651.04078798424</v>
      </c>
      <c r="H166" s="98">
        <f t="shared" ref="H166" si="44">H160+H161+H162+H163+H164+H165</f>
        <v>186001.09295533376</v>
      </c>
      <c r="I166" s="98">
        <f t="shared" ref="I166" si="45">I160+I161+I162+I163+I164+I165</f>
        <v>183279.7920274174</v>
      </c>
      <c r="J166" s="98">
        <f t="shared" ref="J166" si="46">J160+J161+J162+J163+J164+J165</f>
        <v>194353.30918356133</v>
      </c>
      <c r="K166" s="98">
        <f t="shared" ref="K166" si="47">K160+K161+K162+K163+K164+K165</f>
        <v>191738.57431839677</v>
      </c>
      <c r="L166" s="98">
        <f t="shared" ref="L166" si="48">L160+L161+L162+L163+L164+L165</f>
        <v>203321.21512768554</v>
      </c>
      <c r="M166" s="98">
        <f t="shared" ref="M166" si="49">M160+M161+M162+M163+M164+M165</f>
        <v>207796.10762079383</v>
      </c>
      <c r="N166" s="98">
        <f t="shared" ref="N166" si="50">N160+N161+N162+N163+N164+N165</f>
        <v>204682.99044524267</v>
      </c>
      <c r="O166" s="98">
        <f t="shared" ref="O166" si="51">O160+O161+O162+O163+O164+O165</f>
        <v>216733.51533689571</v>
      </c>
      <c r="P166" s="98">
        <f t="shared" ref="P166" si="52">P160+P161+P162+P163+P164+P165</f>
        <v>205413.62612257432</v>
      </c>
      <c r="Q166" s="98">
        <f t="shared" ref="Q166" si="53">Q160+Q161+Q162+Q163+Q164+Q165</f>
        <v>161219.53450291714</v>
      </c>
    </row>
    <row r="167" spans="1:17" ht="14.1" customHeight="1" x14ac:dyDescent="0.2">
      <c r="A167" s="31">
        <f>A166+1</f>
        <v>131</v>
      </c>
      <c r="B167" s="32" t="s">
        <v>93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4"/>
    </row>
    <row r="168" spans="1:17" ht="14.1" customHeight="1" x14ac:dyDescent="0.2">
      <c r="A168" s="31">
        <f>A167+1</f>
        <v>132</v>
      </c>
      <c r="B168" s="65" t="s">
        <v>81</v>
      </c>
      <c r="C168" s="143"/>
      <c r="D168" s="66"/>
      <c r="E168" s="25">
        <f>(F168+G168+H168+I168+J168+K168+L168+M168+N168+O168+P168+Q168)</f>
        <v>707550.63392611465</v>
      </c>
      <c r="F168" s="98">
        <f>F152*'[1]Вводные в проект'!F268</f>
        <v>54458.933764325651</v>
      </c>
      <c r="G168" s="98">
        <f>G152*'[1]Вводные в проект'!G268</f>
        <v>49697.477798782857</v>
      </c>
      <c r="H168" s="98">
        <f>H152*'[1]Вводные в проект'!H268</f>
        <v>56939.266891637308</v>
      </c>
      <c r="I168" s="98">
        <f>I152*'[1]Вводные в проект'!I268</f>
        <v>56214.15833902271</v>
      </c>
      <c r="J168" s="98">
        <f>J152*'[1]Вводные в проект'!J268</f>
        <v>59726.874234907045</v>
      </c>
      <c r="K168" s="98">
        <f>K152*'[1]Вводные в проект'!K268</f>
        <v>59039.477025524619</v>
      </c>
      <c r="L168" s="98">
        <f>L152*'[1]Вводные в проект'!L268</f>
        <v>62724.021465499136</v>
      </c>
      <c r="M168" s="98">
        <f>M152*'[1]Вводные в проект'!M268</f>
        <v>64220.286912759191</v>
      </c>
      <c r="N168" s="98">
        <f>N152*'[1]Вводные в проект'!N268</f>
        <v>63367.690107016264</v>
      </c>
      <c r="O168" s="98">
        <f>O152*'[1]Вводные в проект'!O268</f>
        <v>67209.887418122846</v>
      </c>
      <c r="P168" s="98">
        <f>P152*'[1]Вводные в проект'!P268</f>
        <v>63801.191556114813</v>
      </c>
      <c r="Q168" s="98">
        <f>Q152*'[1]Вводные в проект'!Q268</f>
        <v>50151.368412402182</v>
      </c>
    </row>
    <row r="169" spans="1:17" ht="14.1" customHeight="1" x14ac:dyDescent="0.2">
      <c r="A169" s="31">
        <f>A168+1</f>
        <v>133</v>
      </c>
      <c r="B169" s="65" t="s">
        <v>82</v>
      </c>
      <c r="C169" s="143"/>
      <c r="D169" s="66"/>
      <c r="E169" s="25">
        <f t="shared" ref="E169:E174" si="54">(F169+G169+H169+I169+J169+K169+L169+M169+N169+O169+P169+Q169)</f>
        <v>162646.32808347832</v>
      </c>
      <c r="F169" s="98">
        <f>F153*'[1]Вводные в проект'!F269</f>
        <v>13103.387537656179</v>
      </c>
      <c r="G169" s="98">
        <f>G153*'[1]Вводные в проект'!G269</f>
        <v>11863.706108553781</v>
      </c>
      <c r="H169" s="98">
        <f>H153*'[1]Вводные в проект'!H269</f>
        <v>13482.234341785605</v>
      </c>
      <c r="I169" s="98">
        <f>I153*'[1]Вводные в проект'!I269</f>
        <v>13199.824812073168</v>
      </c>
      <c r="J169" s="98">
        <f>J153*'[1]Вводные в проект'!J269</f>
        <v>13905.566774951103</v>
      </c>
      <c r="K169" s="98">
        <f>K153*'[1]Вводные в проект'!K269</f>
        <v>13626.866998909687</v>
      </c>
      <c r="L169" s="98">
        <f>L153*'[1]Вводные в проект'!L269</f>
        <v>14356.910951703936</v>
      </c>
      <c r="M169" s="98">
        <f>M153*'[1]Вводные в проект'!M269</f>
        <v>14581.559100370407</v>
      </c>
      <c r="N169" s="98">
        <f>N153*'[1]Вводные в проект'!N269</f>
        <v>14276.700413345236</v>
      </c>
      <c r="O169" s="98">
        <f>O153*'[1]Вводные в проект'!O269</f>
        <v>15029.280908020546</v>
      </c>
      <c r="P169" s="98">
        <f>P153*'[1]Вводные в проект'!P269</f>
        <v>14164.122000637228</v>
      </c>
      <c r="Q169" s="98">
        <f>Q153*'[1]Вводные в проект'!Q269</f>
        <v>11056.168135471458</v>
      </c>
    </row>
    <row r="170" spans="1:17" ht="14.1" customHeight="1" x14ac:dyDescent="0.2">
      <c r="A170" s="31">
        <f>A169+1</f>
        <v>134</v>
      </c>
      <c r="B170" s="65" t="s">
        <v>83</v>
      </c>
      <c r="C170" s="143"/>
      <c r="D170" s="66"/>
      <c r="E170" s="25">
        <f t="shared" si="54"/>
        <v>124519.45827624577</v>
      </c>
      <c r="F170" s="98">
        <f>F154*'[1]Вводные в проект'!F270</f>
        <v>9634.231847311883</v>
      </c>
      <c r="G170" s="98">
        <f>G154*'[1]Вводные в проект'!G270</f>
        <v>8783.821840153485</v>
      </c>
      <c r="H170" s="98">
        <f>H154*'[1]Вводные в проект'!H270</f>
        <v>10054.318540828357</v>
      </c>
      <c r="I170" s="98">
        <f>I154*'[1]Вводные в проект'!I270</f>
        <v>9916.7772410308517</v>
      </c>
      <c r="J170" s="98">
        <f>J154*'[1]Вводные в проект'!J270</f>
        <v>10526.237310095741</v>
      </c>
      <c r="K170" s="98">
        <f>K154*'[1]Вводные в проект'!K270</f>
        <v>10394.907110172193</v>
      </c>
      <c r="L170" s="98">
        <f>L154*'[1]Вводные в проект'!L270</f>
        <v>11033.302507738126</v>
      </c>
      <c r="M170" s="98">
        <f>M154*'[1]Вводные в проект'!M270</f>
        <v>11286.386559266715</v>
      </c>
      <c r="N170" s="98">
        <f>N154*'[1]Вводные в проект'!N270</f>
        <v>11126.99749729798</v>
      </c>
      <c r="O170" s="98">
        <f>O154*'[1]Вводные в проект'!O270</f>
        <v>11791.961638549366</v>
      </c>
      <c r="P170" s="98">
        <f>P154*'[1]Вводные в проект'!P270</f>
        <v>11185.074186695623</v>
      </c>
      <c r="Q170" s="98">
        <f>Q154*'[1]Вводные в проект'!Q270</f>
        <v>8785.4419971054394</v>
      </c>
    </row>
    <row r="171" spans="1:17" ht="14.1" customHeight="1" x14ac:dyDescent="0.2">
      <c r="A171" s="31">
        <f>A170+1</f>
        <v>135</v>
      </c>
      <c r="B171" s="65" t="s">
        <v>84</v>
      </c>
      <c r="C171" s="143"/>
      <c r="D171" s="66"/>
      <c r="E171" s="25">
        <f t="shared" si="54"/>
        <v>121045.55531844796</v>
      </c>
      <c r="F171" s="98">
        <f>F155*'[1]Вводные в проект'!F271</f>
        <v>7511.7635750961608</v>
      </c>
      <c r="G171" s="98">
        <f>G155*'[1]Вводные в проект'!G271</f>
        <v>7145.1984999124807</v>
      </c>
      <c r="H171" s="98">
        <f>H155*'[1]Вводные в проект'!H271</f>
        <v>8526.5676513027684</v>
      </c>
      <c r="I171" s="98">
        <f>I155*'[1]Вводные в проект'!I271</f>
        <v>8759.7029745599139</v>
      </c>
      <c r="J171" s="98">
        <f>J155*'[1]Вводные в проект'!J271</f>
        <v>9674.6441047877743</v>
      </c>
      <c r="K171" s="98">
        <f>K155*'[1]Вводные в проект'!K271</f>
        <v>9929.536743081957</v>
      </c>
      <c r="L171" s="98">
        <f>L155*'[1]Вводные в проект'!L271</f>
        <v>10920.777262840287</v>
      </c>
      <c r="M171" s="98">
        <f>M155*'[1]Вводные в проект'!M271</f>
        <v>11544.971679645547</v>
      </c>
      <c r="N171" s="98">
        <f>N155*'[1]Вводные в проект'!N271</f>
        <v>11735.13341187782</v>
      </c>
      <c r="O171" s="98">
        <f>O155*'[1]Вводные в проект'!O271</f>
        <v>12795.63968426157</v>
      </c>
      <c r="P171" s="98">
        <f>P155*'[1]Вводные в проект'!P271</f>
        <v>12464.32540351108</v>
      </c>
      <c r="Q171" s="98">
        <f>Q155*'[1]Вводные в проект'!Q271</f>
        <v>10037.294327570628</v>
      </c>
    </row>
    <row r="172" spans="1:17" ht="14.1" customHeight="1" x14ac:dyDescent="0.2">
      <c r="A172" s="31">
        <f>A171+1</f>
        <v>136</v>
      </c>
      <c r="B172" s="65" t="s">
        <v>85</v>
      </c>
      <c r="C172" s="143"/>
      <c r="D172" s="66"/>
      <c r="E172" s="25">
        <f t="shared" si="54"/>
        <v>263156.74980965233</v>
      </c>
      <c r="F172" s="98">
        <f>F156*'[1]Вводные в проект'!F272</f>
        <v>20254.714391246802</v>
      </c>
      <c r="G172" s="98">
        <f>G156*'[1]Вводные в проект'!G272</f>
        <v>18483.803284431418</v>
      </c>
      <c r="H172" s="98">
        <f>H156*'[1]Вводные в проект'!H272</f>
        <v>21177.215726037077</v>
      </c>
      <c r="I172" s="98">
        <f>I156*'[1]Вводные в проект'!I272</f>
        <v>20907.528722993331</v>
      </c>
      <c r="J172" s="98">
        <f>J156*'[1]Вводные в проект'!J272</f>
        <v>22214.000449315252</v>
      </c>
      <c r="K172" s="98">
        <f>K156*'[1]Вводные в проект'!K272</f>
        <v>21958.339289850883</v>
      </c>
      <c r="L172" s="98">
        <f>L156*'[1]Вводные в проект'!L272</f>
        <v>23328.718585495986</v>
      </c>
      <c r="M172" s="98">
        <f>M156*'[1]Вводные в проект'!M272</f>
        <v>23885.219184991678</v>
      </c>
      <c r="N172" s="98">
        <f>N156*'[1]Вводные в проект'!N272</f>
        <v>23568.115936772661</v>
      </c>
      <c r="O172" s="98">
        <f>O156*'[1]Вводные в проект'!O272</f>
        <v>24997.130494936104</v>
      </c>
      <c r="P172" s="98">
        <f>P156*'[1]Вводные в проект'!P272</f>
        <v>23729.346563829749</v>
      </c>
      <c r="Q172" s="98">
        <f>Q156*'[1]Вводные в проект'!Q272</f>
        <v>18652.617179751374</v>
      </c>
    </row>
    <row r="173" spans="1:17" ht="14.1" customHeight="1" x14ac:dyDescent="0.2">
      <c r="A173" s="31">
        <f>A172+1</f>
        <v>137</v>
      </c>
      <c r="B173" s="65" t="s">
        <v>86</v>
      </c>
      <c r="C173" s="143"/>
      <c r="D173" s="66"/>
      <c r="E173" s="25">
        <f t="shared" si="54"/>
        <v>568226.7137977375</v>
      </c>
      <c r="F173" s="98">
        <f>F157*'[1]Вводные в проект'!F273</f>
        <v>46359.912845528495</v>
      </c>
      <c r="G173" s="98">
        <f>G157*'[1]Вводные в проект'!G273</f>
        <v>41884.586995537837</v>
      </c>
      <c r="H173" s="98">
        <f>H157*'[1]Вводные в проект'!H273</f>
        <v>47493.234355680092</v>
      </c>
      <c r="I173" s="98">
        <f>I157*'[1]Вводные в проект'!I273</f>
        <v>46391.526685473211</v>
      </c>
      <c r="J173" s="98">
        <f>J157*'[1]Вводные в проект'!J273</f>
        <v>48755.972128063746</v>
      </c>
      <c r="K173" s="98">
        <f>K157*'[1]Вводные в проект'!K273</f>
        <v>47662.294002138311</v>
      </c>
      <c r="L173" s="98">
        <f>L157*'[1]Вводные в проект'!L273</f>
        <v>50096.531059983994</v>
      </c>
      <c r="M173" s="98">
        <f>M157*'[1]Вводные в проект'!M273</f>
        <v>50762.742691901571</v>
      </c>
      <c r="N173" s="98">
        <f>N157*'[1]Вводные в проект'!N273</f>
        <v>49589.423948269039</v>
      </c>
      <c r="O173" s="98">
        <f>O157*'[1]Вводные в проект'!O273</f>
        <v>52088.769489425315</v>
      </c>
      <c r="P173" s="98">
        <f>P157*'[1]Вводные в проект'!P273</f>
        <v>48985.088857260453</v>
      </c>
      <c r="Q173" s="98">
        <f>Q157*'[1]Вводные в проект'!Q273</f>
        <v>38156.630738475505</v>
      </c>
    </row>
    <row r="174" spans="1:17" ht="14.1" customHeight="1" x14ac:dyDescent="0.2">
      <c r="A174" s="31">
        <f>A173+1</f>
        <v>138</v>
      </c>
      <c r="B174" s="70" t="s">
        <v>87</v>
      </c>
      <c r="C174" s="150"/>
      <c r="D174" s="71"/>
      <c r="E174" s="40">
        <f t="shared" si="54"/>
        <v>1947145.4392116764</v>
      </c>
      <c r="F174" s="98">
        <f>F168+F169+F170+F171+F172+F173</f>
        <v>151322.94396116518</v>
      </c>
      <c r="G174" s="98">
        <f t="shared" ref="G174" si="55">G168+G169+G170+G171+G172+G173</f>
        <v>137858.59452737187</v>
      </c>
      <c r="H174" s="98">
        <f t="shared" ref="H174" si="56">H168+H169+H170+H171+H172+H173</f>
        <v>157672.83750727121</v>
      </c>
      <c r="I174" s="98">
        <f t="shared" ref="I174" si="57">I168+I169+I170+I171+I172+I173</f>
        <v>155389.51877515318</v>
      </c>
      <c r="J174" s="98">
        <f t="shared" ref="J174" si="58">J168+J169+J170+J171+J172+J173</f>
        <v>164803.29500212066</v>
      </c>
      <c r="K174" s="98">
        <f t="shared" ref="K174" si="59">K168+K169+K170+K171+K172+K173</f>
        <v>162611.42116967766</v>
      </c>
      <c r="L174" s="98">
        <f t="shared" ref="L174" si="60">L168+L169+L170+L171+L172+L173</f>
        <v>172460.26183326147</v>
      </c>
      <c r="M174" s="98">
        <f t="shared" ref="M174" si="61">M168+M169+M170+M171+M172+M173</f>
        <v>176281.16612893512</v>
      </c>
      <c r="N174" s="98">
        <f t="shared" ref="N174" si="62">N168+N169+N170+N171+N172+N173</f>
        <v>173664.06131457901</v>
      </c>
      <c r="O174" s="98">
        <f t="shared" ref="O174" si="63">O168+O169+O170+O171+O172+O173</f>
        <v>183912.66963331576</v>
      </c>
      <c r="P174" s="98">
        <f t="shared" ref="P174" si="64">P168+P169+P170+P171+P172+P173</f>
        <v>174329.14856804893</v>
      </c>
      <c r="Q174" s="98">
        <f t="shared" ref="Q174" si="65">Q168+Q169+Q170+Q171+Q172+Q173</f>
        <v>136839.52079077659</v>
      </c>
    </row>
    <row r="175" spans="1:17" ht="14.1" customHeight="1" x14ac:dyDescent="0.2">
      <c r="A175" s="31">
        <f>A174+1</f>
        <v>139</v>
      </c>
      <c r="B175" s="144"/>
      <c r="C175" s="145"/>
      <c r="D175" s="145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1"/>
    </row>
    <row r="176" spans="1:17" ht="14.1" customHeight="1" x14ac:dyDescent="0.2">
      <c r="A176" s="31">
        <f>A175+1</f>
        <v>140</v>
      </c>
      <c r="B176" s="134"/>
      <c r="C176" s="151"/>
      <c r="D176" s="151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26"/>
    </row>
    <row r="177" spans="1:17" ht="14.1" customHeight="1" x14ac:dyDescent="0.2">
      <c r="A177" s="31">
        <f>A176+1</f>
        <v>141</v>
      </c>
      <c r="B177" s="134"/>
      <c r="C177" s="151"/>
      <c r="D177" s="151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26"/>
    </row>
    <row r="178" spans="1:17" ht="14.1" customHeight="1" x14ac:dyDescent="0.2">
      <c r="A178" s="31">
        <f>A177+1</f>
        <v>142</v>
      </c>
      <c r="B178" s="134"/>
      <c r="C178" s="151"/>
      <c r="D178" s="151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26"/>
    </row>
    <row r="179" spans="1:17" ht="14.1" customHeight="1" x14ac:dyDescent="0.2">
      <c r="A179" s="31">
        <f>A178+1</f>
        <v>143</v>
      </c>
      <c r="B179" s="140"/>
      <c r="C179" s="141"/>
      <c r="D179" s="141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30"/>
    </row>
    <row r="180" spans="1:17" ht="14.1" customHeight="1" x14ac:dyDescent="0.2">
      <c r="A180" s="73"/>
      <c r="B180" s="74"/>
      <c r="C180" s="74"/>
      <c r="D180" s="74"/>
      <c r="E180" s="74"/>
      <c r="F180" s="74"/>
      <c r="G180" s="74"/>
      <c r="H180" s="75" t="s">
        <v>46</v>
      </c>
      <c r="I180" s="75"/>
      <c r="J180" s="76">
        <f>J144+1</f>
        <v>5</v>
      </c>
      <c r="K180" s="74"/>
      <c r="L180" s="74"/>
      <c r="M180" s="74"/>
      <c r="N180" s="74"/>
      <c r="O180" s="74"/>
      <c r="P180" s="74"/>
      <c r="Q180" s="77"/>
    </row>
  </sheetData>
  <mergeCells count="174">
    <mergeCell ref="B172:D172"/>
    <mergeCell ref="B173:D173"/>
    <mergeCell ref="B174:D174"/>
    <mergeCell ref="H180:I180"/>
    <mergeCell ref="B166:D166"/>
    <mergeCell ref="B167:Q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54:D154"/>
    <mergeCell ref="B155:D155"/>
    <mergeCell ref="B156:D156"/>
    <mergeCell ref="B157:D157"/>
    <mergeCell ref="B158:D158"/>
    <mergeCell ref="B159:Q159"/>
    <mergeCell ref="B148:Q148"/>
    <mergeCell ref="B149:D149"/>
    <mergeCell ref="B150:D150"/>
    <mergeCell ref="B151:Q151"/>
    <mergeCell ref="B152:D152"/>
    <mergeCell ref="B153:D153"/>
    <mergeCell ref="A145:A146"/>
    <mergeCell ref="B145:C145"/>
    <mergeCell ref="D145:E145"/>
    <mergeCell ref="F145:M145"/>
    <mergeCell ref="B146:E146"/>
    <mergeCell ref="B147:D147"/>
    <mergeCell ref="H144:I144"/>
    <mergeCell ref="B115:Q115"/>
    <mergeCell ref="B123:Q123"/>
    <mergeCell ref="B131:Q131"/>
    <mergeCell ref="B136:D136"/>
    <mergeCell ref="B137:D137"/>
    <mergeCell ref="B138:D138"/>
    <mergeCell ref="B130:D130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12:Q112"/>
    <mergeCell ref="B113:D113"/>
    <mergeCell ref="B114:D114"/>
    <mergeCell ref="B116:D116"/>
    <mergeCell ref="B117:D117"/>
    <mergeCell ref="A109:A110"/>
    <mergeCell ref="B109:C109"/>
    <mergeCell ref="D109:E109"/>
    <mergeCell ref="F109:M109"/>
    <mergeCell ref="B110:E110"/>
    <mergeCell ref="B111:D111"/>
    <mergeCell ref="B103:D103"/>
    <mergeCell ref="B104:D104"/>
    <mergeCell ref="B105:D105"/>
    <mergeCell ref="B106:D106"/>
    <mergeCell ref="B107:D107"/>
    <mergeCell ref="H108:I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F73:M73"/>
    <mergeCell ref="B74:E74"/>
    <mergeCell ref="B75:D75"/>
    <mergeCell ref="B76:Q76"/>
    <mergeCell ref="B77:D77"/>
    <mergeCell ref="B78:D78"/>
    <mergeCell ref="A73:A74"/>
    <mergeCell ref="B73:C73"/>
    <mergeCell ref="D73:E73"/>
    <mergeCell ref="B60:D60"/>
    <mergeCell ref="B61:D61"/>
    <mergeCell ref="B62:Q62"/>
    <mergeCell ref="B46:D46"/>
    <mergeCell ref="B47:D47"/>
    <mergeCell ref="B48:D48"/>
    <mergeCell ref="B49:D49"/>
    <mergeCell ref="B50:D50"/>
    <mergeCell ref="B51:D51"/>
    <mergeCell ref="B40:Q40"/>
    <mergeCell ref="B41:D41"/>
    <mergeCell ref="B42:D42"/>
    <mergeCell ref="B43:D43"/>
    <mergeCell ref="B44:D44"/>
    <mergeCell ref="B45:D45"/>
    <mergeCell ref="B56:D56"/>
    <mergeCell ref="B57:D57"/>
    <mergeCell ref="B58:D58"/>
    <mergeCell ref="B59:D59"/>
    <mergeCell ref="B52:D52"/>
    <mergeCell ref="B53:D53"/>
    <mergeCell ref="B54:D54"/>
    <mergeCell ref="B55:D55"/>
    <mergeCell ref="S1:U1"/>
    <mergeCell ref="A1:A2"/>
    <mergeCell ref="B1:C1"/>
    <mergeCell ref="D1:E1"/>
    <mergeCell ref="B2:E2"/>
    <mergeCell ref="B3:D3"/>
    <mergeCell ref="B6:D6"/>
    <mergeCell ref="B32:C32"/>
    <mergeCell ref="B33:Q33"/>
    <mergeCell ref="B18:D18"/>
    <mergeCell ref="B21:D21"/>
    <mergeCell ref="B8:D8"/>
    <mergeCell ref="B10:D10"/>
    <mergeCell ref="B12:D12"/>
    <mergeCell ref="B15:D15"/>
    <mergeCell ref="B26:C26"/>
    <mergeCell ref="B27:Q27"/>
    <mergeCell ref="B28:C28"/>
    <mergeCell ref="A29:Q29"/>
    <mergeCell ref="A30:A31"/>
    <mergeCell ref="B30:C31"/>
    <mergeCell ref="D30:D31"/>
    <mergeCell ref="E30:Q30"/>
    <mergeCell ref="B19:Q19"/>
    <mergeCell ref="B20:D20"/>
    <mergeCell ref="A23:Q23"/>
    <mergeCell ref="A24:A25"/>
    <mergeCell ref="B24:C25"/>
    <mergeCell ref="D24:D25"/>
    <mergeCell ref="E24:Q24"/>
    <mergeCell ref="H36:I36"/>
    <mergeCell ref="B7:Q7"/>
    <mergeCell ref="B9:Q9"/>
    <mergeCell ref="B16:Q16"/>
    <mergeCell ref="B11:Q11"/>
    <mergeCell ref="B17:D17"/>
    <mergeCell ref="B34:C34"/>
    <mergeCell ref="H72:I72"/>
    <mergeCell ref="A37:A38"/>
    <mergeCell ref="B37:C37"/>
    <mergeCell ref="D37:E37"/>
    <mergeCell ref="F37:M37"/>
    <mergeCell ref="B38:E38"/>
    <mergeCell ref="B39:D39"/>
  </mergeCells>
  <pageMargins left="3.9370078740157488E-3" right="3.9370078740157488E-3" top="0.74803149606299213" bottom="0.74803149606299213" header="0.31496062992125984" footer="0.31496062992125984"/>
  <pageSetup paperSize="9" orientation="landscape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 для тпу 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Z</dc:creator>
  <cp:lastModifiedBy>Пользователь Windows</cp:lastModifiedBy>
  <dcterms:created xsi:type="dcterms:W3CDTF">2015-06-05T18:19:34Z</dcterms:created>
  <dcterms:modified xsi:type="dcterms:W3CDTF">2022-01-09T13:34:17Z</dcterms:modified>
</cp:coreProperties>
</file>