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\Qsync\PlanetaExcel\"/>
    </mc:Choice>
  </mc:AlternateContent>
  <bookViews>
    <workbookView xWindow="810" yWindow="-120" windowWidth="37710" windowHeight="16440"/>
  </bookViews>
  <sheets>
    <sheet name="Лист1" sheetId="1" r:id="rId1"/>
  </sheets>
  <definedNames>
    <definedName name="пакетырамы">_xlfn.LAMBDA(_xlpm.x,"пк"&amp;INT(_xlpm.x/15)&amp;"+"&amp;MOD(_xlpm.x,15)&amp;"р")</definedName>
    <definedName name="пкр_разница">_xlfn.LAMBDA(_xlpm.x,_xlpm.y,пакетырамы(рамы(_xlpm.x)-рамы(_xlpm.y)))</definedName>
    <definedName name="пкр_сумма">_xlfn.LAMBDA(_xlpm.x,_xlpm.y,пакетырамы(рамы(_xlpm.x)+рамы(_xlpm.y)))</definedName>
    <definedName name="пкр_сумма_диапазона">_xlfn.LAMBDA(_xlpm.x,_xlfn.REDUCE(0,_xlpm.x,_xlfn.LAMBDA(_xlpm.s,_xlpm.c,пкр_сумма(_xlpm.s,_xlpm.c))))</definedName>
    <definedName name="рамы">_xlfn.LAMBDA(_xlpm.x,CHOOSE(1+IFERROR(SEARCH("р",_xlpm.x)^0,0)+IFERROR(2*SEARCH("пк",_xlpm.x)^0,0),0,--SUBSTITUTE(_xlpm.x,"р",""),15*SUBSTITUTE(_xlpm.x,"пк",""),SUBSTITUTE(LEFT(_xlpm.x,SEARCH("+",_xlpm.x)-1),"пк","")*15+SUBSTITUTE(MID(_xlpm.x,SEARCH("+",_xlpm.x)+1,99),"р","")))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13" i="1" l="1" a="1"/>
  <c r="K13" i="1" s="1"/>
  <c r="K14" i="1" a="1"/>
  <c r="K14" i="1"/>
  <c r="K15" i="1" a="1"/>
  <c r="K15" i="1" s="1"/>
  <c r="K16" i="1" a="1"/>
  <c r="K16" i="1"/>
  <c r="K12" i="1" a="1"/>
  <c r="K12" i="1" s="1"/>
  <c r="J13" i="1" a="1"/>
  <c r="J13" i="1" s="1"/>
  <c r="J14" i="1" a="1"/>
  <c r="J14" i="1"/>
  <c r="J15" i="1" a="1"/>
  <c r="J15" i="1" s="1"/>
  <c r="J16" i="1" a="1"/>
  <c r="J16" i="1"/>
  <c r="J12" i="1" a="1"/>
  <c r="J12" i="1" s="1"/>
  <c r="G13" i="1" l="1" a="1"/>
  <c r="G13" i="1" s="1"/>
  <c r="G14" i="1" a="1"/>
  <c r="G14" i="1"/>
  <c r="G15" i="1" a="1"/>
  <c r="G15" i="1" s="1"/>
  <c r="G16" i="1" a="1"/>
  <c r="G16" i="1"/>
  <c r="G12" i="1" a="1"/>
  <c r="G12" i="1" s="1"/>
  <c r="H13" i="1" a="1"/>
  <c r="H13" i="1" s="1"/>
  <c r="H14" i="1" a="1"/>
  <c r="H14" i="1"/>
  <c r="H15" i="1" a="1"/>
  <c r="H15" i="1" s="1"/>
  <c r="H16" i="1" a="1"/>
  <c r="H16" i="1"/>
  <c r="H12" i="1" a="1"/>
  <c r="H12" i="1" s="1"/>
  <c r="C16" i="1" a="1"/>
  <c r="C16" i="1" s="1"/>
  <c r="E16" i="1" s="1"/>
  <c r="F16" i="1" s="1"/>
  <c r="D16" i="1" a="1"/>
  <c r="D16" i="1"/>
  <c r="I16" i="1" a="1"/>
  <c r="I16" i="1" s="1"/>
  <c r="C13" i="1" a="1"/>
  <c r="C13" i="1" s="1"/>
  <c r="C14" i="1" a="1"/>
  <c r="C14" i="1" s="1"/>
  <c r="C15" i="1" a="1"/>
  <c r="C15" i="1" s="1"/>
  <c r="D13" i="1" a="1"/>
  <c r="D13" i="1" s="1"/>
  <c r="D14" i="1" a="1"/>
  <c r="D14" i="1" s="1"/>
  <c r="D15" i="1" a="1"/>
  <c r="D15" i="1" s="1"/>
  <c r="I15" i="1" a="1"/>
  <c r="I15" i="1" s="1"/>
  <c r="D12" i="1" a="1"/>
  <c r="D12" i="1" s="1"/>
  <c r="C12" i="1" a="1"/>
  <c r="C12" i="1" s="1"/>
  <c r="I13" i="1" a="1"/>
  <c r="I13" i="1" s="1"/>
  <c r="I14" i="1" a="1"/>
  <c r="I14" i="1" s="1"/>
  <c r="I12" i="1" a="1"/>
  <c r="I12" i="1" s="1"/>
  <c r="E13" i="1" l="1"/>
  <c r="F13" i="1" s="1"/>
  <c r="E15" i="1"/>
  <c r="F15" i="1" s="1"/>
  <c r="E14" i="1"/>
  <c r="F14" i="1" s="1"/>
  <c r="E12" i="1"/>
  <c r="F12" i="1" s="1"/>
  <c r="G4" i="1"/>
  <c r="G5" i="1"/>
  <c r="G3" i="1"/>
  <c r="E4" i="1"/>
  <c r="F4" i="1" s="1"/>
  <c r="C3" i="1"/>
  <c r="E3" i="1" s="1"/>
  <c r="F3" i="1" s="1"/>
  <c r="D3" i="1"/>
  <c r="C4" i="1"/>
  <c r="D4" i="1"/>
  <c r="D5" i="1"/>
  <c r="C5" i="1"/>
  <c r="E5" i="1" s="1"/>
  <c r="F5" i="1" s="1"/>
  <c r="I3" i="1" a="1"/>
  <c r="H5" i="1" a="1"/>
  <c r="J4" i="1" a="1"/>
  <c r="A7" i="1" a="1"/>
  <c r="J5" i="1" a="1"/>
  <c r="I4" i="1" a="1"/>
  <c r="J3" i="1" a="1"/>
  <c r="I5" i="1" a="1"/>
  <c r="H4" i="1" a="1"/>
  <c r="H3" i="1" a="1"/>
  <c r="H4" i="1" l="1"/>
  <c r="I4" i="1"/>
  <c r="J4" i="1"/>
  <c r="H5" i="1"/>
  <c r="I5" i="1"/>
  <c r="J5" i="1"/>
  <c r="H3" i="1"/>
  <c r="I3" i="1"/>
  <c r="J3" i="1"/>
  <c r="A7" i="1"/>
</calcChain>
</file>

<file path=xl/metadata.xml><?xml version="1.0" encoding="utf-8"?>
<metadata xmlns="http://schemas.openxmlformats.org/spreadsheetml/2006/main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xmlns:xda="http://schemas.microsoft.com/office/spreadsheetml/2017/dynamicarray"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<sst xmlns="http://schemas.openxmlformats.org/spreadsheetml/2006/main" count="22" uniqueCount="11">
  <si>
    <t>пк10+12р</t>
  </si>
  <si>
    <t>пк10+7р</t>
  </si>
  <si>
    <t>37р</t>
  </si>
  <si>
    <t>пк8</t>
  </si>
  <si>
    <t>14р</t>
  </si>
  <si>
    <t>логика</t>
  </si>
  <si>
    <t>одной формулой</t>
  </si>
  <si>
    <t>на лямбдах</t>
  </si>
  <si>
    <t>Чуть короче</t>
  </si>
  <si>
    <t>Еще короче</t>
  </si>
  <si>
    <t>пк1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</si>
</sst>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/15"/>
  </numFmts>
  <fonts count="2" x14ac:knownFonts="1">
    <font>
      <sz val="11"/>
      <color theme="1"/>
      <name val="Calibri"/>
      <family val="2"/>
      <charset val="204"/>
      <scheme val="minor"/>
    </font>
    <font>
      <sz val="10"/>
      <color rgb="FF000000"/>
      <name val="Verdan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2" borderId="0" xfId="0" applyFill="1"/>
    <xf numFmtId="0" fontId="1" fillId="3" borderId="0" xfId="0" applyFont="1" applyFill="1"/>
    <xf numFmtId="0" fontId="0" fillId="3" borderId="0" xfId="0" applyFill="1"/>
    <xf numFmtId="0" fontId="0" fillId="4" borderId="0" xfId="0" applyFill="1"/>
    <xf numFmtId="16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S16"/>
  <sheetViews>
    <sheetView tabSelected="1" workbookViewId="0">
      <selection activeCell="K12" sqref="K12"/>
    </sheetView>
  </sheetViews>
  <sheetFormatPr defaultRowHeight="15" x14ac:dyDescent="0.25"/>
  <cols>
    <col min="1" max="1" width="13.140625" customWidth="1"/>
    <col min="7" max="7" width="25.5703125" customWidth="1"/>
    <col min="8" max="8" width="32.85546875" customWidth="1"/>
    <col min="9" max="9" width="11.5703125" customWidth="1"/>
    <col min="17" max="17" width="12.5703125" customWidth="1"/>
    <col min="18" max="18" width="29.28515625" customWidth="1"/>
    <col min="19" max="19" width="12.28515625" customWidth="1"/>
  </cols>
  <sheetData>
    <row r="2" spans="1:19" x14ac:dyDescent="0.25">
      <c r="B2" s="7" t="s">
        <v>5</v>
      </c>
      <c r="C2" s="7"/>
      <c r="D2" s="7"/>
      <c r="E2" s="7"/>
      <c r="F2" s="7"/>
      <c r="G2" t="s">
        <v>6</v>
      </c>
      <c r="H2" t="s">
        <v>7</v>
      </c>
    </row>
    <row r="3" spans="1:19" x14ac:dyDescent="0.25">
      <c r="A3" s="1" t="s">
        <v>0</v>
      </c>
      <c r="B3" s="3" t="s">
        <v>1</v>
      </c>
      <c r="C3" s="4">
        <f t="shared" ref="C3:C4" si="0">CHOOSE(1+IFERROR(SEARCH("р",A3)^0,0)+IFERROR(2*SEARCH("пк",A3)^0,0),0,--SUBSTITUTE(A3,"р",""),15*SUBSTITUTE(A3,"пк",""),SUBSTITUTE(LEFT(A3,SEARCH("+",A3)-1),"пк","")*15+SUBSTITUTE(MID(A3,SEARCH("+",A3)+1,99),"р",""))</f>
        <v>162</v>
      </c>
      <c r="D3" s="4">
        <f t="shared" ref="D3:D4" si="1">CHOOSE(1+IFERROR(SEARCH("р",B3)^0,0)+IFERROR(2*SEARCH("пк",B3)^0,0),0,--SUBSTITUTE(B3,"р",""),15*SUBSTITUTE(B3,"пк",""),SUBSTITUTE(LEFT(B3,SEARCH("+",B3)-1),"пк","")*15+SUBSTITUTE(MID(B3,SEARCH("+",B3)+1,99),"р",""))</f>
        <v>157</v>
      </c>
      <c r="E3" s="4">
        <f>C3-D3</f>
        <v>5</v>
      </c>
      <c r="F3" s="4" t="str">
        <f>"пк"&amp;INT(E3/15)&amp;"+"&amp;MOD(E3,15)&amp;"р"</f>
        <v>пк0+5р</v>
      </c>
      <c r="G3" s="2" t="str">
        <f>"пк"&amp;INT((CHOOSE(1+IFERROR(SEARCH("р",A3)^0,0)+IFERROR(2*SEARCH("пк",A3)^0,0),0,--SUBSTITUTE(A3,"р",""),15*SUBSTITUTE(A3,"пк",""),SUBSTITUTE(LEFT(A3,SEARCH("+",A3)-1),"пк","")*15+SUBSTITUTE(MID(A3,SEARCH("+",A3)+1,99),"р",""))-CHOOSE(1+IFERROR(SEARCH("р",B3)^0,0)+IFERROR(2*SEARCH("пк",B3)^0,0),0,--SUBSTITUTE(B3,"р",""),15*SUBSTITUTE(B3,"пк",""),SUBSTITUTE(LEFT(B3,SEARCH("+",B3)-1),"пк","")*15+SUBSTITUTE(MID(B3,SEARCH("+",B3)+1,99),"р","")))/15)&amp;"+"&amp;MOD(CHOOSE(1+IFERROR(SEARCH("р",A3)^0,0)+IFERROR(2*SEARCH("пк",A3)^0,0),0,--SUBSTITUTE(A3,"р",""),15*SUBSTITUTE(A3,"пк",""),SUBSTITUTE(LEFT(A3,SEARCH("+",A3)-1),"пк","")*15+SUBSTITUTE(MID(A3,SEARCH("+",A3)+1,99),"р",""))-CHOOSE(1+IFERROR(SEARCH("р",B3)^0,0)+IFERROR(2*SEARCH("пк",B3)^0,0),0,--SUBSTITUTE(B3,"р",""),15*SUBSTITUTE(B3,"пк",""),SUBSTITUTE(LEFT(B3,SEARCH("+",B3)-1),"пк","")*15+SUBSTITUTE(MID(B3,SEARCH("+",B3)+1,99),"р","")),15)&amp;"р"</f>
        <v>пк0+5р</v>
      </c>
      <c r="H3" s="5" t="e" cm="1">
        <f t="array" aca="1" ref="H3" ca="1">пакетырамы(рамы(A3)-рамы(B3))</f>
        <v>#NAME?</v>
      </c>
      <c r="I3" s="5" t="e" cm="1">
        <f t="array" aca="1" ref="I3" ca="1">пкр_разница(A3,B3)</f>
        <v>#NAME?</v>
      </c>
      <c r="J3" s="5" t="e" cm="1">
        <f t="array" aca="1" ref="J3" ca="1">пкр_сумма(A3,B3)</f>
        <v>#NAME?</v>
      </c>
    </row>
    <row r="4" spans="1:19" x14ac:dyDescent="0.25">
      <c r="A4" s="1" t="s">
        <v>0</v>
      </c>
      <c r="B4" s="4" t="s">
        <v>2</v>
      </c>
      <c r="C4" s="4">
        <f t="shared" si="0"/>
        <v>162</v>
      </c>
      <c r="D4" s="4">
        <f t="shared" si="1"/>
        <v>37</v>
      </c>
      <c r="E4" s="4">
        <f t="shared" ref="E4:E5" si="2">C4-D4</f>
        <v>125</v>
      </c>
      <c r="F4" s="4" t="str">
        <f t="shared" ref="F4:F5" si="3">"пк"&amp;INT(E4/15)&amp;"+"&amp;MOD(E4,15)&amp;"р"</f>
        <v>пк8+5р</v>
      </c>
      <c r="G4" s="2" t="str">
        <f t="shared" ref="G4:G5" si="4">"пк"&amp;INT((CHOOSE(1+IFERROR(SEARCH("р",A4)^0,0)+IFERROR(2*SEARCH("пк",A4)^0,0),0,--SUBSTITUTE(A4,"р",""),15*SUBSTITUTE(A4,"пк",""),SUBSTITUTE(LEFT(A4,SEARCH("+",A4)-1),"пк","")*15+SUBSTITUTE(MID(A4,SEARCH("+",A4)+1,99),"р",""))-CHOOSE(1+IFERROR(SEARCH("р",B4)^0,0)+IFERROR(2*SEARCH("пк",B4)^0,0),0,--SUBSTITUTE(B4,"р",""),15*SUBSTITUTE(B4,"пк",""),SUBSTITUTE(LEFT(B4,SEARCH("+",B4)-1),"пк","")*15+SUBSTITUTE(MID(B4,SEARCH("+",B4)+1,99),"р","")))/15)&amp;"+"&amp;MOD(CHOOSE(1+IFERROR(SEARCH("р",A4)^0,0)+IFERROR(2*SEARCH("пк",A4)^0,0),0,--SUBSTITUTE(A4,"р",""),15*SUBSTITUTE(A4,"пк",""),SUBSTITUTE(LEFT(A4,SEARCH("+",A4)-1),"пк","")*15+SUBSTITUTE(MID(A4,SEARCH("+",A4)+1,99),"р",""))-CHOOSE(1+IFERROR(SEARCH("р",B4)^0,0)+IFERROR(2*SEARCH("пк",B4)^0,0),0,--SUBSTITUTE(B4,"р",""),15*SUBSTITUTE(B4,"пк",""),SUBSTITUTE(LEFT(B4,SEARCH("+",B4)-1),"пк","")*15+SUBSTITUTE(MID(B4,SEARCH("+",B4)+1,99),"р","")),15)&amp;"р"</f>
        <v>пк8+5р</v>
      </c>
      <c r="H4" s="5" t="e" cm="1">
        <f t="array" aca="1" ref="H4" ca="1">пакетырамы(рамы(A4)-рамы(B4))</f>
        <v>#NAME?</v>
      </c>
      <c r="I4" s="5" t="e" cm="1">
        <f t="array" aca="1" ref="I4" ca="1">пкр_разница(A4,B4)</f>
        <v>#NAME?</v>
      </c>
      <c r="J4" s="5" t="e" cm="1">
        <f t="array" aca="1" ref="J4" ca="1">пкр_сумма(A4,B4)</f>
        <v>#NAME?</v>
      </c>
    </row>
    <row r="5" spans="1:19" x14ac:dyDescent="0.25">
      <c r="A5" t="s">
        <v>3</v>
      </c>
      <c r="B5" s="4" t="s">
        <v>4</v>
      </c>
      <c r="C5" s="4">
        <f>CHOOSE(1+IFERROR(SEARCH("р",A5)^0,0)+IFERROR(2*SEARCH("пк",A5)^0,0),0,--SUBSTITUTE(A5,"р",""),15*SUBSTITUTE(A5,"пк",""),SUBSTITUTE(LEFT(A5,SEARCH("+",A5)-1),"пк","")*15+SUBSTITUTE(MID(A5,SEARCH("+",A5)+1,99),"р",""))</f>
        <v>120</v>
      </c>
      <c r="D5" s="4">
        <f>CHOOSE(1+IFERROR(SEARCH("р",B5)^0,0)+IFERROR(2*SEARCH("пк",B5)^0,0),0,--SUBSTITUTE(B5,"р",""),15*SUBSTITUTE(B5,"пк",""),SUBSTITUTE(LEFT(B5,SEARCH("+",B5)-1),"пк","")*15+SUBSTITUTE(MID(B5,SEARCH("+",B5)+1,99),"р",""))</f>
        <v>14</v>
      </c>
      <c r="E5" s="4">
        <f t="shared" si="2"/>
        <v>106</v>
      </c>
      <c r="F5" s="4" t="str">
        <f t="shared" si="3"/>
        <v>пк7+1р</v>
      </c>
      <c r="G5" s="2" t="str">
        <f t="shared" si="4"/>
        <v>пк7+1р</v>
      </c>
      <c r="H5" s="5" t="e" cm="1">
        <f t="array" aca="1" ref="H5" ca="1">пакетырамы(рамы(A5)-рамы(B5))</f>
        <v>#NAME?</v>
      </c>
      <c r="I5" s="5" t="e" cm="1">
        <f t="array" aca="1" ref="I5" ca="1">пкр_разница(A5,B5)</f>
        <v>#NAME?</v>
      </c>
      <c r="J5" s="5" t="e" cm="1">
        <f t="array" aca="1" ref="J5" ca="1">пкр_сумма(A5,B5)</f>
        <v>#NAME?</v>
      </c>
    </row>
    <row r="6" spans="1:19" x14ac:dyDescent="0.25">
      <c r="A6" s="4" t="s">
        <v>2</v>
      </c>
    </row>
    <row r="7" spans="1:19" x14ac:dyDescent="0.25">
      <c r="A7" s="5" t="e" cm="1">
        <f t="array" aca="1" ref="A7" ca="1">пкр_сумма_диапазона(A3:A5)</f>
        <v>#NAME?</v>
      </c>
    </row>
    <row r="8" spans="1:19" x14ac:dyDescent="0.25">
      <c r="Q8" s="1"/>
      <c r="S8" s="1"/>
    </row>
    <row r="11" spans="1:19" x14ac:dyDescent="0.25">
      <c r="H11" t="s">
        <v>8</v>
      </c>
      <c r="I11" t="s">
        <v>9</v>
      </c>
    </row>
    <row r="12" spans="1:19" x14ac:dyDescent="0.25">
      <c r="A12" s="1" t="s">
        <v>0</v>
      </c>
      <c r="B12" s="3" t="s">
        <v>1</v>
      </c>
      <c r="C12">
        <f t="array" ref="C12">SUM(IFERROR(MID(SUBSTITUTE(A12,{"+";"р"},REPT(" ",15)),IFERROR(FIND({"пк";"+"},A12)+{2;1},1),15)*{15;1},))</f>
        <v>162</v>
      </c>
      <c r="D12">
        <f t="array" ref="D12">SUM(IFERROR(MID(SUBSTITUTE(B12,{"+";"р"},REPT(" ",15)),IFERROR(FIND({"пк";"+"},B12)+{2;1},1),15)*{15;1},))</f>
        <v>157</v>
      </c>
      <c r="E12" s="4">
        <f>C12-D12</f>
        <v>5</v>
      </c>
      <c r="F12" s="4" t="str">
        <f>SUBSTITUTE(TEXT(E12/15,"пк0""+""0/15"),"/15","p")</f>
        <v>пк0+5p</v>
      </c>
      <c r="G12" s="6" t="str">
        <f t="array" ref="G12">SUBSTITUTE(TEXT((SUM(IFERROR(MID(SUBSTITUTE(A12,{"+";"р"},REPT(" ",15)),IFERROR(FIND({"пк";"+"},A12)+{2;1},1),15)*{15;1},))-SUM(IFERROR(MID(SUBSTITUTE(B12,{"+";"р"},REPT(" ",15)),IFERROR(FIND({"пк";"+"},B12)+{2;1},1),15)*{15;1},)))/15,"пк0""+""0/15"),"/15","p")</f>
        <v>пк0+5p</v>
      </c>
      <c r="H12" t="str">
        <f t="array" ref="H12">SUBSTITUTE(TEXT(SUM(IFERROR(MID(SUBSTITUTE(A12,{"+";"р"},REPT(" ",15)),IFERROR(FIND({"пк";"+"},A12)+{2;1},1),15)/{1;15},))-SUM(IFERROR(MID(SUBSTITUTE(B12,{"+";"р"},REPT(" ",15)),IFERROR(FIND({"пк";"+"},B12)+{2;1},1),15)/{1;15},)),"пк0""+""0/15"),"/15","p")</f>
        <v>пк0+5p</v>
      </c>
      <c r="I12" t="str">
        <f t="array" ref="I12">SUBSTITUTE(TEXT(SUM(IFERROR(MID(SUBSTITUTE(CHOOSE({1,2},A12,B12),{"+";"р"},REPT(" ",15)),IFERROR(FIND({"пк";"+"},CHOOSE({1,2},A12,B12))+{2;1},1),15)/{1;15}*{1,-1},)),"пк0""+""0/15"),"/15","p")</f>
        <v>пк0+5p</v>
      </c>
      <c r="J12" t="str">
        <f t="array" ref="J12">SUBSTITUTE(TEXT(SUM(IFERROR(MID(SUBSTITUTE(A12:B12,{"+";"р"},REPT(" ",15)),IFERROR(FIND({"пк";"+"},A12:B12)+{2;1},1),15)/{1;15}*{1,-1},)),"пк0""+""0/15"),"/15","p")</f>
        <v>пк0+5p</v>
      </c>
      <c r="K12" t="str">
        <f t="array" ref="K12">SUBSTITUTE(TEXT(SUM(IFERROR(MID(SUBSTITUTE(A12:B12,{"+";"р"},REPT(" ",15)),IFERROR(FIND({"п";"+"},A12:B12)+{2;1},1),15)/{1;15}*{1,-1},)),"пк0\+0/15"),"/15","р")</f>
        <v>пк0+5р</v>
      </c>
    </row>
    <row r="13" spans="1:19" x14ac:dyDescent="0.25">
      <c r="A13" s="1" t="s">
        <v>0</v>
      </c>
      <c r="B13" s="4" t="s">
        <v>2</v>
      </c>
      <c r="C13">
        <f t="array" ref="C13">SUM(IFERROR(MID(SUBSTITUTE(A13,{"+";"р"},REPT(" ",15)),IFERROR(FIND({"пк";"+"},A13)+{2;1},1),15)*{15;1},))</f>
        <v>162</v>
      </c>
      <c r="D13">
        <f t="array" ref="D13">SUM(IFERROR(MID(SUBSTITUTE(B13,{"+";"р"},REPT(" ",15)),IFERROR(FIND({"пк";"+"},B13)+{2;1},1),15)*{15;1},))</f>
        <v>37</v>
      </c>
      <c r="E13" s="4">
        <f>C13-D13</f>
        <v>125</v>
      </c>
      <c r="F13" s="4" t="str">
        <f t="shared" ref="F13:F16" si="5">SUBSTITUTE(TEXT(E13/15,"пк0""+""0/15"),"/15","p")</f>
        <v>пк8+5p</v>
      </c>
      <c r="G13" s="6" t="str">
        <f t="array" ref="G13">SUBSTITUTE(TEXT((SUM(IFERROR(MID(SUBSTITUTE(A13,{"+";"р"},REPT(" ",15)),IFERROR(FIND({"пк";"+"},A13)+{2;1},1),15)*{15;1},))-SUM(IFERROR(MID(SUBSTITUTE(B13,{"+";"р"},REPT(" ",15)),IFERROR(FIND({"пк";"+"},B13)+{2;1},1),15)*{15;1},)))/15,"пк0""+""0/15"),"/15","p")</f>
        <v>пк8+5p</v>
      </c>
      <c r="H13" t="str">
        <f t="array" ref="H13">SUBSTITUTE(TEXT(SUM(IFERROR(MID(SUBSTITUTE(A13,{"+";"р"},REPT(" ",15)),IFERROR(FIND({"пк";"+"},A13)+{2;1},1),15)/{1;15},))-SUM(IFERROR(MID(SUBSTITUTE(B13,{"+";"р"},REPT(" ",15)),IFERROR(FIND({"пк";"+"},B13)+{2;1},1),15)/{1;15},)),"пк0""+""0/15"),"/15","p")</f>
        <v>пк8+5p</v>
      </c>
      <c r="I13" t="str">
        <f t="array" ref="I13">SUBSTITUTE(TEXT(SUM(IFERROR(MID(SUBSTITUTE(CHOOSE({1,2},A13,B13),{"+";"р"},REPT(" ",15)),IFERROR(FIND({"пк";"+"},CHOOSE({1,2},A13,B13))+{2;1},1),15)/{1;15}*{1,-1},)),"пк0""+""0/15"),"/15","p")</f>
        <v>пк8+5p</v>
      </c>
      <c r="J13" t="str">
        <f t="array" ref="J13">SUBSTITUTE(TEXT(SUM(IFERROR(MID(SUBSTITUTE(A13:B13,{"+";"р"},REPT(" ",15)),IFERROR(FIND({"пк";"+"},A13:B13)+{2;1},1),15)/{1;15}*{1,-1},)),"пк0""+""0/15"),"/15","p")</f>
        <v>пк8+5p</v>
      </c>
      <c r="K13" t="str">
        <f t="array" ref="K13">SUBSTITUTE(TEXT(SUM(IFERROR(MID(SUBSTITUTE(A13:B13,{"+";"р"},REPT(" ",15)),IFERROR(FIND({"п";"+"},A13:B13)+{2;1},1),15)/{1;15}*{1,-1},)),"пк0\+0/15"),"/15","р")</f>
        <v>пк8+5р</v>
      </c>
    </row>
    <row r="14" spans="1:19" x14ac:dyDescent="0.25">
      <c r="A14" t="s">
        <v>3</v>
      </c>
      <c r="B14" s="4" t="s">
        <v>4</v>
      </c>
      <c r="C14">
        <f t="array" ref="C14">SUM(IFERROR(MID(SUBSTITUTE(A14,{"+";"р"},REPT(" ",15)),IFERROR(FIND({"пк";"+"},A14)+{2;1},1),15)*{15;1},))</f>
        <v>120</v>
      </c>
      <c r="D14">
        <f t="array" ref="D14">SUM(IFERROR(MID(SUBSTITUTE(B14,{"+";"р"},REPT(" ",15)),IFERROR(FIND({"пк";"+"},B14)+{2;1},1),15)*{15;1},))</f>
        <v>14</v>
      </c>
      <c r="E14" s="4">
        <f>C14-D14</f>
        <v>106</v>
      </c>
      <c r="F14" s="4" t="str">
        <f t="shared" si="5"/>
        <v>пк7+1p</v>
      </c>
      <c r="G14" s="6" t="str">
        <f t="array" ref="G14">SUBSTITUTE(TEXT((SUM(IFERROR(MID(SUBSTITUTE(A14,{"+";"р"},REPT(" ",15)),IFERROR(FIND({"пк";"+"},A14)+{2;1},1),15)*{15;1},))-SUM(IFERROR(MID(SUBSTITUTE(B14,{"+";"р"},REPT(" ",15)),IFERROR(FIND({"пк";"+"},B14)+{2;1},1),15)*{15;1},)))/15,"пк0""+""0/15"),"/15","p")</f>
        <v>пк7+1p</v>
      </c>
      <c r="H14" t="str">
        <f t="array" ref="H14">SUBSTITUTE(TEXT(SUM(IFERROR(MID(SUBSTITUTE(A14,{"+";"р"},REPT(" ",15)),IFERROR(FIND({"пк";"+"},A14)+{2;1},1),15)/{1;15},))-SUM(IFERROR(MID(SUBSTITUTE(B14,{"+";"р"},REPT(" ",15)),IFERROR(FIND({"пк";"+"},B14)+{2;1},1),15)/{1;15},)),"пк0""+""0/15"),"/15","p")</f>
        <v>пк7+1p</v>
      </c>
      <c r="I14" t="str">
        <f t="array" ref="I14">SUBSTITUTE(TEXT(SUM(IFERROR(MID(SUBSTITUTE(CHOOSE({1,2},A14,B14),{"+";"р"},REPT(" ",15)),IFERROR(FIND({"пк";"+"},CHOOSE({1,2},A14,B14))+{2;1},1),15)/{1;15}*{1,-1},)),"пк0""+""0/15"),"/15","p")</f>
        <v>пк7+1p</v>
      </c>
      <c r="J14" t="str">
        <f t="array" ref="J14">SUBSTITUTE(TEXT(SUM(IFERROR(MID(SUBSTITUTE(A14:B14,{"+";"р"},REPT(" ",15)),IFERROR(FIND({"пк";"+"},A14:B14)+{2;1},1),15)/{1;15}*{1,-1},)),"пк0""+""0/15"),"/15","p")</f>
        <v>пк7+1p</v>
      </c>
      <c r="K14" t="str">
        <f t="array" ref="K14">SUBSTITUTE(TEXT(SUM(IFERROR(MID(SUBSTITUTE(A14:B14,{"+";"р"},REPT(" ",15)),IFERROR(FIND({"п";"+"},A14:B14)+{2;1},1),15)/{1;15}*{1,-1},)),"пк0\+0/15"),"/15","р")</f>
        <v>пк7+1р</v>
      </c>
    </row>
    <row r="15" spans="1:19" x14ac:dyDescent="0.25">
      <c r="A15" s="4" t="s">
        <v>2</v>
      </c>
      <c r="B15" s="4" t="s">
        <v>4</v>
      </c>
      <c r="C15">
        <f t="array" ref="C15">SUM(IFERROR(MID(SUBSTITUTE(A15,{"+";"р"},REPT(" ",15)),IFERROR(FIND({"пк";"+"},A15)+{2;1},1),15)*{15;1},))</f>
        <v>37</v>
      </c>
      <c r="D15">
        <f t="array" ref="D15">SUM(IFERROR(MID(SUBSTITUTE(B15,{"+";"р"},REPT(" ",15)),IFERROR(FIND({"пк";"+"},B15)+{2;1},1),15)*{15;1},))</f>
        <v>14</v>
      </c>
      <c r="E15" s="4">
        <f>C15-D15</f>
        <v>23</v>
      </c>
      <c r="F15" s="4" t="str">
        <f t="shared" si="5"/>
        <v>пк1+8p</v>
      </c>
      <c r="G15" s="6" t="str">
        <f t="array" ref="G15">SUBSTITUTE(TEXT((SUM(IFERROR(MID(SUBSTITUTE(A15,{"+";"р"},REPT(" ",15)),IFERROR(FIND({"пк";"+"},A15)+{2;1},1),15)*{15;1},))-SUM(IFERROR(MID(SUBSTITUTE(B15,{"+";"р"},REPT(" ",15)),IFERROR(FIND({"пк";"+"},B15)+{2;1},1),15)*{15;1},)))/15,"пк0""+""0/15"),"/15","p")</f>
        <v>пк1+8p</v>
      </c>
      <c r="H15" t="str">
        <f t="array" ref="H15">SUBSTITUTE(TEXT(SUM(IFERROR(MID(SUBSTITUTE(A15,{"+";"р"},REPT(" ",15)),IFERROR(FIND({"пк";"+"},A15)+{2;1},1),15)/{1;15},))-SUM(IFERROR(MID(SUBSTITUTE(B15,{"+";"р"},REPT(" ",15)),IFERROR(FIND({"пк";"+"},B15)+{2;1},1),15)/{1;15},)),"пк0""+""0/15"),"/15","p")</f>
        <v>пк1+8p</v>
      </c>
      <c r="I15" t="str">
        <f t="array" ref="I15">SUBSTITUTE(TEXT(SUM(IFERROR(MID(SUBSTITUTE(CHOOSE({1,2},A15,B15),{"+";"р"},REPT(" ",15)),IFERROR(FIND({"пк";"+"},CHOOSE({1,2},A15,B15))+{2;1},1),15)/{1;15}*{1,-1},)),"пк0""+""0/15"),"/15","p")</f>
        <v>пк1+8p</v>
      </c>
      <c r="J15" t="str">
        <f t="array" ref="J15">SUBSTITUTE(TEXT(SUM(IFERROR(MID(SUBSTITUTE(A15:B15,{"+";"р"},REPT(" ",15)),IFERROR(FIND({"пк";"+"},A15:B15)+{2;1},1),15)/{1;15}*{1,-1},)),"пк0""+""0/15"),"/15","p")</f>
        <v>пк1+8p</v>
      </c>
      <c r="K15" t="str">
        <f t="array" ref="K15">SUBSTITUTE(TEXT(SUM(IFERROR(MID(SUBSTITUTE(A15:B15,{"+";"р"},REPT(" ",15)),IFERROR(FIND({"п";"+"},A15:B15)+{2;1},1),15)/{1;15}*{1,-1},)),"пк0\+0/15"),"/15","р")</f>
        <v>пк1+8р</v>
      </c>
    </row>
    <row r="16" spans="1:19" x14ac:dyDescent="0.25">
      <c r="A16" s="4" t="s">
        <v>2</v>
      </c>
      <c r="B16" t="s">
        <v>10</v>
      </c>
      <c r="C16">
        <f t="array" ref="C16">SUM(IFERROR(MID(SUBSTITUTE(A16,{"+";"р"},REPT(" ",15)),IFERROR(FIND({"пк";"+"},A16)+{2;1},1),15)*{15;1},))</f>
        <v>37</v>
      </c>
      <c r="D16">
        <f t="array" ref="D16">SUM(IFERROR(MID(SUBSTITUTE(B16,{"+";"р"},REPT(" ",15)),IFERROR(FIND({"пк";"+"},B16)+{2;1},1),15)*{15;1},))</f>
        <v>15</v>
      </c>
      <c r="E16" s="4">
        <f>C16-D16</f>
        <v>22</v>
      </c>
      <c r="F16" s="4" t="str">
        <f t="shared" si="5"/>
        <v>пк1+7p</v>
      </c>
      <c r="G16" s="6" t="str">
        <f t="array" ref="G16">SUBSTITUTE(TEXT((SUM(IFERROR(MID(SUBSTITUTE(A16,{"+";"р"},REPT(" ",15)),IFERROR(FIND({"пк";"+"},A16)+{2;1},1),15)*{15;1},))-SUM(IFERROR(MID(SUBSTITUTE(B16,{"+";"р"},REPT(" ",15)),IFERROR(FIND({"пк";"+"},B16)+{2;1},1),15)*{15;1},)))/15,"пк0""+""0/15"),"/15","p")</f>
        <v>пк1+7p</v>
      </c>
      <c r="H16" t="str">
        <f t="array" ref="H16">SUBSTITUTE(TEXT(SUM(IFERROR(MID(SUBSTITUTE(A16,{"+";"р"},REPT(" ",15)),IFERROR(FIND({"пк";"+"},A16)+{2;1},1),15)/{1;15},))-SUM(IFERROR(MID(SUBSTITUTE(B16,{"+";"р"},REPT(" ",15)),IFERROR(FIND({"пк";"+"},B16)+{2;1},1),15)/{1;15},)),"пк0""+""0/15"),"/15","p")</f>
        <v>пк1+7p</v>
      </c>
      <c r="I16" t="str">
        <f t="array" ref="I16">SUBSTITUTE(TEXT(SUM(IFERROR(MID(SUBSTITUTE(CHOOSE({1,2},A16,B16),{"+";"р"},REPT(" ",15)),IFERROR(FIND({"пк";"+"},CHOOSE({1,2},A16,B16))+{2;1},1),15)/{1;15}*{1,-1},)),"пк0""+""0/15"),"/15","p")</f>
        <v>пк1+7p</v>
      </c>
      <c r="J16" t="str">
        <f t="array" ref="J16">SUBSTITUTE(TEXT(SUM(IFERROR(MID(SUBSTITUTE(A16:B16,{"+";"р"},REPT(" ",15)),IFERROR(FIND({"пк";"+"},A16:B16)+{2;1},1),15)/{1;15}*{1,-1},)),"пк0""+""0/15"),"/15","p")</f>
        <v>пк1+7p</v>
      </c>
      <c r="K16" t="str">
        <f t="array" ref="K16">SUBSTITUTE(TEXT(SUM(IFERROR(MID(SUBSTITUTE(A16:B16,{"+";"р"},REPT(" ",15)),IFERROR(FIND({"п";"+"},A16:B16)+{2;1},1),15)/{1;15}*{1,-1},)),"пк0\+0/15"),"/15","р")</f>
        <v>пк1+7р</v>
      </c>
    </row>
  </sheetData>
  <mergeCells count="1">
    <mergeCell ref="B2:F2"/>
  </mergeCells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Михаил Музыкин</dc:creator>
  <cp:lastModifiedBy>Michael Bliznuk</cp:lastModifiedBy>
  <dcterms:created xsi:type="dcterms:W3CDTF">2022-01-08T20:17:25Z</dcterms:created>
  <dcterms:modified xsi:type="dcterms:W3CDTF">2022-01-09T16:05:22Z</dcterms:modified>
</cp:coreProperties>
</file>