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827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G:\Download\Excel\"/>
    </mc:Choice>
  </mc:AlternateContent>
  <xr:revisionPtr revIDLastSave="0" documentId="8_{7DC35B84-FABB-46AB-9932-BBF902888FB7}" xr6:coauthVersionLast="47" xr6:coauthVersionMax="47" xr10:uidLastSave="{00000000-0000-0000-0000-000000000000}"/>
  <bookViews>
    <workbookView xWindow="-120" yWindow="-120" windowWidth="38640" windowHeight="15840" activeTab="1"/>
  </bookViews>
  <sheets>
    <sheet name="Задание 1 " sheetId="7" r:id="rId1"/>
    <sheet name="Задание 1  без сводных" sheetId="8" r:id="rId2"/>
    <sheet name="Приложение 1 (Количество)" sheetId="3" r:id="rId3"/>
    <sheet name="Приложение 2 (Скидка)" sheetId="4" r:id="rId4"/>
    <sheet name="Приложение 3 (Цена)" sheetId="5" r:id="rId5"/>
  </sheets>
  <definedNames>
    <definedName name="_xlnm._FilterDatabase" localSheetId="2" hidden="1">'Приложение 1 (Количество)'!$A$1:$F$1888</definedName>
    <definedName name="_xlnm._FilterDatabase" localSheetId="3" hidden="1">'Приложение 2 (Скидка)'!$A$1:$C$31</definedName>
    <definedName name="_xlnm._FilterDatabase" localSheetId="4" hidden="1">'Приложение 3 (Цена)'!$A$1:$D$724</definedName>
    <definedName name="_xlnm.Extract" localSheetId="3">'Приложение 2 (Скидка)'!$A:$B</definedName>
    <definedName name="_xlnm.Extract" localSheetId="4">'Приложение 3 (Цена)'!#REF!</definedName>
  </definedNames>
  <calcPr calcId="191029" fullCalcOnLoad="1"/>
  <pivotCaches>
    <pivotCache cacheId="0" r:id="rId6"/>
    <pivotCache cacheId="1" r:id="rId7"/>
    <pivotCache cacheId="2" r:id="rId8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7" i="8" l="1" a="1"/>
  <c r="C7" i="8"/>
  <c r="D7" i="8" a="1"/>
  <c r="D7" i="8"/>
  <c r="E7" i="8" a="1"/>
  <c r="E7" i="8"/>
  <c r="F7" i="8" a="1"/>
  <c r="F7" i="8"/>
  <c r="G7" i="8" a="1"/>
  <c r="G7" i="8"/>
  <c r="H7" i="8" a="1"/>
  <c r="H7" i="8"/>
  <c r="C8" i="8" a="1"/>
  <c r="C8" i="8"/>
  <c r="D8" i="8" a="1"/>
  <c r="D8" i="8"/>
  <c r="E8" i="8" a="1"/>
  <c r="E8" i="8"/>
  <c r="F8" i="8" a="1"/>
  <c r="F8" i="8"/>
  <c r="G8" i="8" a="1"/>
  <c r="G8" i="8"/>
  <c r="H8" i="8" a="1"/>
  <c r="H8" i="8"/>
  <c r="C9" i="8" a="1"/>
  <c r="C9" i="8"/>
  <c r="D9" i="8" a="1"/>
  <c r="D9" i="8"/>
  <c r="E9" i="8" a="1"/>
  <c r="E9" i="8"/>
  <c r="F9" i="8" a="1"/>
  <c r="F9" i="8"/>
  <c r="G9" i="8" a="1"/>
  <c r="G9" i="8"/>
  <c r="H9" i="8" a="1"/>
  <c r="H9" i="8"/>
  <c r="C10" i="8" a="1"/>
  <c r="C10" i="8"/>
  <c r="D10" i="8" a="1"/>
  <c r="D10" i="8"/>
  <c r="E10" i="8" a="1"/>
  <c r="E10" i="8"/>
  <c r="F10" i="8" a="1"/>
  <c r="F10" i="8"/>
  <c r="G10" i="8" a="1"/>
  <c r="G10" i="8"/>
  <c r="H10" i="8" a="1"/>
  <c r="H10" i="8"/>
  <c r="C11" i="8" a="1"/>
  <c r="C11" i="8"/>
  <c r="D11" i="8" a="1"/>
  <c r="D11" i="8"/>
  <c r="E11" i="8" a="1"/>
  <c r="E11" i="8"/>
  <c r="F11" i="8" a="1"/>
  <c r="F11" i="8"/>
  <c r="G11" i="8" a="1"/>
  <c r="G11" i="8"/>
  <c r="H11" i="8" a="1"/>
  <c r="H11" i="8"/>
  <c r="C12" i="8" a="1"/>
  <c r="C12" i="8"/>
  <c r="D12" i="8" a="1"/>
  <c r="D12" i="8"/>
  <c r="E12" i="8" a="1"/>
  <c r="E12" i="8"/>
  <c r="F12" i="8" a="1"/>
  <c r="F12" i="8"/>
  <c r="G12" i="8" a="1"/>
  <c r="G12" i="8"/>
  <c r="H12" i="8" a="1"/>
  <c r="H12" i="8"/>
  <c r="C13" i="8" a="1"/>
  <c r="C13" i="8"/>
  <c r="D13" i="8" a="1"/>
  <c r="D13" i="8"/>
  <c r="E13" i="8" a="1"/>
  <c r="E13" i="8"/>
  <c r="F13" i="8" a="1"/>
  <c r="F13" i="8"/>
  <c r="G13" i="8" a="1"/>
  <c r="G13" i="8"/>
  <c r="H13" i="8" a="1"/>
  <c r="H13" i="8"/>
  <c r="C14" i="8" a="1"/>
  <c r="C14" i="8"/>
  <c r="D14" i="8" a="1"/>
  <c r="D14" i="8"/>
  <c r="E14" i="8" a="1"/>
  <c r="E14" i="8"/>
  <c r="F14" i="8" a="1"/>
  <c r="F14" i="8"/>
  <c r="G14" i="8" a="1"/>
  <c r="G14" i="8"/>
  <c r="H14" i="8" a="1"/>
  <c r="H14" i="8"/>
  <c r="C15" i="8" a="1"/>
  <c r="C15" i="8"/>
  <c r="D15" i="8" a="1"/>
  <c r="D15" i="8"/>
  <c r="E15" i="8" a="1"/>
  <c r="E15" i="8"/>
  <c r="F15" i="8" a="1"/>
  <c r="F15" i="8"/>
  <c r="G15" i="8" a="1"/>
  <c r="G15" i="8"/>
  <c r="H15" i="8" a="1"/>
  <c r="H15" i="8"/>
  <c r="C16" i="8" a="1"/>
  <c r="C16" i="8"/>
  <c r="D16" i="8" a="1"/>
  <c r="D16" i="8"/>
  <c r="E16" i="8" a="1"/>
  <c r="E16" i="8"/>
  <c r="F16" i="8" a="1"/>
  <c r="F16" i="8"/>
  <c r="G16" i="8" a="1"/>
  <c r="G16" i="8"/>
  <c r="H16" i="8" a="1"/>
  <c r="H16" i="8"/>
  <c r="C17" i="8" a="1"/>
  <c r="C17" i="8"/>
  <c r="D17" i="8" a="1"/>
  <c r="D17" i="8"/>
  <c r="E17" i="8" a="1"/>
  <c r="E17" i="8"/>
  <c r="F17" i="8" a="1"/>
  <c r="F17" i="8"/>
  <c r="G17" i="8" a="1"/>
  <c r="G17" i="8"/>
  <c r="H17" i="8" a="1"/>
  <c r="H17" i="8"/>
  <c r="C18" i="8" a="1"/>
  <c r="C18" i="8"/>
  <c r="D18" i="8" a="1"/>
  <c r="D18" i="8"/>
  <c r="E18" i="8" a="1"/>
  <c r="E18" i="8"/>
  <c r="F18" i="8" a="1"/>
  <c r="F18" i="8"/>
  <c r="G18" i="8" a="1"/>
  <c r="G18" i="8"/>
  <c r="H18" i="8" a="1"/>
  <c r="H18" i="8"/>
  <c r="C19" i="8" a="1"/>
  <c r="C19" i="8"/>
  <c r="D19" i="8" a="1"/>
  <c r="D19" i="8"/>
  <c r="E19" i="8" a="1"/>
  <c r="E19" i="8"/>
  <c r="F19" i="8" a="1"/>
  <c r="F19" i="8"/>
  <c r="G19" i="8" a="1"/>
  <c r="G19" i="8"/>
  <c r="H19" i="8" a="1"/>
  <c r="H19" i="8"/>
  <c r="C20" i="8" a="1"/>
  <c r="C20" i="8"/>
  <c r="D20" i="8" a="1"/>
  <c r="D20" i="8"/>
  <c r="E20" i="8" a="1"/>
  <c r="E20" i="8"/>
  <c r="F20" i="8" a="1"/>
  <c r="F20" i="8"/>
  <c r="G20" i="8" a="1"/>
  <c r="G20" i="8"/>
  <c r="H20" i="8" a="1"/>
  <c r="H20" i="8"/>
  <c r="D6" i="8" a="1"/>
  <c r="D6" i="8"/>
  <c r="E6" i="8" a="1"/>
  <c r="E6" i="8"/>
  <c r="F6" i="8" a="1"/>
  <c r="F6" i="8"/>
  <c r="G6" i="8" a="1"/>
  <c r="G6" i="8"/>
  <c r="H6" i="8" a="1"/>
  <c r="H6" i="8"/>
  <c r="C6" i="8" a="1"/>
  <c r="C6" i="8"/>
  <c r="N6" i="8" a="1"/>
  <c r="N6" i="8"/>
  <c r="O6" i="8" a="1"/>
  <c r="O6" i="8"/>
  <c r="P6" i="8" a="1"/>
  <c r="P6" i="8"/>
  <c r="Q6" i="8" a="1"/>
  <c r="Q6" i="8"/>
  <c r="R6" i="8" a="1"/>
  <c r="R6" i="8"/>
  <c r="N7" i="8" a="1"/>
  <c r="N7" i="8"/>
  <c r="O7" i="8" a="1"/>
  <c r="O7" i="8"/>
  <c r="P7" i="8" a="1"/>
  <c r="P7" i="8"/>
  <c r="Q7" i="8" a="1"/>
  <c r="Q7" i="8"/>
  <c r="R7" i="8" a="1"/>
  <c r="R7" i="8"/>
  <c r="N8" i="8" a="1"/>
  <c r="N8" i="8"/>
  <c r="O8" i="8" a="1"/>
  <c r="O8" i="8"/>
  <c r="P8" i="8" a="1"/>
  <c r="P8" i="8"/>
  <c r="Q8" i="8" a="1"/>
  <c r="Q8" i="8"/>
  <c r="R8" i="8" a="1"/>
  <c r="R8" i="8"/>
  <c r="N9" i="8" a="1"/>
  <c r="N9" i="8"/>
  <c r="O9" i="8" a="1"/>
  <c r="O9" i="8"/>
  <c r="P9" i="8" a="1"/>
  <c r="P9" i="8"/>
  <c r="Q9" i="8" a="1"/>
  <c r="Q9" i="8"/>
  <c r="R9" i="8" a="1"/>
  <c r="R9" i="8"/>
  <c r="N10" i="8" a="1"/>
  <c r="N10" i="8"/>
  <c r="O10" i="8" a="1"/>
  <c r="O10" i="8"/>
  <c r="P10" i="8" a="1"/>
  <c r="P10" i="8"/>
  <c r="Q10" i="8" a="1"/>
  <c r="Q10" i="8"/>
  <c r="R10" i="8" a="1"/>
  <c r="R10" i="8"/>
  <c r="N11" i="8" a="1"/>
  <c r="N11" i="8"/>
  <c r="O11" i="8" a="1"/>
  <c r="O11" i="8"/>
  <c r="P11" i="8" a="1"/>
  <c r="P11" i="8"/>
  <c r="Q11" i="8" a="1"/>
  <c r="Q11" i="8"/>
  <c r="R11" i="8" a="1"/>
  <c r="R11" i="8"/>
  <c r="N12" i="8" a="1"/>
  <c r="N12" i="8"/>
  <c r="O12" i="8" a="1"/>
  <c r="O12" i="8"/>
  <c r="P12" i="8" a="1"/>
  <c r="P12" i="8"/>
  <c r="Q12" i="8" a="1"/>
  <c r="Q12" i="8"/>
  <c r="R12" i="8" a="1"/>
  <c r="R12" i="8"/>
  <c r="N13" i="8" a="1"/>
  <c r="N13" i="8"/>
  <c r="O13" i="8" a="1"/>
  <c r="O13" i="8"/>
  <c r="P13" i="8" a="1"/>
  <c r="P13" i="8"/>
  <c r="Q13" i="8" a="1"/>
  <c r="Q13" i="8"/>
  <c r="R13" i="8" a="1"/>
  <c r="R13" i="8"/>
  <c r="N14" i="8" a="1"/>
  <c r="N14" i="8"/>
  <c r="O14" i="8" a="1"/>
  <c r="O14" i="8"/>
  <c r="P14" i="8" a="1"/>
  <c r="P14" i="8"/>
  <c r="Q14" i="8" a="1"/>
  <c r="Q14" i="8"/>
  <c r="R14" i="8" a="1"/>
  <c r="R14" i="8"/>
  <c r="M7" i="8" a="1"/>
  <c r="M7" i="8"/>
  <c r="M8" i="8" a="1"/>
  <c r="M8" i="8"/>
  <c r="M9" i="8" a="1"/>
  <c r="M9" i="8"/>
  <c r="M10" i="8" a="1"/>
  <c r="M10" i="8"/>
  <c r="M11" i="8" a="1"/>
  <c r="M11" i="8"/>
  <c r="M12" i="8" a="1"/>
  <c r="M12" i="8"/>
  <c r="M13" i="8" a="1"/>
  <c r="M13" i="8"/>
  <c r="M14" i="8" a="1"/>
  <c r="M14" i="8"/>
  <c r="M6" i="8" a="1"/>
  <c r="M6" i="8"/>
  <c r="H3" i="3"/>
  <c r="H4" i="3"/>
  <c r="H5" i="3"/>
  <c r="H6" i="3"/>
  <c r="H7" i="3"/>
  <c r="H8" i="3"/>
  <c r="H9" i="3"/>
  <c r="H10" i="3"/>
  <c r="H11" i="3"/>
  <c r="H12" i="3"/>
  <c r="H13" i="3"/>
  <c r="H14" i="3"/>
  <c r="H15" i="3"/>
  <c r="H16" i="3"/>
  <c r="H17" i="3"/>
  <c r="H18" i="3"/>
  <c r="H19" i="3"/>
  <c r="H20" i="3"/>
  <c r="H21" i="3"/>
  <c r="H22" i="3"/>
  <c r="H23" i="3"/>
  <c r="H24" i="3"/>
  <c r="H25" i="3"/>
  <c r="H26" i="3"/>
  <c r="H27" i="3"/>
  <c r="H28" i="3"/>
  <c r="H29" i="3"/>
  <c r="H30" i="3"/>
  <c r="H31" i="3"/>
  <c r="H32" i="3"/>
  <c r="H33" i="3"/>
  <c r="H34" i="3"/>
  <c r="H35" i="3"/>
  <c r="H36" i="3"/>
  <c r="H37" i="3"/>
  <c r="H38" i="3"/>
  <c r="H39" i="3"/>
  <c r="H40" i="3"/>
  <c r="H41" i="3"/>
  <c r="H42" i="3"/>
  <c r="H43" i="3"/>
  <c r="H44" i="3"/>
  <c r="H45" i="3"/>
  <c r="H46" i="3"/>
  <c r="H47" i="3"/>
  <c r="H48" i="3"/>
  <c r="H49" i="3"/>
  <c r="H50" i="3"/>
  <c r="H51" i="3"/>
  <c r="H52" i="3"/>
  <c r="H53" i="3"/>
  <c r="H54" i="3"/>
  <c r="H55" i="3"/>
  <c r="H56" i="3"/>
  <c r="H57" i="3"/>
  <c r="H58" i="3"/>
  <c r="H59" i="3"/>
  <c r="H60" i="3"/>
  <c r="H61" i="3"/>
  <c r="H62" i="3"/>
  <c r="H63" i="3"/>
  <c r="H64" i="3"/>
  <c r="H65" i="3"/>
  <c r="H66" i="3"/>
  <c r="H67" i="3"/>
  <c r="H68" i="3"/>
  <c r="H69" i="3"/>
  <c r="H70" i="3"/>
  <c r="H71" i="3"/>
  <c r="H72" i="3"/>
  <c r="H73" i="3"/>
  <c r="H74" i="3"/>
  <c r="H75" i="3"/>
  <c r="H76" i="3"/>
  <c r="H77" i="3"/>
  <c r="H78" i="3"/>
  <c r="H79" i="3"/>
  <c r="H80" i="3"/>
  <c r="H81" i="3"/>
  <c r="H82" i="3"/>
  <c r="H83" i="3"/>
  <c r="H84" i="3"/>
  <c r="H85" i="3"/>
  <c r="H86" i="3"/>
  <c r="H87" i="3"/>
  <c r="H88" i="3"/>
  <c r="H89" i="3"/>
  <c r="H90" i="3"/>
  <c r="H91" i="3"/>
  <c r="H92" i="3"/>
  <c r="H93" i="3"/>
  <c r="H94" i="3"/>
  <c r="H95" i="3"/>
  <c r="H96" i="3"/>
  <c r="H97" i="3"/>
  <c r="H98" i="3"/>
  <c r="H99" i="3"/>
  <c r="H100" i="3"/>
  <c r="H101" i="3"/>
  <c r="H102" i="3"/>
  <c r="H103" i="3"/>
  <c r="H104" i="3"/>
  <c r="H105" i="3"/>
  <c r="H106" i="3"/>
  <c r="H107" i="3"/>
  <c r="H108" i="3"/>
  <c r="H109" i="3"/>
  <c r="H110" i="3"/>
  <c r="H111" i="3"/>
  <c r="H112" i="3"/>
  <c r="H113" i="3"/>
  <c r="H114" i="3"/>
  <c r="H115" i="3"/>
  <c r="H116" i="3"/>
  <c r="H117" i="3"/>
  <c r="H118" i="3"/>
  <c r="H119" i="3"/>
  <c r="H120" i="3"/>
  <c r="H121" i="3"/>
  <c r="H122" i="3"/>
  <c r="H123" i="3"/>
  <c r="H124" i="3"/>
  <c r="H125" i="3"/>
  <c r="H126" i="3"/>
  <c r="H127" i="3"/>
  <c r="H128" i="3"/>
  <c r="H129" i="3"/>
  <c r="H130" i="3"/>
  <c r="H131" i="3"/>
  <c r="H132" i="3"/>
  <c r="H133" i="3"/>
  <c r="H134" i="3"/>
  <c r="H135" i="3"/>
  <c r="H136" i="3"/>
  <c r="H137" i="3"/>
  <c r="H138" i="3"/>
  <c r="H139" i="3"/>
  <c r="H140" i="3"/>
  <c r="H141" i="3"/>
  <c r="H142" i="3"/>
  <c r="H143" i="3"/>
  <c r="H144" i="3"/>
  <c r="H145" i="3"/>
  <c r="H146" i="3"/>
  <c r="H147" i="3"/>
  <c r="H148" i="3"/>
  <c r="H149" i="3"/>
  <c r="H150" i="3"/>
  <c r="H151" i="3"/>
  <c r="H152" i="3"/>
  <c r="H153" i="3"/>
  <c r="H154" i="3"/>
  <c r="H155" i="3"/>
  <c r="H156" i="3"/>
  <c r="H157" i="3"/>
  <c r="H158" i="3"/>
  <c r="H159" i="3"/>
  <c r="H160" i="3"/>
  <c r="H161" i="3"/>
  <c r="H162" i="3"/>
  <c r="H163" i="3"/>
  <c r="H164" i="3"/>
  <c r="H165" i="3"/>
  <c r="H166" i="3"/>
  <c r="H167" i="3"/>
  <c r="H168" i="3"/>
  <c r="H169" i="3"/>
  <c r="H170" i="3"/>
  <c r="H171" i="3"/>
  <c r="H172" i="3"/>
  <c r="H173" i="3"/>
  <c r="H174" i="3"/>
  <c r="H175" i="3"/>
  <c r="H176" i="3"/>
  <c r="H177" i="3"/>
  <c r="H178" i="3"/>
  <c r="H179" i="3"/>
  <c r="H180" i="3"/>
  <c r="H181" i="3"/>
  <c r="H182" i="3"/>
  <c r="H183" i="3"/>
  <c r="H184" i="3"/>
  <c r="H185" i="3"/>
  <c r="H186" i="3"/>
  <c r="H187" i="3"/>
  <c r="H188" i="3"/>
  <c r="H189" i="3"/>
  <c r="H190" i="3"/>
  <c r="H191" i="3"/>
  <c r="H192" i="3"/>
  <c r="H193" i="3"/>
  <c r="H194" i="3"/>
  <c r="H195" i="3"/>
  <c r="H196" i="3"/>
  <c r="H197" i="3"/>
  <c r="H198" i="3"/>
  <c r="H199" i="3"/>
  <c r="H200" i="3"/>
  <c r="H201" i="3"/>
  <c r="H202" i="3"/>
  <c r="H203" i="3"/>
  <c r="H204" i="3"/>
  <c r="H205" i="3"/>
  <c r="H206" i="3"/>
  <c r="H207" i="3"/>
  <c r="H208" i="3"/>
  <c r="H209" i="3"/>
  <c r="H210" i="3"/>
  <c r="H211" i="3"/>
  <c r="H212" i="3"/>
  <c r="H213" i="3"/>
  <c r="H214" i="3"/>
  <c r="H215" i="3"/>
  <c r="H216" i="3"/>
  <c r="H217" i="3"/>
  <c r="H218" i="3"/>
  <c r="H219" i="3"/>
  <c r="H220" i="3"/>
  <c r="H221" i="3"/>
  <c r="H222" i="3"/>
  <c r="H223" i="3"/>
  <c r="H224" i="3"/>
  <c r="H225" i="3"/>
  <c r="H226" i="3"/>
  <c r="H227" i="3"/>
  <c r="H228" i="3"/>
  <c r="H229" i="3"/>
  <c r="H230" i="3"/>
  <c r="H231" i="3"/>
  <c r="H232" i="3"/>
  <c r="H233" i="3"/>
  <c r="H234" i="3"/>
  <c r="H235" i="3"/>
  <c r="H236" i="3"/>
  <c r="H237" i="3"/>
  <c r="H238" i="3"/>
  <c r="H239" i="3"/>
  <c r="H240" i="3"/>
  <c r="H241" i="3"/>
  <c r="H242" i="3"/>
  <c r="H243" i="3"/>
  <c r="H244" i="3"/>
  <c r="H245" i="3"/>
  <c r="H246" i="3"/>
  <c r="H247" i="3"/>
  <c r="H248" i="3"/>
  <c r="H249" i="3"/>
  <c r="H250" i="3"/>
  <c r="H251" i="3"/>
  <c r="H252" i="3"/>
  <c r="H253" i="3"/>
  <c r="H254" i="3"/>
  <c r="H255" i="3"/>
  <c r="H256" i="3"/>
  <c r="H257" i="3"/>
  <c r="H258" i="3"/>
  <c r="H259" i="3"/>
  <c r="H260" i="3"/>
  <c r="H261" i="3"/>
  <c r="H262" i="3"/>
  <c r="H263" i="3"/>
  <c r="H264" i="3"/>
  <c r="H265" i="3"/>
  <c r="H266" i="3"/>
  <c r="H267" i="3"/>
  <c r="H268" i="3"/>
  <c r="H269" i="3"/>
  <c r="H270" i="3"/>
  <c r="H271" i="3"/>
  <c r="H272" i="3"/>
  <c r="H273" i="3"/>
  <c r="H274" i="3"/>
  <c r="H275" i="3"/>
  <c r="H276" i="3"/>
  <c r="H277" i="3"/>
  <c r="H278" i="3"/>
  <c r="H279" i="3"/>
  <c r="H280" i="3"/>
  <c r="H281" i="3"/>
  <c r="H282" i="3"/>
  <c r="H283" i="3"/>
  <c r="H284" i="3"/>
  <c r="H285" i="3"/>
  <c r="H286" i="3"/>
  <c r="H287" i="3"/>
  <c r="H288" i="3"/>
  <c r="H289" i="3"/>
  <c r="H290" i="3"/>
  <c r="H291" i="3"/>
  <c r="H292" i="3"/>
  <c r="H293" i="3"/>
  <c r="H294" i="3"/>
  <c r="H295" i="3"/>
  <c r="H296" i="3"/>
  <c r="H297" i="3"/>
  <c r="H298" i="3"/>
  <c r="H299" i="3"/>
  <c r="H300" i="3"/>
  <c r="H301" i="3"/>
  <c r="H302" i="3"/>
  <c r="H303" i="3"/>
  <c r="H304" i="3"/>
  <c r="H305" i="3"/>
  <c r="H306" i="3"/>
  <c r="H307" i="3"/>
  <c r="H308" i="3"/>
  <c r="H309" i="3"/>
  <c r="H310" i="3"/>
  <c r="H311" i="3"/>
  <c r="H312" i="3"/>
  <c r="H313" i="3"/>
  <c r="H314" i="3"/>
  <c r="H315" i="3"/>
  <c r="H316" i="3"/>
  <c r="H317" i="3"/>
  <c r="H318" i="3"/>
  <c r="H319" i="3"/>
  <c r="H320" i="3"/>
  <c r="H321" i="3"/>
  <c r="H322" i="3"/>
  <c r="H323" i="3"/>
  <c r="H324" i="3"/>
  <c r="H325" i="3"/>
  <c r="H326" i="3"/>
  <c r="H327" i="3"/>
  <c r="H328" i="3"/>
  <c r="H329" i="3"/>
  <c r="H330" i="3"/>
  <c r="H331" i="3"/>
  <c r="H332" i="3"/>
  <c r="H333" i="3"/>
  <c r="H334" i="3"/>
  <c r="H335" i="3"/>
  <c r="H336" i="3"/>
  <c r="H337" i="3"/>
  <c r="H338" i="3"/>
  <c r="H339" i="3"/>
  <c r="H340" i="3"/>
  <c r="H341" i="3"/>
  <c r="H342" i="3"/>
  <c r="H343" i="3"/>
  <c r="H344" i="3"/>
  <c r="H345" i="3"/>
  <c r="H346" i="3"/>
  <c r="H347" i="3"/>
  <c r="H348" i="3"/>
  <c r="H349" i="3"/>
  <c r="H350" i="3"/>
  <c r="H351" i="3"/>
  <c r="H352" i="3"/>
  <c r="H353" i="3"/>
  <c r="H354" i="3"/>
  <c r="H355" i="3"/>
  <c r="H356" i="3"/>
  <c r="H357" i="3"/>
  <c r="H358" i="3"/>
  <c r="H359" i="3"/>
  <c r="H360" i="3"/>
  <c r="H361" i="3"/>
  <c r="H362" i="3"/>
  <c r="H363" i="3"/>
  <c r="H364" i="3"/>
  <c r="H365" i="3"/>
  <c r="H366" i="3"/>
  <c r="H367" i="3"/>
  <c r="H368" i="3"/>
  <c r="H369" i="3"/>
  <c r="H370" i="3"/>
  <c r="H371" i="3"/>
  <c r="H372" i="3"/>
  <c r="H373" i="3"/>
  <c r="H374" i="3"/>
  <c r="H375" i="3"/>
  <c r="H376" i="3"/>
  <c r="H377" i="3"/>
  <c r="H378" i="3"/>
  <c r="H379" i="3"/>
  <c r="H380" i="3"/>
  <c r="H381" i="3"/>
  <c r="H382" i="3"/>
  <c r="H383" i="3"/>
  <c r="H384" i="3"/>
  <c r="H385" i="3"/>
  <c r="H386" i="3"/>
  <c r="H387" i="3"/>
  <c r="H388" i="3"/>
  <c r="H389" i="3"/>
  <c r="H390" i="3"/>
  <c r="H391" i="3"/>
  <c r="H392" i="3"/>
  <c r="H393" i="3"/>
  <c r="H394" i="3"/>
  <c r="H395" i="3"/>
  <c r="H396" i="3"/>
  <c r="H397" i="3"/>
  <c r="H398" i="3"/>
  <c r="H399" i="3"/>
  <c r="H400" i="3"/>
  <c r="H401" i="3"/>
  <c r="H402" i="3"/>
  <c r="H403" i="3"/>
  <c r="H404" i="3"/>
  <c r="H405" i="3"/>
  <c r="H406" i="3"/>
  <c r="H407" i="3"/>
  <c r="H408" i="3"/>
  <c r="H409" i="3"/>
  <c r="H410" i="3"/>
  <c r="H411" i="3"/>
  <c r="H412" i="3"/>
  <c r="H413" i="3"/>
  <c r="H414" i="3"/>
  <c r="H415" i="3"/>
  <c r="H416" i="3"/>
  <c r="H417" i="3"/>
  <c r="H418" i="3"/>
  <c r="H419" i="3"/>
  <c r="H420" i="3"/>
  <c r="H421" i="3"/>
  <c r="H422" i="3"/>
  <c r="H423" i="3"/>
  <c r="H424" i="3"/>
  <c r="H425" i="3"/>
  <c r="H426" i="3"/>
  <c r="H427" i="3"/>
  <c r="H428" i="3"/>
  <c r="H429" i="3"/>
  <c r="H430" i="3"/>
  <c r="H431" i="3"/>
  <c r="H432" i="3"/>
  <c r="H433" i="3"/>
  <c r="H434" i="3"/>
  <c r="H435" i="3"/>
  <c r="H436" i="3"/>
  <c r="H437" i="3"/>
  <c r="H438" i="3"/>
  <c r="H439" i="3"/>
  <c r="H440" i="3"/>
  <c r="H441" i="3"/>
  <c r="H442" i="3"/>
  <c r="H443" i="3"/>
  <c r="H444" i="3"/>
  <c r="H445" i="3"/>
  <c r="H446" i="3"/>
  <c r="H447" i="3"/>
  <c r="H448" i="3"/>
  <c r="H449" i="3"/>
  <c r="H450" i="3"/>
  <c r="H451" i="3"/>
  <c r="H452" i="3"/>
  <c r="H453" i="3"/>
  <c r="H454" i="3"/>
  <c r="H455" i="3"/>
  <c r="H456" i="3"/>
  <c r="H457" i="3"/>
  <c r="H458" i="3"/>
  <c r="H459" i="3"/>
  <c r="H460" i="3"/>
  <c r="H461" i="3"/>
  <c r="H462" i="3"/>
  <c r="H463" i="3"/>
  <c r="H464" i="3"/>
  <c r="H465" i="3"/>
  <c r="H466" i="3"/>
  <c r="H467" i="3"/>
  <c r="H468" i="3"/>
  <c r="H469" i="3"/>
  <c r="H470" i="3"/>
  <c r="H471" i="3"/>
  <c r="H472" i="3"/>
  <c r="H473" i="3"/>
  <c r="H474" i="3"/>
  <c r="H475" i="3"/>
  <c r="H476" i="3"/>
  <c r="H477" i="3"/>
  <c r="H478" i="3"/>
  <c r="H479" i="3"/>
  <c r="H480" i="3"/>
  <c r="H481" i="3"/>
  <c r="H482" i="3"/>
  <c r="H483" i="3"/>
  <c r="H484" i="3"/>
  <c r="H485" i="3"/>
  <c r="H486" i="3"/>
  <c r="H487" i="3"/>
  <c r="H488" i="3"/>
  <c r="H489" i="3"/>
  <c r="H490" i="3"/>
  <c r="H491" i="3"/>
  <c r="H492" i="3"/>
  <c r="H493" i="3"/>
  <c r="H494" i="3"/>
  <c r="H495" i="3"/>
  <c r="H496" i="3"/>
  <c r="H497" i="3"/>
  <c r="H498" i="3"/>
  <c r="H499" i="3"/>
  <c r="H500" i="3"/>
  <c r="H501" i="3"/>
  <c r="H502" i="3"/>
  <c r="H503" i="3"/>
  <c r="H504" i="3"/>
  <c r="H505" i="3"/>
  <c r="H506" i="3"/>
  <c r="H507" i="3"/>
  <c r="H508" i="3"/>
  <c r="H509" i="3"/>
  <c r="H510" i="3"/>
  <c r="H511" i="3"/>
  <c r="H512" i="3"/>
  <c r="H513" i="3"/>
  <c r="H514" i="3"/>
  <c r="H515" i="3"/>
  <c r="H516" i="3"/>
  <c r="H517" i="3"/>
  <c r="H518" i="3"/>
  <c r="H519" i="3"/>
  <c r="H520" i="3"/>
  <c r="H521" i="3"/>
  <c r="H522" i="3"/>
  <c r="H523" i="3"/>
  <c r="H524" i="3"/>
  <c r="H525" i="3"/>
  <c r="H526" i="3"/>
  <c r="H527" i="3"/>
  <c r="H528" i="3"/>
  <c r="H529" i="3"/>
  <c r="H530" i="3"/>
  <c r="H531" i="3"/>
  <c r="H532" i="3"/>
  <c r="H533" i="3"/>
  <c r="H534" i="3"/>
  <c r="H535" i="3"/>
  <c r="H536" i="3"/>
  <c r="H537" i="3"/>
  <c r="H538" i="3"/>
  <c r="H539" i="3"/>
  <c r="H540" i="3"/>
  <c r="H541" i="3"/>
  <c r="H542" i="3"/>
  <c r="H543" i="3"/>
  <c r="H544" i="3"/>
  <c r="H545" i="3"/>
  <c r="H546" i="3"/>
  <c r="H547" i="3"/>
  <c r="H548" i="3"/>
  <c r="H549" i="3"/>
  <c r="H550" i="3"/>
  <c r="H551" i="3"/>
  <c r="H552" i="3"/>
  <c r="H553" i="3"/>
  <c r="H554" i="3"/>
  <c r="H555" i="3"/>
  <c r="H556" i="3"/>
  <c r="H557" i="3"/>
  <c r="H558" i="3"/>
  <c r="H559" i="3"/>
  <c r="H560" i="3"/>
  <c r="H561" i="3"/>
  <c r="H562" i="3"/>
  <c r="H563" i="3"/>
  <c r="H564" i="3"/>
  <c r="H565" i="3"/>
  <c r="H566" i="3"/>
  <c r="H567" i="3"/>
  <c r="H568" i="3"/>
  <c r="H569" i="3"/>
  <c r="H570" i="3"/>
  <c r="H571" i="3"/>
  <c r="H572" i="3"/>
  <c r="H573" i="3"/>
  <c r="H574" i="3"/>
  <c r="H575" i="3"/>
  <c r="H576" i="3"/>
  <c r="H577" i="3"/>
  <c r="H578" i="3"/>
  <c r="H579" i="3"/>
  <c r="H580" i="3"/>
  <c r="H581" i="3"/>
  <c r="H582" i="3"/>
  <c r="H583" i="3"/>
  <c r="H584" i="3"/>
  <c r="H585" i="3"/>
  <c r="H586" i="3"/>
  <c r="H587" i="3"/>
  <c r="H588" i="3"/>
  <c r="H589" i="3"/>
  <c r="H590" i="3"/>
  <c r="H591" i="3"/>
  <c r="H592" i="3"/>
  <c r="H593" i="3"/>
  <c r="H594" i="3"/>
  <c r="H595" i="3"/>
  <c r="H596" i="3"/>
  <c r="H597" i="3"/>
  <c r="H598" i="3"/>
  <c r="H599" i="3"/>
  <c r="H600" i="3"/>
  <c r="H601" i="3"/>
  <c r="H602" i="3"/>
  <c r="H603" i="3"/>
  <c r="H604" i="3"/>
  <c r="H605" i="3"/>
  <c r="H606" i="3"/>
  <c r="H607" i="3"/>
  <c r="H608" i="3"/>
  <c r="H609" i="3"/>
  <c r="H610" i="3"/>
  <c r="H611" i="3"/>
  <c r="H612" i="3"/>
  <c r="H613" i="3"/>
  <c r="H614" i="3"/>
  <c r="H615" i="3"/>
  <c r="H616" i="3"/>
  <c r="H617" i="3"/>
  <c r="H618" i="3"/>
  <c r="H619" i="3"/>
  <c r="H620" i="3"/>
  <c r="H621" i="3"/>
  <c r="H622" i="3"/>
  <c r="H623" i="3"/>
  <c r="H624" i="3"/>
  <c r="H625" i="3"/>
  <c r="H626" i="3"/>
  <c r="H627" i="3"/>
  <c r="H628" i="3"/>
  <c r="H629" i="3"/>
  <c r="H630" i="3"/>
  <c r="H631" i="3"/>
  <c r="H632" i="3"/>
  <c r="H633" i="3"/>
  <c r="H634" i="3"/>
  <c r="H635" i="3"/>
  <c r="H636" i="3"/>
  <c r="H637" i="3"/>
  <c r="H638" i="3"/>
  <c r="H639" i="3"/>
  <c r="H640" i="3"/>
  <c r="H641" i="3"/>
  <c r="H642" i="3"/>
  <c r="H643" i="3"/>
  <c r="H644" i="3"/>
  <c r="H645" i="3"/>
  <c r="H646" i="3"/>
  <c r="H647" i="3"/>
  <c r="H648" i="3"/>
  <c r="H649" i="3"/>
  <c r="H650" i="3"/>
  <c r="H651" i="3"/>
  <c r="H652" i="3"/>
  <c r="H653" i="3"/>
  <c r="H654" i="3"/>
  <c r="H655" i="3"/>
  <c r="H656" i="3"/>
  <c r="H657" i="3"/>
  <c r="H658" i="3"/>
  <c r="H659" i="3"/>
  <c r="H660" i="3"/>
  <c r="H661" i="3"/>
  <c r="H662" i="3"/>
  <c r="H663" i="3"/>
  <c r="H664" i="3"/>
  <c r="H665" i="3"/>
  <c r="H666" i="3"/>
  <c r="H667" i="3"/>
  <c r="H668" i="3"/>
  <c r="H669" i="3"/>
  <c r="H670" i="3"/>
  <c r="H671" i="3"/>
  <c r="H672" i="3"/>
  <c r="H673" i="3"/>
  <c r="H674" i="3"/>
  <c r="H675" i="3"/>
  <c r="H676" i="3"/>
  <c r="H677" i="3"/>
  <c r="H678" i="3"/>
  <c r="H679" i="3"/>
  <c r="H680" i="3"/>
  <c r="H681" i="3"/>
  <c r="H682" i="3"/>
  <c r="H683" i="3"/>
  <c r="H684" i="3"/>
  <c r="H685" i="3"/>
  <c r="H686" i="3"/>
  <c r="H687" i="3"/>
  <c r="H688" i="3"/>
  <c r="H689" i="3"/>
  <c r="H690" i="3"/>
  <c r="H691" i="3"/>
  <c r="H692" i="3"/>
  <c r="H693" i="3"/>
  <c r="H694" i="3"/>
  <c r="H695" i="3"/>
  <c r="H696" i="3"/>
  <c r="H697" i="3"/>
  <c r="H698" i="3"/>
  <c r="H699" i="3"/>
  <c r="H700" i="3"/>
  <c r="H701" i="3"/>
  <c r="H702" i="3"/>
  <c r="H703" i="3"/>
  <c r="H704" i="3"/>
  <c r="H705" i="3"/>
  <c r="H706" i="3"/>
  <c r="H707" i="3"/>
  <c r="H708" i="3"/>
  <c r="H709" i="3"/>
  <c r="H710" i="3"/>
  <c r="H711" i="3"/>
  <c r="H712" i="3"/>
  <c r="H713" i="3"/>
  <c r="H714" i="3"/>
  <c r="H715" i="3"/>
  <c r="H716" i="3"/>
  <c r="H717" i="3"/>
  <c r="H718" i="3"/>
  <c r="H719" i="3"/>
  <c r="H720" i="3"/>
  <c r="H721" i="3"/>
  <c r="H722" i="3"/>
  <c r="H723" i="3"/>
  <c r="H724" i="3"/>
  <c r="H725" i="3"/>
  <c r="H726" i="3"/>
  <c r="H727" i="3"/>
  <c r="H728" i="3"/>
  <c r="H729" i="3"/>
  <c r="H730" i="3"/>
  <c r="H731" i="3"/>
  <c r="H732" i="3"/>
  <c r="H733" i="3"/>
  <c r="H734" i="3"/>
  <c r="H735" i="3"/>
  <c r="H736" i="3"/>
  <c r="H737" i="3"/>
  <c r="H738" i="3"/>
  <c r="H739" i="3"/>
  <c r="H740" i="3"/>
  <c r="H741" i="3"/>
  <c r="H742" i="3"/>
  <c r="H743" i="3"/>
  <c r="H744" i="3"/>
  <c r="H745" i="3"/>
  <c r="H746" i="3"/>
  <c r="H747" i="3"/>
  <c r="H748" i="3"/>
  <c r="H749" i="3"/>
  <c r="H750" i="3"/>
  <c r="H751" i="3"/>
  <c r="H752" i="3"/>
  <c r="H753" i="3"/>
  <c r="H754" i="3"/>
  <c r="H755" i="3"/>
  <c r="H756" i="3"/>
  <c r="H757" i="3"/>
  <c r="H758" i="3"/>
  <c r="H759" i="3"/>
  <c r="H760" i="3"/>
  <c r="H761" i="3"/>
  <c r="H762" i="3"/>
  <c r="H763" i="3"/>
  <c r="H764" i="3"/>
  <c r="H765" i="3"/>
  <c r="H766" i="3"/>
  <c r="H767" i="3"/>
  <c r="H768" i="3"/>
  <c r="H769" i="3"/>
  <c r="H770" i="3"/>
  <c r="H771" i="3"/>
  <c r="H772" i="3"/>
  <c r="H773" i="3"/>
  <c r="H774" i="3"/>
  <c r="H775" i="3"/>
  <c r="H776" i="3"/>
  <c r="H777" i="3"/>
  <c r="H778" i="3"/>
  <c r="H779" i="3"/>
  <c r="H780" i="3"/>
  <c r="H781" i="3"/>
  <c r="H782" i="3"/>
  <c r="H783" i="3"/>
  <c r="H784" i="3"/>
  <c r="H785" i="3"/>
  <c r="H786" i="3"/>
  <c r="H787" i="3"/>
  <c r="H788" i="3"/>
  <c r="H789" i="3"/>
  <c r="H790" i="3"/>
  <c r="H791" i="3"/>
  <c r="H792" i="3"/>
  <c r="H793" i="3"/>
  <c r="H794" i="3"/>
  <c r="H795" i="3"/>
  <c r="H796" i="3"/>
  <c r="H797" i="3"/>
  <c r="H798" i="3"/>
  <c r="H799" i="3"/>
  <c r="H800" i="3"/>
  <c r="H801" i="3"/>
  <c r="H802" i="3"/>
  <c r="H803" i="3"/>
  <c r="H804" i="3"/>
  <c r="H805" i="3"/>
  <c r="H806" i="3"/>
  <c r="H807" i="3"/>
  <c r="H808" i="3"/>
  <c r="H809" i="3"/>
  <c r="H810" i="3"/>
  <c r="H811" i="3"/>
  <c r="H812" i="3"/>
  <c r="H813" i="3"/>
  <c r="H814" i="3"/>
  <c r="H815" i="3"/>
  <c r="H816" i="3"/>
  <c r="H817" i="3"/>
  <c r="H818" i="3"/>
  <c r="H819" i="3"/>
  <c r="H820" i="3"/>
  <c r="H821" i="3"/>
  <c r="H822" i="3"/>
  <c r="H823" i="3"/>
  <c r="H824" i="3"/>
  <c r="H825" i="3"/>
  <c r="H826" i="3"/>
  <c r="H827" i="3"/>
  <c r="H828" i="3"/>
  <c r="H829" i="3"/>
  <c r="H830" i="3"/>
  <c r="H831" i="3"/>
  <c r="H832" i="3"/>
  <c r="H833" i="3"/>
  <c r="H834" i="3"/>
  <c r="H835" i="3"/>
  <c r="H836" i="3"/>
  <c r="H837" i="3"/>
  <c r="H838" i="3"/>
  <c r="H839" i="3"/>
  <c r="H840" i="3"/>
  <c r="H841" i="3"/>
  <c r="H842" i="3"/>
  <c r="H843" i="3"/>
  <c r="H844" i="3"/>
  <c r="H845" i="3"/>
  <c r="H846" i="3"/>
  <c r="H847" i="3"/>
  <c r="H848" i="3"/>
  <c r="H849" i="3"/>
  <c r="H850" i="3"/>
  <c r="H851" i="3"/>
  <c r="H852" i="3"/>
  <c r="H853" i="3"/>
  <c r="H854" i="3"/>
  <c r="H855" i="3"/>
  <c r="H856" i="3"/>
  <c r="H857" i="3"/>
  <c r="H858" i="3"/>
  <c r="H859" i="3"/>
  <c r="H860" i="3"/>
  <c r="H861" i="3"/>
  <c r="H862" i="3"/>
  <c r="H863" i="3"/>
  <c r="H864" i="3"/>
  <c r="H865" i="3"/>
  <c r="H866" i="3"/>
  <c r="H867" i="3"/>
  <c r="H868" i="3"/>
  <c r="H869" i="3"/>
  <c r="H870" i="3"/>
  <c r="H871" i="3"/>
  <c r="H872" i="3"/>
  <c r="H873" i="3"/>
  <c r="H874" i="3"/>
  <c r="H875" i="3"/>
  <c r="H876" i="3"/>
  <c r="H877" i="3"/>
  <c r="H878" i="3"/>
  <c r="H879" i="3"/>
  <c r="H880" i="3"/>
  <c r="H881" i="3"/>
  <c r="H882" i="3"/>
  <c r="H883" i="3"/>
  <c r="H884" i="3"/>
  <c r="H885" i="3"/>
  <c r="H886" i="3"/>
  <c r="H887" i="3"/>
  <c r="H888" i="3"/>
  <c r="H889" i="3"/>
  <c r="H890" i="3"/>
  <c r="H891" i="3"/>
  <c r="H892" i="3"/>
  <c r="H893" i="3"/>
  <c r="H894" i="3"/>
  <c r="H895" i="3"/>
  <c r="H896" i="3"/>
  <c r="H897" i="3"/>
  <c r="H898" i="3"/>
  <c r="H899" i="3"/>
  <c r="H900" i="3"/>
  <c r="H901" i="3"/>
  <c r="H902" i="3"/>
  <c r="H903" i="3"/>
  <c r="H904" i="3"/>
  <c r="H905" i="3"/>
  <c r="H906" i="3"/>
  <c r="H907" i="3"/>
  <c r="H908" i="3"/>
  <c r="H909" i="3"/>
  <c r="H910" i="3"/>
  <c r="H911" i="3"/>
  <c r="H912" i="3"/>
  <c r="H913" i="3"/>
  <c r="H914" i="3"/>
  <c r="H915" i="3"/>
  <c r="H916" i="3"/>
  <c r="H917" i="3"/>
  <c r="H918" i="3"/>
  <c r="H919" i="3"/>
  <c r="H920" i="3"/>
  <c r="H921" i="3"/>
  <c r="H922" i="3"/>
  <c r="H923" i="3"/>
  <c r="H924" i="3"/>
  <c r="H925" i="3"/>
  <c r="H926" i="3"/>
  <c r="H927" i="3"/>
  <c r="H928" i="3"/>
  <c r="H929" i="3"/>
  <c r="H930" i="3"/>
  <c r="H931" i="3"/>
  <c r="H932" i="3"/>
  <c r="H933" i="3"/>
  <c r="H934" i="3"/>
  <c r="H935" i="3"/>
  <c r="H936" i="3"/>
  <c r="H937" i="3"/>
  <c r="H938" i="3"/>
  <c r="H939" i="3"/>
  <c r="H940" i="3"/>
  <c r="H941" i="3"/>
  <c r="H942" i="3"/>
  <c r="H943" i="3"/>
  <c r="H944" i="3"/>
  <c r="H945" i="3"/>
  <c r="H946" i="3"/>
  <c r="H947" i="3"/>
  <c r="H948" i="3"/>
  <c r="H949" i="3"/>
  <c r="H950" i="3"/>
  <c r="H951" i="3"/>
  <c r="H952" i="3"/>
  <c r="H953" i="3"/>
  <c r="H954" i="3"/>
  <c r="H955" i="3"/>
  <c r="H956" i="3"/>
  <c r="H957" i="3"/>
  <c r="H958" i="3"/>
  <c r="H959" i="3"/>
  <c r="H960" i="3"/>
  <c r="H961" i="3"/>
  <c r="H962" i="3"/>
  <c r="H963" i="3"/>
  <c r="H964" i="3"/>
  <c r="H965" i="3"/>
  <c r="H966" i="3"/>
  <c r="H967" i="3"/>
  <c r="H968" i="3"/>
  <c r="H969" i="3"/>
  <c r="H970" i="3"/>
  <c r="H971" i="3"/>
  <c r="H972" i="3"/>
  <c r="H973" i="3"/>
  <c r="H974" i="3"/>
  <c r="H975" i="3"/>
  <c r="H976" i="3"/>
  <c r="H977" i="3"/>
  <c r="H978" i="3"/>
  <c r="H979" i="3"/>
  <c r="H980" i="3"/>
  <c r="H981" i="3"/>
  <c r="H982" i="3"/>
  <c r="H983" i="3"/>
  <c r="H984" i="3"/>
  <c r="H985" i="3"/>
  <c r="H986" i="3"/>
  <c r="H987" i="3"/>
  <c r="H988" i="3"/>
  <c r="H989" i="3"/>
  <c r="H990" i="3"/>
  <c r="H991" i="3"/>
  <c r="H992" i="3"/>
  <c r="H993" i="3"/>
  <c r="H994" i="3"/>
  <c r="H995" i="3"/>
  <c r="H996" i="3"/>
  <c r="H997" i="3"/>
  <c r="H998" i="3"/>
  <c r="H999" i="3"/>
  <c r="H1000" i="3"/>
  <c r="H1001" i="3"/>
  <c r="H1002" i="3"/>
  <c r="H1003" i="3"/>
  <c r="H1004" i="3"/>
  <c r="H1005" i="3"/>
  <c r="H1006" i="3"/>
  <c r="H1007" i="3"/>
  <c r="H1008" i="3"/>
  <c r="H1009" i="3"/>
  <c r="H1010" i="3"/>
  <c r="H1011" i="3"/>
  <c r="H1012" i="3"/>
  <c r="H1013" i="3"/>
  <c r="H1014" i="3"/>
  <c r="H1015" i="3"/>
  <c r="H1016" i="3"/>
  <c r="H1017" i="3"/>
  <c r="H1018" i="3"/>
  <c r="H1019" i="3"/>
  <c r="H1020" i="3"/>
  <c r="H1021" i="3"/>
  <c r="H1022" i="3"/>
  <c r="H1023" i="3"/>
  <c r="H1024" i="3"/>
  <c r="H1025" i="3"/>
  <c r="H1026" i="3"/>
  <c r="H1027" i="3"/>
  <c r="H1028" i="3"/>
  <c r="H1029" i="3"/>
  <c r="H1030" i="3"/>
  <c r="H1031" i="3"/>
  <c r="H1032" i="3"/>
  <c r="H1033" i="3"/>
  <c r="H1034" i="3"/>
  <c r="H1035" i="3"/>
  <c r="H1036" i="3"/>
  <c r="H1037" i="3"/>
  <c r="H1038" i="3"/>
  <c r="H1039" i="3"/>
  <c r="H1040" i="3"/>
  <c r="H1041" i="3"/>
  <c r="H1042" i="3"/>
  <c r="H1043" i="3"/>
  <c r="H1044" i="3"/>
  <c r="H1045" i="3"/>
  <c r="H1046" i="3"/>
  <c r="H1047" i="3"/>
  <c r="H1048" i="3"/>
  <c r="H1049" i="3"/>
  <c r="H1050" i="3"/>
  <c r="H1051" i="3"/>
  <c r="H1052" i="3"/>
  <c r="H1053" i="3"/>
  <c r="H1054" i="3"/>
  <c r="H1055" i="3"/>
  <c r="H1056" i="3"/>
  <c r="H1057" i="3"/>
  <c r="H1058" i="3"/>
  <c r="H1059" i="3"/>
  <c r="H1060" i="3"/>
  <c r="H1061" i="3"/>
  <c r="H1062" i="3"/>
  <c r="H1063" i="3"/>
  <c r="H1064" i="3"/>
  <c r="H1065" i="3"/>
  <c r="H1066" i="3"/>
  <c r="H1067" i="3"/>
  <c r="H1068" i="3"/>
  <c r="H1069" i="3"/>
  <c r="H1070" i="3"/>
  <c r="H1071" i="3"/>
  <c r="H1072" i="3"/>
  <c r="H1073" i="3"/>
  <c r="H1074" i="3"/>
  <c r="H1075" i="3"/>
  <c r="H1076" i="3"/>
  <c r="H1077" i="3"/>
  <c r="H1078" i="3"/>
  <c r="H1079" i="3"/>
  <c r="H1080" i="3"/>
  <c r="H1081" i="3"/>
  <c r="H1082" i="3"/>
  <c r="H1083" i="3"/>
  <c r="H1084" i="3"/>
  <c r="H1085" i="3"/>
  <c r="H1086" i="3"/>
  <c r="H1087" i="3"/>
  <c r="H1088" i="3"/>
  <c r="H1089" i="3"/>
  <c r="H1090" i="3"/>
  <c r="H1091" i="3"/>
  <c r="H1092" i="3"/>
  <c r="H1093" i="3"/>
  <c r="H1094" i="3"/>
  <c r="H1095" i="3"/>
  <c r="H1096" i="3"/>
  <c r="H1097" i="3"/>
  <c r="H1098" i="3"/>
  <c r="H1099" i="3"/>
  <c r="H1100" i="3"/>
  <c r="H1101" i="3"/>
  <c r="H1102" i="3"/>
  <c r="H1103" i="3"/>
  <c r="H1104" i="3"/>
  <c r="H1105" i="3"/>
  <c r="H1106" i="3"/>
  <c r="H1107" i="3"/>
  <c r="H1108" i="3"/>
  <c r="H1109" i="3"/>
  <c r="H1110" i="3"/>
  <c r="H1111" i="3"/>
  <c r="H1112" i="3"/>
  <c r="H1113" i="3"/>
  <c r="H1114" i="3"/>
  <c r="H1115" i="3"/>
  <c r="H1116" i="3"/>
  <c r="H1117" i="3"/>
  <c r="H1118" i="3"/>
  <c r="H1119" i="3"/>
  <c r="H1120" i="3"/>
  <c r="H1121" i="3"/>
  <c r="H1122" i="3"/>
  <c r="H1123" i="3"/>
  <c r="H1124" i="3"/>
  <c r="H1125" i="3"/>
  <c r="H1126" i="3"/>
  <c r="H1127" i="3"/>
  <c r="H1128" i="3"/>
  <c r="H1129" i="3"/>
  <c r="H1130" i="3"/>
  <c r="H1131" i="3"/>
  <c r="H1132" i="3"/>
  <c r="H1133" i="3"/>
  <c r="H1134" i="3"/>
  <c r="H1135" i="3"/>
  <c r="H1136" i="3"/>
  <c r="H1137" i="3"/>
  <c r="H1138" i="3"/>
  <c r="H1139" i="3"/>
  <c r="H1140" i="3"/>
  <c r="H1141" i="3"/>
  <c r="H1142" i="3"/>
  <c r="H1143" i="3"/>
  <c r="H1144" i="3"/>
  <c r="H1145" i="3"/>
  <c r="H1146" i="3"/>
  <c r="H1147" i="3"/>
  <c r="H1148" i="3"/>
  <c r="H1149" i="3"/>
  <c r="H1150" i="3"/>
  <c r="H1151" i="3"/>
  <c r="H1152" i="3"/>
  <c r="H1153" i="3"/>
  <c r="H1154" i="3"/>
  <c r="H1155" i="3"/>
  <c r="H1156" i="3"/>
  <c r="H1157" i="3"/>
  <c r="H1158" i="3"/>
  <c r="H1159" i="3"/>
  <c r="H1160" i="3"/>
  <c r="H1161" i="3"/>
  <c r="H1162" i="3"/>
  <c r="H1163" i="3"/>
  <c r="H1164" i="3"/>
  <c r="H1165" i="3"/>
  <c r="H1166" i="3"/>
  <c r="H1167" i="3"/>
  <c r="H1168" i="3"/>
  <c r="H1169" i="3"/>
  <c r="H1170" i="3"/>
  <c r="H1171" i="3"/>
  <c r="H1172" i="3"/>
  <c r="H1173" i="3"/>
  <c r="H1174" i="3"/>
  <c r="H1175" i="3"/>
  <c r="H1176" i="3"/>
  <c r="H1177" i="3"/>
  <c r="H1178" i="3"/>
  <c r="H1179" i="3"/>
  <c r="H1180" i="3"/>
  <c r="H1181" i="3"/>
  <c r="H1182" i="3"/>
  <c r="H1183" i="3"/>
  <c r="H1184" i="3"/>
  <c r="H1185" i="3"/>
  <c r="H1186" i="3"/>
  <c r="H1187" i="3"/>
  <c r="H1188" i="3"/>
  <c r="H1189" i="3"/>
  <c r="H1190" i="3"/>
  <c r="H1191" i="3"/>
  <c r="H1192" i="3"/>
  <c r="H1193" i="3"/>
  <c r="H1194" i="3"/>
  <c r="H1195" i="3"/>
  <c r="H1196" i="3"/>
  <c r="H1197" i="3"/>
  <c r="H1198" i="3"/>
  <c r="H1199" i="3"/>
  <c r="H1200" i="3"/>
  <c r="H1201" i="3"/>
  <c r="H1202" i="3"/>
  <c r="H1203" i="3"/>
  <c r="H1204" i="3"/>
  <c r="H1205" i="3"/>
  <c r="H1206" i="3"/>
  <c r="H1207" i="3"/>
  <c r="H1208" i="3"/>
  <c r="H1209" i="3"/>
  <c r="H1210" i="3"/>
  <c r="H1211" i="3"/>
  <c r="H1212" i="3"/>
  <c r="H1213" i="3"/>
  <c r="H1214" i="3"/>
  <c r="H1215" i="3"/>
  <c r="H1216" i="3"/>
  <c r="H1217" i="3"/>
  <c r="H1218" i="3"/>
  <c r="H1219" i="3"/>
  <c r="H1220" i="3"/>
  <c r="H1221" i="3"/>
  <c r="H1222" i="3"/>
  <c r="H1223" i="3"/>
  <c r="H1224" i="3"/>
  <c r="H1225" i="3"/>
  <c r="H1226" i="3"/>
  <c r="H1227" i="3"/>
  <c r="H1228" i="3"/>
  <c r="H1229" i="3"/>
  <c r="H1230" i="3"/>
  <c r="H1231" i="3"/>
  <c r="H1232" i="3"/>
  <c r="H1233" i="3"/>
  <c r="H1234" i="3"/>
  <c r="H1235" i="3"/>
  <c r="H1236" i="3"/>
  <c r="H1237" i="3"/>
  <c r="H1238" i="3"/>
  <c r="H1239" i="3"/>
  <c r="H1240" i="3"/>
  <c r="H1241" i="3"/>
  <c r="H1242" i="3"/>
  <c r="H1243" i="3"/>
  <c r="H1244" i="3"/>
  <c r="H1245" i="3"/>
  <c r="H1246" i="3"/>
  <c r="H1247" i="3"/>
  <c r="H1248" i="3"/>
  <c r="H1249" i="3"/>
  <c r="H1250" i="3"/>
  <c r="H1251" i="3"/>
  <c r="H1252" i="3"/>
  <c r="H1253" i="3"/>
  <c r="H1254" i="3"/>
  <c r="H1255" i="3"/>
  <c r="H1256" i="3"/>
  <c r="H1257" i="3"/>
  <c r="H1258" i="3"/>
  <c r="H1259" i="3"/>
  <c r="H1260" i="3"/>
  <c r="H1261" i="3"/>
  <c r="H1262" i="3"/>
  <c r="H1263" i="3"/>
  <c r="H1264" i="3"/>
  <c r="H1265" i="3"/>
  <c r="H1266" i="3"/>
  <c r="H1267" i="3"/>
  <c r="H1268" i="3"/>
  <c r="H1269" i="3"/>
  <c r="H1270" i="3"/>
  <c r="H1271" i="3"/>
  <c r="H1272" i="3"/>
  <c r="H1273" i="3"/>
  <c r="H1274" i="3"/>
  <c r="H1275" i="3"/>
  <c r="H1276" i="3"/>
  <c r="H1277" i="3"/>
  <c r="H1278" i="3"/>
  <c r="H1279" i="3"/>
  <c r="H1280" i="3"/>
  <c r="H1281" i="3"/>
  <c r="H1282" i="3"/>
  <c r="H1283" i="3"/>
  <c r="H1284" i="3"/>
  <c r="H1285" i="3"/>
  <c r="H1286" i="3"/>
  <c r="H1287" i="3"/>
  <c r="H1288" i="3"/>
  <c r="H1289" i="3"/>
  <c r="H1290" i="3"/>
  <c r="H1291" i="3"/>
  <c r="H1292" i="3"/>
  <c r="H1293" i="3"/>
  <c r="H1294" i="3"/>
  <c r="H1295" i="3"/>
  <c r="H1296" i="3"/>
  <c r="H1297" i="3"/>
  <c r="H1298" i="3"/>
  <c r="H1299" i="3"/>
  <c r="H1300" i="3"/>
  <c r="H1301" i="3"/>
  <c r="H1302" i="3"/>
  <c r="H1303" i="3"/>
  <c r="H1304" i="3"/>
  <c r="H1305" i="3"/>
  <c r="H1306" i="3"/>
  <c r="H1307" i="3"/>
  <c r="H1308" i="3"/>
  <c r="H1309" i="3"/>
  <c r="H1310" i="3"/>
  <c r="H1311" i="3"/>
  <c r="H1312" i="3"/>
  <c r="H1313" i="3"/>
  <c r="H1314" i="3"/>
  <c r="H1315" i="3"/>
  <c r="H1316" i="3"/>
  <c r="H1317" i="3"/>
  <c r="H1318" i="3"/>
  <c r="H1319" i="3"/>
  <c r="H1320" i="3"/>
  <c r="H1321" i="3"/>
  <c r="H1322" i="3"/>
  <c r="H1323" i="3"/>
  <c r="H1324" i="3"/>
  <c r="H1325" i="3"/>
  <c r="H1326" i="3"/>
  <c r="H1327" i="3"/>
  <c r="H1328" i="3"/>
  <c r="H1329" i="3"/>
  <c r="H1330" i="3"/>
  <c r="H1331" i="3"/>
  <c r="H1332" i="3"/>
  <c r="H1333" i="3"/>
  <c r="H1334" i="3"/>
  <c r="H1335" i="3"/>
  <c r="H1336" i="3"/>
  <c r="H1337" i="3"/>
  <c r="H1338" i="3"/>
  <c r="H1339" i="3"/>
  <c r="H1340" i="3"/>
  <c r="H1341" i="3"/>
  <c r="H1342" i="3"/>
  <c r="H1343" i="3"/>
  <c r="H1344" i="3"/>
  <c r="H1345" i="3"/>
  <c r="H1346" i="3"/>
  <c r="H1347" i="3"/>
  <c r="H1348" i="3"/>
  <c r="H1349" i="3"/>
  <c r="H1350" i="3"/>
  <c r="H1351" i="3"/>
  <c r="H1352" i="3"/>
  <c r="H1353" i="3"/>
  <c r="H1354" i="3"/>
  <c r="H1355" i="3"/>
  <c r="H1356" i="3"/>
  <c r="H1357" i="3"/>
  <c r="H1358" i="3"/>
  <c r="H1359" i="3"/>
  <c r="H1360" i="3"/>
  <c r="H1361" i="3"/>
  <c r="H1362" i="3"/>
  <c r="H1363" i="3"/>
  <c r="H1364" i="3"/>
  <c r="H1365" i="3"/>
  <c r="H1366" i="3"/>
  <c r="H1367" i="3"/>
  <c r="H1368" i="3"/>
  <c r="H1369" i="3"/>
  <c r="H1370" i="3"/>
  <c r="H1371" i="3"/>
  <c r="H1372" i="3"/>
  <c r="H1373" i="3"/>
  <c r="H1374" i="3"/>
  <c r="H1375" i="3"/>
  <c r="H1376" i="3"/>
  <c r="H1377" i="3"/>
  <c r="H1378" i="3"/>
  <c r="H1379" i="3"/>
  <c r="H1380" i="3"/>
  <c r="H1381" i="3"/>
  <c r="H1382" i="3"/>
  <c r="H1383" i="3"/>
  <c r="H1384" i="3"/>
  <c r="H1385" i="3"/>
  <c r="H1386" i="3"/>
  <c r="H1387" i="3"/>
  <c r="H1388" i="3"/>
  <c r="H1389" i="3"/>
  <c r="H1390" i="3"/>
  <c r="H1391" i="3"/>
  <c r="H1392" i="3"/>
  <c r="H1393" i="3"/>
  <c r="H1394" i="3"/>
  <c r="H1395" i="3"/>
  <c r="H1396" i="3"/>
  <c r="H1397" i="3"/>
  <c r="H1398" i="3"/>
  <c r="H1399" i="3"/>
  <c r="H1400" i="3"/>
  <c r="H1401" i="3"/>
  <c r="H1402" i="3"/>
  <c r="H1403" i="3"/>
  <c r="H1404" i="3"/>
  <c r="H1405" i="3"/>
  <c r="H1406" i="3"/>
  <c r="H1407" i="3"/>
  <c r="H1408" i="3"/>
  <c r="H1409" i="3"/>
  <c r="H1410" i="3"/>
  <c r="H1411" i="3"/>
  <c r="H1412" i="3"/>
  <c r="H1413" i="3"/>
  <c r="H1414" i="3"/>
  <c r="H1415" i="3"/>
  <c r="H1416" i="3"/>
  <c r="H1417" i="3"/>
  <c r="H1418" i="3"/>
  <c r="H1419" i="3"/>
  <c r="H1420" i="3"/>
  <c r="H1421" i="3"/>
  <c r="H1422" i="3"/>
  <c r="H1423" i="3"/>
  <c r="H1424" i="3"/>
  <c r="H1425" i="3"/>
  <c r="H1426" i="3"/>
  <c r="H1427" i="3"/>
  <c r="H1428" i="3"/>
  <c r="H1429" i="3"/>
  <c r="H1430" i="3"/>
  <c r="H1431" i="3"/>
  <c r="H1432" i="3"/>
  <c r="H1433" i="3"/>
  <c r="H1434" i="3"/>
  <c r="H1435" i="3"/>
  <c r="H1436" i="3"/>
  <c r="H1437" i="3"/>
  <c r="H1438" i="3"/>
  <c r="H1439" i="3"/>
  <c r="H1440" i="3"/>
  <c r="H1441" i="3"/>
  <c r="H1442" i="3"/>
  <c r="H1443" i="3"/>
  <c r="H1444" i="3"/>
  <c r="H1445" i="3"/>
  <c r="H1446" i="3"/>
  <c r="H1447" i="3"/>
  <c r="H1448" i="3"/>
  <c r="H1449" i="3"/>
  <c r="H1450" i="3"/>
  <c r="H1451" i="3"/>
  <c r="H1452" i="3"/>
  <c r="H1453" i="3"/>
  <c r="H1454" i="3"/>
  <c r="H1455" i="3"/>
  <c r="H1456" i="3"/>
  <c r="H1457" i="3"/>
  <c r="H1458" i="3"/>
  <c r="H1459" i="3"/>
  <c r="H1460" i="3"/>
  <c r="H1461" i="3"/>
  <c r="H1462" i="3"/>
  <c r="H1463" i="3"/>
  <c r="H1464" i="3"/>
  <c r="H1465" i="3"/>
  <c r="H1466" i="3"/>
  <c r="H1467" i="3"/>
  <c r="H1468" i="3"/>
  <c r="H1469" i="3"/>
  <c r="H1470" i="3"/>
  <c r="H1471" i="3"/>
  <c r="H1472" i="3"/>
  <c r="H1473" i="3"/>
  <c r="H1474" i="3"/>
  <c r="H1475" i="3"/>
  <c r="H1476" i="3"/>
  <c r="H1477" i="3"/>
  <c r="H1478" i="3"/>
  <c r="H1479" i="3"/>
  <c r="H1480" i="3"/>
  <c r="H1481" i="3"/>
  <c r="H1482" i="3"/>
  <c r="H1483" i="3"/>
  <c r="H1484" i="3"/>
  <c r="H1485" i="3"/>
  <c r="H1486" i="3"/>
  <c r="H1487" i="3"/>
  <c r="H1488" i="3"/>
  <c r="H1489" i="3"/>
  <c r="H1490" i="3"/>
  <c r="H1491" i="3"/>
  <c r="H1492" i="3"/>
  <c r="H1493" i="3"/>
  <c r="H1494" i="3"/>
  <c r="H1495" i="3"/>
  <c r="H1496" i="3"/>
  <c r="H1497" i="3"/>
  <c r="H1498" i="3"/>
  <c r="H1499" i="3"/>
  <c r="H1500" i="3"/>
  <c r="H1501" i="3"/>
  <c r="H1502" i="3"/>
  <c r="H1503" i="3"/>
  <c r="H1504" i="3"/>
  <c r="H1505" i="3"/>
  <c r="H1506" i="3"/>
  <c r="H1507" i="3"/>
  <c r="H1508" i="3"/>
  <c r="H1509" i="3"/>
  <c r="H1510" i="3"/>
  <c r="H1511" i="3"/>
  <c r="H1512" i="3"/>
  <c r="H1513" i="3"/>
  <c r="H1514" i="3"/>
  <c r="H1515" i="3"/>
  <c r="H1516" i="3"/>
  <c r="H1517" i="3"/>
  <c r="H1518" i="3"/>
  <c r="H1519" i="3"/>
  <c r="H1520" i="3"/>
  <c r="H1521" i="3"/>
  <c r="H1522" i="3"/>
  <c r="H1523" i="3"/>
  <c r="H1524" i="3"/>
  <c r="H1525" i="3"/>
  <c r="H1526" i="3"/>
  <c r="H1527" i="3"/>
  <c r="H1528" i="3"/>
  <c r="H1529" i="3"/>
  <c r="H1530" i="3"/>
  <c r="H1531" i="3"/>
  <c r="H1532" i="3"/>
  <c r="H1533" i="3"/>
  <c r="H1534" i="3"/>
  <c r="H1535" i="3"/>
  <c r="H1536" i="3"/>
  <c r="H1537" i="3"/>
  <c r="H1538" i="3"/>
  <c r="H1539" i="3"/>
  <c r="H1540" i="3"/>
  <c r="H1541" i="3"/>
  <c r="H1542" i="3"/>
  <c r="H1543" i="3"/>
  <c r="H1544" i="3"/>
  <c r="H1545" i="3"/>
  <c r="H1546" i="3"/>
  <c r="H1547" i="3"/>
  <c r="H1548" i="3"/>
  <c r="H1549" i="3"/>
  <c r="H1550" i="3"/>
  <c r="H1551" i="3"/>
  <c r="H1552" i="3"/>
  <c r="H1553" i="3"/>
  <c r="H1554" i="3"/>
  <c r="H1555" i="3"/>
  <c r="H1556" i="3"/>
  <c r="H1557" i="3"/>
  <c r="H1558" i="3"/>
  <c r="H1559" i="3"/>
  <c r="H1560" i="3"/>
  <c r="H1561" i="3"/>
  <c r="H1562" i="3"/>
  <c r="H1563" i="3"/>
  <c r="H1564" i="3"/>
  <c r="H1565" i="3"/>
  <c r="H1566" i="3"/>
  <c r="H1567" i="3"/>
  <c r="H1568" i="3"/>
  <c r="H1569" i="3"/>
  <c r="H1570" i="3"/>
  <c r="H1571" i="3"/>
  <c r="H1572" i="3"/>
  <c r="H1573" i="3"/>
  <c r="H1574" i="3"/>
  <c r="H1575" i="3"/>
  <c r="H1576" i="3"/>
  <c r="H1577" i="3"/>
  <c r="H1578" i="3"/>
  <c r="H1579" i="3"/>
  <c r="H1580" i="3"/>
  <c r="H1581" i="3"/>
  <c r="H1582" i="3"/>
  <c r="H1583" i="3"/>
  <c r="H1584" i="3"/>
  <c r="H1585" i="3"/>
  <c r="H1586" i="3"/>
  <c r="H1587" i="3"/>
  <c r="H1588" i="3"/>
  <c r="H1589" i="3"/>
  <c r="H1590" i="3"/>
  <c r="H1591" i="3"/>
  <c r="H1592" i="3"/>
  <c r="H1593" i="3"/>
  <c r="H1594" i="3"/>
  <c r="H1595" i="3"/>
  <c r="H1596" i="3"/>
  <c r="H1597" i="3"/>
  <c r="H1598" i="3"/>
  <c r="H1599" i="3"/>
  <c r="H1600" i="3"/>
  <c r="H1601" i="3"/>
  <c r="H1602" i="3"/>
  <c r="H1603" i="3"/>
  <c r="H1604" i="3"/>
  <c r="H1605" i="3"/>
  <c r="H1606" i="3"/>
  <c r="H1607" i="3"/>
  <c r="H1608" i="3"/>
  <c r="H1609" i="3"/>
  <c r="H1610" i="3"/>
  <c r="H1611" i="3"/>
  <c r="H1612" i="3"/>
  <c r="H1613" i="3"/>
  <c r="H1614" i="3"/>
  <c r="H1615" i="3"/>
  <c r="H1616" i="3"/>
  <c r="H1617" i="3"/>
  <c r="H1618" i="3"/>
  <c r="H1619" i="3"/>
  <c r="H1620" i="3"/>
  <c r="H1621" i="3"/>
  <c r="H1622" i="3"/>
  <c r="H1623" i="3"/>
  <c r="H1624" i="3"/>
  <c r="H1625" i="3"/>
  <c r="H1626" i="3"/>
  <c r="H1627" i="3"/>
  <c r="H1628" i="3"/>
  <c r="H1629" i="3"/>
  <c r="H1630" i="3"/>
  <c r="H1631" i="3"/>
  <c r="H1632" i="3"/>
  <c r="H1633" i="3"/>
  <c r="H1634" i="3"/>
  <c r="H1635" i="3"/>
  <c r="H1636" i="3"/>
  <c r="H1637" i="3"/>
  <c r="H1638" i="3"/>
  <c r="H1639" i="3"/>
  <c r="H1640" i="3"/>
  <c r="H1641" i="3"/>
  <c r="H1642" i="3"/>
  <c r="H1643" i="3"/>
  <c r="H1644" i="3"/>
  <c r="H1645" i="3"/>
  <c r="H1646" i="3"/>
  <c r="H1647" i="3"/>
  <c r="H1648" i="3"/>
  <c r="H1649" i="3"/>
  <c r="H1650" i="3"/>
  <c r="H1651" i="3"/>
  <c r="H1652" i="3"/>
  <c r="H1653" i="3"/>
  <c r="H1654" i="3"/>
  <c r="H1655" i="3"/>
  <c r="H1656" i="3"/>
  <c r="H1657" i="3"/>
  <c r="H1658" i="3"/>
  <c r="H1659" i="3"/>
  <c r="H1660" i="3"/>
  <c r="H1661" i="3"/>
  <c r="H1662" i="3"/>
  <c r="H1663" i="3"/>
  <c r="H1664" i="3"/>
  <c r="H1665" i="3"/>
  <c r="H1666" i="3"/>
  <c r="H1667" i="3"/>
  <c r="H1668" i="3"/>
  <c r="H1669" i="3"/>
  <c r="H1670" i="3"/>
  <c r="H1671" i="3"/>
  <c r="H1672" i="3"/>
  <c r="H1673" i="3"/>
  <c r="H1674" i="3"/>
  <c r="H1675" i="3"/>
  <c r="H1676" i="3"/>
  <c r="H1677" i="3"/>
  <c r="H1678" i="3"/>
  <c r="H1679" i="3"/>
  <c r="H1680" i="3"/>
  <c r="H1681" i="3"/>
  <c r="H1682" i="3"/>
  <c r="H1683" i="3"/>
  <c r="H1684" i="3"/>
  <c r="H1685" i="3"/>
  <c r="H1686" i="3"/>
  <c r="H1687" i="3"/>
  <c r="H1688" i="3"/>
  <c r="H1689" i="3"/>
  <c r="H1690" i="3"/>
  <c r="H1691" i="3"/>
  <c r="H1692" i="3"/>
  <c r="H1693" i="3"/>
  <c r="H1694" i="3"/>
  <c r="H1695" i="3"/>
  <c r="H1696" i="3"/>
  <c r="H1697" i="3"/>
  <c r="H1698" i="3"/>
  <c r="H1699" i="3"/>
  <c r="H1700" i="3"/>
  <c r="H1701" i="3"/>
  <c r="H1702" i="3"/>
  <c r="H1703" i="3"/>
  <c r="H1704" i="3"/>
  <c r="H1705" i="3"/>
  <c r="H1706" i="3"/>
  <c r="H1707" i="3"/>
  <c r="H1708" i="3"/>
  <c r="H1709" i="3"/>
  <c r="H1710" i="3"/>
  <c r="H1711" i="3"/>
  <c r="H1712" i="3"/>
  <c r="H1713" i="3"/>
  <c r="H1714" i="3"/>
  <c r="H1715" i="3"/>
  <c r="H1716" i="3"/>
  <c r="H1717" i="3"/>
  <c r="H1718" i="3"/>
  <c r="H1719" i="3"/>
  <c r="H1720" i="3"/>
  <c r="H1721" i="3"/>
  <c r="H1722" i="3"/>
  <c r="H1723" i="3"/>
  <c r="H1724" i="3"/>
  <c r="H1725" i="3"/>
  <c r="H1726" i="3"/>
  <c r="H1727" i="3"/>
  <c r="H1728" i="3"/>
  <c r="H1729" i="3"/>
  <c r="H1730" i="3"/>
  <c r="H1731" i="3"/>
  <c r="H1732" i="3"/>
  <c r="H1733" i="3"/>
  <c r="H1734" i="3"/>
  <c r="H1735" i="3"/>
  <c r="H1736" i="3"/>
  <c r="H1737" i="3"/>
  <c r="H1738" i="3"/>
  <c r="H1739" i="3"/>
  <c r="H1740" i="3"/>
  <c r="H1741" i="3"/>
  <c r="H1742" i="3"/>
  <c r="H1743" i="3"/>
  <c r="H1744" i="3"/>
  <c r="H1745" i="3"/>
  <c r="H1746" i="3"/>
  <c r="H1747" i="3"/>
  <c r="H1748" i="3"/>
  <c r="H1749" i="3"/>
  <c r="H1750" i="3"/>
  <c r="H1751" i="3"/>
  <c r="H1752" i="3"/>
  <c r="H1753" i="3"/>
  <c r="H1754" i="3"/>
  <c r="H1755" i="3"/>
  <c r="H1756" i="3"/>
  <c r="H1757" i="3"/>
  <c r="H1758" i="3"/>
  <c r="H1759" i="3"/>
  <c r="H1760" i="3"/>
  <c r="H1761" i="3"/>
  <c r="H1762" i="3"/>
  <c r="H1763" i="3"/>
  <c r="H1764" i="3"/>
  <c r="H1765" i="3"/>
  <c r="H1766" i="3"/>
  <c r="H1767" i="3"/>
  <c r="H1768" i="3"/>
  <c r="H1769" i="3"/>
  <c r="H1770" i="3"/>
  <c r="H1771" i="3"/>
  <c r="H1772" i="3"/>
  <c r="H1773" i="3"/>
  <c r="H1774" i="3"/>
  <c r="H1775" i="3"/>
  <c r="H1776" i="3"/>
  <c r="H1777" i="3"/>
  <c r="H1778" i="3"/>
  <c r="H1779" i="3"/>
  <c r="H1780" i="3"/>
  <c r="H1781" i="3"/>
  <c r="H1782" i="3"/>
  <c r="H1783" i="3"/>
  <c r="H1784" i="3"/>
  <c r="H1785" i="3"/>
  <c r="H1786" i="3"/>
  <c r="H1787" i="3"/>
  <c r="H1788" i="3"/>
  <c r="H1789" i="3"/>
  <c r="H1790" i="3"/>
  <c r="H1791" i="3"/>
  <c r="H1792" i="3"/>
  <c r="H1793" i="3"/>
  <c r="H1794" i="3"/>
  <c r="H1795" i="3"/>
  <c r="H1796" i="3"/>
  <c r="H1797" i="3"/>
  <c r="H1798" i="3"/>
  <c r="H1799" i="3"/>
  <c r="H1800" i="3"/>
  <c r="H1801" i="3"/>
  <c r="H1802" i="3"/>
  <c r="H1803" i="3"/>
  <c r="H1804" i="3"/>
  <c r="H1805" i="3"/>
  <c r="H1806" i="3"/>
  <c r="H1807" i="3"/>
  <c r="H1808" i="3"/>
  <c r="H1809" i="3"/>
  <c r="H1810" i="3"/>
  <c r="H1811" i="3"/>
  <c r="H1812" i="3"/>
  <c r="H1813" i="3"/>
  <c r="H1814" i="3"/>
  <c r="H1815" i="3"/>
  <c r="H1816" i="3"/>
  <c r="H1817" i="3"/>
  <c r="H1818" i="3"/>
  <c r="H1819" i="3"/>
  <c r="H1820" i="3"/>
  <c r="H1821" i="3"/>
  <c r="H1822" i="3"/>
  <c r="H1823" i="3"/>
  <c r="H1824" i="3"/>
  <c r="H1825" i="3"/>
  <c r="H1826" i="3"/>
  <c r="H1827" i="3"/>
  <c r="H1828" i="3"/>
  <c r="H1829" i="3"/>
  <c r="H1830" i="3"/>
  <c r="H1831" i="3"/>
  <c r="H1832" i="3"/>
  <c r="H1833" i="3"/>
  <c r="H1834" i="3"/>
  <c r="H1835" i="3"/>
  <c r="H1836" i="3"/>
  <c r="H1837" i="3"/>
  <c r="H1838" i="3"/>
  <c r="H1839" i="3"/>
  <c r="H1840" i="3"/>
  <c r="H1841" i="3"/>
  <c r="H1842" i="3"/>
  <c r="H1843" i="3"/>
  <c r="H1844" i="3"/>
  <c r="H1845" i="3"/>
  <c r="H1846" i="3"/>
  <c r="H1847" i="3"/>
  <c r="H1848" i="3"/>
  <c r="H1849" i="3"/>
  <c r="H1850" i="3"/>
  <c r="H1851" i="3"/>
  <c r="H1852" i="3"/>
  <c r="H1853" i="3"/>
  <c r="H1854" i="3"/>
  <c r="H1855" i="3"/>
  <c r="H1856" i="3"/>
  <c r="H1857" i="3"/>
  <c r="H1858" i="3"/>
  <c r="H1859" i="3"/>
  <c r="H1860" i="3"/>
  <c r="H1861" i="3"/>
  <c r="H1862" i="3"/>
  <c r="H1863" i="3"/>
  <c r="H1864" i="3"/>
  <c r="H1865" i="3"/>
  <c r="H1866" i="3"/>
  <c r="H1867" i="3"/>
  <c r="H1868" i="3"/>
  <c r="H1869" i="3"/>
  <c r="H1870" i="3"/>
  <c r="H1871" i="3"/>
  <c r="H1872" i="3"/>
  <c r="H1873" i="3"/>
  <c r="H1874" i="3"/>
  <c r="H1875" i="3"/>
  <c r="H1876" i="3"/>
  <c r="H1877" i="3"/>
  <c r="H1878" i="3"/>
  <c r="H1879" i="3"/>
  <c r="H1880" i="3"/>
  <c r="H1881" i="3"/>
  <c r="H1882" i="3"/>
  <c r="H1883" i="3"/>
  <c r="H1884" i="3"/>
  <c r="H1885" i="3"/>
  <c r="H1886" i="3"/>
  <c r="H1887" i="3"/>
  <c r="H1888" i="3"/>
  <c r="H2" i="3"/>
  <c r="G3" i="3"/>
  <c r="G4" i="3"/>
  <c r="G5" i="3"/>
  <c r="G6" i="3"/>
  <c r="G7" i="3"/>
  <c r="G8" i="3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G33" i="3"/>
  <c r="G34" i="3"/>
  <c r="G35" i="3"/>
  <c r="G36" i="3"/>
  <c r="G37" i="3"/>
  <c r="G38" i="3"/>
  <c r="G39" i="3"/>
  <c r="G40" i="3"/>
  <c r="G41" i="3"/>
  <c r="G42" i="3"/>
  <c r="G43" i="3"/>
  <c r="G44" i="3"/>
  <c r="G45" i="3"/>
  <c r="G46" i="3"/>
  <c r="G47" i="3"/>
  <c r="G48" i="3"/>
  <c r="G49" i="3"/>
  <c r="G50" i="3"/>
  <c r="G51" i="3"/>
  <c r="G52" i="3"/>
  <c r="G53" i="3"/>
  <c r="G54" i="3"/>
  <c r="G55" i="3"/>
  <c r="G56" i="3"/>
  <c r="G57" i="3"/>
  <c r="G58" i="3"/>
  <c r="G59" i="3"/>
  <c r="G60" i="3"/>
  <c r="G61" i="3"/>
  <c r="G62" i="3"/>
  <c r="G63" i="3"/>
  <c r="G64" i="3"/>
  <c r="G65" i="3"/>
  <c r="G66" i="3"/>
  <c r="G67" i="3"/>
  <c r="G68" i="3"/>
  <c r="G69" i="3"/>
  <c r="G70" i="3"/>
  <c r="G71" i="3"/>
  <c r="G72" i="3"/>
  <c r="G73" i="3"/>
  <c r="G74" i="3"/>
  <c r="G75" i="3"/>
  <c r="G76" i="3"/>
  <c r="G77" i="3"/>
  <c r="G78" i="3"/>
  <c r="G79" i="3"/>
  <c r="G80" i="3"/>
  <c r="G81" i="3"/>
  <c r="G82" i="3"/>
  <c r="G83" i="3"/>
  <c r="G84" i="3"/>
  <c r="G85" i="3"/>
  <c r="G86" i="3"/>
  <c r="G87" i="3"/>
  <c r="G88" i="3"/>
  <c r="G89" i="3"/>
  <c r="G90" i="3"/>
  <c r="G91" i="3"/>
  <c r="G92" i="3"/>
  <c r="G93" i="3"/>
  <c r="G94" i="3"/>
  <c r="G95" i="3"/>
  <c r="G96" i="3"/>
  <c r="G97" i="3"/>
  <c r="G98" i="3"/>
  <c r="G99" i="3"/>
  <c r="G100" i="3"/>
  <c r="G101" i="3"/>
  <c r="G102" i="3"/>
  <c r="G103" i="3"/>
  <c r="G104" i="3"/>
  <c r="G105" i="3"/>
  <c r="G106" i="3"/>
  <c r="G107" i="3"/>
  <c r="G108" i="3"/>
  <c r="G109" i="3"/>
  <c r="G110" i="3"/>
  <c r="G111" i="3"/>
  <c r="G112" i="3"/>
  <c r="G113" i="3"/>
  <c r="G114" i="3"/>
  <c r="G115" i="3"/>
  <c r="G116" i="3"/>
  <c r="G117" i="3"/>
  <c r="G118" i="3"/>
  <c r="G119" i="3"/>
  <c r="G120" i="3"/>
  <c r="G121" i="3"/>
  <c r="G122" i="3"/>
  <c r="G123" i="3"/>
  <c r="G124" i="3"/>
  <c r="G125" i="3"/>
  <c r="G126" i="3"/>
  <c r="G127" i="3"/>
  <c r="G128" i="3"/>
  <c r="G129" i="3"/>
  <c r="G130" i="3"/>
  <c r="G131" i="3"/>
  <c r="G132" i="3"/>
  <c r="G133" i="3"/>
  <c r="G134" i="3"/>
  <c r="G135" i="3"/>
  <c r="G136" i="3"/>
  <c r="G137" i="3"/>
  <c r="G138" i="3"/>
  <c r="G139" i="3"/>
  <c r="G140" i="3"/>
  <c r="G141" i="3"/>
  <c r="G142" i="3"/>
  <c r="G143" i="3"/>
  <c r="G144" i="3"/>
  <c r="G145" i="3"/>
  <c r="G146" i="3"/>
  <c r="G147" i="3"/>
  <c r="G148" i="3"/>
  <c r="G149" i="3"/>
  <c r="G150" i="3"/>
  <c r="G151" i="3"/>
  <c r="G152" i="3"/>
  <c r="G153" i="3"/>
  <c r="G154" i="3"/>
  <c r="G155" i="3"/>
  <c r="G156" i="3"/>
  <c r="G157" i="3"/>
  <c r="G158" i="3"/>
  <c r="G159" i="3"/>
  <c r="G160" i="3"/>
  <c r="G161" i="3"/>
  <c r="G162" i="3"/>
  <c r="G163" i="3"/>
  <c r="G164" i="3"/>
  <c r="G165" i="3"/>
  <c r="G166" i="3"/>
  <c r="G167" i="3"/>
  <c r="G168" i="3"/>
  <c r="G169" i="3"/>
  <c r="G170" i="3"/>
  <c r="G171" i="3"/>
  <c r="G172" i="3"/>
  <c r="G173" i="3"/>
  <c r="G174" i="3"/>
  <c r="G175" i="3"/>
  <c r="G176" i="3"/>
  <c r="G177" i="3"/>
  <c r="G178" i="3"/>
  <c r="G179" i="3"/>
  <c r="G180" i="3"/>
  <c r="G181" i="3"/>
  <c r="G182" i="3"/>
  <c r="G183" i="3"/>
  <c r="G184" i="3"/>
  <c r="G185" i="3"/>
  <c r="G186" i="3"/>
  <c r="G187" i="3"/>
  <c r="G188" i="3"/>
  <c r="G189" i="3"/>
  <c r="G190" i="3"/>
  <c r="G191" i="3"/>
  <c r="G192" i="3"/>
  <c r="G193" i="3"/>
  <c r="G194" i="3"/>
  <c r="G195" i="3"/>
  <c r="G196" i="3"/>
  <c r="G197" i="3"/>
  <c r="G198" i="3"/>
  <c r="G199" i="3"/>
  <c r="G200" i="3"/>
  <c r="G201" i="3"/>
  <c r="G202" i="3"/>
  <c r="G203" i="3"/>
  <c r="G204" i="3"/>
  <c r="G205" i="3"/>
  <c r="G206" i="3"/>
  <c r="G207" i="3"/>
  <c r="G208" i="3"/>
  <c r="G209" i="3"/>
  <c r="G210" i="3"/>
  <c r="G211" i="3"/>
  <c r="G212" i="3"/>
  <c r="G213" i="3"/>
  <c r="G214" i="3"/>
  <c r="G215" i="3"/>
  <c r="G216" i="3"/>
  <c r="G217" i="3"/>
  <c r="G218" i="3"/>
  <c r="G219" i="3"/>
  <c r="G220" i="3"/>
  <c r="G221" i="3"/>
  <c r="G222" i="3"/>
  <c r="G223" i="3"/>
  <c r="G224" i="3"/>
  <c r="G225" i="3"/>
  <c r="G226" i="3"/>
  <c r="G227" i="3"/>
  <c r="G228" i="3"/>
  <c r="G229" i="3"/>
  <c r="G230" i="3"/>
  <c r="G231" i="3"/>
  <c r="G232" i="3"/>
  <c r="G233" i="3"/>
  <c r="G234" i="3"/>
  <c r="G235" i="3"/>
  <c r="G236" i="3"/>
  <c r="G237" i="3"/>
  <c r="G238" i="3"/>
  <c r="G239" i="3"/>
  <c r="G240" i="3"/>
  <c r="G241" i="3"/>
  <c r="G242" i="3"/>
  <c r="G243" i="3"/>
  <c r="G244" i="3"/>
  <c r="G245" i="3"/>
  <c r="G246" i="3"/>
  <c r="G247" i="3"/>
  <c r="G248" i="3"/>
  <c r="G249" i="3"/>
  <c r="G250" i="3"/>
  <c r="G251" i="3"/>
  <c r="G252" i="3"/>
  <c r="G253" i="3"/>
  <c r="G254" i="3"/>
  <c r="G255" i="3"/>
  <c r="G256" i="3"/>
  <c r="G257" i="3"/>
  <c r="G258" i="3"/>
  <c r="G259" i="3"/>
  <c r="G260" i="3"/>
  <c r="G261" i="3"/>
  <c r="G262" i="3"/>
  <c r="G263" i="3"/>
  <c r="G264" i="3"/>
  <c r="G265" i="3"/>
  <c r="G266" i="3"/>
  <c r="G267" i="3"/>
  <c r="G268" i="3"/>
  <c r="G269" i="3"/>
  <c r="G270" i="3"/>
  <c r="G271" i="3"/>
  <c r="G272" i="3"/>
  <c r="G273" i="3"/>
  <c r="G274" i="3"/>
  <c r="G275" i="3"/>
  <c r="G276" i="3"/>
  <c r="G277" i="3"/>
  <c r="G278" i="3"/>
  <c r="G279" i="3"/>
  <c r="G280" i="3"/>
  <c r="G281" i="3"/>
  <c r="G282" i="3"/>
  <c r="G283" i="3"/>
  <c r="G284" i="3"/>
  <c r="G285" i="3"/>
  <c r="G286" i="3"/>
  <c r="G287" i="3"/>
  <c r="G288" i="3"/>
  <c r="G289" i="3"/>
  <c r="G290" i="3"/>
  <c r="G291" i="3"/>
  <c r="G292" i="3"/>
  <c r="G293" i="3"/>
  <c r="G294" i="3"/>
  <c r="G295" i="3"/>
  <c r="G296" i="3"/>
  <c r="G297" i="3"/>
  <c r="G298" i="3"/>
  <c r="G299" i="3"/>
  <c r="G300" i="3"/>
  <c r="G301" i="3"/>
  <c r="G302" i="3"/>
  <c r="G303" i="3"/>
  <c r="G304" i="3"/>
  <c r="G305" i="3"/>
  <c r="G306" i="3"/>
  <c r="G307" i="3"/>
  <c r="G308" i="3"/>
  <c r="G309" i="3"/>
  <c r="G310" i="3"/>
  <c r="G311" i="3"/>
  <c r="G312" i="3"/>
  <c r="G313" i="3"/>
  <c r="G314" i="3"/>
  <c r="G315" i="3"/>
  <c r="G316" i="3"/>
  <c r="G317" i="3"/>
  <c r="G318" i="3"/>
  <c r="G319" i="3"/>
  <c r="G320" i="3"/>
  <c r="G321" i="3"/>
  <c r="G322" i="3"/>
  <c r="G323" i="3"/>
  <c r="G324" i="3"/>
  <c r="G325" i="3"/>
  <c r="G326" i="3"/>
  <c r="G327" i="3"/>
  <c r="G328" i="3"/>
  <c r="G329" i="3"/>
  <c r="G330" i="3"/>
  <c r="G331" i="3"/>
  <c r="G332" i="3"/>
  <c r="G333" i="3"/>
  <c r="G334" i="3"/>
  <c r="G335" i="3"/>
  <c r="G336" i="3"/>
  <c r="G337" i="3"/>
  <c r="G338" i="3"/>
  <c r="G339" i="3"/>
  <c r="G340" i="3"/>
  <c r="G341" i="3"/>
  <c r="G342" i="3"/>
  <c r="G343" i="3"/>
  <c r="G344" i="3"/>
  <c r="G345" i="3"/>
  <c r="G346" i="3"/>
  <c r="G347" i="3"/>
  <c r="G348" i="3"/>
  <c r="G349" i="3"/>
  <c r="G350" i="3"/>
  <c r="G351" i="3"/>
  <c r="G352" i="3"/>
  <c r="G353" i="3"/>
  <c r="G354" i="3"/>
  <c r="G355" i="3"/>
  <c r="G356" i="3"/>
  <c r="G357" i="3"/>
  <c r="G358" i="3"/>
  <c r="G359" i="3"/>
  <c r="G360" i="3"/>
  <c r="G361" i="3"/>
  <c r="G362" i="3"/>
  <c r="G363" i="3"/>
  <c r="G364" i="3"/>
  <c r="G365" i="3"/>
  <c r="G366" i="3"/>
  <c r="G367" i="3"/>
  <c r="G368" i="3"/>
  <c r="G369" i="3"/>
  <c r="G370" i="3"/>
  <c r="G371" i="3"/>
  <c r="G372" i="3"/>
  <c r="G373" i="3"/>
  <c r="G374" i="3"/>
  <c r="G375" i="3"/>
  <c r="G376" i="3"/>
  <c r="G377" i="3"/>
  <c r="G378" i="3"/>
  <c r="G379" i="3"/>
  <c r="G380" i="3"/>
  <c r="G381" i="3"/>
  <c r="G382" i="3"/>
  <c r="G383" i="3"/>
  <c r="G384" i="3"/>
  <c r="G385" i="3"/>
  <c r="G386" i="3"/>
  <c r="G387" i="3"/>
  <c r="G388" i="3"/>
  <c r="G389" i="3"/>
  <c r="G390" i="3"/>
  <c r="G391" i="3"/>
  <c r="G392" i="3"/>
  <c r="G393" i="3"/>
  <c r="G394" i="3"/>
  <c r="G395" i="3"/>
  <c r="G396" i="3"/>
  <c r="G397" i="3"/>
  <c r="G398" i="3"/>
  <c r="G399" i="3"/>
  <c r="G400" i="3"/>
  <c r="G401" i="3"/>
  <c r="G402" i="3"/>
  <c r="G403" i="3"/>
  <c r="G404" i="3"/>
  <c r="G405" i="3"/>
  <c r="G406" i="3"/>
  <c r="G407" i="3"/>
  <c r="G408" i="3"/>
  <c r="G409" i="3"/>
  <c r="G410" i="3"/>
  <c r="G411" i="3"/>
  <c r="G412" i="3"/>
  <c r="G413" i="3"/>
  <c r="G414" i="3"/>
  <c r="G415" i="3"/>
  <c r="G416" i="3"/>
  <c r="G417" i="3"/>
  <c r="G418" i="3"/>
  <c r="G419" i="3"/>
  <c r="G420" i="3"/>
  <c r="G421" i="3"/>
  <c r="G422" i="3"/>
  <c r="G423" i="3"/>
  <c r="G424" i="3"/>
  <c r="G425" i="3"/>
  <c r="G426" i="3"/>
  <c r="G427" i="3"/>
  <c r="G428" i="3"/>
  <c r="G429" i="3"/>
  <c r="G430" i="3"/>
  <c r="G431" i="3"/>
  <c r="G432" i="3"/>
  <c r="G433" i="3"/>
  <c r="G434" i="3"/>
  <c r="G435" i="3"/>
  <c r="G436" i="3"/>
  <c r="G437" i="3"/>
  <c r="G438" i="3"/>
  <c r="G439" i="3"/>
  <c r="G440" i="3"/>
  <c r="G441" i="3"/>
  <c r="G442" i="3"/>
  <c r="G443" i="3"/>
  <c r="G444" i="3"/>
  <c r="G445" i="3"/>
  <c r="G446" i="3"/>
  <c r="G447" i="3"/>
  <c r="G448" i="3"/>
  <c r="G449" i="3"/>
  <c r="G450" i="3"/>
  <c r="G451" i="3"/>
  <c r="G452" i="3"/>
  <c r="G453" i="3"/>
  <c r="G454" i="3"/>
  <c r="G455" i="3"/>
  <c r="G456" i="3"/>
  <c r="G457" i="3"/>
  <c r="G458" i="3"/>
  <c r="G459" i="3"/>
  <c r="G460" i="3"/>
  <c r="G461" i="3"/>
  <c r="G462" i="3"/>
  <c r="G463" i="3"/>
  <c r="G464" i="3"/>
  <c r="G465" i="3"/>
  <c r="G466" i="3"/>
  <c r="G467" i="3"/>
  <c r="G468" i="3"/>
  <c r="G469" i="3"/>
  <c r="G470" i="3"/>
  <c r="G471" i="3"/>
  <c r="G472" i="3"/>
  <c r="G473" i="3"/>
  <c r="G474" i="3"/>
  <c r="G475" i="3"/>
  <c r="G476" i="3"/>
  <c r="G477" i="3"/>
  <c r="G478" i="3"/>
  <c r="G479" i="3"/>
  <c r="G480" i="3"/>
  <c r="G481" i="3"/>
  <c r="G482" i="3"/>
  <c r="G483" i="3"/>
  <c r="G484" i="3"/>
  <c r="G485" i="3"/>
  <c r="G486" i="3"/>
  <c r="G487" i="3"/>
  <c r="G488" i="3"/>
  <c r="G489" i="3"/>
  <c r="G490" i="3"/>
  <c r="G491" i="3"/>
  <c r="G492" i="3"/>
  <c r="G493" i="3"/>
  <c r="G494" i="3"/>
  <c r="G495" i="3"/>
  <c r="G496" i="3"/>
  <c r="G497" i="3"/>
  <c r="G498" i="3"/>
  <c r="G499" i="3"/>
  <c r="G500" i="3"/>
  <c r="G501" i="3"/>
  <c r="G502" i="3"/>
  <c r="G503" i="3"/>
  <c r="G504" i="3"/>
  <c r="G505" i="3"/>
  <c r="G506" i="3"/>
  <c r="G507" i="3"/>
  <c r="G508" i="3"/>
  <c r="G509" i="3"/>
  <c r="G510" i="3"/>
  <c r="G511" i="3"/>
  <c r="G512" i="3"/>
  <c r="G513" i="3"/>
  <c r="G514" i="3"/>
  <c r="G515" i="3"/>
  <c r="G516" i="3"/>
  <c r="G517" i="3"/>
  <c r="G518" i="3"/>
  <c r="G519" i="3"/>
  <c r="G520" i="3"/>
  <c r="G521" i="3"/>
  <c r="G522" i="3"/>
  <c r="G523" i="3"/>
  <c r="G524" i="3"/>
  <c r="G525" i="3"/>
  <c r="G526" i="3"/>
  <c r="G527" i="3"/>
  <c r="G528" i="3"/>
  <c r="G529" i="3"/>
  <c r="G530" i="3"/>
  <c r="G531" i="3"/>
  <c r="G532" i="3"/>
  <c r="G533" i="3"/>
  <c r="G534" i="3"/>
  <c r="G535" i="3"/>
  <c r="G536" i="3"/>
  <c r="G537" i="3"/>
  <c r="G538" i="3"/>
  <c r="G539" i="3"/>
  <c r="G540" i="3"/>
  <c r="G541" i="3"/>
  <c r="G542" i="3"/>
  <c r="G543" i="3"/>
  <c r="G544" i="3"/>
  <c r="G545" i="3"/>
  <c r="G546" i="3"/>
  <c r="G547" i="3"/>
  <c r="G548" i="3"/>
  <c r="G549" i="3"/>
  <c r="G550" i="3"/>
  <c r="G551" i="3"/>
  <c r="G552" i="3"/>
  <c r="G553" i="3"/>
  <c r="G554" i="3"/>
  <c r="G555" i="3"/>
  <c r="G556" i="3"/>
  <c r="G557" i="3"/>
  <c r="G558" i="3"/>
  <c r="G559" i="3"/>
  <c r="G560" i="3"/>
  <c r="G561" i="3"/>
  <c r="G562" i="3"/>
  <c r="G563" i="3"/>
  <c r="G564" i="3"/>
  <c r="G565" i="3"/>
  <c r="G566" i="3"/>
  <c r="G567" i="3"/>
  <c r="G568" i="3"/>
  <c r="G569" i="3"/>
  <c r="G570" i="3"/>
  <c r="G571" i="3"/>
  <c r="G572" i="3"/>
  <c r="G573" i="3"/>
  <c r="G574" i="3"/>
  <c r="G575" i="3"/>
  <c r="G576" i="3"/>
  <c r="G577" i="3"/>
  <c r="G578" i="3"/>
  <c r="G579" i="3"/>
  <c r="G580" i="3"/>
  <c r="G581" i="3"/>
  <c r="G582" i="3"/>
  <c r="G583" i="3"/>
  <c r="G584" i="3"/>
  <c r="G585" i="3"/>
  <c r="G586" i="3"/>
  <c r="G587" i="3"/>
  <c r="G588" i="3"/>
  <c r="G589" i="3"/>
  <c r="G590" i="3"/>
  <c r="G591" i="3"/>
  <c r="G592" i="3"/>
  <c r="G593" i="3"/>
  <c r="G594" i="3"/>
  <c r="G595" i="3"/>
  <c r="G596" i="3"/>
  <c r="G597" i="3"/>
  <c r="G598" i="3"/>
  <c r="G599" i="3"/>
  <c r="G600" i="3"/>
  <c r="G601" i="3"/>
  <c r="G602" i="3"/>
  <c r="G603" i="3"/>
  <c r="G604" i="3"/>
  <c r="G605" i="3"/>
  <c r="G606" i="3"/>
  <c r="G607" i="3"/>
  <c r="G608" i="3"/>
  <c r="G609" i="3"/>
  <c r="G610" i="3"/>
  <c r="G611" i="3"/>
  <c r="G612" i="3"/>
  <c r="G613" i="3"/>
  <c r="G614" i="3"/>
  <c r="G615" i="3"/>
  <c r="G616" i="3"/>
  <c r="G617" i="3"/>
  <c r="G618" i="3"/>
  <c r="G619" i="3"/>
  <c r="G620" i="3"/>
  <c r="G621" i="3"/>
  <c r="G622" i="3"/>
  <c r="G623" i="3"/>
  <c r="G624" i="3"/>
  <c r="G625" i="3"/>
  <c r="G626" i="3"/>
  <c r="G627" i="3"/>
  <c r="G628" i="3"/>
  <c r="G629" i="3"/>
  <c r="G630" i="3"/>
  <c r="G631" i="3"/>
  <c r="G632" i="3"/>
  <c r="G633" i="3"/>
  <c r="G634" i="3"/>
  <c r="G635" i="3"/>
  <c r="G636" i="3"/>
  <c r="G637" i="3"/>
  <c r="G638" i="3"/>
  <c r="G639" i="3"/>
  <c r="G640" i="3"/>
  <c r="G641" i="3"/>
  <c r="G642" i="3"/>
  <c r="G643" i="3"/>
  <c r="G644" i="3"/>
  <c r="G645" i="3"/>
  <c r="G646" i="3"/>
  <c r="G647" i="3"/>
  <c r="G648" i="3"/>
  <c r="G649" i="3"/>
  <c r="G650" i="3"/>
  <c r="G651" i="3"/>
  <c r="G652" i="3"/>
  <c r="G653" i="3"/>
  <c r="G654" i="3"/>
  <c r="G655" i="3"/>
  <c r="G656" i="3"/>
  <c r="G657" i="3"/>
  <c r="G658" i="3"/>
  <c r="G659" i="3"/>
  <c r="G660" i="3"/>
  <c r="G661" i="3"/>
  <c r="G662" i="3"/>
  <c r="G663" i="3"/>
  <c r="G664" i="3"/>
  <c r="G665" i="3"/>
  <c r="G666" i="3"/>
  <c r="G667" i="3"/>
  <c r="G668" i="3"/>
  <c r="G669" i="3"/>
  <c r="G670" i="3"/>
  <c r="G671" i="3"/>
  <c r="G672" i="3"/>
  <c r="G673" i="3"/>
  <c r="G674" i="3"/>
  <c r="G675" i="3"/>
  <c r="G676" i="3"/>
  <c r="G677" i="3"/>
  <c r="G678" i="3"/>
  <c r="G679" i="3"/>
  <c r="G680" i="3"/>
  <c r="G681" i="3"/>
  <c r="G682" i="3"/>
  <c r="G683" i="3"/>
  <c r="G684" i="3"/>
  <c r="G685" i="3"/>
  <c r="G686" i="3"/>
  <c r="G687" i="3"/>
  <c r="G688" i="3"/>
  <c r="G689" i="3"/>
  <c r="G690" i="3"/>
  <c r="G691" i="3"/>
  <c r="G692" i="3"/>
  <c r="G693" i="3"/>
  <c r="G694" i="3"/>
  <c r="G695" i="3"/>
  <c r="G696" i="3"/>
  <c r="G697" i="3"/>
  <c r="G698" i="3"/>
  <c r="G699" i="3"/>
  <c r="G700" i="3"/>
  <c r="G701" i="3"/>
  <c r="G702" i="3"/>
  <c r="G703" i="3"/>
  <c r="G704" i="3"/>
  <c r="G705" i="3"/>
  <c r="G706" i="3"/>
  <c r="G707" i="3"/>
  <c r="G708" i="3"/>
  <c r="G709" i="3"/>
  <c r="G710" i="3"/>
  <c r="G711" i="3"/>
  <c r="G712" i="3"/>
  <c r="G713" i="3"/>
  <c r="G714" i="3"/>
  <c r="G715" i="3"/>
  <c r="G716" i="3"/>
  <c r="G717" i="3"/>
  <c r="G718" i="3"/>
  <c r="G719" i="3"/>
  <c r="G720" i="3"/>
  <c r="G721" i="3"/>
  <c r="G722" i="3"/>
  <c r="G723" i="3"/>
  <c r="G724" i="3"/>
  <c r="G725" i="3"/>
  <c r="G726" i="3"/>
  <c r="G727" i="3"/>
  <c r="G728" i="3"/>
  <c r="G729" i="3"/>
  <c r="G730" i="3"/>
  <c r="G731" i="3"/>
  <c r="G732" i="3"/>
  <c r="G733" i="3"/>
  <c r="G734" i="3"/>
  <c r="G735" i="3"/>
  <c r="G736" i="3"/>
  <c r="G737" i="3"/>
  <c r="G738" i="3"/>
  <c r="G739" i="3"/>
  <c r="G740" i="3"/>
  <c r="G741" i="3"/>
  <c r="G742" i="3"/>
  <c r="G743" i="3"/>
  <c r="G744" i="3"/>
  <c r="G745" i="3"/>
  <c r="G746" i="3"/>
  <c r="G747" i="3"/>
  <c r="G748" i="3"/>
  <c r="G749" i="3"/>
  <c r="G750" i="3"/>
  <c r="G751" i="3"/>
  <c r="G752" i="3"/>
  <c r="G753" i="3"/>
  <c r="G754" i="3"/>
  <c r="G755" i="3"/>
  <c r="G756" i="3"/>
  <c r="G757" i="3"/>
  <c r="G758" i="3"/>
  <c r="G759" i="3"/>
  <c r="G760" i="3"/>
  <c r="G761" i="3"/>
  <c r="G762" i="3"/>
  <c r="G763" i="3"/>
  <c r="G764" i="3"/>
  <c r="G765" i="3"/>
  <c r="G766" i="3"/>
  <c r="G767" i="3"/>
  <c r="G768" i="3"/>
  <c r="G769" i="3"/>
  <c r="G770" i="3"/>
  <c r="G771" i="3"/>
  <c r="G772" i="3"/>
  <c r="G773" i="3"/>
  <c r="G774" i="3"/>
  <c r="G775" i="3"/>
  <c r="G776" i="3"/>
  <c r="G777" i="3"/>
  <c r="G778" i="3"/>
  <c r="G779" i="3"/>
  <c r="G780" i="3"/>
  <c r="G781" i="3"/>
  <c r="G782" i="3"/>
  <c r="G783" i="3"/>
  <c r="G784" i="3"/>
  <c r="G785" i="3"/>
  <c r="G786" i="3"/>
  <c r="G787" i="3"/>
  <c r="G788" i="3"/>
  <c r="G789" i="3"/>
  <c r="G790" i="3"/>
  <c r="G791" i="3"/>
  <c r="G792" i="3"/>
  <c r="G793" i="3"/>
  <c r="G794" i="3"/>
  <c r="G795" i="3"/>
  <c r="G796" i="3"/>
  <c r="G797" i="3"/>
  <c r="G798" i="3"/>
  <c r="G799" i="3"/>
  <c r="G800" i="3"/>
  <c r="G801" i="3"/>
  <c r="G802" i="3"/>
  <c r="G803" i="3"/>
  <c r="G804" i="3"/>
  <c r="G805" i="3"/>
  <c r="G806" i="3"/>
  <c r="G807" i="3"/>
  <c r="G808" i="3"/>
  <c r="G809" i="3"/>
  <c r="G810" i="3"/>
  <c r="G811" i="3"/>
  <c r="G812" i="3"/>
  <c r="G813" i="3"/>
  <c r="G814" i="3"/>
  <c r="G815" i="3"/>
  <c r="G816" i="3"/>
  <c r="G817" i="3"/>
  <c r="G818" i="3"/>
  <c r="G819" i="3"/>
  <c r="G820" i="3"/>
  <c r="G821" i="3"/>
  <c r="G822" i="3"/>
  <c r="G823" i="3"/>
  <c r="G824" i="3"/>
  <c r="G825" i="3"/>
  <c r="G826" i="3"/>
  <c r="G827" i="3"/>
  <c r="G828" i="3"/>
  <c r="G829" i="3"/>
  <c r="G830" i="3"/>
  <c r="G831" i="3"/>
  <c r="G832" i="3"/>
  <c r="G833" i="3"/>
  <c r="G834" i="3"/>
  <c r="G835" i="3"/>
  <c r="G836" i="3"/>
  <c r="G837" i="3"/>
  <c r="G838" i="3"/>
  <c r="G839" i="3"/>
  <c r="G840" i="3"/>
  <c r="G841" i="3"/>
  <c r="G842" i="3"/>
  <c r="G843" i="3"/>
  <c r="G844" i="3"/>
  <c r="G845" i="3"/>
  <c r="G846" i="3"/>
  <c r="G847" i="3"/>
  <c r="G848" i="3"/>
  <c r="G849" i="3"/>
  <c r="G850" i="3"/>
  <c r="G851" i="3"/>
  <c r="G852" i="3"/>
  <c r="G853" i="3"/>
  <c r="G854" i="3"/>
  <c r="G855" i="3"/>
  <c r="G856" i="3"/>
  <c r="G857" i="3"/>
  <c r="G858" i="3"/>
  <c r="G859" i="3"/>
  <c r="G860" i="3"/>
  <c r="G861" i="3"/>
  <c r="G862" i="3"/>
  <c r="G863" i="3"/>
  <c r="G864" i="3"/>
  <c r="G865" i="3"/>
  <c r="G866" i="3"/>
  <c r="G867" i="3"/>
  <c r="G868" i="3"/>
  <c r="G869" i="3"/>
  <c r="G870" i="3"/>
  <c r="G871" i="3"/>
  <c r="G872" i="3"/>
  <c r="G873" i="3"/>
  <c r="G874" i="3"/>
  <c r="G875" i="3"/>
  <c r="G876" i="3"/>
  <c r="G877" i="3"/>
  <c r="G878" i="3"/>
  <c r="G879" i="3"/>
  <c r="G880" i="3"/>
  <c r="G881" i="3"/>
  <c r="G882" i="3"/>
  <c r="G883" i="3"/>
  <c r="G884" i="3"/>
  <c r="G885" i="3"/>
  <c r="G886" i="3"/>
  <c r="G887" i="3"/>
  <c r="G888" i="3"/>
  <c r="G889" i="3"/>
  <c r="G890" i="3"/>
  <c r="G891" i="3"/>
  <c r="G892" i="3"/>
  <c r="G893" i="3"/>
  <c r="G894" i="3"/>
  <c r="G895" i="3"/>
  <c r="G896" i="3"/>
  <c r="G897" i="3"/>
  <c r="G898" i="3"/>
  <c r="G899" i="3"/>
  <c r="G900" i="3"/>
  <c r="G901" i="3"/>
  <c r="G902" i="3"/>
  <c r="G903" i="3"/>
  <c r="G904" i="3"/>
  <c r="G905" i="3"/>
  <c r="G906" i="3"/>
  <c r="G907" i="3"/>
  <c r="G908" i="3"/>
  <c r="G909" i="3"/>
  <c r="G910" i="3"/>
  <c r="G911" i="3"/>
  <c r="G912" i="3"/>
  <c r="G913" i="3"/>
  <c r="G914" i="3"/>
  <c r="G915" i="3"/>
  <c r="G916" i="3"/>
  <c r="G917" i="3"/>
  <c r="G918" i="3"/>
  <c r="G919" i="3"/>
  <c r="G920" i="3"/>
  <c r="G921" i="3"/>
  <c r="G922" i="3"/>
  <c r="G923" i="3"/>
  <c r="G924" i="3"/>
  <c r="G925" i="3"/>
  <c r="G926" i="3"/>
  <c r="G927" i="3"/>
  <c r="G928" i="3"/>
  <c r="G929" i="3"/>
  <c r="G930" i="3"/>
  <c r="G931" i="3"/>
  <c r="G932" i="3"/>
  <c r="G933" i="3"/>
  <c r="G934" i="3"/>
  <c r="G935" i="3"/>
  <c r="G936" i="3"/>
  <c r="G937" i="3"/>
  <c r="G938" i="3"/>
  <c r="G939" i="3"/>
  <c r="G940" i="3"/>
  <c r="G941" i="3"/>
  <c r="G942" i="3"/>
  <c r="G943" i="3"/>
  <c r="G944" i="3"/>
  <c r="G945" i="3"/>
  <c r="G946" i="3"/>
  <c r="G947" i="3"/>
  <c r="G948" i="3"/>
  <c r="G949" i="3"/>
  <c r="G950" i="3"/>
  <c r="G951" i="3"/>
  <c r="G952" i="3"/>
  <c r="G953" i="3"/>
  <c r="G954" i="3"/>
  <c r="G955" i="3"/>
  <c r="G956" i="3"/>
  <c r="G957" i="3"/>
  <c r="G958" i="3"/>
  <c r="G959" i="3"/>
  <c r="G960" i="3"/>
  <c r="G961" i="3"/>
  <c r="G962" i="3"/>
  <c r="G963" i="3"/>
  <c r="G964" i="3"/>
  <c r="G965" i="3"/>
  <c r="G966" i="3"/>
  <c r="G967" i="3"/>
  <c r="G968" i="3"/>
  <c r="G969" i="3"/>
  <c r="G970" i="3"/>
  <c r="G971" i="3"/>
  <c r="G972" i="3"/>
  <c r="G973" i="3"/>
  <c r="G974" i="3"/>
  <c r="G975" i="3"/>
  <c r="G976" i="3"/>
  <c r="G977" i="3"/>
  <c r="G978" i="3"/>
  <c r="G979" i="3"/>
  <c r="G980" i="3"/>
  <c r="G981" i="3"/>
  <c r="G982" i="3"/>
  <c r="G983" i="3"/>
  <c r="G984" i="3"/>
  <c r="G985" i="3"/>
  <c r="G986" i="3"/>
  <c r="G987" i="3"/>
  <c r="G988" i="3"/>
  <c r="G989" i="3"/>
  <c r="G990" i="3"/>
  <c r="G991" i="3"/>
  <c r="G992" i="3"/>
  <c r="G993" i="3"/>
  <c r="G994" i="3"/>
  <c r="G995" i="3"/>
  <c r="G996" i="3"/>
  <c r="G997" i="3"/>
  <c r="G998" i="3"/>
  <c r="G999" i="3"/>
  <c r="G1000" i="3"/>
  <c r="G1001" i="3"/>
  <c r="G1002" i="3"/>
  <c r="G1003" i="3"/>
  <c r="G1004" i="3"/>
  <c r="G1005" i="3"/>
  <c r="G1006" i="3"/>
  <c r="G1007" i="3"/>
  <c r="G1008" i="3"/>
  <c r="G1009" i="3"/>
  <c r="G1010" i="3"/>
  <c r="G1011" i="3"/>
  <c r="G1012" i="3"/>
  <c r="G1013" i="3"/>
  <c r="G1014" i="3"/>
  <c r="G1015" i="3"/>
  <c r="G1016" i="3"/>
  <c r="G1017" i="3"/>
  <c r="G1018" i="3"/>
  <c r="G1019" i="3"/>
  <c r="G1020" i="3"/>
  <c r="G1021" i="3"/>
  <c r="G1022" i="3"/>
  <c r="G1023" i="3"/>
  <c r="G1024" i="3"/>
  <c r="G1025" i="3"/>
  <c r="G1026" i="3"/>
  <c r="G1027" i="3"/>
  <c r="G1028" i="3"/>
  <c r="G1029" i="3"/>
  <c r="G1030" i="3"/>
  <c r="G1031" i="3"/>
  <c r="G1032" i="3"/>
  <c r="G1033" i="3"/>
  <c r="G1034" i="3"/>
  <c r="G1035" i="3"/>
  <c r="G1036" i="3"/>
  <c r="G1037" i="3"/>
  <c r="G1038" i="3"/>
  <c r="G1039" i="3"/>
  <c r="G1040" i="3"/>
  <c r="G1041" i="3"/>
  <c r="G1042" i="3"/>
  <c r="G1043" i="3"/>
  <c r="G1044" i="3"/>
  <c r="G1045" i="3"/>
  <c r="G1046" i="3"/>
  <c r="G1047" i="3"/>
  <c r="G1048" i="3"/>
  <c r="G1049" i="3"/>
  <c r="G1050" i="3"/>
  <c r="G1051" i="3"/>
  <c r="G1052" i="3"/>
  <c r="G1053" i="3"/>
  <c r="G1054" i="3"/>
  <c r="G1055" i="3"/>
  <c r="G1056" i="3"/>
  <c r="G1057" i="3"/>
  <c r="G1058" i="3"/>
  <c r="G1059" i="3"/>
  <c r="G1060" i="3"/>
  <c r="G1061" i="3"/>
  <c r="G1062" i="3"/>
  <c r="G1063" i="3"/>
  <c r="G1064" i="3"/>
  <c r="G1065" i="3"/>
  <c r="G1066" i="3"/>
  <c r="G1067" i="3"/>
  <c r="G1068" i="3"/>
  <c r="G1069" i="3"/>
  <c r="G1070" i="3"/>
  <c r="G1071" i="3"/>
  <c r="G1072" i="3"/>
  <c r="G1073" i="3"/>
  <c r="G1074" i="3"/>
  <c r="G1075" i="3"/>
  <c r="G1076" i="3"/>
  <c r="G1077" i="3"/>
  <c r="G1078" i="3"/>
  <c r="G1079" i="3"/>
  <c r="G1080" i="3"/>
  <c r="G1081" i="3"/>
  <c r="G1082" i="3"/>
  <c r="G1083" i="3"/>
  <c r="G1084" i="3"/>
  <c r="G1085" i="3"/>
  <c r="G1086" i="3"/>
  <c r="G1087" i="3"/>
  <c r="G1088" i="3"/>
  <c r="G1089" i="3"/>
  <c r="G1090" i="3"/>
  <c r="G1091" i="3"/>
  <c r="G1092" i="3"/>
  <c r="G1093" i="3"/>
  <c r="G1094" i="3"/>
  <c r="G1095" i="3"/>
  <c r="G1096" i="3"/>
  <c r="G1097" i="3"/>
  <c r="G1098" i="3"/>
  <c r="G1099" i="3"/>
  <c r="G1100" i="3"/>
  <c r="G1101" i="3"/>
  <c r="G1102" i="3"/>
  <c r="G1103" i="3"/>
  <c r="G1104" i="3"/>
  <c r="G1105" i="3"/>
  <c r="G1106" i="3"/>
  <c r="G1107" i="3"/>
  <c r="G1108" i="3"/>
  <c r="G1109" i="3"/>
  <c r="G1110" i="3"/>
  <c r="G1111" i="3"/>
  <c r="G1112" i="3"/>
  <c r="G1113" i="3"/>
  <c r="G1114" i="3"/>
  <c r="G1115" i="3"/>
  <c r="G1116" i="3"/>
  <c r="G1117" i="3"/>
  <c r="G1118" i="3"/>
  <c r="G1119" i="3"/>
  <c r="G1120" i="3"/>
  <c r="G1121" i="3"/>
  <c r="G1122" i="3"/>
  <c r="G1123" i="3"/>
  <c r="G1124" i="3"/>
  <c r="G1125" i="3"/>
  <c r="G1126" i="3"/>
  <c r="G1127" i="3"/>
  <c r="G1128" i="3"/>
  <c r="G1129" i="3"/>
  <c r="G1130" i="3"/>
  <c r="G1131" i="3"/>
  <c r="G1132" i="3"/>
  <c r="G1133" i="3"/>
  <c r="G1134" i="3"/>
  <c r="G1135" i="3"/>
  <c r="G1136" i="3"/>
  <c r="G1137" i="3"/>
  <c r="G1138" i="3"/>
  <c r="G1139" i="3"/>
  <c r="G1140" i="3"/>
  <c r="G1141" i="3"/>
  <c r="G1142" i="3"/>
  <c r="G1143" i="3"/>
  <c r="G1144" i="3"/>
  <c r="G1145" i="3"/>
  <c r="G1146" i="3"/>
  <c r="G1147" i="3"/>
  <c r="G1148" i="3"/>
  <c r="G1149" i="3"/>
  <c r="G1150" i="3"/>
  <c r="G1151" i="3"/>
  <c r="G1152" i="3"/>
  <c r="G1153" i="3"/>
  <c r="G1154" i="3"/>
  <c r="G1155" i="3"/>
  <c r="G1156" i="3"/>
  <c r="G1157" i="3"/>
  <c r="G1158" i="3"/>
  <c r="G1159" i="3"/>
  <c r="G1160" i="3"/>
  <c r="G1161" i="3"/>
  <c r="G1162" i="3"/>
  <c r="G1163" i="3"/>
  <c r="G1164" i="3"/>
  <c r="G1165" i="3"/>
  <c r="G1166" i="3"/>
  <c r="G1167" i="3"/>
  <c r="G1168" i="3"/>
  <c r="G1169" i="3"/>
  <c r="G1170" i="3"/>
  <c r="G1171" i="3"/>
  <c r="G1172" i="3"/>
  <c r="G1173" i="3"/>
  <c r="G1174" i="3"/>
  <c r="G1175" i="3"/>
  <c r="G1176" i="3"/>
  <c r="G1177" i="3"/>
  <c r="G1178" i="3"/>
  <c r="G1179" i="3"/>
  <c r="G1180" i="3"/>
  <c r="G1181" i="3"/>
  <c r="G1182" i="3"/>
  <c r="G1183" i="3"/>
  <c r="G1184" i="3"/>
  <c r="G1185" i="3"/>
  <c r="G1186" i="3"/>
  <c r="G1187" i="3"/>
  <c r="G1188" i="3"/>
  <c r="G1189" i="3"/>
  <c r="G1190" i="3"/>
  <c r="G1191" i="3"/>
  <c r="G1192" i="3"/>
  <c r="G1193" i="3"/>
  <c r="G1194" i="3"/>
  <c r="G1195" i="3"/>
  <c r="G1196" i="3"/>
  <c r="G1197" i="3"/>
  <c r="G1198" i="3"/>
  <c r="G1199" i="3"/>
  <c r="G1200" i="3"/>
  <c r="G1201" i="3"/>
  <c r="G1202" i="3"/>
  <c r="G1203" i="3"/>
  <c r="G1204" i="3"/>
  <c r="G1205" i="3"/>
  <c r="G1206" i="3"/>
  <c r="G1207" i="3"/>
  <c r="G1208" i="3"/>
  <c r="G1209" i="3"/>
  <c r="G1210" i="3"/>
  <c r="G1211" i="3"/>
  <c r="G1212" i="3"/>
  <c r="G1213" i="3"/>
  <c r="G1214" i="3"/>
  <c r="G1215" i="3"/>
  <c r="G1216" i="3"/>
  <c r="G1217" i="3"/>
  <c r="G1218" i="3"/>
  <c r="G1219" i="3"/>
  <c r="G1220" i="3"/>
  <c r="G1221" i="3"/>
  <c r="G1222" i="3"/>
  <c r="G1223" i="3"/>
  <c r="G1224" i="3"/>
  <c r="G1225" i="3"/>
  <c r="G1226" i="3"/>
  <c r="G1227" i="3"/>
  <c r="G1228" i="3"/>
  <c r="G1229" i="3"/>
  <c r="G1230" i="3"/>
  <c r="G1231" i="3"/>
  <c r="G1232" i="3"/>
  <c r="G1233" i="3"/>
  <c r="G1234" i="3"/>
  <c r="G1235" i="3"/>
  <c r="G1236" i="3"/>
  <c r="G1237" i="3"/>
  <c r="G1238" i="3"/>
  <c r="G1239" i="3"/>
  <c r="G1240" i="3"/>
  <c r="G1241" i="3"/>
  <c r="G1242" i="3"/>
  <c r="G1243" i="3"/>
  <c r="G1244" i="3"/>
  <c r="G1245" i="3"/>
  <c r="G1246" i="3"/>
  <c r="G1247" i="3"/>
  <c r="G1248" i="3"/>
  <c r="G1249" i="3"/>
  <c r="G1250" i="3"/>
  <c r="G1251" i="3"/>
  <c r="G1252" i="3"/>
  <c r="G1253" i="3"/>
  <c r="G1254" i="3"/>
  <c r="G1255" i="3"/>
  <c r="G1256" i="3"/>
  <c r="G1257" i="3"/>
  <c r="G1258" i="3"/>
  <c r="G1259" i="3"/>
  <c r="G1260" i="3"/>
  <c r="G1261" i="3"/>
  <c r="G1262" i="3"/>
  <c r="G1263" i="3"/>
  <c r="G1264" i="3"/>
  <c r="G1265" i="3"/>
  <c r="G1266" i="3"/>
  <c r="G1267" i="3"/>
  <c r="G1268" i="3"/>
  <c r="G1269" i="3"/>
  <c r="G1270" i="3"/>
  <c r="G1271" i="3"/>
  <c r="G1272" i="3"/>
  <c r="G1273" i="3"/>
  <c r="G1274" i="3"/>
  <c r="G1275" i="3"/>
  <c r="G1276" i="3"/>
  <c r="G1277" i="3"/>
  <c r="G1278" i="3"/>
  <c r="G1279" i="3"/>
  <c r="G1280" i="3"/>
  <c r="G1281" i="3"/>
  <c r="G1282" i="3"/>
  <c r="G1283" i="3"/>
  <c r="G1284" i="3"/>
  <c r="G1285" i="3"/>
  <c r="G1286" i="3"/>
  <c r="G1287" i="3"/>
  <c r="G1288" i="3"/>
  <c r="G1289" i="3"/>
  <c r="G1290" i="3"/>
  <c r="G1291" i="3"/>
  <c r="G1292" i="3"/>
  <c r="G1293" i="3"/>
  <c r="G1294" i="3"/>
  <c r="G1295" i="3"/>
  <c r="G1296" i="3"/>
  <c r="G1297" i="3"/>
  <c r="G1298" i="3"/>
  <c r="G1299" i="3"/>
  <c r="G1300" i="3"/>
  <c r="G1301" i="3"/>
  <c r="G1302" i="3"/>
  <c r="G1303" i="3"/>
  <c r="G1304" i="3"/>
  <c r="G1305" i="3"/>
  <c r="G1306" i="3"/>
  <c r="G1307" i="3"/>
  <c r="G1308" i="3"/>
  <c r="G1309" i="3"/>
  <c r="G1310" i="3"/>
  <c r="G1311" i="3"/>
  <c r="G1312" i="3"/>
  <c r="G1313" i="3"/>
  <c r="G1314" i="3"/>
  <c r="G1315" i="3"/>
  <c r="G1316" i="3"/>
  <c r="G1317" i="3"/>
  <c r="G1318" i="3"/>
  <c r="G1319" i="3"/>
  <c r="G1320" i="3"/>
  <c r="G1321" i="3"/>
  <c r="G1322" i="3"/>
  <c r="G1323" i="3"/>
  <c r="G1324" i="3"/>
  <c r="G1325" i="3"/>
  <c r="G1326" i="3"/>
  <c r="G1327" i="3"/>
  <c r="G1328" i="3"/>
  <c r="G1329" i="3"/>
  <c r="G1330" i="3"/>
  <c r="G1331" i="3"/>
  <c r="G1332" i="3"/>
  <c r="G1333" i="3"/>
  <c r="G1334" i="3"/>
  <c r="G1335" i="3"/>
  <c r="G1336" i="3"/>
  <c r="G1337" i="3"/>
  <c r="G1338" i="3"/>
  <c r="G1339" i="3"/>
  <c r="G1340" i="3"/>
  <c r="G1341" i="3"/>
  <c r="G1342" i="3"/>
  <c r="G1343" i="3"/>
  <c r="G1344" i="3"/>
  <c r="G1345" i="3"/>
  <c r="G1346" i="3"/>
  <c r="G1347" i="3"/>
  <c r="G1348" i="3"/>
  <c r="G1349" i="3"/>
  <c r="G1350" i="3"/>
  <c r="G1351" i="3"/>
  <c r="G1352" i="3"/>
  <c r="G1353" i="3"/>
  <c r="G1354" i="3"/>
  <c r="G1355" i="3"/>
  <c r="G1356" i="3"/>
  <c r="G1357" i="3"/>
  <c r="G1358" i="3"/>
  <c r="G1359" i="3"/>
  <c r="G1360" i="3"/>
  <c r="G1361" i="3"/>
  <c r="G1362" i="3"/>
  <c r="G1363" i="3"/>
  <c r="G1364" i="3"/>
  <c r="G1365" i="3"/>
  <c r="G1366" i="3"/>
  <c r="G1367" i="3"/>
  <c r="G1368" i="3"/>
  <c r="G1369" i="3"/>
  <c r="G1370" i="3"/>
  <c r="G1371" i="3"/>
  <c r="G1372" i="3"/>
  <c r="G1373" i="3"/>
  <c r="G1374" i="3"/>
  <c r="G1375" i="3"/>
  <c r="G1376" i="3"/>
  <c r="G1377" i="3"/>
  <c r="G1378" i="3"/>
  <c r="G1379" i="3"/>
  <c r="G1380" i="3"/>
  <c r="G1381" i="3"/>
  <c r="G1382" i="3"/>
  <c r="G1383" i="3"/>
  <c r="G1384" i="3"/>
  <c r="G1385" i="3"/>
  <c r="G1386" i="3"/>
  <c r="G1387" i="3"/>
  <c r="G1388" i="3"/>
  <c r="G1389" i="3"/>
  <c r="G1390" i="3"/>
  <c r="G1391" i="3"/>
  <c r="G1392" i="3"/>
  <c r="G1393" i="3"/>
  <c r="G1394" i="3"/>
  <c r="G1395" i="3"/>
  <c r="G1396" i="3"/>
  <c r="G1397" i="3"/>
  <c r="G1398" i="3"/>
  <c r="G1399" i="3"/>
  <c r="G1400" i="3"/>
  <c r="G1401" i="3"/>
  <c r="G1402" i="3"/>
  <c r="G1403" i="3"/>
  <c r="G1404" i="3"/>
  <c r="G1405" i="3"/>
  <c r="G1406" i="3"/>
  <c r="G1407" i="3"/>
  <c r="G1408" i="3"/>
  <c r="G1409" i="3"/>
  <c r="G1410" i="3"/>
  <c r="G1411" i="3"/>
  <c r="G1412" i="3"/>
  <c r="G1413" i="3"/>
  <c r="G1414" i="3"/>
  <c r="G1415" i="3"/>
  <c r="G1416" i="3"/>
  <c r="G1417" i="3"/>
  <c r="G1418" i="3"/>
  <c r="G1419" i="3"/>
  <c r="G1420" i="3"/>
  <c r="G1421" i="3"/>
  <c r="G1422" i="3"/>
  <c r="G1423" i="3"/>
  <c r="G1424" i="3"/>
  <c r="G1425" i="3"/>
  <c r="G1426" i="3"/>
  <c r="G1427" i="3"/>
  <c r="G1428" i="3"/>
  <c r="G1429" i="3"/>
  <c r="G1430" i="3"/>
  <c r="G1431" i="3"/>
  <c r="G1432" i="3"/>
  <c r="G1433" i="3"/>
  <c r="G1434" i="3"/>
  <c r="G1435" i="3"/>
  <c r="G1436" i="3"/>
  <c r="G1437" i="3"/>
  <c r="G1438" i="3"/>
  <c r="G1439" i="3"/>
  <c r="G1440" i="3"/>
  <c r="G1441" i="3"/>
  <c r="G1442" i="3"/>
  <c r="G1443" i="3"/>
  <c r="G1444" i="3"/>
  <c r="G1445" i="3"/>
  <c r="G1446" i="3"/>
  <c r="G1447" i="3"/>
  <c r="G1448" i="3"/>
  <c r="G1449" i="3"/>
  <c r="G1450" i="3"/>
  <c r="G1451" i="3"/>
  <c r="G1452" i="3"/>
  <c r="G1453" i="3"/>
  <c r="G1454" i="3"/>
  <c r="G1455" i="3"/>
  <c r="G1456" i="3"/>
  <c r="G1457" i="3"/>
  <c r="G1458" i="3"/>
  <c r="G1459" i="3"/>
  <c r="G1460" i="3"/>
  <c r="G1461" i="3"/>
  <c r="G1462" i="3"/>
  <c r="G1463" i="3"/>
  <c r="G1464" i="3"/>
  <c r="G1465" i="3"/>
  <c r="G1466" i="3"/>
  <c r="G1467" i="3"/>
  <c r="G1468" i="3"/>
  <c r="G1469" i="3"/>
  <c r="G1470" i="3"/>
  <c r="G1471" i="3"/>
  <c r="G1472" i="3"/>
  <c r="G1473" i="3"/>
  <c r="G1474" i="3"/>
  <c r="G1475" i="3"/>
  <c r="G1476" i="3"/>
  <c r="G1477" i="3"/>
  <c r="G1478" i="3"/>
  <c r="G1479" i="3"/>
  <c r="G1480" i="3"/>
  <c r="G1481" i="3"/>
  <c r="G1482" i="3"/>
  <c r="G1483" i="3"/>
  <c r="G1484" i="3"/>
  <c r="G1485" i="3"/>
  <c r="G1486" i="3"/>
  <c r="G1487" i="3"/>
  <c r="G1488" i="3"/>
  <c r="G1489" i="3"/>
  <c r="G1490" i="3"/>
  <c r="G1491" i="3"/>
  <c r="G1492" i="3"/>
  <c r="G1493" i="3"/>
  <c r="G1494" i="3"/>
  <c r="G1495" i="3"/>
  <c r="G1496" i="3"/>
  <c r="G1497" i="3"/>
  <c r="G1498" i="3"/>
  <c r="G1499" i="3"/>
  <c r="G1500" i="3"/>
  <c r="G1501" i="3"/>
  <c r="G1502" i="3"/>
  <c r="G1503" i="3"/>
  <c r="G1504" i="3"/>
  <c r="G1505" i="3"/>
  <c r="G1506" i="3"/>
  <c r="G1507" i="3"/>
  <c r="G1508" i="3"/>
  <c r="G1509" i="3"/>
  <c r="G1510" i="3"/>
  <c r="G1511" i="3"/>
  <c r="G1512" i="3"/>
  <c r="G1513" i="3"/>
  <c r="G1514" i="3"/>
  <c r="G1515" i="3"/>
  <c r="G1516" i="3"/>
  <c r="G1517" i="3"/>
  <c r="G1518" i="3"/>
  <c r="G1519" i="3"/>
  <c r="G1520" i="3"/>
  <c r="G1521" i="3"/>
  <c r="G1522" i="3"/>
  <c r="G1523" i="3"/>
  <c r="G1524" i="3"/>
  <c r="G1525" i="3"/>
  <c r="G1526" i="3"/>
  <c r="G1527" i="3"/>
  <c r="G1528" i="3"/>
  <c r="G1529" i="3"/>
  <c r="G1530" i="3"/>
  <c r="G1531" i="3"/>
  <c r="G1532" i="3"/>
  <c r="G1533" i="3"/>
  <c r="G1534" i="3"/>
  <c r="G1535" i="3"/>
  <c r="G1536" i="3"/>
  <c r="G1537" i="3"/>
  <c r="G1538" i="3"/>
  <c r="G1539" i="3"/>
  <c r="G1540" i="3"/>
  <c r="G1541" i="3"/>
  <c r="G1542" i="3"/>
  <c r="G1543" i="3"/>
  <c r="G1544" i="3"/>
  <c r="G1545" i="3"/>
  <c r="G1546" i="3"/>
  <c r="G1547" i="3"/>
  <c r="G1548" i="3"/>
  <c r="G1549" i="3"/>
  <c r="G1550" i="3"/>
  <c r="G1551" i="3"/>
  <c r="G1552" i="3"/>
  <c r="G1553" i="3"/>
  <c r="G1554" i="3"/>
  <c r="G1555" i="3"/>
  <c r="G1556" i="3"/>
  <c r="G1557" i="3"/>
  <c r="G1558" i="3"/>
  <c r="G1559" i="3"/>
  <c r="G1560" i="3"/>
  <c r="G1561" i="3"/>
  <c r="G1562" i="3"/>
  <c r="G1563" i="3"/>
  <c r="G1564" i="3"/>
  <c r="G1565" i="3"/>
  <c r="G1566" i="3"/>
  <c r="G1567" i="3"/>
  <c r="G1568" i="3"/>
  <c r="G1569" i="3"/>
  <c r="G1570" i="3"/>
  <c r="G1571" i="3"/>
  <c r="G1572" i="3"/>
  <c r="G1573" i="3"/>
  <c r="G1574" i="3"/>
  <c r="G1575" i="3"/>
  <c r="G1576" i="3"/>
  <c r="G1577" i="3"/>
  <c r="G1578" i="3"/>
  <c r="G1579" i="3"/>
  <c r="G1580" i="3"/>
  <c r="G1581" i="3"/>
  <c r="G1582" i="3"/>
  <c r="G1583" i="3"/>
  <c r="G1584" i="3"/>
  <c r="G1585" i="3"/>
  <c r="G1586" i="3"/>
  <c r="G1587" i="3"/>
  <c r="G1588" i="3"/>
  <c r="G1589" i="3"/>
  <c r="G1590" i="3"/>
  <c r="G1591" i="3"/>
  <c r="G1592" i="3"/>
  <c r="G1593" i="3"/>
  <c r="G1594" i="3"/>
  <c r="G1595" i="3"/>
  <c r="G1596" i="3"/>
  <c r="G1597" i="3"/>
  <c r="G1598" i="3"/>
  <c r="G1599" i="3"/>
  <c r="G1600" i="3"/>
  <c r="G1601" i="3"/>
  <c r="G1602" i="3"/>
  <c r="G1603" i="3"/>
  <c r="G1604" i="3"/>
  <c r="G1605" i="3"/>
  <c r="G1606" i="3"/>
  <c r="G1607" i="3"/>
  <c r="G1608" i="3"/>
  <c r="G1609" i="3"/>
  <c r="G1610" i="3"/>
  <c r="G1611" i="3"/>
  <c r="G1612" i="3"/>
  <c r="G1613" i="3"/>
  <c r="G1614" i="3"/>
  <c r="G1615" i="3"/>
  <c r="G1616" i="3"/>
  <c r="G1617" i="3"/>
  <c r="G1618" i="3"/>
  <c r="G1619" i="3"/>
  <c r="G1620" i="3"/>
  <c r="G1621" i="3"/>
  <c r="G1622" i="3"/>
  <c r="G1623" i="3"/>
  <c r="G1624" i="3"/>
  <c r="G1625" i="3"/>
  <c r="G1626" i="3"/>
  <c r="G1627" i="3"/>
  <c r="G1628" i="3"/>
  <c r="G1629" i="3"/>
  <c r="G1630" i="3"/>
  <c r="G1631" i="3"/>
  <c r="G1632" i="3"/>
  <c r="G1633" i="3"/>
  <c r="G1634" i="3"/>
  <c r="G1635" i="3"/>
  <c r="G1636" i="3"/>
  <c r="G1637" i="3"/>
  <c r="G1638" i="3"/>
  <c r="G1639" i="3"/>
  <c r="G1640" i="3"/>
  <c r="G1641" i="3"/>
  <c r="G1642" i="3"/>
  <c r="G1643" i="3"/>
  <c r="G1644" i="3"/>
  <c r="G1645" i="3"/>
  <c r="G1646" i="3"/>
  <c r="G1647" i="3"/>
  <c r="G1648" i="3"/>
  <c r="G1649" i="3"/>
  <c r="G1650" i="3"/>
  <c r="G1651" i="3"/>
  <c r="G1652" i="3"/>
  <c r="G1653" i="3"/>
  <c r="G1654" i="3"/>
  <c r="G1655" i="3"/>
  <c r="G1656" i="3"/>
  <c r="G1657" i="3"/>
  <c r="G1658" i="3"/>
  <c r="G1659" i="3"/>
  <c r="G1660" i="3"/>
  <c r="G1661" i="3"/>
  <c r="G1662" i="3"/>
  <c r="G1663" i="3"/>
  <c r="G1664" i="3"/>
  <c r="G1665" i="3"/>
  <c r="G1666" i="3"/>
  <c r="G1667" i="3"/>
  <c r="G1668" i="3"/>
  <c r="G1669" i="3"/>
  <c r="G1670" i="3"/>
  <c r="G1671" i="3"/>
  <c r="G1672" i="3"/>
  <c r="G1673" i="3"/>
  <c r="G1674" i="3"/>
  <c r="G1675" i="3"/>
  <c r="G1676" i="3"/>
  <c r="G1677" i="3"/>
  <c r="G1678" i="3"/>
  <c r="G1679" i="3"/>
  <c r="G1680" i="3"/>
  <c r="G1681" i="3"/>
  <c r="G1682" i="3"/>
  <c r="G1683" i="3"/>
  <c r="G1684" i="3"/>
  <c r="G1685" i="3"/>
  <c r="G1686" i="3"/>
  <c r="G1687" i="3"/>
  <c r="G1688" i="3"/>
  <c r="G1689" i="3"/>
  <c r="G1690" i="3"/>
  <c r="G1691" i="3"/>
  <c r="G1692" i="3"/>
  <c r="G1693" i="3"/>
  <c r="G1694" i="3"/>
  <c r="G1695" i="3"/>
  <c r="G1696" i="3"/>
  <c r="G1697" i="3"/>
  <c r="G1698" i="3"/>
  <c r="G1699" i="3"/>
  <c r="G1700" i="3"/>
  <c r="G1701" i="3"/>
  <c r="G1702" i="3"/>
  <c r="G1703" i="3"/>
  <c r="G1704" i="3"/>
  <c r="G1705" i="3"/>
  <c r="G1706" i="3"/>
  <c r="G1707" i="3"/>
  <c r="G1708" i="3"/>
  <c r="G1709" i="3"/>
  <c r="G1710" i="3"/>
  <c r="G1711" i="3"/>
  <c r="G1712" i="3"/>
  <c r="G1713" i="3"/>
  <c r="G1714" i="3"/>
  <c r="G1715" i="3"/>
  <c r="G1716" i="3"/>
  <c r="G1717" i="3"/>
  <c r="G1718" i="3"/>
  <c r="G1719" i="3"/>
  <c r="G1720" i="3"/>
  <c r="G1721" i="3"/>
  <c r="G1722" i="3"/>
  <c r="G1723" i="3"/>
  <c r="G1724" i="3"/>
  <c r="G1725" i="3"/>
  <c r="G1726" i="3"/>
  <c r="G1727" i="3"/>
  <c r="G1728" i="3"/>
  <c r="G1729" i="3"/>
  <c r="G1730" i="3"/>
  <c r="G1731" i="3"/>
  <c r="G1732" i="3"/>
  <c r="G1733" i="3"/>
  <c r="G1734" i="3"/>
  <c r="G1735" i="3"/>
  <c r="G1736" i="3"/>
  <c r="G1737" i="3"/>
  <c r="G1738" i="3"/>
  <c r="G1739" i="3"/>
  <c r="G1740" i="3"/>
  <c r="G1741" i="3"/>
  <c r="G1742" i="3"/>
  <c r="G1743" i="3"/>
  <c r="G1744" i="3"/>
  <c r="G1745" i="3"/>
  <c r="G1746" i="3"/>
  <c r="G1747" i="3"/>
  <c r="G1748" i="3"/>
  <c r="G1749" i="3"/>
  <c r="G1750" i="3"/>
  <c r="G1751" i="3"/>
  <c r="G1752" i="3"/>
  <c r="G1753" i="3"/>
  <c r="G1754" i="3"/>
  <c r="G1755" i="3"/>
  <c r="G1756" i="3"/>
  <c r="G1757" i="3"/>
  <c r="G1758" i="3"/>
  <c r="G1759" i="3"/>
  <c r="G1760" i="3"/>
  <c r="G1761" i="3"/>
  <c r="G1762" i="3"/>
  <c r="G1763" i="3"/>
  <c r="G1764" i="3"/>
  <c r="G1765" i="3"/>
  <c r="G1766" i="3"/>
  <c r="G1767" i="3"/>
  <c r="G1768" i="3"/>
  <c r="G1769" i="3"/>
  <c r="G1770" i="3"/>
  <c r="G1771" i="3"/>
  <c r="G1772" i="3"/>
  <c r="G1773" i="3"/>
  <c r="G1774" i="3"/>
  <c r="G1775" i="3"/>
  <c r="G1776" i="3"/>
  <c r="G1777" i="3"/>
  <c r="G1778" i="3"/>
  <c r="G1779" i="3"/>
  <c r="G1780" i="3"/>
  <c r="G1781" i="3"/>
  <c r="G1782" i="3"/>
  <c r="G1783" i="3"/>
  <c r="G1784" i="3"/>
  <c r="G1785" i="3"/>
  <c r="G1786" i="3"/>
  <c r="G1787" i="3"/>
  <c r="G1788" i="3"/>
  <c r="G1789" i="3"/>
  <c r="G1790" i="3"/>
  <c r="G1791" i="3"/>
  <c r="G1792" i="3"/>
  <c r="G1793" i="3"/>
  <c r="G1794" i="3"/>
  <c r="G1795" i="3"/>
  <c r="G1796" i="3"/>
  <c r="G1797" i="3"/>
  <c r="G1798" i="3"/>
  <c r="G1799" i="3"/>
  <c r="G1800" i="3"/>
  <c r="G1801" i="3"/>
  <c r="G1802" i="3"/>
  <c r="G1803" i="3"/>
  <c r="G1804" i="3"/>
  <c r="G1805" i="3"/>
  <c r="G1806" i="3"/>
  <c r="G1807" i="3"/>
  <c r="G1808" i="3"/>
  <c r="G1809" i="3"/>
  <c r="G1810" i="3"/>
  <c r="G1811" i="3"/>
  <c r="G1812" i="3"/>
  <c r="G1813" i="3"/>
  <c r="G1814" i="3"/>
  <c r="G1815" i="3"/>
  <c r="G1816" i="3"/>
  <c r="G1817" i="3"/>
  <c r="G1818" i="3"/>
  <c r="G1819" i="3"/>
  <c r="G1820" i="3"/>
  <c r="G1821" i="3"/>
  <c r="G1822" i="3"/>
  <c r="G1823" i="3"/>
  <c r="G1824" i="3"/>
  <c r="G1825" i="3"/>
  <c r="G1826" i="3"/>
  <c r="G1827" i="3"/>
  <c r="G1828" i="3"/>
  <c r="G1829" i="3"/>
  <c r="G1830" i="3"/>
  <c r="G1831" i="3"/>
  <c r="G1832" i="3"/>
  <c r="G1833" i="3"/>
  <c r="G1834" i="3"/>
  <c r="G1835" i="3"/>
  <c r="G1836" i="3"/>
  <c r="G1837" i="3"/>
  <c r="G1838" i="3"/>
  <c r="G1839" i="3"/>
  <c r="G1840" i="3"/>
  <c r="G1841" i="3"/>
  <c r="G1842" i="3"/>
  <c r="G1843" i="3"/>
  <c r="G1844" i="3"/>
  <c r="G1845" i="3"/>
  <c r="G1846" i="3"/>
  <c r="G1847" i="3"/>
  <c r="G1848" i="3"/>
  <c r="G1849" i="3"/>
  <c r="G1850" i="3"/>
  <c r="G1851" i="3"/>
  <c r="G1852" i="3"/>
  <c r="G1853" i="3"/>
  <c r="G1854" i="3"/>
  <c r="G1855" i="3"/>
  <c r="G1856" i="3"/>
  <c r="G1857" i="3"/>
  <c r="G1858" i="3"/>
  <c r="G1859" i="3"/>
  <c r="G1860" i="3"/>
  <c r="G1861" i="3"/>
  <c r="G1862" i="3"/>
  <c r="G1863" i="3"/>
  <c r="G1864" i="3"/>
  <c r="G1865" i="3"/>
  <c r="G1866" i="3"/>
  <c r="G1867" i="3"/>
  <c r="G1868" i="3"/>
  <c r="G1869" i="3"/>
  <c r="G1870" i="3"/>
  <c r="G1871" i="3"/>
  <c r="G1872" i="3"/>
  <c r="G1873" i="3"/>
  <c r="G1874" i="3"/>
  <c r="G1875" i="3"/>
  <c r="G1876" i="3"/>
  <c r="G1877" i="3"/>
  <c r="G1878" i="3"/>
  <c r="G1879" i="3"/>
  <c r="G1880" i="3"/>
  <c r="G1881" i="3"/>
  <c r="G1882" i="3"/>
  <c r="G1883" i="3"/>
  <c r="G1884" i="3"/>
  <c r="G1885" i="3"/>
  <c r="G1886" i="3"/>
  <c r="G1887" i="3"/>
  <c r="G1888" i="3"/>
  <c r="G2" i="3"/>
  <c r="K15" i="3" a="1"/>
  <c r="K15" i="3"/>
  <c r="D6" i="7"/>
  <c r="L15" i="3" a="1"/>
  <c r="L15" i="3"/>
  <c r="E6" i="7"/>
  <c r="M15" i="3" a="1"/>
  <c r="M15" i="3"/>
  <c r="F6" i="7"/>
  <c r="N15" i="3" a="1"/>
  <c r="N15" i="3"/>
  <c r="G6" i="7"/>
  <c r="O15" i="3" a="1"/>
  <c r="O15" i="3"/>
  <c r="H6" i="7"/>
  <c r="J15" i="3" a="1"/>
  <c r="J15" i="3"/>
  <c r="C6" i="7"/>
  <c r="D3" i="4"/>
  <c r="D4" i="4"/>
  <c r="D5" i="4"/>
  <c r="D6" i="4"/>
  <c r="D7" i="4"/>
  <c r="D8" i="4"/>
  <c r="D9" i="4"/>
  <c r="D10" i="4"/>
  <c r="D11" i="4"/>
  <c r="D12" i="4"/>
  <c r="D13" i="4"/>
  <c r="D14" i="4"/>
  <c r="D15" i="4"/>
  <c r="D16" i="4"/>
  <c r="D17" i="4"/>
  <c r="D18" i="4"/>
  <c r="D19" i="4"/>
  <c r="D20" i="4"/>
  <c r="D21" i="4"/>
  <c r="D22" i="4"/>
  <c r="D23" i="4"/>
  <c r="D24" i="4"/>
  <c r="D25" i="4"/>
  <c r="D26" i="4"/>
  <c r="D27" i="4"/>
  <c r="D28" i="4"/>
  <c r="D29" i="4"/>
  <c r="D30" i="4"/>
  <c r="D31" i="4"/>
  <c r="D2" i="4"/>
  <c r="H2" i="5"/>
  <c r="K2" i="5" a="1"/>
  <c r="K2" i="5"/>
  <c r="L2" i="5" a="1"/>
  <c r="L2" i="5"/>
  <c r="M2" i="5" a="1"/>
  <c r="M2" i="5"/>
  <c r="N2" i="5" a="1"/>
  <c r="N2" i="5"/>
  <c r="J2" i="5" a="1"/>
  <c r="J2" i="5"/>
  <c r="I2" i="5" a="1"/>
  <c r="I2" i="5"/>
  <c r="N6" i="7"/>
  <c r="O7" i="7"/>
  <c r="P8" i="7"/>
  <c r="Q9" i="7"/>
  <c r="R10" i="7"/>
  <c r="N12" i="7"/>
  <c r="O13" i="7"/>
  <c r="P14" i="7"/>
  <c r="Q10" i="7"/>
  <c r="O6" i="7"/>
  <c r="P7" i="7"/>
  <c r="Q8" i="7"/>
  <c r="R9" i="7"/>
  <c r="N11" i="7"/>
  <c r="O12" i="7"/>
  <c r="P13" i="7"/>
  <c r="Q14" i="7"/>
  <c r="R11" i="7"/>
  <c r="P6" i="7"/>
  <c r="Q7" i="7"/>
  <c r="R8" i="7"/>
  <c r="N10" i="7"/>
  <c r="O11" i="7"/>
  <c r="P12" i="7"/>
  <c r="Q13" i="7"/>
  <c r="R14" i="7"/>
  <c r="P9" i="7"/>
  <c r="Q6" i="7"/>
  <c r="R7" i="7"/>
  <c r="N9" i="7"/>
  <c r="O10" i="7"/>
  <c r="P11" i="7"/>
  <c r="Q12" i="7"/>
  <c r="R13" i="7"/>
  <c r="O8" i="7"/>
  <c r="O14" i="7"/>
  <c r="R6" i="7"/>
  <c r="N8" i="7"/>
  <c r="O9" i="7"/>
  <c r="P10" i="7"/>
  <c r="Q11" i="7"/>
  <c r="R12" i="7"/>
  <c r="N14" i="7"/>
  <c r="N7" i="7"/>
  <c r="N13" i="7"/>
  <c r="M7" i="7"/>
  <c r="M13" i="7"/>
  <c r="M8" i="7"/>
  <c r="M14" i="7"/>
  <c r="M9" i="7"/>
  <c r="M10" i="7"/>
  <c r="M12" i="7"/>
  <c r="M11" i="7"/>
  <c r="M6" i="7"/>
</calcChain>
</file>

<file path=xl/sharedStrings.xml><?xml version="1.0" encoding="utf-8"?>
<sst xmlns="http://schemas.openxmlformats.org/spreadsheetml/2006/main" count="4815" uniqueCount="85">
  <si>
    <t>День</t>
  </si>
  <si>
    <t>Месяц</t>
  </si>
  <si>
    <t>Год</t>
  </si>
  <si>
    <t>Наименование</t>
  </si>
  <si>
    <t>Скидка, %</t>
  </si>
  <si>
    <t>Препарат</t>
  </si>
  <si>
    <t>Дата</t>
  </si>
  <si>
    <t>1) Объем продаж в рублях со скидкой</t>
  </si>
  <si>
    <t>2) Объем скидки в рублях</t>
  </si>
  <si>
    <t>Задание: заполните таблицы используя данные на листах Приложение 1- Приложение 3</t>
  </si>
  <si>
    <t>…</t>
  </si>
  <si>
    <t>Авиакомпания</t>
  </si>
  <si>
    <t>Авиакомпания 0</t>
  </si>
  <si>
    <t>Авиакомпания 1</t>
  </si>
  <si>
    <t>Авиакомпания 10</t>
  </si>
  <si>
    <t>Авиакомпания 11</t>
  </si>
  <si>
    <t>Авиакомпания 12</t>
  </si>
  <si>
    <t>Авиакомпания 13</t>
  </si>
  <si>
    <t>Авиакомпания 14</t>
  </si>
  <si>
    <t>Авиакомпания 15</t>
  </si>
  <si>
    <t>Авиакомпания 16</t>
  </si>
  <si>
    <t>Авиакомпания 17</t>
  </si>
  <si>
    <t>Авиакомпания 18</t>
  </si>
  <si>
    <t>Авиакомпания 19</t>
  </si>
  <si>
    <t>Авиакомпания 2</t>
  </si>
  <si>
    <t>Авиакомпания 20</t>
  </si>
  <si>
    <t>Авиакомпания 21</t>
  </si>
  <si>
    <t>Авиакомпания 22</t>
  </si>
  <si>
    <t>Авиакомпания 23</t>
  </si>
  <si>
    <t>Авиакомпания 24</t>
  </si>
  <si>
    <t>Авиакомпания 25</t>
  </si>
  <si>
    <t>Авиакомпания 26</t>
  </si>
  <si>
    <t>Авиакомпания 27</t>
  </si>
  <si>
    <t>Авиакомпания 28</t>
  </si>
  <si>
    <t>Авиакомпания 29</t>
  </si>
  <si>
    <t>Авиакомпания 3</t>
  </si>
  <si>
    <t>Авиакомпания 30</t>
  </si>
  <si>
    <t>Авиакомпания 31</t>
  </si>
  <si>
    <t>Авиакомпания 32</t>
  </si>
  <si>
    <t>Авиакомпания 33</t>
  </si>
  <si>
    <t>Авиакомпания 34</t>
  </si>
  <si>
    <t>Авиакомпания 35</t>
  </si>
  <si>
    <t>Авиакомпания 36</t>
  </si>
  <si>
    <t>Авиакомпания 37</t>
  </si>
  <si>
    <t>Авиакомпания 38</t>
  </si>
  <si>
    <t>Авиакомпания 39</t>
  </si>
  <si>
    <t>Авиакомпания 4</t>
  </si>
  <si>
    <t>Авиакомпания 40</t>
  </si>
  <si>
    <t>Авиакомпания 41</t>
  </si>
  <si>
    <t>Авиакомпания 42</t>
  </si>
  <si>
    <t>Авиакомпания 43</t>
  </si>
  <si>
    <t>Авиакомпания 44</t>
  </si>
  <si>
    <t>Авиакомпания 45</t>
  </si>
  <si>
    <t>Авиакомпания 46</t>
  </si>
  <si>
    <t>Авиакомпания 47</t>
  </si>
  <si>
    <t>Авиакомпания 48</t>
  </si>
  <si>
    <t>Авиакомпания 49</t>
  </si>
  <si>
    <t>Авиакомпания 5</t>
  </si>
  <si>
    <t>Авиакомпания 50</t>
  </si>
  <si>
    <t>Авиакомпания 6</t>
  </si>
  <si>
    <t>Авиакомпания 7</t>
  </si>
  <si>
    <t>Авиакомпания 8</t>
  </si>
  <si>
    <t>Авиакомпания 9</t>
  </si>
  <si>
    <t>Направление</t>
  </si>
  <si>
    <t>Направление C</t>
  </si>
  <si>
    <t>Направление D</t>
  </si>
  <si>
    <t>Направление E</t>
  </si>
  <si>
    <t>Направление A</t>
  </si>
  <si>
    <t>Направление B</t>
  </si>
  <si>
    <t>Самолетовылет</t>
  </si>
  <si>
    <t>Тариф без скидки, Руб.</t>
  </si>
  <si>
    <t>Названия строк</t>
  </si>
  <si>
    <t>Общий итог</t>
  </si>
  <si>
    <t>Сумма по полю Тариф без скидки, Руб.</t>
  </si>
  <si>
    <t>Названия столбцов</t>
  </si>
  <si>
    <t>2000 Итог</t>
  </si>
  <si>
    <t>Сумма по полю Самолетовылет</t>
  </si>
  <si>
    <t>2002 Итог</t>
  </si>
  <si>
    <t>2001 Итог</t>
  </si>
  <si>
    <t>2003 Итог</t>
  </si>
  <si>
    <t>2004 Итог</t>
  </si>
  <si>
    <t>2005 Итог</t>
  </si>
  <si>
    <t>Сумма по полю Скидка, %</t>
  </si>
  <si>
    <t>Тариф</t>
  </si>
  <si>
    <t>Стоимость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</si>
</sst>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5" formatCode="_-* #,##0.00\ _₽_-;\-* #,##0.00\ _₽_-;_-* &quot;-&quot;??\ _₽_-;_-@_-"/>
    <numFmt numFmtId="166" formatCode="[$-419]mmmm\ yyyy;@"/>
  </numFmts>
  <fonts count="5" x14ac:knownFonts="1"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8"/>
      <name val="Calibri"/>
      <family val="2"/>
      <charset val="204"/>
    </font>
    <font>
      <b/>
      <sz val="10"/>
      <color indexed="12"/>
      <name val="Arial Cyr"/>
      <charset val="204"/>
    </font>
    <font>
      <sz val="11"/>
      <color indexed="8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indexed="65"/>
      </left>
      <right/>
      <top style="thin">
        <color rgb="FF999999"/>
      </top>
      <bottom/>
      <diagonal/>
    </border>
    <border>
      <left style="thin">
        <color indexed="65"/>
      </left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/>
      <top/>
      <bottom/>
      <diagonal/>
    </border>
    <border>
      <left style="thin">
        <color rgb="FF999999"/>
      </left>
      <right/>
      <top style="thin">
        <color rgb="FF999999"/>
      </top>
      <bottom style="thin">
        <color rgb="FF999999"/>
      </bottom>
      <diagonal/>
    </border>
    <border>
      <left style="thin">
        <color rgb="FF999999"/>
      </left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 style="thin">
        <color rgb="FF999999"/>
      </right>
      <top/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/>
      <right/>
      <top style="thin">
        <color rgb="FF999999"/>
      </top>
      <bottom/>
      <diagonal/>
    </border>
    <border>
      <left/>
      <right/>
      <top style="thin">
        <color rgb="FF999999"/>
      </top>
      <bottom style="thin">
        <color rgb="FF999999"/>
      </bottom>
      <diagonal/>
    </border>
  </borders>
  <cellStyleXfs count="2">
    <xf numFmtId="0" fontId="0" fillId="0" borderId="0"/>
    <xf numFmtId="165" fontId="4" fillId="0" borderId="0" applyFont="0" applyFill="0" applyBorder="0" applyAlignment="0" applyProtection="0"/>
  </cellStyleXfs>
  <cellXfs count="42">
    <xf numFmtId="0" fontId="0" fillId="0" borderId="0" xfId="0"/>
    <xf numFmtId="0" fontId="0" fillId="0" borderId="0" xfId="0" applyAlignment="1"/>
    <xf numFmtId="0" fontId="1" fillId="0" borderId="0" xfId="0" applyFont="1"/>
    <xf numFmtId="0" fontId="0" fillId="0" borderId="1" xfId="0" applyBorder="1"/>
    <xf numFmtId="0" fontId="0" fillId="0" borderId="1" xfId="0" applyBorder="1" applyAlignment="1"/>
    <xf numFmtId="0" fontId="1" fillId="0" borderId="1" xfId="0" applyFont="1" applyBorder="1" applyAlignment="1"/>
    <xf numFmtId="0" fontId="3" fillId="0" borderId="0" xfId="0" applyFont="1" applyFill="1"/>
    <xf numFmtId="166" fontId="0" fillId="0" borderId="1" xfId="0" applyNumberFormat="1" applyBorder="1"/>
    <xf numFmtId="0" fontId="0" fillId="0" borderId="0" xfId="0" applyAlignment="1">
      <alignment horizontal="left"/>
    </xf>
    <xf numFmtId="10" fontId="0" fillId="0" borderId="0" xfId="0" applyNumberFormat="1"/>
    <xf numFmtId="4" fontId="0" fillId="0" borderId="0" xfId="0" applyNumberFormat="1"/>
    <xf numFmtId="0" fontId="0" fillId="0" borderId="0" xfId="0" applyBorder="1"/>
    <xf numFmtId="0" fontId="1" fillId="0" borderId="0" xfId="0" applyFont="1" applyBorder="1"/>
    <xf numFmtId="0" fontId="0" fillId="0" borderId="0" xfId="0" applyNumberFormat="1"/>
    <xf numFmtId="0" fontId="0" fillId="0" borderId="0" xfId="0" pivotButton="1"/>
    <xf numFmtId="4" fontId="0" fillId="0" borderId="1" xfId="0" applyNumberFormat="1" applyBorder="1"/>
    <xf numFmtId="4" fontId="0" fillId="0" borderId="1" xfId="0" applyNumberFormat="1" applyFill="1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7" xfId="0" pivotButton="1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2" xfId="0" applyNumberFormat="1" applyBorder="1"/>
    <xf numFmtId="0" fontId="0" fillId="0" borderId="13" xfId="0" applyNumberFormat="1" applyBorder="1"/>
    <xf numFmtId="0" fontId="0" fillId="0" borderId="14" xfId="0" applyNumberFormat="1" applyBorder="1"/>
    <xf numFmtId="0" fontId="0" fillId="0" borderId="7" xfId="0" applyNumberFormat="1" applyBorder="1"/>
    <xf numFmtId="0" fontId="0" fillId="0" borderId="10" xfId="0" applyNumberFormat="1" applyBorder="1"/>
    <xf numFmtId="0" fontId="0" fillId="0" borderId="11" xfId="0" applyNumberFormat="1" applyBorder="1"/>
    <xf numFmtId="0" fontId="0" fillId="0" borderId="15" xfId="0" applyBorder="1"/>
    <xf numFmtId="0" fontId="0" fillId="0" borderId="15" xfId="0" applyNumberFormat="1" applyBorder="1"/>
    <xf numFmtId="0" fontId="0" fillId="0" borderId="16" xfId="0" applyNumberFormat="1" applyBorder="1"/>
    <xf numFmtId="0" fontId="0" fillId="2" borderId="0" xfId="0" applyFill="1"/>
    <xf numFmtId="165" fontId="4" fillId="2" borderId="0" xfId="1" applyFont="1" applyFill="1"/>
    <xf numFmtId="0" fontId="1" fillId="0" borderId="1" xfId="0" applyFont="1" applyBorder="1" applyAlignment="1">
      <alignment textRotation="90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1" xfId="0" applyFont="1" applyBorder="1" applyAlignment="1">
      <alignment horizontal="center" vertical="center" textRotation="9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3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2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111" refreshedDate="44588.916751504628" createdVersion="4" refreshedVersion="4" minRefreshableVersion="3" recordCount="723">
  <cacheSource type="worksheet">
    <worksheetSource ref="A1:D724" sheet="Приложение 3 (Цена)"/>
  </cacheSource>
  <cacheFields count="4">
    <cacheField name="Месяц" numFmtId="0">
      <sharedItems containsSemiMixedTypes="0" containsString="0" containsNumber="1" containsInteger="1" minValue="1" maxValue="12" count="12">
        <n v="1"/>
        <n v="2"/>
        <n v="3"/>
        <n v="4"/>
        <n v="5"/>
        <n v="6"/>
        <n v="7"/>
        <n v="8"/>
        <n v="9"/>
        <n v="10"/>
        <n v="11"/>
        <n v="12"/>
      </sharedItems>
    </cacheField>
    <cacheField name="Год" numFmtId="0">
      <sharedItems containsSemiMixedTypes="0" containsString="0" containsNumber="1" containsInteger="1" minValue="2000" maxValue="2005" count="6">
        <n v="2000"/>
        <n v="2001"/>
        <n v="2002"/>
        <n v="2003"/>
        <n v="2004"/>
        <n v="2005"/>
      </sharedItems>
    </cacheField>
    <cacheField name="Наименование" numFmtId="0">
      <sharedItems count="51">
        <s v="Авиакомпания 1"/>
        <s v="Авиакомпания 11"/>
        <s v="Авиакомпания 12"/>
        <s v="Авиакомпания 13"/>
        <s v="Авиакомпания 14"/>
        <s v="Авиакомпания 15"/>
        <s v="Авиакомпания 16"/>
        <s v="Авиакомпания 17"/>
        <s v="Авиакомпания 18"/>
        <s v="Авиакомпания 19"/>
        <s v="Авиакомпания 2"/>
        <s v="Авиакомпания 20"/>
        <s v="Авиакомпания 21"/>
        <s v="Авиакомпания 22"/>
        <s v="Авиакомпания 23"/>
        <s v="Авиакомпания 25"/>
        <s v="Авиакомпания 26"/>
        <s v="Авиакомпания 27"/>
        <s v="Авиакомпания 28"/>
        <s v="Авиакомпания 29"/>
        <s v="Авиакомпания 3"/>
        <s v="Авиакомпания 30"/>
        <s v="Авиакомпания 31"/>
        <s v="Авиакомпания 32"/>
        <s v="Авиакомпания 33"/>
        <s v="Авиакомпания 34"/>
        <s v="Авиакомпания 35"/>
        <s v="Авиакомпания 36"/>
        <s v="Авиакомпания 37"/>
        <s v="Авиакомпания 38"/>
        <s v="Авиакомпания 39"/>
        <s v="Авиакомпания 4"/>
        <s v="Авиакомпания 40"/>
        <s v="Авиакомпания 41"/>
        <s v="Авиакомпания 42"/>
        <s v="Авиакомпания 43"/>
        <s v="Авиакомпания 44"/>
        <s v="Авиакомпания 45"/>
        <s v="Авиакомпания 46"/>
        <s v="Авиакомпания 47"/>
        <s v="Авиакомпания 48"/>
        <s v="Авиакомпания 49"/>
        <s v="Авиакомпания 5"/>
        <s v="Авиакомпания 6"/>
        <s v="Авиакомпания 7"/>
        <s v="Авиакомпания 8"/>
        <s v="Авиакомпания 9"/>
        <s v="Авиакомпания 10"/>
        <s v="Авиакомпания 0"/>
        <s v="Авиакомпания 24"/>
        <s v="Авиакомпания 50"/>
      </sharedItems>
    </cacheField>
    <cacheField name="Тариф без скидки, Руб." numFmtId="0">
      <sharedItems containsSemiMixedTypes="0" containsString="0" containsNumber="1" minValue="0.22" maxValue="1105.54" count="720">
        <n v="131.06"/>
        <n v="258.55"/>
        <n v="631.59"/>
        <n v="709.57"/>
        <n v="168.53"/>
        <n v="442.15"/>
        <n v="973.08"/>
        <n v="956.52"/>
        <n v="623.07000000000005"/>
        <n v="679.01"/>
        <n v="794.48"/>
        <n v="305.02"/>
        <n v="88.57"/>
        <n v="433.51"/>
        <n v="445.98"/>
        <n v="614.59"/>
        <n v="848.25"/>
        <n v="1053.08"/>
        <n v="249.45"/>
        <n v="502.36"/>
        <n v="190.89"/>
        <n v="149.69"/>
        <n v="469.49"/>
        <n v="309.33"/>
        <n v="36.78"/>
        <n v="328.51"/>
        <n v="847.36"/>
        <n v="720.9"/>
        <n v="547.42999999999995"/>
        <n v="622.99"/>
        <n v="478.04"/>
        <n v="334.2"/>
        <n v="728.82"/>
        <n v="596.74"/>
        <n v="837.87"/>
        <n v="555.66999999999996"/>
        <n v="271.07"/>
        <n v="500.54"/>
        <n v="646.01"/>
        <n v="60.96"/>
        <n v="332.52"/>
        <n v="509.07"/>
        <n v="222.54"/>
        <n v="768.99"/>
        <n v="1033.94"/>
        <n v="690.62"/>
        <n v="253.27"/>
        <n v="269.31"/>
        <n v="190.74"/>
        <n v="850.85"/>
        <n v="794.25"/>
        <n v="693.33"/>
        <n v="827.31"/>
        <n v="429.08"/>
        <n v="474.61"/>
        <n v="389.78"/>
        <n v="480.42"/>
        <n v="737.02"/>
        <n v="114.12"/>
        <n v="551.08000000000004"/>
        <n v="1075.96"/>
        <n v="436.41"/>
        <n v="669.94"/>
        <n v="310.14999999999998"/>
        <n v="37.21"/>
        <n v="336.25"/>
        <n v="261.38"/>
        <n v="361.24"/>
        <n v="621.25"/>
        <n v="468.77"/>
        <n v="790.31"/>
        <n v="118.18"/>
        <n v="733.99"/>
        <n v="148.94999999999999"/>
        <n v="452.1"/>
        <n v="943.37"/>
        <n v="432.71"/>
        <n v="650.22"/>
        <n v="1032.93"/>
        <n v="805.88"/>
        <n v="959"/>
        <n v="853.22"/>
        <n v="307.68"/>
        <n v="594.74"/>
        <n v="744.52"/>
        <n v="508.85"/>
        <n v="881.55"/>
        <n v="480.53"/>
        <n v="150.97"/>
        <n v="628.94000000000005"/>
        <n v="876.07"/>
        <n v="471.66"/>
        <n v="294.7"/>
        <n v="185.71"/>
        <n v="425.34"/>
        <n v="1093.52"/>
        <n v="105.37"/>
        <n v="89.2"/>
        <n v="670.07"/>
        <n v="67.94"/>
        <n v="722.79"/>
        <n v="535.83000000000004"/>
        <n v="999.18"/>
        <n v="201.2"/>
        <n v="386.61"/>
        <n v="132.81"/>
        <n v="543.5"/>
        <n v="232.16"/>
        <n v="919.47"/>
        <n v="1076.3"/>
        <n v="633.04999999999995"/>
        <n v="984.96"/>
        <n v="500.87"/>
        <n v="686.19"/>
        <n v="529.26"/>
        <n v="545.21"/>
        <n v="917.87"/>
        <n v="551.53"/>
        <n v="1101.74"/>
        <n v="763.98"/>
        <n v="764.18"/>
        <n v="643.17999999999995"/>
        <n v="406.39"/>
        <n v="358.64"/>
        <n v="835.1"/>
        <n v="204.31"/>
        <n v="983.98"/>
        <n v="897.96"/>
        <n v="967.06"/>
        <n v="416.16"/>
        <n v="620.91999999999996"/>
        <n v="689.46"/>
        <n v="811.99"/>
        <n v="896.36"/>
        <n v="1035.77"/>
        <n v="251.46"/>
        <n v="478.82"/>
        <n v="936.91"/>
        <n v="776.34"/>
        <n v="300.11"/>
        <n v="935.06"/>
        <n v="902.52"/>
        <n v="914.31"/>
        <n v="1069.0999999999999"/>
        <n v="713.27"/>
        <n v="476.72"/>
        <n v="262.95"/>
        <n v="608.91999999999996"/>
        <n v="347.53"/>
        <n v="950.76"/>
        <n v="332.64"/>
        <n v="426.97"/>
        <n v="1056.28"/>
        <n v="236.36"/>
        <n v="950.89"/>
        <n v="79.8"/>
        <n v="110.9"/>
        <n v="865.46"/>
        <n v="135.46"/>
        <n v="99.88"/>
        <n v="977.66"/>
        <n v="208.93"/>
        <n v="664.98"/>
        <n v="828.61"/>
        <n v="601.26"/>
        <n v="507.08"/>
        <n v="290.88"/>
        <n v="139.47999999999999"/>
        <n v="821.56"/>
        <n v="796.97"/>
        <n v="994.52"/>
        <n v="396.02"/>
        <n v="587.71"/>
        <n v="434.41"/>
        <n v="925.57"/>
        <n v="895.08"/>
        <n v="163.75"/>
        <n v="597.22"/>
        <n v="760.48"/>
        <n v="804.5"/>
        <n v="468.05"/>
        <n v="261.64"/>
        <n v="448.17"/>
        <n v="447.62"/>
        <n v="727.22"/>
        <n v="443.97"/>
        <n v="327.58999999999997"/>
        <n v="729.36"/>
        <n v="706.44"/>
        <n v="581.41"/>
        <n v="173.46"/>
        <n v="860.07"/>
        <n v="470.75"/>
        <n v="731.47"/>
        <n v="786.13"/>
        <n v="204.46"/>
        <n v="0.22"/>
        <n v="374.81"/>
        <n v="586.14"/>
        <n v="822.33"/>
        <n v="842.77"/>
        <n v="465.93"/>
        <n v="621.54"/>
        <n v="787.99"/>
        <n v="311.62"/>
        <n v="729.99"/>
        <n v="606.45000000000005"/>
        <n v="719.12"/>
        <n v="317.75"/>
        <n v="180.89"/>
        <n v="153.69"/>
        <n v="383.78"/>
        <n v="1003.7"/>
        <n v="1033.02"/>
        <n v="368.22"/>
        <n v="148.78"/>
        <n v="265.54000000000002"/>
        <n v="107.19"/>
        <n v="303.64999999999998"/>
        <n v="139.53"/>
        <n v="184.07"/>
        <n v="457.51"/>
        <n v="757.16"/>
        <n v="768.89"/>
        <n v="366.69"/>
        <n v="475.1"/>
        <n v="237.1"/>
        <n v="627.88"/>
        <n v="336.66"/>
        <n v="333.01"/>
        <n v="502.83"/>
        <n v="49.43"/>
        <n v="842.87"/>
        <n v="834.96"/>
        <n v="796.28"/>
        <n v="569.51"/>
        <n v="275.68"/>
        <n v="630.38"/>
        <n v="366.63"/>
        <n v="942.89"/>
        <n v="478.58"/>
        <n v="546.86"/>
        <n v="344.71"/>
        <n v="704.24"/>
        <n v="359.2"/>
        <n v="397.52"/>
        <n v="793.44"/>
        <n v="842.81"/>
        <n v="318.94"/>
        <n v="362.76"/>
        <n v="856.57"/>
        <n v="378.85"/>
        <n v="78.099999999999994"/>
        <n v="40.78"/>
        <n v="993.69"/>
        <n v="597.26"/>
        <n v="596.58000000000004"/>
        <n v="938.9"/>
        <n v="27.86"/>
        <n v="817.75"/>
        <n v="156.97"/>
        <n v="682"/>
        <n v="873.79"/>
        <n v="198.87"/>
        <n v="140.94999999999999"/>
        <n v="542.87"/>
        <n v="452.37"/>
        <n v="843.67"/>
        <n v="280.39999999999998"/>
        <n v="209.89"/>
        <n v="342.85"/>
        <n v="952.67"/>
        <n v="793.75"/>
        <n v="1057.55"/>
        <n v="825.12"/>
        <n v="823.03"/>
        <n v="808.78"/>
        <n v="650.76"/>
        <n v="466.82"/>
        <n v="527.86"/>
        <n v="88.55"/>
        <n v="32.33"/>
        <n v="529.77"/>
        <n v="242.7"/>
        <n v="462.47"/>
        <n v="902.21"/>
        <n v="1021.65"/>
        <n v="792.3"/>
        <n v="918.65"/>
        <n v="996.22"/>
        <n v="588.22"/>
        <n v="430.16"/>
        <n v="472.96"/>
        <n v="428.46"/>
        <n v="356.16"/>
        <n v="898.48"/>
        <n v="712.42"/>
        <n v="363.83"/>
        <n v="586.87"/>
        <n v="129.5"/>
        <n v="858.08"/>
        <n v="326.82"/>
        <n v="228.72"/>
        <n v="678.83"/>
        <n v="311.58999999999997"/>
        <n v="932.06"/>
        <n v="55.71"/>
        <n v="506.01"/>
        <n v="208.01"/>
        <n v="861.14"/>
        <n v="494.95"/>
        <n v="360.32"/>
        <n v="760.64"/>
        <n v="1079.2"/>
        <n v="338.17"/>
        <n v="866.71"/>
        <n v="179.07"/>
        <n v="538.91"/>
        <n v="156.13"/>
        <n v="691.66"/>
        <n v="829.9"/>
        <n v="638.20000000000005"/>
        <n v="440.4"/>
        <n v="100.81"/>
        <n v="846.03"/>
        <n v="815.54"/>
        <n v="788.55"/>
        <n v="442.24"/>
        <n v="774.16"/>
        <n v="572.70000000000005"/>
        <n v="112.37"/>
        <n v="1054.77"/>
        <n v="128.25"/>
        <n v="47.39"/>
        <n v="398.85"/>
        <n v="682.68"/>
        <n v="649.01"/>
        <n v="1099.17"/>
        <n v="295.29000000000002"/>
        <n v="103.92"/>
        <n v="328.46"/>
        <n v="17.440000000000001"/>
        <n v="186.48"/>
        <n v="679.81"/>
        <n v="649.14"/>
        <n v="668.24"/>
        <n v="737.93"/>
        <n v="722.12"/>
        <n v="1091.02"/>
        <n v="592.59"/>
        <n v="959.56"/>
        <n v="1102.71"/>
        <n v="763.14"/>
        <n v="772.05"/>
        <n v="823.13"/>
        <n v="476.22"/>
        <n v="1019.48"/>
        <n v="853.09"/>
        <n v="654.35"/>
        <n v="96.78"/>
        <n v="689.67"/>
        <n v="677.85"/>
        <n v="584.36"/>
        <n v="912.12"/>
        <n v="262.85000000000002"/>
        <n v="742.53"/>
        <n v="716.11"/>
        <n v="962.24"/>
        <n v="829.79"/>
        <n v="890.05"/>
        <n v="1061.49"/>
        <n v="712.44"/>
        <n v="900.42"/>
        <n v="174.34"/>
        <n v="1078.3900000000001"/>
        <n v="215.53"/>
        <n v="1093.43"/>
        <n v="198.59"/>
        <n v="980.92"/>
        <n v="141.46"/>
        <n v="186.06"/>
        <n v="374.34"/>
        <n v="125.84"/>
        <n v="320.41000000000003"/>
        <n v="626.36"/>
        <n v="232.08"/>
        <n v="505.64"/>
        <n v="1004.54"/>
        <n v="574.08000000000004"/>
        <n v="491.38"/>
        <n v="568.92999999999995"/>
        <n v="588.17999999999995"/>
        <n v="685.11"/>
        <n v="834.07"/>
        <n v="938.48"/>
        <n v="839.32"/>
        <n v="1015.13"/>
        <n v="129.72"/>
        <n v="891.66"/>
        <n v="982.62"/>
        <n v="571.04999999999995"/>
        <n v="115.43"/>
        <n v="474.57"/>
        <n v="972.35"/>
        <n v="663.23"/>
        <n v="148.96"/>
        <n v="980.01"/>
        <n v="257.14"/>
        <n v="598.62"/>
        <n v="512.75"/>
        <n v="754.29"/>
        <n v="203.31"/>
        <n v="213.92"/>
        <n v="219.1"/>
        <n v="829.55"/>
        <n v="957.22"/>
        <n v="905.03"/>
        <n v="754.22"/>
        <n v="869.72"/>
        <n v="424.8"/>
        <n v="438.95"/>
        <n v="489.89"/>
        <n v="557.38"/>
        <n v="817.26"/>
        <n v="1092.53"/>
        <n v="291.77"/>
        <n v="549.92999999999995"/>
        <n v="361.39"/>
        <n v="281.23"/>
        <n v="744.4"/>
        <n v="987.63"/>
        <n v="404.61"/>
        <n v="778.91"/>
        <n v="963.4"/>
        <n v="990.38"/>
        <n v="685.18"/>
        <n v="277.45999999999998"/>
        <n v="1101.98"/>
        <n v="222.39"/>
        <n v="939.26"/>
        <n v="664.3"/>
        <n v="707.12"/>
        <n v="985.21"/>
        <n v="528.58000000000004"/>
        <n v="254.24"/>
        <n v="708.26"/>
        <n v="489.83"/>
        <n v="318.44"/>
        <n v="680.46"/>
        <n v="684.23"/>
        <n v="884.95"/>
        <n v="401.94"/>
        <n v="637.41999999999996"/>
        <n v="316.95"/>
        <n v="869.02"/>
        <n v="1006.84"/>
        <n v="410.2"/>
        <n v="887.74"/>
        <n v="322.42"/>
        <n v="191.41"/>
        <n v="271.37"/>
        <n v="1021.8"/>
        <n v="850.74"/>
        <n v="927.95"/>
        <n v="246.31"/>
        <n v="261.3"/>
        <n v="602.72"/>
        <n v="783.46"/>
        <n v="891.3"/>
        <n v="916.95"/>
        <n v="139.05000000000001"/>
        <n v="952.1"/>
        <n v="86.31"/>
        <n v="770.89"/>
        <n v="545.05999999999995"/>
        <n v="883.28"/>
        <n v="52.31"/>
        <n v="662.9"/>
        <n v="135.62"/>
        <n v="574.22"/>
        <n v="158.85"/>
        <n v="238.98"/>
        <n v="768.38"/>
        <n v="811.13"/>
        <n v="397.68"/>
        <n v="535.63"/>
        <n v="454.3"/>
        <n v="459.15"/>
        <n v="314.49"/>
        <n v="524.41"/>
        <n v="839.9"/>
        <n v="380.32"/>
        <n v="940.45"/>
        <n v="54.46"/>
        <n v="52.32"/>
        <n v="656.45"/>
        <n v="629.36"/>
        <n v="833.01"/>
        <n v="550.65"/>
        <n v="483.7"/>
        <n v="928.96"/>
        <n v="253.48"/>
        <n v="412.15"/>
        <n v="390.22"/>
        <n v="187.81"/>
        <n v="463.56"/>
        <n v="177"/>
        <n v="310.2"/>
        <n v="843.23"/>
        <n v="855.12"/>
        <n v="380.65"/>
        <n v="963.63"/>
        <n v="372.8"/>
        <n v="593.58000000000004"/>
        <n v="117.6"/>
        <n v="951.6"/>
        <n v="522.20000000000005"/>
        <n v="98.41"/>
        <n v="1020.63"/>
        <n v="746.52"/>
        <n v="640.49"/>
        <n v="438.28"/>
        <n v="577.59"/>
        <n v="1006.85"/>
        <n v="761.83"/>
        <n v="107.54"/>
        <n v="660.62"/>
        <n v="174.61"/>
        <n v="925.87"/>
        <n v="868.67"/>
        <n v="953.9"/>
        <n v="474.93"/>
        <n v="510.76"/>
        <n v="879.53"/>
        <n v="502.37"/>
        <n v="761.67"/>
        <n v="1073"/>
        <n v="759.29"/>
        <n v="703.29"/>
        <n v="621.95000000000005"/>
        <n v="413.16"/>
        <n v="422.36"/>
        <n v="89.47"/>
        <n v="937.74"/>
        <n v="407.73"/>
        <n v="186.77"/>
        <n v="1002.11"/>
        <n v="36.380000000000003"/>
        <n v="994.24"/>
        <n v="892.71"/>
        <n v="425.16"/>
        <n v="593.19000000000005"/>
        <n v="280.69"/>
        <n v="746.24"/>
        <n v="195.24"/>
        <n v="543.35"/>
        <n v="555.13"/>
        <n v="348.8"/>
        <n v="503.67"/>
        <n v="656.65"/>
        <n v="289.58999999999997"/>
        <n v="782"/>
        <n v="782.29"/>
        <n v="993.25"/>
        <n v="274.69"/>
        <n v="80.84"/>
        <n v="570.79"/>
        <n v="311.82"/>
        <n v="582.04"/>
        <n v="968.83"/>
        <n v="518.58000000000004"/>
        <n v="424.05"/>
        <n v="824.71"/>
        <n v="292.07"/>
        <n v="267.99"/>
        <n v="514.65"/>
        <n v="1091.33"/>
        <n v="516.79999999999995"/>
        <n v="708.13"/>
        <n v="518.80999999999995"/>
        <n v="928.41"/>
        <n v="500.95"/>
        <n v="141.19"/>
        <n v="193.95"/>
        <n v="492.46"/>
        <n v="206.6"/>
        <n v="170.72"/>
        <n v="209.65"/>
        <n v="640.4"/>
        <n v="859.11"/>
        <n v="61.37"/>
        <n v="356.29"/>
        <n v="133.4"/>
        <n v="694.83"/>
        <n v="640.26"/>
        <n v="40.22"/>
        <n v="636.72"/>
        <n v="937.41"/>
        <n v="246.6"/>
        <n v="1019"/>
        <n v="682.21"/>
        <n v="1013.5"/>
        <n v="219.32"/>
        <n v="148.72"/>
        <n v="577.11"/>
        <n v="479"/>
        <n v="374.03"/>
        <n v="129.34"/>
        <n v="224.32"/>
        <n v="875.75"/>
        <n v="430.18"/>
        <n v="774.58"/>
        <n v="509.88"/>
        <n v="435.23"/>
        <n v="1077.82"/>
        <n v="400.9"/>
        <n v="693.82"/>
        <n v="769.37"/>
        <n v="534.80999999999995"/>
        <n v="1105.54"/>
        <n v="667.04"/>
        <n v="489.02"/>
        <n v="428.65"/>
        <n v="794.83"/>
        <n v="434.94"/>
        <n v="538.04999999999995"/>
        <n v="179.85"/>
        <n v="282.79000000000002"/>
        <n v="345.29"/>
        <n v="200.96"/>
        <n v="170.16"/>
        <n v="546.02"/>
        <n v="720.47"/>
        <n v="970.18"/>
        <n v="831.53"/>
        <n v="11.43"/>
        <n v="363.18"/>
        <n v="596.88"/>
        <n v="118.03"/>
        <n v="559.72"/>
        <n v="714.28"/>
        <n v="64.44"/>
        <n v="567.77"/>
        <n v="759.88"/>
        <n v="341.09"/>
        <n v="286.24"/>
        <n v="17.93"/>
        <n v="360.42"/>
        <n v="358.72"/>
        <n v="920.31"/>
        <n v="104.28"/>
        <n v="538.74"/>
        <n v="117.34"/>
        <n v="610.99"/>
        <n v="293.16000000000003"/>
        <n v="799.12"/>
        <n v="1031.25"/>
        <n v="215.91"/>
        <n v="723.99"/>
        <n v="1006.24"/>
        <n v="952.56"/>
        <n v="113.42"/>
        <n v="249.28"/>
        <n v="720.07"/>
        <n v="240.56"/>
        <n v="746.97"/>
        <n v="782.35"/>
        <n v="676.93"/>
        <n v="616.94000000000005"/>
        <n v="710.1"/>
        <n v="184.21"/>
        <n v="166.93"/>
        <n v="312.99"/>
        <n v="252.03"/>
        <n v="1075.77"/>
        <n v="13.629999999999999"/>
        <n v="781.69"/>
        <n v="206.92"/>
        <n v="391.89"/>
        <n v="392.96"/>
        <n v="247.49"/>
        <n v="729.71"/>
        <n v="447.63"/>
        <n v="679.84"/>
        <n v="828.22"/>
        <n v="892.2"/>
        <n v="3.27"/>
        <n v="699.66"/>
        <n v="621.49"/>
        <n v="241.18"/>
        <n v="867.15"/>
        <n v="757.42"/>
        <n v="727.03"/>
        <n v="932.91"/>
        <n v="88.65"/>
        <n v="741.06"/>
        <n v="876.84"/>
        <n v="725.49"/>
        <n v="569.6"/>
        <n v="304.55"/>
        <n v="666.23"/>
        <n v="686.66"/>
        <n v="1003.95"/>
        <n v="273.62"/>
        <n v="510.94"/>
        <n v="630.41999999999996"/>
        <n v="640.16"/>
        <n v="868.15"/>
        <n v="842.99"/>
        <n v="636.14"/>
        <n v="731.27"/>
        <n v="925.23"/>
        <n v="184.33"/>
        <n v="457.72"/>
        <n v="274.25"/>
        <n v="949.01"/>
        <n v="485.65"/>
        <n v="812.51"/>
        <n v="257.5"/>
        <n v="115.75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111" refreshedDate="44588.922194675928" createdVersion="4" refreshedVersion="4" minRefreshableVersion="3" recordCount="1887">
  <cacheSource type="worksheet">
    <worksheetSource ref="A1:F1888" sheet="Приложение 1 (Количество)"/>
  </cacheSource>
  <cacheFields count="6">
    <cacheField name="День" numFmtId="0">
      <sharedItems containsSemiMixedTypes="0" containsString="0" containsNumber="1" containsInteger="1" minValue="1" maxValue="30"/>
    </cacheField>
    <cacheField name="Месяц" numFmtId="0">
      <sharedItems containsSemiMixedTypes="0" containsString="0" containsNumber="1" containsInteger="1" minValue="1" maxValue="12" count="12">
        <n v="1"/>
        <n v="2"/>
        <n v="3"/>
        <n v="4"/>
        <n v="5"/>
        <n v="6"/>
        <n v="7"/>
        <n v="8"/>
        <n v="9"/>
        <n v="10"/>
        <n v="11"/>
        <n v="12"/>
      </sharedItems>
    </cacheField>
    <cacheField name="Год" numFmtId="0">
      <sharedItems containsSemiMixedTypes="0" containsString="0" containsNumber="1" containsInteger="1" minValue="2000" maxValue="2005" count="6">
        <n v="2000"/>
        <n v="2001"/>
        <n v="2002"/>
        <n v="2003"/>
        <n v="2004"/>
        <n v="2005"/>
      </sharedItems>
    </cacheField>
    <cacheField name="Наименование" numFmtId="0">
      <sharedItems count="51">
        <s v="Авиакомпания 34"/>
        <s v="Авиакомпания 47"/>
        <s v="Авиакомпания 6"/>
        <s v="Авиакомпания 36"/>
        <s v="Авиакомпания 26"/>
        <s v="Авиакомпания 19"/>
        <s v="Авиакомпания 37"/>
        <s v="Авиакомпания 21"/>
        <s v="Авиакомпания 17"/>
        <s v="Авиакомпания 13"/>
        <s v="Авиакомпания 39"/>
        <s v="Авиакомпания 41"/>
        <s v="Авиакомпания 7"/>
        <s v="Авиакомпания 33"/>
        <s v="Авиакомпания 38"/>
        <s v="Авиакомпания 35"/>
        <s v="Авиакомпания 46"/>
        <s v="Авиакомпания 9"/>
        <s v="Авиакомпания 29"/>
        <s v="Авиакомпания 14"/>
        <s v="Авиакомпания 20"/>
        <s v="Авиакомпания 3"/>
        <s v="Авиакомпания 24"/>
        <s v="Авиакомпания 31"/>
        <s v="Авиакомпания 22"/>
        <s v="Авиакомпания 48"/>
        <s v="Авиакомпания 1"/>
        <s v="Авиакомпания 5"/>
        <s v="Авиакомпания 18"/>
        <s v="Авиакомпания 45"/>
        <s v="Авиакомпания 8"/>
        <s v="Авиакомпания 10"/>
        <s v="Авиакомпания 44"/>
        <s v="Авиакомпания 12"/>
        <s v="Авиакомпания 49"/>
        <s v="Авиакомпания 27"/>
        <s v="Авиакомпания 50"/>
        <s v="Авиакомпания 30"/>
        <s v="Авиакомпания 4"/>
        <s v="Авиакомпания 32"/>
        <s v="Авиакомпания 11"/>
        <s v="Авиакомпания 40"/>
        <s v="Авиакомпания 42"/>
        <s v="Авиакомпания 23"/>
        <s v="Авиакомпания 16"/>
        <s v="Авиакомпания 25"/>
        <s v="Авиакомпания 28"/>
        <s v="Авиакомпания 43"/>
        <s v="Авиакомпания 15"/>
        <s v="Авиакомпания 2"/>
        <s v="Авиакомпания 0"/>
      </sharedItems>
    </cacheField>
    <cacheField name="Направление" numFmtId="0">
      <sharedItems count="5">
        <s v="Направление A"/>
        <s v="Направление B"/>
        <s v="Направление C"/>
        <s v="Направление D"/>
        <s v="Направление E"/>
      </sharedItems>
    </cacheField>
    <cacheField name="Самолетовылет" numFmtId="0">
      <sharedItems containsSemiMixedTypes="0" containsString="0" containsNumber="1" containsInteger="1" minValue="4" maxValue="9998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r:id="rId1" refreshedBy="Elena" refreshedDate="44592.352765509262" createdVersion="1" refreshedVersion="4" recordCount="30" upgradeOnRefresh="1">
  <cacheSource type="worksheet">
    <worksheetSource ref="A1:D31" sheet="Приложение 2 (Скидка)"/>
  </cacheSource>
  <cacheFields count="4">
    <cacheField name="Год" numFmtId="0">
      <sharedItems containsSemiMixedTypes="0" containsString="0" containsNumber="1" containsInteger="1" minValue="2000" maxValue="2005" count="6">
        <n v="2000"/>
        <n v="2001"/>
        <n v="2002"/>
        <n v="2003"/>
        <n v="2004"/>
        <n v="2005"/>
      </sharedItems>
    </cacheField>
    <cacheField name="Направление" numFmtId="0">
      <sharedItems count="5">
        <s v="Направление A"/>
        <s v="Направление B"/>
        <s v="Направление C"/>
        <s v="Направление D"/>
        <s v="Направление E"/>
      </sharedItems>
    </cacheField>
    <cacheField name="Скидка, %" numFmtId="0">
      <sharedItems containsSemiMixedTypes="0" containsString="0" containsNumber="1" minValue="0.1" maxValue="0.15"/>
    </cacheField>
    <cacheField name="1" numFmtId="0">
      <sharedItems containsSemiMixedTypes="0" containsString="0" containsNumber="1" minValue="0.85" maxValue="0.9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723">
  <r>
    <x v="0"/>
    <x v="0"/>
    <x v="0"/>
    <x v="0"/>
  </r>
  <r>
    <x v="0"/>
    <x v="0"/>
    <x v="1"/>
    <x v="1"/>
  </r>
  <r>
    <x v="0"/>
    <x v="0"/>
    <x v="2"/>
    <x v="2"/>
  </r>
  <r>
    <x v="0"/>
    <x v="0"/>
    <x v="3"/>
    <x v="3"/>
  </r>
  <r>
    <x v="0"/>
    <x v="0"/>
    <x v="4"/>
    <x v="4"/>
  </r>
  <r>
    <x v="0"/>
    <x v="0"/>
    <x v="5"/>
    <x v="5"/>
  </r>
  <r>
    <x v="0"/>
    <x v="0"/>
    <x v="6"/>
    <x v="6"/>
  </r>
  <r>
    <x v="0"/>
    <x v="0"/>
    <x v="7"/>
    <x v="7"/>
  </r>
  <r>
    <x v="0"/>
    <x v="0"/>
    <x v="8"/>
    <x v="8"/>
  </r>
  <r>
    <x v="0"/>
    <x v="0"/>
    <x v="9"/>
    <x v="9"/>
  </r>
  <r>
    <x v="0"/>
    <x v="0"/>
    <x v="10"/>
    <x v="10"/>
  </r>
  <r>
    <x v="0"/>
    <x v="0"/>
    <x v="11"/>
    <x v="11"/>
  </r>
  <r>
    <x v="0"/>
    <x v="0"/>
    <x v="12"/>
    <x v="12"/>
  </r>
  <r>
    <x v="0"/>
    <x v="0"/>
    <x v="13"/>
    <x v="13"/>
  </r>
  <r>
    <x v="0"/>
    <x v="0"/>
    <x v="14"/>
    <x v="14"/>
  </r>
  <r>
    <x v="0"/>
    <x v="0"/>
    <x v="15"/>
    <x v="15"/>
  </r>
  <r>
    <x v="0"/>
    <x v="0"/>
    <x v="16"/>
    <x v="16"/>
  </r>
  <r>
    <x v="0"/>
    <x v="0"/>
    <x v="17"/>
    <x v="17"/>
  </r>
  <r>
    <x v="0"/>
    <x v="0"/>
    <x v="18"/>
    <x v="18"/>
  </r>
  <r>
    <x v="0"/>
    <x v="0"/>
    <x v="19"/>
    <x v="19"/>
  </r>
  <r>
    <x v="0"/>
    <x v="0"/>
    <x v="20"/>
    <x v="20"/>
  </r>
  <r>
    <x v="0"/>
    <x v="0"/>
    <x v="21"/>
    <x v="21"/>
  </r>
  <r>
    <x v="0"/>
    <x v="0"/>
    <x v="22"/>
    <x v="22"/>
  </r>
  <r>
    <x v="0"/>
    <x v="0"/>
    <x v="23"/>
    <x v="23"/>
  </r>
  <r>
    <x v="0"/>
    <x v="0"/>
    <x v="24"/>
    <x v="24"/>
  </r>
  <r>
    <x v="0"/>
    <x v="0"/>
    <x v="25"/>
    <x v="25"/>
  </r>
  <r>
    <x v="0"/>
    <x v="0"/>
    <x v="26"/>
    <x v="26"/>
  </r>
  <r>
    <x v="0"/>
    <x v="0"/>
    <x v="27"/>
    <x v="27"/>
  </r>
  <r>
    <x v="0"/>
    <x v="0"/>
    <x v="28"/>
    <x v="28"/>
  </r>
  <r>
    <x v="0"/>
    <x v="0"/>
    <x v="29"/>
    <x v="29"/>
  </r>
  <r>
    <x v="0"/>
    <x v="0"/>
    <x v="30"/>
    <x v="30"/>
  </r>
  <r>
    <x v="0"/>
    <x v="0"/>
    <x v="31"/>
    <x v="31"/>
  </r>
  <r>
    <x v="0"/>
    <x v="0"/>
    <x v="32"/>
    <x v="32"/>
  </r>
  <r>
    <x v="0"/>
    <x v="0"/>
    <x v="33"/>
    <x v="33"/>
  </r>
  <r>
    <x v="0"/>
    <x v="0"/>
    <x v="34"/>
    <x v="34"/>
  </r>
  <r>
    <x v="0"/>
    <x v="0"/>
    <x v="35"/>
    <x v="35"/>
  </r>
  <r>
    <x v="0"/>
    <x v="0"/>
    <x v="36"/>
    <x v="36"/>
  </r>
  <r>
    <x v="0"/>
    <x v="0"/>
    <x v="37"/>
    <x v="37"/>
  </r>
  <r>
    <x v="0"/>
    <x v="0"/>
    <x v="38"/>
    <x v="38"/>
  </r>
  <r>
    <x v="0"/>
    <x v="0"/>
    <x v="39"/>
    <x v="39"/>
  </r>
  <r>
    <x v="0"/>
    <x v="0"/>
    <x v="40"/>
    <x v="40"/>
  </r>
  <r>
    <x v="0"/>
    <x v="0"/>
    <x v="41"/>
    <x v="41"/>
  </r>
  <r>
    <x v="0"/>
    <x v="0"/>
    <x v="42"/>
    <x v="42"/>
  </r>
  <r>
    <x v="0"/>
    <x v="0"/>
    <x v="43"/>
    <x v="43"/>
  </r>
  <r>
    <x v="0"/>
    <x v="0"/>
    <x v="44"/>
    <x v="44"/>
  </r>
  <r>
    <x v="0"/>
    <x v="0"/>
    <x v="45"/>
    <x v="45"/>
  </r>
  <r>
    <x v="0"/>
    <x v="0"/>
    <x v="46"/>
    <x v="46"/>
  </r>
  <r>
    <x v="0"/>
    <x v="1"/>
    <x v="47"/>
    <x v="47"/>
  </r>
  <r>
    <x v="0"/>
    <x v="1"/>
    <x v="1"/>
    <x v="48"/>
  </r>
  <r>
    <x v="0"/>
    <x v="1"/>
    <x v="3"/>
    <x v="49"/>
  </r>
  <r>
    <x v="0"/>
    <x v="1"/>
    <x v="4"/>
    <x v="50"/>
  </r>
  <r>
    <x v="0"/>
    <x v="1"/>
    <x v="6"/>
    <x v="51"/>
  </r>
  <r>
    <x v="0"/>
    <x v="1"/>
    <x v="7"/>
    <x v="52"/>
  </r>
  <r>
    <x v="0"/>
    <x v="1"/>
    <x v="9"/>
    <x v="53"/>
  </r>
  <r>
    <x v="0"/>
    <x v="1"/>
    <x v="10"/>
    <x v="54"/>
  </r>
  <r>
    <x v="0"/>
    <x v="1"/>
    <x v="11"/>
    <x v="55"/>
  </r>
  <r>
    <x v="0"/>
    <x v="1"/>
    <x v="12"/>
    <x v="56"/>
  </r>
  <r>
    <x v="0"/>
    <x v="1"/>
    <x v="16"/>
    <x v="57"/>
  </r>
  <r>
    <x v="0"/>
    <x v="1"/>
    <x v="18"/>
    <x v="58"/>
  </r>
  <r>
    <x v="0"/>
    <x v="1"/>
    <x v="19"/>
    <x v="59"/>
  </r>
  <r>
    <x v="0"/>
    <x v="1"/>
    <x v="22"/>
    <x v="60"/>
  </r>
  <r>
    <x v="0"/>
    <x v="1"/>
    <x v="25"/>
    <x v="61"/>
  </r>
  <r>
    <x v="0"/>
    <x v="1"/>
    <x v="27"/>
    <x v="62"/>
  </r>
  <r>
    <x v="0"/>
    <x v="1"/>
    <x v="29"/>
    <x v="63"/>
  </r>
  <r>
    <x v="0"/>
    <x v="1"/>
    <x v="30"/>
    <x v="64"/>
  </r>
  <r>
    <x v="0"/>
    <x v="1"/>
    <x v="31"/>
    <x v="65"/>
  </r>
  <r>
    <x v="0"/>
    <x v="1"/>
    <x v="33"/>
    <x v="66"/>
  </r>
  <r>
    <x v="0"/>
    <x v="1"/>
    <x v="35"/>
    <x v="67"/>
  </r>
  <r>
    <x v="0"/>
    <x v="1"/>
    <x v="37"/>
    <x v="68"/>
  </r>
  <r>
    <x v="0"/>
    <x v="1"/>
    <x v="38"/>
    <x v="69"/>
  </r>
  <r>
    <x v="0"/>
    <x v="1"/>
    <x v="40"/>
    <x v="70"/>
  </r>
  <r>
    <x v="0"/>
    <x v="1"/>
    <x v="42"/>
    <x v="71"/>
  </r>
  <r>
    <x v="0"/>
    <x v="1"/>
    <x v="43"/>
    <x v="72"/>
  </r>
  <r>
    <x v="0"/>
    <x v="1"/>
    <x v="44"/>
    <x v="73"/>
  </r>
  <r>
    <x v="0"/>
    <x v="1"/>
    <x v="46"/>
    <x v="74"/>
  </r>
  <r>
    <x v="1"/>
    <x v="0"/>
    <x v="48"/>
    <x v="75"/>
  </r>
  <r>
    <x v="1"/>
    <x v="0"/>
    <x v="0"/>
    <x v="76"/>
  </r>
  <r>
    <x v="1"/>
    <x v="0"/>
    <x v="47"/>
    <x v="77"/>
  </r>
  <r>
    <x v="1"/>
    <x v="0"/>
    <x v="1"/>
    <x v="78"/>
  </r>
  <r>
    <x v="1"/>
    <x v="0"/>
    <x v="4"/>
    <x v="79"/>
  </r>
  <r>
    <x v="1"/>
    <x v="0"/>
    <x v="6"/>
    <x v="80"/>
  </r>
  <r>
    <x v="1"/>
    <x v="0"/>
    <x v="7"/>
    <x v="81"/>
  </r>
  <r>
    <x v="1"/>
    <x v="0"/>
    <x v="8"/>
    <x v="82"/>
  </r>
  <r>
    <x v="1"/>
    <x v="0"/>
    <x v="9"/>
    <x v="83"/>
  </r>
  <r>
    <x v="1"/>
    <x v="0"/>
    <x v="11"/>
    <x v="84"/>
  </r>
  <r>
    <x v="1"/>
    <x v="0"/>
    <x v="12"/>
    <x v="85"/>
  </r>
  <r>
    <x v="1"/>
    <x v="0"/>
    <x v="13"/>
    <x v="86"/>
  </r>
  <r>
    <x v="1"/>
    <x v="0"/>
    <x v="49"/>
    <x v="87"/>
  </r>
  <r>
    <x v="1"/>
    <x v="0"/>
    <x v="15"/>
    <x v="88"/>
  </r>
  <r>
    <x v="1"/>
    <x v="0"/>
    <x v="18"/>
    <x v="89"/>
  </r>
  <r>
    <x v="1"/>
    <x v="0"/>
    <x v="19"/>
    <x v="90"/>
  </r>
  <r>
    <x v="1"/>
    <x v="0"/>
    <x v="20"/>
    <x v="91"/>
  </r>
  <r>
    <x v="1"/>
    <x v="0"/>
    <x v="21"/>
    <x v="92"/>
  </r>
  <r>
    <x v="1"/>
    <x v="0"/>
    <x v="22"/>
    <x v="93"/>
  </r>
  <r>
    <x v="1"/>
    <x v="0"/>
    <x v="23"/>
    <x v="94"/>
  </r>
  <r>
    <x v="1"/>
    <x v="0"/>
    <x v="26"/>
    <x v="95"/>
  </r>
  <r>
    <x v="1"/>
    <x v="0"/>
    <x v="28"/>
    <x v="96"/>
  </r>
  <r>
    <x v="1"/>
    <x v="0"/>
    <x v="29"/>
    <x v="97"/>
  </r>
  <r>
    <x v="1"/>
    <x v="0"/>
    <x v="30"/>
    <x v="98"/>
  </r>
  <r>
    <x v="1"/>
    <x v="0"/>
    <x v="31"/>
    <x v="99"/>
  </r>
  <r>
    <x v="1"/>
    <x v="0"/>
    <x v="32"/>
    <x v="100"/>
  </r>
  <r>
    <x v="1"/>
    <x v="0"/>
    <x v="33"/>
    <x v="101"/>
  </r>
  <r>
    <x v="1"/>
    <x v="0"/>
    <x v="34"/>
    <x v="102"/>
  </r>
  <r>
    <x v="1"/>
    <x v="0"/>
    <x v="36"/>
    <x v="103"/>
  </r>
  <r>
    <x v="1"/>
    <x v="0"/>
    <x v="37"/>
    <x v="104"/>
  </r>
  <r>
    <x v="1"/>
    <x v="0"/>
    <x v="40"/>
    <x v="105"/>
  </r>
  <r>
    <x v="1"/>
    <x v="0"/>
    <x v="41"/>
    <x v="106"/>
  </r>
  <r>
    <x v="1"/>
    <x v="0"/>
    <x v="43"/>
    <x v="107"/>
  </r>
  <r>
    <x v="1"/>
    <x v="0"/>
    <x v="44"/>
    <x v="108"/>
  </r>
  <r>
    <x v="1"/>
    <x v="0"/>
    <x v="45"/>
    <x v="109"/>
  </r>
  <r>
    <x v="1"/>
    <x v="0"/>
    <x v="46"/>
    <x v="110"/>
  </r>
  <r>
    <x v="1"/>
    <x v="1"/>
    <x v="0"/>
    <x v="111"/>
  </r>
  <r>
    <x v="1"/>
    <x v="1"/>
    <x v="1"/>
    <x v="112"/>
  </r>
  <r>
    <x v="1"/>
    <x v="1"/>
    <x v="2"/>
    <x v="113"/>
  </r>
  <r>
    <x v="1"/>
    <x v="1"/>
    <x v="3"/>
    <x v="114"/>
  </r>
  <r>
    <x v="1"/>
    <x v="1"/>
    <x v="4"/>
    <x v="115"/>
  </r>
  <r>
    <x v="1"/>
    <x v="1"/>
    <x v="5"/>
    <x v="116"/>
  </r>
  <r>
    <x v="1"/>
    <x v="1"/>
    <x v="6"/>
    <x v="117"/>
  </r>
  <r>
    <x v="1"/>
    <x v="1"/>
    <x v="7"/>
    <x v="118"/>
  </r>
  <r>
    <x v="1"/>
    <x v="1"/>
    <x v="8"/>
    <x v="119"/>
  </r>
  <r>
    <x v="1"/>
    <x v="1"/>
    <x v="9"/>
    <x v="120"/>
  </r>
  <r>
    <x v="1"/>
    <x v="1"/>
    <x v="10"/>
    <x v="121"/>
  </r>
  <r>
    <x v="1"/>
    <x v="1"/>
    <x v="11"/>
    <x v="122"/>
  </r>
  <r>
    <x v="1"/>
    <x v="1"/>
    <x v="12"/>
    <x v="123"/>
  </r>
  <r>
    <x v="1"/>
    <x v="1"/>
    <x v="13"/>
    <x v="124"/>
  </r>
  <r>
    <x v="1"/>
    <x v="1"/>
    <x v="14"/>
    <x v="125"/>
  </r>
  <r>
    <x v="1"/>
    <x v="1"/>
    <x v="49"/>
    <x v="126"/>
  </r>
  <r>
    <x v="1"/>
    <x v="1"/>
    <x v="15"/>
    <x v="127"/>
  </r>
  <r>
    <x v="1"/>
    <x v="1"/>
    <x v="16"/>
    <x v="128"/>
  </r>
  <r>
    <x v="1"/>
    <x v="1"/>
    <x v="17"/>
    <x v="129"/>
  </r>
  <r>
    <x v="1"/>
    <x v="1"/>
    <x v="18"/>
    <x v="130"/>
  </r>
  <r>
    <x v="1"/>
    <x v="1"/>
    <x v="19"/>
    <x v="131"/>
  </r>
  <r>
    <x v="1"/>
    <x v="1"/>
    <x v="20"/>
    <x v="132"/>
  </r>
  <r>
    <x v="1"/>
    <x v="1"/>
    <x v="21"/>
    <x v="133"/>
  </r>
  <r>
    <x v="1"/>
    <x v="1"/>
    <x v="22"/>
    <x v="134"/>
  </r>
  <r>
    <x v="1"/>
    <x v="1"/>
    <x v="23"/>
    <x v="135"/>
  </r>
  <r>
    <x v="1"/>
    <x v="1"/>
    <x v="24"/>
    <x v="136"/>
  </r>
  <r>
    <x v="1"/>
    <x v="1"/>
    <x v="25"/>
    <x v="137"/>
  </r>
  <r>
    <x v="1"/>
    <x v="1"/>
    <x v="26"/>
    <x v="138"/>
  </r>
  <r>
    <x v="1"/>
    <x v="1"/>
    <x v="27"/>
    <x v="139"/>
  </r>
  <r>
    <x v="1"/>
    <x v="1"/>
    <x v="28"/>
    <x v="140"/>
  </r>
  <r>
    <x v="1"/>
    <x v="1"/>
    <x v="29"/>
    <x v="141"/>
  </r>
  <r>
    <x v="1"/>
    <x v="1"/>
    <x v="30"/>
    <x v="142"/>
  </r>
  <r>
    <x v="1"/>
    <x v="1"/>
    <x v="31"/>
    <x v="143"/>
  </r>
  <r>
    <x v="1"/>
    <x v="1"/>
    <x v="32"/>
    <x v="144"/>
  </r>
  <r>
    <x v="1"/>
    <x v="1"/>
    <x v="33"/>
    <x v="145"/>
  </r>
  <r>
    <x v="1"/>
    <x v="1"/>
    <x v="34"/>
    <x v="146"/>
  </r>
  <r>
    <x v="1"/>
    <x v="1"/>
    <x v="35"/>
    <x v="147"/>
  </r>
  <r>
    <x v="1"/>
    <x v="1"/>
    <x v="36"/>
    <x v="148"/>
  </r>
  <r>
    <x v="1"/>
    <x v="1"/>
    <x v="37"/>
    <x v="149"/>
  </r>
  <r>
    <x v="1"/>
    <x v="1"/>
    <x v="40"/>
    <x v="150"/>
  </r>
  <r>
    <x v="1"/>
    <x v="1"/>
    <x v="42"/>
    <x v="151"/>
  </r>
  <r>
    <x v="1"/>
    <x v="1"/>
    <x v="50"/>
    <x v="152"/>
  </r>
  <r>
    <x v="1"/>
    <x v="1"/>
    <x v="43"/>
    <x v="153"/>
  </r>
  <r>
    <x v="1"/>
    <x v="1"/>
    <x v="44"/>
    <x v="154"/>
  </r>
  <r>
    <x v="1"/>
    <x v="1"/>
    <x v="45"/>
    <x v="155"/>
  </r>
  <r>
    <x v="1"/>
    <x v="1"/>
    <x v="46"/>
    <x v="156"/>
  </r>
  <r>
    <x v="2"/>
    <x v="1"/>
    <x v="0"/>
    <x v="157"/>
  </r>
  <r>
    <x v="2"/>
    <x v="1"/>
    <x v="47"/>
    <x v="158"/>
  </r>
  <r>
    <x v="2"/>
    <x v="1"/>
    <x v="1"/>
    <x v="159"/>
  </r>
  <r>
    <x v="2"/>
    <x v="1"/>
    <x v="2"/>
    <x v="160"/>
  </r>
  <r>
    <x v="2"/>
    <x v="1"/>
    <x v="3"/>
    <x v="161"/>
  </r>
  <r>
    <x v="2"/>
    <x v="1"/>
    <x v="4"/>
    <x v="162"/>
  </r>
  <r>
    <x v="2"/>
    <x v="1"/>
    <x v="5"/>
    <x v="163"/>
  </r>
  <r>
    <x v="2"/>
    <x v="1"/>
    <x v="6"/>
    <x v="164"/>
  </r>
  <r>
    <x v="2"/>
    <x v="1"/>
    <x v="7"/>
    <x v="165"/>
  </r>
  <r>
    <x v="2"/>
    <x v="1"/>
    <x v="8"/>
    <x v="166"/>
  </r>
  <r>
    <x v="2"/>
    <x v="1"/>
    <x v="9"/>
    <x v="167"/>
  </r>
  <r>
    <x v="2"/>
    <x v="1"/>
    <x v="10"/>
    <x v="168"/>
  </r>
  <r>
    <x v="2"/>
    <x v="1"/>
    <x v="11"/>
    <x v="169"/>
  </r>
  <r>
    <x v="2"/>
    <x v="1"/>
    <x v="12"/>
    <x v="170"/>
  </r>
  <r>
    <x v="2"/>
    <x v="1"/>
    <x v="13"/>
    <x v="171"/>
  </r>
  <r>
    <x v="2"/>
    <x v="1"/>
    <x v="14"/>
    <x v="172"/>
  </r>
  <r>
    <x v="2"/>
    <x v="1"/>
    <x v="49"/>
    <x v="173"/>
  </r>
  <r>
    <x v="2"/>
    <x v="1"/>
    <x v="15"/>
    <x v="174"/>
  </r>
  <r>
    <x v="2"/>
    <x v="1"/>
    <x v="16"/>
    <x v="175"/>
  </r>
  <r>
    <x v="2"/>
    <x v="1"/>
    <x v="17"/>
    <x v="176"/>
  </r>
  <r>
    <x v="2"/>
    <x v="1"/>
    <x v="18"/>
    <x v="177"/>
  </r>
  <r>
    <x v="2"/>
    <x v="1"/>
    <x v="19"/>
    <x v="178"/>
  </r>
  <r>
    <x v="2"/>
    <x v="1"/>
    <x v="20"/>
    <x v="179"/>
  </r>
  <r>
    <x v="2"/>
    <x v="1"/>
    <x v="21"/>
    <x v="180"/>
  </r>
  <r>
    <x v="2"/>
    <x v="1"/>
    <x v="22"/>
    <x v="181"/>
  </r>
  <r>
    <x v="2"/>
    <x v="1"/>
    <x v="23"/>
    <x v="182"/>
  </r>
  <r>
    <x v="2"/>
    <x v="1"/>
    <x v="24"/>
    <x v="183"/>
  </r>
  <r>
    <x v="2"/>
    <x v="1"/>
    <x v="25"/>
    <x v="184"/>
  </r>
  <r>
    <x v="2"/>
    <x v="1"/>
    <x v="26"/>
    <x v="185"/>
  </r>
  <r>
    <x v="2"/>
    <x v="1"/>
    <x v="27"/>
    <x v="186"/>
  </r>
  <r>
    <x v="2"/>
    <x v="1"/>
    <x v="28"/>
    <x v="187"/>
  </r>
  <r>
    <x v="2"/>
    <x v="1"/>
    <x v="29"/>
    <x v="188"/>
  </r>
  <r>
    <x v="2"/>
    <x v="1"/>
    <x v="30"/>
    <x v="189"/>
  </r>
  <r>
    <x v="2"/>
    <x v="1"/>
    <x v="31"/>
    <x v="190"/>
  </r>
  <r>
    <x v="2"/>
    <x v="1"/>
    <x v="32"/>
    <x v="191"/>
  </r>
  <r>
    <x v="2"/>
    <x v="1"/>
    <x v="33"/>
    <x v="192"/>
  </r>
  <r>
    <x v="2"/>
    <x v="1"/>
    <x v="34"/>
    <x v="193"/>
  </r>
  <r>
    <x v="2"/>
    <x v="1"/>
    <x v="35"/>
    <x v="194"/>
  </r>
  <r>
    <x v="2"/>
    <x v="1"/>
    <x v="36"/>
    <x v="195"/>
  </r>
  <r>
    <x v="2"/>
    <x v="1"/>
    <x v="37"/>
    <x v="196"/>
  </r>
  <r>
    <x v="2"/>
    <x v="1"/>
    <x v="38"/>
    <x v="197"/>
  </r>
  <r>
    <x v="2"/>
    <x v="1"/>
    <x v="39"/>
    <x v="198"/>
  </r>
  <r>
    <x v="2"/>
    <x v="1"/>
    <x v="40"/>
    <x v="199"/>
  </r>
  <r>
    <x v="2"/>
    <x v="1"/>
    <x v="41"/>
    <x v="200"/>
  </r>
  <r>
    <x v="2"/>
    <x v="1"/>
    <x v="42"/>
    <x v="201"/>
  </r>
  <r>
    <x v="2"/>
    <x v="1"/>
    <x v="43"/>
    <x v="202"/>
  </r>
  <r>
    <x v="2"/>
    <x v="1"/>
    <x v="44"/>
    <x v="203"/>
  </r>
  <r>
    <x v="2"/>
    <x v="1"/>
    <x v="45"/>
    <x v="204"/>
  </r>
  <r>
    <x v="2"/>
    <x v="1"/>
    <x v="46"/>
    <x v="205"/>
  </r>
  <r>
    <x v="3"/>
    <x v="1"/>
    <x v="0"/>
    <x v="206"/>
  </r>
  <r>
    <x v="3"/>
    <x v="1"/>
    <x v="1"/>
    <x v="207"/>
  </r>
  <r>
    <x v="3"/>
    <x v="1"/>
    <x v="3"/>
    <x v="208"/>
  </r>
  <r>
    <x v="3"/>
    <x v="1"/>
    <x v="4"/>
    <x v="209"/>
  </r>
  <r>
    <x v="3"/>
    <x v="1"/>
    <x v="11"/>
    <x v="210"/>
  </r>
  <r>
    <x v="3"/>
    <x v="1"/>
    <x v="49"/>
    <x v="211"/>
  </r>
  <r>
    <x v="3"/>
    <x v="1"/>
    <x v="19"/>
    <x v="212"/>
  </r>
  <r>
    <x v="3"/>
    <x v="1"/>
    <x v="28"/>
    <x v="213"/>
  </r>
  <r>
    <x v="3"/>
    <x v="1"/>
    <x v="50"/>
    <x v="214"/>
  </r>
  <r>
    <x v="3"/>
    <x v="1"/>
    <x v="45"/>
    <x v="215"/>
  </r>
  <r>
    <x v="3"/>
    <x v="1"/>
    <x v="46"/>
    <x v="216"/>
  </r>
  <r>
    <x v="3"/>
    <x v="2"/>
    <x v="48"/>
    <x v="217"/>
  </r>
  <r>
    <x v="3"/>
    <x v="2"/>
    <x v="0"/>
    <x v="218"/>
  </r>
  <r>
    <x v="3"/>
    <x v="2"/>
    <x v="47"/>
    <x v="219"/>
  </r>
  <r>
    <x v="3"/>
    <x v="2"/>
    <x v="1"/>
    <x v="220"/>
  </r>
  <r>
    <x v="3"/>
    <x v="2"/>
    <x v="2"/>
    <x v="221"/>
  </r>
  <r>
    <x v="3"/>
    <x v="2"/>
    <x v="3"/>
    <x v="222"/>
  </r>
  <r>
    <x v="3"/>
    <x v="2"/>
    <x v="4"/>
    <x v="223"/>
  </r>
  <r>
    <x v="3"/>
    <x v="2"/>
    <x v="5"/>
    <x v="224"/>
  </r>
  <r>
    <x v="3"/>
    <x v="2"/>
    <x v="6"/>
    <x v="225"/>
  </r>
  <r>
    <x v="3"/>
    <x v="2"/>
    <x v="8"/>
    <x v="226"/>
  </r>
  <r>
    <x v="3"/>
    <x v="2"/>
    <x v="9"/>
    <x v="227"/>
  </r>
  <r>
    <x v="3"/>
    <x v="2"/>
    <x v="10"/>
    <x v="228"/>
  </r>
  <r>
    <x v="3"/>
    <x v="2"/>
    <x v="11"/>
    <x v="229"/>
  </r>
  <r>
    <x v="3"/>
    <x v="2"/>
    <x v="12"/>
    <x v="230"/>
  </r>
  <r>
    <x v="3"/>
    <x v="2"/>
    <x v="13"/>
    <x v="231"/>
  </r>
  <r>
    <x v="3"/>
    <x v="2"/>
    <x v="14"/>
    <x v="232"/>
  </r>
  <r>
    <x v="3"/>
    <x v="2"/>
    <x v="49"/>
    <x v="233"/>
  </r>
  <r>
    <x v="3"/>
    <x v="2"/>
    <x v="15"/>
    <x v="234"/>
  </r>
  <r>
    <x v="3"/>
    <x v="2"/>
    <x v="16"/>
    <x v="235"/>
  </r>
  <r>
    <x v="3"/>
    <x v="2"/>
    <x v="17"/>
    <x v="236"/>
  </r>
  <r>
    <x v="3"/>
    <x v="2"/>
    <x v="18"/>
    <x v="237"/>
  </r>
  <r>
    <x v="3"/>
    <x v="2"/>
    <x v="19"/>
    <x v="238"/>
  </r>
  <r>
    <x v="3"/>
    <x v="2"/>
    <x v="20"/>
    <x v="239"/>
  </r>
  <r>
    <x v="3"/>
    <x v="2"/>
    <x v="21"/>
    <x v="240"/>
  </r>
  <r>
    <x v="3"/>
    <x v="2"/>
    <x v="22"/>
    <x v="241"/>
  </r>
  <r>
    <x v="3"/>
    <x v="2"/>
    <x v="23"/>
    <x v="242"/>
  </r>
  <r>
    <x v="3"/>
    <x v="2"/>
    <x v="24"/>
    <x v="243"/>
  </r>
  <r>
    <x v="3"/>
    <x v="2"/>
    <x v="25"/>
    <x v="244"/>
  </r>
  <r>
    <x v="3"/>
    <x v="2"/>
    <x v="26"/>
    <x v="245"/>
  </r>
  <r>
    <x v="3"/>
    <x v="2"/>
    <x v="27"/>
    <x v="246"/>
  </r>
  <r>
    <x v="3"/>
    <x v="2"/>
    <x v="28"/>
    <x v="247"/>
  </r>
  <r>
    <x v="3"/>
    <x v="2"/>
    <x v="29"/>
    <x v="248"/>
  </r>
  <r>
    <x v="3"/>
    <x v="2"/>
    <x v="30"/>
    <x v="249"/>
  </r>
  <r>
    <x v="3"/>
    <x v="2"/>
    <x v="31"/>
    <x v="250"/>
  </r>
  <r>
    <x v="3"/>
    <x v="2"/>
    <x v="32"/>
    <x v="251"/>
  </r>
  <r>
    <x v="3"/>
    <x v="2"/>
    <x v="33"/>
    <x v="252"/>
  </r>
  <r>
    <x v="3"/>
    <x v="2"/>
    <x v="34"/>
    <x v="253"/>
  </r>
  <r>
    <x v="3"/>
    <x v="2"/>
    <x v="35"/>
    <x v="254"/>
  </r>
  <r>
    <x v="3"/>
    <x v="2"/>
    <x v="37"/>
    <x v="255"/>
  </r>
  <r>
    <x v="3"/>
    <x v="2"/>
    <x v="38"/>
    <x v="256"/>
  </r>
  <r>
    <x v="3"/>
    <x v="2"/>
    <x v="39"/>
    <x v="257"/>
  </r>
  <r>
    <x v="3"/>
    <x v="2"/>
    <x v="40"/>
    <x v="258"/>
  </r>
  <r>
    <x v="3"/>
    <x v="2"/>
    <x v="41"/>
    <x v="259"/>
  </r>
  <r>
    <x v="3"/>
    <x v="2"/>
    <x v="42"/>
    <x v="260"/>
  </r>
  <r>
    <x v="3"/>
    <x v="2"/>
    <x v="43"/>
    <x v="261"/>
  </r>
  <r>
    <x v="3"/>
    <x v="2"/>
    <x v="44"/>
    <x v="262"/>
  </r>
  <r>
    <x v="3"/>
    <x v="2"/>
    <x v="45"/>
    <x v="263"/>
  </r>
  <r>
    <x v="3"/>
    <x v="2"/>
    <x v="46"/>
    <x v="264"/>
  </r>
  <r>
    <x v="4"/>
    <x v="2"/>
    <x v="0"/>
    <x v="265"/>
  </r>
  <r>
    <x v="4"/>
    <x v="2"/>
    <x v="47"/>
    <x v="266"/>
  </r>
  <r>
    <x v="4"/>
    <x v="2"/>
    <x v="1"/>
    <x v="267"/>
  </r>
  <r>
    <x v="4"/>
    <x v="2"/>
    <x v="2"/>
    <x v="268"/>
  </r>
  <r>
    <x v="4"/>
    <x v="2"/>
    <x v="3"/>
    <x v="269"/>
  </r>
  <r>
    <x v="4"/>
    <x v="2"/>
    <x v="4"/>
    <x v="270"/>
  </r>
  <r>
    <x v="4"/>
    <x v="2"/>
    <x v="5"/>
    <x v="271"/>
  </r>
  <r>
    <x v="4"/>
    <x v="2"/>
    <x v="6"/>
    <x v="272"/>
  </r>
  <r>
    <x v="4"/>
    <x v="2"/>
    <x v="7"/>
    <x v="273"/>
  </r>
  <r>
    <x v="4"/>
    <x v="2"/>
    <x v="8"/>
    <x v="274"/>
  </r>
  <r>
    <x v="4"/>
    <x v="2"/>
    <x v="9"/>
    <x v="275"/>
  </r>
  <r>
    <x v="4"/>
    <x v="2"/>
    <x v="11"/>
    <x v="276"/>
  </r>
  <r>
    <x v="4"/>
    <x v="2"/>
    <x v="12"/>
    <x v="277"/>
  </r>
  <r>
    <x v="4"/>
    <x v="2"/>
    <x v="13"/>
    <x v="278"/>
  </r>
  <r>
    <x v="4"/>
    <x v="2"/>
    <x v="14"/>
    <x v="279"/>
  </r>
  <r>
    <x v="4"/>
    <x v="2"/>
    <x v="49"/>
    <x v="280"/>
  </r>
  <r>
    <x v="4"/>
    <x v="2"/>
    <x v="15"/>
    <x v="281"/>
  </r>
  <r>
    <x v="4"/>
    <x v="2"/>
    <x v="18"/>
    <x v="282"/>
  </r>
  <r>
    <x v="4"/>
    <x v="2"/>
    <x v="19"/>
    <x v="283"/>
  </r>
  <r>
    <x v="4"/>
    <x v="2"/>
    <x v="20"/>
    <x v="284"/>
  </r>
  <r>
    <x v="4"/>
    <x v="2"/>
    <x v="21"/>
    <x v="285"/>
  </r>
  <r>
    <x v="4"/>
    <x v="2"/>
    <x v="22"/>
    <x v="286"/>
  </r>
  <r>
    <x v="4"/>
    <x v="2"/>
    <x v="23"/>
    <x v="287"/>
  </r>
  <r>
    <x v="4"/>
    <x v="2"/>
    <x v="24"/>
    <x v="288"/>
  </r>
  <r>
    <x v="4"/>
    <x v="2"/>
    <x v="25"/>
    <x v="289"/>
  </r>
  <r>
    <x v="4"/>
    <x v="2"/>
    <x v="27"/>
    <x v="290"/>
  </r>
  <r>
    <x v="4"/>
    <x v="2"/>
    <x v="28"/>
    <x v="291"/>
  </r>
  <r>
    <x v="4"/>
    <x v="2"/>
    <x v="29"/>
    <x v="292"/>
  </r>
  <r>
    <x v="4"/>
    <x v="2"/>
    <x v="30"/>
    <x v="293"/>
  </r>
  <r>
    <x v="4"/>
    <x v="2"/>
    <x v="31"/>
    <x v="294"/>
  </r>
  <r>
    <x v="4"/>
    <x v="2"/>
    <x v="32"/>
    <x v="295"/>
  </r>
  <r>
    <x v="4"/>
    <x v="2"/>
    <x v="33"/>
    <x v="296"/>
  </r>
  <r>
    <x v="4"/>
    <x v="2"/>
    <x v="35"/>
    <x v="297"/>
  </r>
  <r>
    <x v="4"/>
    <x v="2"/>
    <x v="36"/>
    <x v="298"/>
  </r>
  <r>
    <x v="4"/>
    <x v="2"/>
    <x v="37"/>
    <x v="299"/>
  </r>
  <r>
    <x v="4"/>
    <x v="2"/>
    <x v="38"/>
    <x v="300"/>
  </r>
  <r>
    <x v="4"/>
    <x v="2"/>
    <x v="39"/>
    <x v="301"/>
  </r>
  <r>
    <x v="4"/>
    <x v="2"/>
    <x v="40"/>
    <x v="302"/>
  </r>
  <r>
    <x v="4"/>
    <x v="2"/>
    <x v="41"/>
    <x v="303"/>
  </r>
  <r>
    <x v="4"/>
    <x v="2"/>
    <x v="42"/>
    <x v="304"/>
  </r>
  <r>
    <x v="4"/>
    <x v="2"/>
    <x v="50"/>
    <x v="305"/>
  </r>
  <r>
    <x v="4"/>
    <x v="2"/>
    <x v="43"/>
    <x v="306"/>
  </r>
  <r>
    <x v="4"/>
    <x v="2"/>
    <x v="44"/>
    <x v="307"/>
  </r>
  <r>
    <x v="4"/>
    <x v="2"/>
    <x v="45"/>
    <x v="308"/>
  </r>
  <r>
    <x v="5"/>
    <x v="2"/>
    <x v="48"/>
    <x v="309"/>
  </r>
  <r>
    <x v="5"/>
    <x v="2"/>
    <x v="0"/>
    <x v="310"/>
  </r>
  <r>
    <x v="5"/>
    <x v="2"/>
    <x v="1"/>
    <x v="311"/>
  </r>
  <r>
    <x v="5"/>
    <x v="2"/>
    <x v="4"/>
    <x v="312"/>
  </r>
  <r>
    <x v="5"/>
    <x v="2"/>
    <x v="5"/>
    <x v="313"/>
  </r>
  <r>
    <x v="5"/>
    <x v="2"/>
    <x v="6"/>
    <x v="314"/>
  </r>
  <r>
    <x v="5"/>
    <x v="2"/>
    <x v="7"/>
    <x v="315"/>
  </r>
  <r>
    <x v="5"/>
    <x v="2"/>
    <x v="8"/>
    <x v="316"/>
  </r>
  <r>
    <x v="5"/>
    <x v="2"/>
    <x v="9"/>
    <x v="317"/>
  </r>
  <r>
    <x v="5"/>
    <x v="2"/>
    <x v="10"/>
    <x v="318"/>
  </r>
  <r>
    <x v="5"/>
    <x v="2"/>
    <x v="12"/>
    <x v="319"/>
  </r>
  <r>
    <x v="5"/>
    <x v="2"/>
    <x v="13"/>
    <x v="320"/>
  </r>
  <r>
    <x v="5"/>
    <x v="2"/>
    <x v="14"/>
    <x v="321"/>
  </r>
  <r>
    <x v="5"/>
    <x v="2"/>
    <x v="17"/>
    <x v="322"/>
  </r>
  <r>
    <x v="5"/>
    <x v="2"/>
    <x v="18"/>
    <x v="323"/>
  </r>
  <r>
    <x v="5"/>
    <x v="2"/>
    <x v="19"/>
    <x v="324"/>
  </r>
  <r>
    <x v="5"/>
    <x v="2"/>
    <x v="20"/>
    <x v="325"/>
  </r>
  <r>
    <x v="5"/>
    <x v="2"/>
    <x v="22"/>
    <x v="326"/>
  </r>
  <r>
    <x v="5"/>
    <x v="2"/>
    <x v="23"/>
    <x v="327"/>
  </r>
  <r>
    <x v="5"/>
    <x v="2"/>
    <x v="24"/>
    <x v="328"/>
  </r>
  <r>
    <x v="5"/>
    <x v="2"/>
    <x v="25"/>
    <x v="329"/>
  </r>
  <r>
    <x v="5"/>
    <x v="2"/>
    <x v="26"/>
    <x v="330"/>
  </r>
  <r>
    <x v="5"/>
    <x v="2"/>
    <x v="27"/>
    <x v="331"/>
  </r>
  <r>
    <x v="5"/>
    <x v="2"/>
    <x v="28"/>
    <x v="332"/>
  </r>
  <r>
    <x v="5"/>
    <x v="2"/>
    <x v="29"/>
    <x v="333"/>
  </r>
  <r>
    <x v="5"/>
    <x v="2"/>
    <x v="30"/>
    <x v="334"/>
  </r>
  <r>
    <x v="5"/>
    <x v="2"/>
    <x v="32"/>
    <x v="335"/>
  </r>
  <r>
    <x v="5"/>
    <x v="2"/>
    <x v="33"/>
    <x v="336"/>
  </r>
  <r>
    <x v="5"/>
    <x v="2"/>
    <x v="34"/>
    <x v="337"/>
  </r>
  <r>
    <x v="5"/>
    <x v="2"/>
    <x v="35"/>
    <x v="338"/>
  </r>
  <r>
    <x v="5"/>
    <x v="2"/>
    <x v="36"/>
    <x v="339"/>
  </r>
  <r>
    <x v="5"/>
    <x v="2"/>
    <x v="37"/>
    <x v="340"/>
  </r>
  <r>
    <x v="5"/>
    <x v="2"/>
    <x v="38"/>
    <x v="341"/>
  </r>
  <r>
    <x v="5"/>
    <x v="2"/>
    <x v="39"/>
    <x v="342"/>
  </r>
  <r>
    <x v="5"/>
    <x v="2"/>
    <x v="40"/>
    <x v="343"/>
  </r>
  <r>
    <x v="5"/>
    <x v="2"/>
    <x v="41"/>
    <x v="344"/>
  </r>
  <r>
    <x v="5"/>
    <x v="2"/>
    <x v="42"/>
    <x v="345"/>
  </r>
  <r>
    <x v="5"/>
    <x v="2"/>
    <x v="50"/>
    <x v="346"/>
  </r>
  <r>
    <x v="5"/>
    <x v="2"/>
    <x v="43"/>
    <x v="347"/>
  </r>
  <r>
    <x v="5"/>
    <x v="2"/>
    <x v="44"/>
    <x v="348"/>
  </r>
  <r>
    <x v="5"/>
    <x v="2"/>
    <x v="45"/>
    <x v="349"/>
  </r>
  <r>
    <x v="5"/>
    <x v="2"/>
    <x v="46"/>
    <x v="350"/>
  </r>
  <r>
    <x v="5"/>
    <x v="3"/>
    <x v="48"/>
    <x v="351"/>
  </r>
  <r>
    <x v="5"/>
    <x v="3"/>
    <x v="0"/>
    <x v="352"/>
  </r>
  <r>
    <x v="5"/>
    <x v="3"/>
    <x v="47"/>
    <x v="353"/>
  </r>
  <r>
    <x v="5"/>
    <x v="3"/>
    <x v="1"/>
    <x v="354"/>
  </r>
  <r>
    <x v="5"/>
    <x v="3"/>
    <x v="2"/>
    <x v="355"/>
  </r>
  <r>
    <x v="5"/>
    <x v="3"/>
    <x v="3"/>
    <x v="356"/>
  </r>
  <r>
    <x v="5"/>
    <x v="3"/>
    <x v="4"/>
    <x v="357"/>
  </r>
  <r>
    <x v="5"/>
    <x v="3"/>
    <x v="6"/>
    <x v="358"/>
  </r>
  <r>
    <x v="5"/>
    <x v="3"/>
    <x v="7"/>
    <x v="359"/>
  </r>
  <r>
    <x v="5"/>
    <x v="3"/>
    <x v="8"/>
    <x v="360"/>
  </r>
  <r>
    <x v="5"/>
    <x v="3"/>
    <x v="11"/>
    <x v="361"/>
  </r>
  <r>
    <x v="5"/>
    <x v="3"/>
    <x v="12"/>
    <x v="362"/>
  </r>
  <r>
    <x v="5"/>
    <x v="3"/>
    <x v="13"/>
    <x v="363"/>
  </r>
  <r>
    <x v="5"/>
    <x v="3"/>
    <x v="14"/>
    <x v="364"/>
  </r>
  <r>
    <x v="5"/>
    <x v="3"/>
    <x v="49"/>
    <x v="365"/>
  </r>
  <r>
    <x v="5"/>
    <x v="3"/>
    <x v="15"/>
    <x v="366"/>
  </r>
  <r>
    <x v="5"/>
    <x v="3"/>
    <x v="16"/>
    <x v="367"/>
  </r>
  <r>
    <x v="5"/>
    <x v="3"/>
    <x v="17"/>
    <x v="368"/>
  </r>
  <r>
    <x v="5"/>
    <x v="3"/>
    <x v="18"/>
    <x v="369"/>
  </r>
  <r>
    <x v="5"/>
    <x v="3"/>
    <x v="19"/>
    <x v="370"/>
  </r>
  <r>
    <x v="5"/>
    <x v="3"/>
    <x v="21"/>
    <x v="371"/>
  </r>
  <r>
    <x v="5"/>
    <x v="3"/>
    <x v="22"/>
    <x v="372"/>
  </r>
  <r>
    <x v="5"/>
    <x v="3"/>
    <x v="23"/>
    <x v="373"/>
  </r>
  <r>
    <x v="5"/>
    <x v="3"/>
    <x v="24"/>
    <x v="374"/>
  </r>
  <r>
    <x v="5"/>
    <x v="3"/>
    <x v="25"/>
    <x v="375"/>
  </r>
  <r>
    <x v="5"/>
    <x v="3"/>
    <x v="26"/>
    <x v="376"/>
  </r>
  <r>
    <x v="5"/>
    <x v="3"/>
    <x v="27"/>
    <x v="377"/>
  </r>
  <r>
    <x v="5"/>
    <x v="3"/>
    <x v="28"/>
    <x v="378"/>
  </r>
  <r>
    <x v="5"/>
    <x v="3"/>
    <x v="31"/>
    <x v="379"/>
  </r>
  <r>
    <x v="5"/>
    <x v="3"/>
    <x v="32"/>
    <x v="380"/>
  </r>
  <r>
    <x v="5"/>
    <x v="3"/>
    <x v="33"/>
    <x v="381"/>
  </r>
  <r>
    <x v="5"/>
    <x v="3"/>
    <x v="34"/>
    <x v="382"/>
  </r>
  <r>
    <x v="5"/>
    <x v="3"/>
    <x v="35"/>
    <x v="383"/>
  </r>
  <r>
    <x v="5"/>
    <x v="3"/>
    <x v="36"/>
    <x v="384"/>
  </r>
  <r>
    <x v="5"/>
    <x v="3"/>
    <x v="37"/>
    <x v="385"/>
  </r>
  <r>
    <x v="5"/>
    <x v="3"/>
    <x v="38"/>
    <x v="386"/>
  </r>
  <r>
    <x v="5"/>
    <x v="3"/>
    <x v="43"/>
    <x v="387"/>
  </r>
  <r>
    <x v="5"/>
    <x v="3"/>
    <x v="44"/>
    <x v="388"/>
  </r>
  <r>
    <x v="5"/>
    <x v="3"/>
    <x v="45"/>
    <x v="389"/>
  </r>
  <r>
    <x v="5"/>
    <x v="3"/>
    <x v="46"/>
    <x v="390"/>
  </r>
  <r>
    <x v="6"/>
    <x v="3"/>
    <x v="0"/>
    <x v="391"/>
  </r>
  <r>
    <x v="6"/>
    <x v="3"/>
    <x v="47"/>
    <x v="392"/>
  </r>
  <r>
    <x v="6"/>
    <x v="3"/>
    <x v="1"/>
    <x v="393"/>
  </r>
  <r>
    <x v="6"/>
    <x v="3"/>
    <x v="2"/>
    <x v="394"/>
  </r>
  <r>
    <x v="6"/>
    <x v="3"/>
    <x v="3"/>
    <x v="395"/>
  </r>
  <r>
    <x v="6"/>
    <x v="3"/>
    <x v="4"/>
    <x v="396"/>
  </r>
  <r>
    <x v="6"/>
    <x v="3"/>
    <x v="5"/>
    <x v="397"/>
  </r>
  <r>
    <x v="6"/>
    <x v="3"/>
    <x v="6"/>
    <x v="398"/>
  </r>
  <r>
    <x v="6"/>
    <x v="3"/>
    <x v="7"/>
    <x v="399"/>
  </r>
  <r>
    <x v="6"/>
    <x v="3"/>
    <x v="8"/>
    <x v="400"/>
  </r>
  <r>
    <x v="6"/>
    <x v="3"/>
    <x v="9"/>
    <x v="401"/>
  </r>
  <r>
    <x v="6"/>
    <x v="3"/>
    <x v="10"/>
    <x v="402"/>
  </r>
  <r>
    <x v="6"/>
    <x v="3"/>
    <x v="11"/>
    <x v="403"/>
  </r>
  <r>
    <x v="6"/>
    <x v="3"/>
    <x v="12"/>
    <x v="404"/>
  </r>
  <r>
    <x v="6"/>
    <x v="3"/>
    <x v="13"/>
    <x v="405"/>
  </r>
  <r>
    <x v="6"/>
    <x v="3"/>
    <x v="14"/>
    <x v="406"/>
  </r>
  <r>
    <x v="6"/>
    <x v="3"/>
    <x v="49"/>
    <x v="407"/>
  </r>
  <r>
    <x v="6"/>
    <x v="3"/>
    <x v="15"/>
    <x v="408"/>
  </r>
  <r>
    <x v="6"/>
    <x v="3"/>
    <x v="16"/>
    <x v="409"/>
  </r>
  <r>
    <x v="6"/>
    <x v="3"/>
    <x v="17"/>
    <x v="410"/>
  </r>
  <r>
    <x v="6"/>
    <x v="3"/>
    <x v="18"/>
    <x v="411"/>
  </r>
  <r>
    <x v="6"/>
    <x v="3"/>
    <x v="19"/>
    <x v="412"/>
  </r>
  <r>
    <x v="6"/>
    <x v="3"/>
    <x v="20"/>
    <x v="413"/>
  </r>
  <r>
    <x v="6"/>
    <x v="3"/>
    <x v="21"/>
    <x v="414"/>
  </r>
  <r>
    <x v="6"/>
    <x v="3"/>
    <x v="22"/>
    <x v="415"/>
  </r>
  <r>
    <x v="6"/>
    <x v="3"/>
    <x v="23"/>
    <x v="416"/>
  </r>
  <r>
    <x v="6"/>
    <x v="3"/>
    <x v="24"/>
    <x v="417"/>
  </r>
  <r>
    <x v="6"/>
    <x v="3"/>
    <x v="25"/>
    <x v="418"/>
  </r>
  <r>
    <x v="6"/>
    <x v="3"/>
    <x v="26"/>
    <x v="419"/>
  </r>
  <r>
    <x v="6"/>
    <x v="3"/>
    <x v="27"/>
    <x v="420"/>
  </r>
  <r>
    <x v="6"/>
    <x v="3"/>
    <x v="28"/>
    <x v="421"/>
  </r>
  <r>
    <x v="6"/>
    <x v="3"/>
    <x v="29"/>
    <x v="422"/>
  </r>
  <r>
    <x v="6"/>
    <x v="3"/>
    <x v="30"/>
    <x v="423"/>
  </r>
  <r>
    <x v="6"/>
    <x v="3"/>
    <x v="31"/>
    <x v="424"/>
  </r>
  <r>
    <x v="6"/>
    <x v="3"/>
    <x v="32"/>
    <x v="425"/>
  </r>
  <r>
    <x v="6"/>
    <x v="3"/>
    <x v="33"/>
    <x v="426"/>
  </r>
  <r>
    <x v="6"/>
    <x v="3"/>
    <x v="34"/>
    <x v="427"/>
  </r>
  <r>
    <x v="6"/>
    <x v="3"/>
    <x v="35"/>
    <x v="428"/>
  </r>
  <r>
    <x v="6"/>
    <x v="3"/>
    <x v="36"/>
    <x v="429"/>
  </r>
  <r>
    <x v="6"/>
    <x v="3"/>
    <x v="37"/>
    <x v="430"/>
  </r>
  <r>
    <x v="6"/>
    <x v="3"/>
    <x v="38"/>
    <x v="431"/>
  </r>
  <r>
    <x v="6"/>
    <x v="3"/>
    <x v="39"/>
    <x v="432"/>
  </r>
  <r>
    <x v="6"/>
    <x v="3"/>
    <x v="40"/>
    <x v="433"/>
  </r>
  <r>
    <x v="6"/>
    <x v="3"/>
    <x v="41"/>
    <x v="434"/>
  </r>
  <r>
    <x v="6"/>
    <x v="3"/>
    <x v="42"/>
    <x v="435"/>
  </r>
  <r>
    <x v="6"/>
    <x v="3"/>
    <x v="43"/>
    <x v="436"/>
  </r>
  <r>
    <x v="6"/>
    <x v="3"/>
    <x v="44"/>
    <x v="437"/>
  </r>
  <r>
    <x v="6"/>
    <x v="3"/>
    <x v="45"/>
    <x v="438"/>
  </r>
  <r>
    <x v="6"/>
    <x v="3"/>
    <x v="46"/>
    <x v="439"/>
  </r>
  <r>
    <x v="7"/>
    <x v="3"/>
    <x v="48"/>
    <x v="440"/>
  </r>
  <r>
    <x v="7"/>
    <x v="3"/>
    <x v="0"/>
    <x v="441"/>
  </r>
  <r>
    <x v="7"/>
    <x v="3"/>
    <x v="47"/>
    <x v="442"/>
  </r>
  <r>
    <x v="7"/>
    <x v="3"/>
    <x v="1"/>
    <x v="443"/>
  </r>
  <r>
    <x v="7"/>
    <x v="3"/>
    <x v="2"/>
    <x v="444"/>
  </r>
  <r>
    <x v="7"/>
    <x v="3"/>
    <x v="3"/>
    <x v="445"/>
  </r>
  <r>
    <x v="7"/>
    <x v="3"/>
    <x v="4"/>
    <x v="446"/>
  </r>
  <r>
    <x v="7"/>
    <x v="3"/>
    <x v="5"/>
    <x v="447"/>
  </r>
  <r>
    <x v="7"/>
    <x v="3"/>
    <x v="6"/>
    <x v="448"/>
  </r>
  <r>
    <x v="7"/>
    <x v="3"/>
    <x v="7"/>
    <x v="449"/>
  </r>
  <r>
    <x v="7"/>
    <x v="3"/>
    <x v="8"/>
    <x v="450"/>
  </r>
  <r>
    <x v="7"/>
    <x v="3"/>
    <x v="9"/>
    <x v="451"/>
  </r>
  <r>
    <x v="7"/>
    <x v="3"/>
    <x v="10"/>
    <x v="452"/>
  </r>
  <r>
    <x v="7"/>
    <x v="3"/>
    <x v="11"/>
    <x v="453"/>
  </r>
  <r>
    <x v="7"/>
    <x v="3"/>
    <x v="13"/>
    <x v="454"/>
  </r>
  <r>
    <x v="7"/>
    <x v="3"/>
    <x v="14"/>
    <x v="455"/>
  </r>
  <r>
    <x v="7"/>
    <x v="3"/>
    <x v="49"/>
    <x v="456"/>
  </r>
  <r>
    <x v="7"/>
    <x v="3"/>
    <x v="15"/>
    <x v="457"/>
  </r>
  <r>
    <x v="7"/>
    <x v="3"/>
    <x v="16"/>
    <x v="458"/>
  </r>
  <r>
    <x v="7"/>
    <x v="3"/>
    <x v="17"/>
    <x v="459"/>
  </r>
  <r>
    <x v="7"/>
    <x v="3"/>
    <x v="18"/>
    <x v="460"/>
  </r>
  <r>
    <x v="7"/>
    <x v="3"/>
    <x v="19"/>
    <x v="461"/>
  </r>
  <r>
    <x v="7"/>
    <x v="3"/>
    <x v="20"/>
    <x v="462"/>
  </r>
  <r>
    <x v="7"/>
    <x v="3"/>
    <x v="21"/>
    <x v="463"/>
  </r>
  <r>
    <x v="7"/>
    <x v="3"/>
    <x v="22"/>
    <x v="464"/>
  </r>
  <r>
    <x v="7"/>
    <x v="3"/>
    <x v="24"/>
    <x v="465"/>
  </r>
  <r>
    <x v="7"/>
    <x v="3"/>
    <x v="25"/>
    <x v="466"/>
  </r>
  <r>
    <x v="7"/>
    <x v="3"/>
    <x v="26"/>
    <x v="467"/>
  </r>
  <r>
    <x v="7"/>
    <x v="3"/>
    <x v="27"/>
    <x v="468"/>
  </r>
  <r>
    <x v="7"/>
    <x v="3"/>
    <x v="28"/>
    <x v="469"/>
  </r>
  <r>
    <x v="7"/>
    <x v="3"/>
    <x v="29"/>
    <x v="470"/>
  </r>
  <r>
    <x v="7"/>
    <x v="3"/>
    <x v="30"/>
    <x v="471"/>
  </r>
  <r>
    <x v="7"/>
    <x v="3"/>
    <x v="31"/>
    <x v="472"/>
  </r>
  <r>
    <x v="7"/>
    <x v="3"/>
    <x v="32"/>
    <x v="473"/>
  </r>
  <r>
    <x v="7"/>
    <x v="3"/>
    <x v="33"/>
    <x v="474"/>
  </r>
  <r>
    <x v="7"/>
    <x v="3"/>
    <x v="34"/>
    <x v="475"/>
  </r>
  <r>
    <x v="7"/>
    <x v="3"/>
    <x v="35"/>
    <x v="476"/>
  </r>
  <r>
    <x v="7"/>
    <x v="3"/>
    <x v="36"/>
    <x v="477"/>
  </r>
  <r>
    <x v="7"/>
    <x v="3"/>
    <x v="37"/>
    <x v="478"/>
  </r>
  <r>
    <x v="7"/>
    <x v="3"/>
    <x v="38"/>
    <x v="479"/>
  </r>
  <r>
    <x v="7"/>
    <x v="3"/>
    <x v="39"/>
    <x v="480"/>
  </r>
  <r>
    <x v="7"/>
    <x v="3"/>
    <x v="40"/>
    <x v="481"/>
  </r>
  <r>
    <x v="7"/>
    <x v="3"/>
    <x v="41"/>
    <x v="482"/>
  </r>
  <r>
    <x v="7"/>
    <x v="3"/>
    <x v="42"/>
    <x v="483"/>
  </r>
  <r>
    <x v="7"/>
    <x v="3"/>
    <x v="50"/>
    <x v="484"/>
  </r>
  <r>
    <x v="7"/>
    <x v="3"/>
    <x v="43"/>
    <x v="485"/>
  </r>
  <r>
    <x v="7"/>
    <x v="3"/>
    <x v="44"/>
    <x v="486"/>
  </r>
  <r>
    <x v="7"/>
    <x v="3"/>
    <x v="45"/>
    <x v="487"/>
  </r>
  <r>
    <x v="7"/>
    <x v="3"/>
    <x v="46"/>
    <x v="488"/>
  </r>
  <r>
    <x v="7"/>
    <x v="4"/>
    <x v="1"/>
    <x v="489"/>
  </r>
  <r>
    <x v="7"/>
    <x v="4"/>
    <x v="2"/>
    <x v="490"/>
  </r>
  <r>
    <x v="7"/>
    <x v="4"/>
    <x v="5"/>
    <x v="491"/>
  </r>
  <r>
    <x v="7"/>
    <x v="4"/>
    <x v="8"/>
    <x v="492"/>
  </r>
  <r>
    <x v="7"/>
    <x v="4"/>
    <x v="9"/>
    <x v="493"/>
  </r>
  <r>
    <x v="7"/>
    <x v="4"/>
    <x v="12"/>
    <x v="494"/>
  </r>
  <r>
    <x v="7"/>
    <x v="4"/>
    <x v="13"/>
    <x v="495"/>
  </r>
  <r>
    <x v="7"/>
    <x v="4"/>
    <x v="16"/>
    <x v="496"/>
  </r>
  <r>
    <x v="7"/>
    <x v="4"/>
    <x v="18"/>
    <x v="497"/>
  </r>
  <r>
    <x v="7"/>
    <x v="4"/>
    <x v="20"/>
    <x v="498"/>
  </r>
  <r>
    <x v="7"/>
    <x v="4"/>
    <x v="22"/>
    <x v="499"/>
  </r>
  <r>
    <x v="7"/>
    <x v="4"/>
    <x v="27"/>
    <x v="500"/>
  </r>
  <r>
    <x v="7"/>
    <x v="4"/>
    <x v="33"/>
    <x v="501"/>
  </r>
  <r>
    <x v="7"/>
    <x v="4"/>
    <x v="34"/>
    <x v="502"/>
  </r>
  <r>
    <x v="7"/>
    <x v="4"/>
    <x v="36"/>
    <x v="503"/>
  </r>
  <r>
    <x v="7"/>
    <x v="4"/>
    <x v="38"/>
    <x v="504"/>
  </r>
  <r>
    <x v="7"/>
    <x v="4"/>
    <x v="50"/>
    <x v="505"/>
  </r>
  <r>
    <x v="8"/>
    <x v="4"/>
    <x v="48"/>
    <x v="506"/>
  </r>
  <r>
    <x v="8"/>
    <x v="4"/>
    <x v="0"/>
    <x v="507"/>
  </r>
  <r>
    <x v="8"/>
    <x v="4"/>
    <x v="47"/>
    <x v="508"/>
  </r>
  <r>
    <x v="8"/>
    <x v="4"/>
    <x v="1"/>
    <x v="509"/>
  </r>
  <r>
    <x v="8"/>
    <x v="4"/>
    <x v="2"/>
    <x v="510"/>
  </r>
  <r>
    <x v="8"/>
    <x v="4"/>
    <x v="3"/>
    <x v="511"/>
  </r>
  <r>
    <x v="8"/>
    <x v="4"/>
    <x v="4"/>
    <x v="512"/>
  </r>
  <r>
    <x v="8"/>
    <x v="4"/>
    <x v="5"/>
    <x v="513"/>
  </r>
  <r>
    <x v="8"/>
    <x v="4"/>
    <x v="6"/>
    <x v="514"/>
  </r>
  <r>
    <x v="8"/>
    <x v="4"/>
    <x v="7"/>
    <x v="515"/>
  </r>
  <r>
    <x v="8"/>
    <x v="4"/>
    <x v="8"/>
    <x v="516"/>
  </r>
  <r>
    <x v="8"/>
    <x v="4"/>
    <x v="9"/>
    <x v="517"/>
  </r>
  <r>
    <x v="8"/>
    <x v="4"/>
    <x v="10"/>
    <x v="518"/>
  </r>
  <r>
    <x v="8"/>
    <x v="4"/>
    <x v="11"/>
    <x v="519"/>
  </r>
  <r>
    <x v="8"/>
    <x v="4"/>
    <x v="12"/>
    <x v="520"/>
  </r>
  <r>
    <x v="8"/>
    <x v="4"/>
    <x v="13"/>
    <x v="521"/>
  </r>
  <r>
    <x v="8"/>
    <x v="4"/>
    <x v="14"/>
    <x v="522"/>
  </r>
  <r>
    <x v="8"/>
    <x v="4"/>
    <x v="49"/>
    <x v="523"/>
  </r>
  <r>
    <x v="8"/>
    <x v="4"/>
    <x v="15"/>
    <x v="524"/>
  </r>
  <r>
    <x v="8"/>
    <x v="4"/>
    <x v="16"/>
    <x v="525"/>
  </r>
  <r>
    <x v="8"/>
    <x v="4"/>
    <x v="17"/>
    <x v="526"/>
  </r>
  <r>
    <x v="8"/>
    <x v="4"/>
    <x v="18"/>
    <x v="527"/>
  </r>
  <r>
    <x v="8"/>
    <x v="4"/>
    <x v="19"/>
    <x v="528"/>
  </r>
  <r>
    <x v="8"/>
    <x v="4"/>
    <x v="20"/>
    <x v="529"/>
  </r>
  <r>
    <x v="8"/>
    <x v="4"/>
    <x v="21"/>
    <x v="530"/>
  </r>
  <r>
    <x v="8"/>
    <x v="4"/>
    <x v="22"/>
    <x v="531"/>
  </r>
  <r>
    <x v="8"/>
    <x v="4"/>
    <x v="23"/>
    <x v="532"/>
  </r>
  <r>
    <x v="8"/>
    <x v="4"/>
    <x v="24"/>
    <x v="533"/>
  </r>
  <r>
    <x v="8"/>
    <x v="4"/>
    <x v="25"/>
    <x v="534"/>
  </r>
  <r>
    <x v="8"/>
    <x v="4"/>
    <x v="26"/>
    <x v="535"/>
  </r>
  <r>
    <x v="8"/>
    <x v="4"/>
    <x v="27"/>
    <x v="536"/>
  </r>
  <r>
    <x v="8"/>
    <x v="4"/>
    <x v="28"/>
    <x v="537"/>
  </r>
  <r>
    <x v="8"/>
    <x v="4"/>
    <x v="29"/>
    <x v="538"/>
  </r>
  <r>
    <x v="8"/>
    <x v="4"/>
    <x v="30"/>
    <x v="539"/>
  </r>
  <r>
    <x v="8"/>
    <x v="4"/>
    <x v="31"/>
    <x v="540"/>
  </r>
  <r>
    <x v="8"/>
    <x v="4"/>
    <x v="32"/>
    <x v="541"/>
  </r>
  <r>
    <x v="8"/>
    <x v="4"/>
    <x v="33"/>
    <x v="542"/>
  </r>
  <r>
    <x v="8"/>
    <x v="4"/>
    <x v="34"/>
    <x v="543"/>
  </r>
  <r>
    <x v="8"/>
    <x v="4"/>
    <x v="35"/>
    <x v="544"/>
  </r>
  <r>
    <x v="8"/>
    <x v="4"/>
    <x v="36"/>
    <x v="545"/>
  </r>
  <r>
    <x v="8"/>
    <x v="4"/>
    <x v="37"/>
    <x v="546"/>
  </r>
  <r>
    <x v="8"/>
    <x v="4"/>
    <x v="38"/>
    <x v="547"/>
  </r>
  <r>
    <x v="8"/>
    <x v="4"/>
    <x v="39"/>
    <x v="548"/>
  </r>
  <r>
    <x v="8"/>
    <x v="4"/>
    <x v="40"/>
    <x v="549"/>
  </r>
  <r>
    <x v="8"/>
    <x v="4"/>
    <x v="41"/>
    <x v="550"/>
  </r>
  <r>
    <x v="8"/>
    <x v="4"/>
    <x v="42"/>
    <x v="551"/>
  </r>
  <r>
    <x v="8"/>
    <x v="4"/>
    <x v="50"/>
    <x v="552"/>
  </r>
  <r>
    <x v="8"/>
    <x v="4"/>
    <x v="43"/>
    <x v="553"/>
  </r>
  <r>
    <x v="8"/>
    <x v="4"/>
    <x v="44"/>
    <x v="554"/>
  </r>
  <r>
    <x v="8"/>
    <x v="4"/>
    <x v="45"/>
    <x v="555"/>
  </r>
  <r>
    <x v="8"/>
    <x v="4"/>
    <x v="46"/>
    <x v="556"/>
  </r>
  <r>
    <x v="9"/>
    <x v="4"/>
    <x v="0"/>
    <x v="557"/>
  </r>
  <r>
    <x v="9"/>
    <x v="4"/>
    <x v="47"/>
    <x v="558"/>
  </r>
  <r>
    <x v="9"/>
    <x v="4"/>
    <x v="1"/>
    <x v="559"/>
  </r>
  <r>
    <x v="9"/>
    <x v="4"/>
    <x v="2"/>
    <x v="560"/>
  </r>
  <r>
    <x v="9"/>
    <x v="4"/>
    <x v="3"/>
    <x v="561"/>
  </r>
  <r>
    <x v="9"/>
    <x v="4"/>
    <x v="4"/>
    <x v="562"/>
  </r>
  <r>
    <x v="9"/>
    <x v="4"/>
    <x v="5"/>
    <x v="563"/>
  </r>
  <r>
    <x v="9"/>
    <x v="4"/>
    <x v="6"/>
    <x v="564"/>
  </r>
  <r>
    <x v="9"/>
    <x v="4"/>
    <x v="7"/>
    <x v="565"/>
  </r>
  <r>
    <x v="9"/>
    <x v="4"/>
    <x v="8"/>
    <x v="566"/>
  </r>
  <r>
    <x v="9"/>
    <x v="4"/>
    <x v="9"/>
    <x v="567"/>
  </r>
  <r>
    <x v="9"/>
    <x v="4"/>
    <x v="10"/>
    <x v="568"/>
  </r>
  <r>
    <x v="9"/>
    <x v="4"/>
    <x v="11"/>
    <x v="569"/>
  </r>
  <r>
    <x v="9"/>
    <x v="4"/>
    <x v="12"/>
    <x v="570"/>
  </r>
  <r>
    <x v="9"/>
    <x v="4"/>
    <x v="13"/>
    <x v="571"/>
  </r>
  <r>
    <x v="9"/>
    <x v="4"/>
    <x v="14"/>
    <x v="572"/>
  </r>
  <r>
    <x v="9"/>
    <x v="4"/>
    <x v="49"/>
    <x v="573"/>
  </r>
  <r>
    <x v="9"/>
    <x v="4"/>
    <x v="15"/>
    <x v="574"/>
  </r>
  <r>
    <x v="9"/>
    <x v="4"/>
    <x v="16"/>
    <x v="575"/>
  </r>
  <r>
    <x v="9"/>
    <x v="4"/>
    <x v="17"/>
    <x v="576"/>
  </r>
  <r>
    <x v="9"/>
    <x v="4"/>
    <x v="18"/>
    <x v="577"/>
  </r>
  <r>
    <x v="9"/>
    <x v="4"/>
    <x v="19"/>
    <x v="578"/>
  </r>
  <r>
    <x v="9"/>
    <x v="4"/>
    <x v="20"/>
    <x v="579"/>
  </r>
  <r>
    <x v="9"/>
    <x v="4"/>
    <x v="21"/>
    <x v="580"/>
  </r>
  <r>
    <x v="9"/>
    <x v="4"/>
    <x v="22"/>
    <x v="581"/>
  </r>
  <r>
    <x v="9"/>
    <x v="4"/>
    <x v="23"/>
    <x v="582"/>
  </r>
  <r>
    <x v="9"/>
    <x v="4"/>
    <x v="24"/>
    <x v="583"/>
  </r>
  <r>
    <x v="9"/>
    <x v="4"/>
    <x v="25"/>
    <x v="584"/>
  </r>
  <r>
    <x v="9"/>
    <x v="4"/>
    <x v="26"/>
    <x v="585"/>
  </r>
  <r>
    <x v="9"/>
    <x v="4"/>
    <x v="27"/>
    <x v="586"/>
  </r>
  <r>
    <x v="9"/>
    <x v="4"/>
    <x v="28"/>
    <x v="587"/>
  </r>
  <r>
    <x v="9"/>
    <x v="4"/>
    <x v="29"/>
    <x v="588"/>
  </r>
  <r>
    <x v="9"/>
    <x v="4"/>
    <x v="30"/>
    <x v="589"/>
  </r>
  <r>
    <x v="9"/>
    <x v="4"/>
    <x v="31"/>
    <x v="590"/>
  </r>
  <r>
    <x v="9"/>
    <x v="4"/>
    <x v="32"/>
    <x v="591"/>
  </r>
  <r>
    <x v="9"/>
    <x v="4"/>
    <x v="33"/>
    <x v="592"/>
  </r>
  <r>
    <x v="9"/>
    <x v="4"/>
    <x v="34"/>
    <x v="593"/>
  </r>
  <r>
    <x v="9"/>
    <x v="4"/>
    <x v="35"/>
    <x v="594"/>
  </r>
  <r>
    <x v="9"/>
    <x v="4"/>
    <x v="36"/>
    <x v="595"/>
  </r>
  <r>
    <x v="9"/>
    <x v="4"/>
    <x v="37"/>
    <x v="596"/>
  </r>
  <r>
    <x v="9"/>
    <x v="4"/>
    <x v="38"/>
    <x v="597"/>
  </r>
  <r>
    <x v="9"/>
    <x v="4"/>
    <x v="39"/>
    <x v="598"/>
  </r>
  <r>
    <x v="9"/>
    <x v="4"/>
    <x v="40"/>
    <x v="599"/>
  </r>
  <r>
    <x v="9"/>
    <x v="4"/>
    <x v="41"/>
    <x v="600"/>
  </r>
  <r>
    <x v="9"/>
    <x v="4"/>
    <x v="42"/>
    <x v="601"/>
  </r>
  <r>
    <x v="9"/>
    <x v="4"/>
    <x v="50"/>
    <x v="602"/>
  </r>
  <r>
    <x v="9"/>
    <x v="4"/>
    <x v="44"/>
    <x v="603"/>
  </r>
  <r>
    <x v="9"/>
    <x v="4"/>
    <x v="45"/>
    <x v="604"/>
  </r>
  <r>
    <x v="9"/>
    <x v="4"/>
    <x v="46"/>
    <x v="605"/>
  </r>
  <r>
    <x v="10"/>
    <x v="4"/>
    <x v="0"/>
    <x v="606"/>
  </r>
  <r>
    <x v="10"/>
    <x v="4"/>
    <x v="47"/>
    <x v="607"/>
  </r>
  <r>
    <x v="10"/>
    <x v="4"/>
    <x v="1"/>
    <x v="608"/>
  </r>
  <r>
    <x v="10"/>
    <x v="4"/>
    <x v="2"/>
    <x v="609"/>
  </r>
  <r>
    <x v="10"/>
    <x v="4"/>
    <x v="3"/>
    <x v="610"/>
  </r>
  <r>
    <x v="10"/>
    <x v="4"/>
    <x v="4"/>
    <x v="611"/>
  </r>
  <r>
    <x v="10"/>
    <x v="4"/>
    <x v="6"/>
    <x v="612"/>
  </r>
  <r>
    <x v="10"/>
    <x v="4"/>
    <x v="7"/>
    <x v="238"/>
  </r>
  <r>
    <x v="10"/>
    <x v="4"/>
    <x v="8"/>
    <x v="613"/>
  </r>
  <r>
    <x v="10"/>
    <x v="4"/>
    <x v="9"/>
    <x v="614"/>
  </r>
  <r>
    <x v="10"/>
    <x v="4"/>
    <x v="12"/>
    <x v="615"/>
  </r>
  <r>
    <x v="10"/>
    <x v="4"/>
    <x v="14"/>
    <x v="616"/>
  </r>
  <r>
    <x v="10"/>
    <x v="4"/>
    <x v="49"/>
    <x v="617"/>
  </r>
  <r>
    <x v="10"/>
    <x v="4"/>
    <x v="16"/>
    <x v="618"/>
  </r>
  <r>
    <x v="10"/>
    <x v="4"/>
    <x v="18"/>
    <x v="619"/>
  </r>
  <r>
    <x v="10"/>
    <x v="4"/>
    <x v="19"/>
    <x v="620"/>
  </r>
  <r>
    <x v="10"/>
    <x v="4"/>
    <x v="22"/>
    <x v="621"/>
  </r>
  <r>
    <x v="10"/>
    <x v="4"/>
    <x v="24"/>
    <x v="622"/>
  </r>
  <r>
    <x v="10"/>
    <x v="4"/>
    <x v="25"/>
    <x v="623"/>
  </r>
  <r>
    <x v="10"/>
    <x v="4"/>
    <x v="26"/>
    <x v="624"/>
  </r>
  <r>
    <x v="10"/>
    <x v="4"/>
    <x v="27"/>
    <x v="625"/>
  </r>
  <r>
    <x v="10"/>
    <x v="4"/>
    <x v="28"/>
    <x v="626"/>
  </r>
  <r>
    <x v="10"/>
    <x v="4"/>
    <x v="29"/>
    <x v="627"/>
  </r>
  <r>
    <x v="10"/>
    <x v="4"/>
    <x v="33"/>
    <x v="628"/>
  </r>
  <r>
    <x v="10"/>
    <x v="4"/>
    <x v="39"/>
    <x v="629"/>
  </r>
  <r>
    <x v="10"/>
    <x v="4"/>
    <x v="41"/>
    <x v="630"/>
  </r>
  <r>
    <x v="10"/>
    <x v="4"/>
    <x v="43"/>
    <x v="631"/>
  </r>
  <r>
    <x v="10"/>
    <x v="4"/>
    <x v="44"/>
    <x v="632"/>
  </r>
  <r>
    <x v="10"/>
    <x v="4"/>
    <x v="45"/>
    <x v="633"/>
  </r>
  <r>
    <x v="10"/>
    <x v="4"/>
    <x v="46"/>
    <x v="634"/>
  </r>
  <r>
    <x v="10"/>
    <x v="5"/>
    <x v="48"/>
    <x v="635"/>
  </r>
  <r>
    <x v="10"/>
    <x v="5"/>
    <x v="0"/>
    <x v="108"/>
  </r>
  <r>
    <x v="10"/>
    <x v="5"/>
    <x v="47"/>
    <x v="636"/>
  </r>
  <r>
    <x v="10"/>
    <x v="5"/>
    <x v="1"/>
    <x v="637"/>
  </r>
  <r>
    <x v="10"/>
    <x v="5"/>
    <x v="2"/>
    <x v="638"/>
  </r>
  <r>
    <x v="10"/>
    <x v="5"/>
    <x v="3"/>
    <x v="639"/>
  </r>
  <r>
    <x v="10"/>
    <x v="5"/>
    <x v="4"/>
    <x v="640"/>
  </r>
  <r>
    <x v="10"/>
    <x v="5"/>
    <x v="5"/>
    <x v="641"/>
  </r>
  <r>
    <x v="10"/>
    <x v="5"/>
    <x v="6"/>
    <x v="642"/>
  </r>
  <r>
    <x v="10"/>
    <x v="5"/>
    <x v="7"/>
    <x v="643"/>
  </r>
  <r>
    <x v="10"/>
    <x v="5"/>
    <x v="8"/>
    <x v="644"/>
  </r>
  <r>
    <x v="10"/>
    <x v="5"/>
    <x v="9"/>
    <x v="645"/>
  </r>
  <r>
    <x v="10"/>
    <x v="5"/>
    <x v="10"/>
    <x v="646"/>
  </r>
  <r>
    <x v="10"/>
    <x v="5"/>
    <x v="11"/>
    <x v="647"/>
  </r>
  <r>
    <x v="10"/>
    <x v="5"/>
    <x v="12"/>
    <x v="648"/>
  </r>
  <r>
    <x v="10"/>
    <x v="5"/>
    <x v="13"/>
    <x v="649"/>
  </r>
  <r>
    <x v="10"/>
    <x v="5"/>
    <x v="14"/>
    <x v="650"/>
  </r>
  <r>
    <x v="10"/>
    <x v="5"/>
    <x v="49"/>
    <x v="651"/>
  </r>
  <r>
    <x v="10"/>
    <x v="5"/>
    <x v="15"/>
    <x v="652"/>
  </r>
  <r>
    <x v="10"/>
    <x v="5"/>
    <x v="16"/>
    <x v="653"/>
  </r>
  <r>
    <x v="10"/>
    <x v="5"/>
    <x v="18"/>
    <x v="654"/>
  </r>
  <r>
    <x v="10"/>
    <x v="5"/>
    <x v="19"/>
    <x v="655"/>
  </r>
  <r>
    <x v="10"/>
    <x v="5"/>
    <x v="20"/>
    <x v="656"/>
  </r>
  <r>
    <x v="10"/>
    <x v="5"/>
    <x v="21"/>
    <x v="657"/>
  </r>
  <r>
    <x v="10"/>
    <x v="5"/>
    <x v="22"/>
    <x v="658"/>
  </r>
  <r>
    <x v="10"/>
    <x v="5"/>
    <x v="24"/>
    <x v="659"/>
  </r>
  <r>
    <x v="10"/>
    <x v="5"/>
    <x v="25"/>
    <x v="660"/>
  </r>
  <r>
    <x v="10"/>
    <x v="5"/>
    <x v="27"/>
    <x v="661"/>
  </r>
  <r>
    <x v="10"/>
    <x v="5"/>
    <x v="28"/>
    <x v="662"/>
  </r>
  <r>
    <x v="10"/>
    <x v="5"/>
    <x v="29"/>
    <x v="663"/>
  </r>
  <r>
    <x v="10"/>
    <x v="5"/>
    <x v="30"/>
    <x v="664"/>
  </r>
  <r>
    <x v="10"/>
    <x v="5"/>
    <x v="31"/>
    <x v="665"/>
  </r>
  <r>
    <x v="10"/>
    <x v="5"/>
    <x v="32"/>
    <x v="666"/>
  </r>
  <r>
    <x v="10"/>
    <x v="5"/>
    <x v="33"/>
    <x v="667"/>
  </r>
  <r>
    <x v="10"/>
    <x v="5"/>
    <x v="34"/>
    <x v="668"/>
  </r>
  <r>
    <x v="10"/>
    <x v="5"/>
    <x v="35"/>
    <x v="669"/>
  </r>
  <r>
    <x v="10"/>
    <x v="5"/>
    <x v="36"/>
    <x v="670"/>
  </r>
  <r>
    <x v="10"/>
    <x v="5"/>
    <x v="37"/>
    <x v="671"/>
  </r>
  <r>
    <x v="10"/>
    <x v="5"/>
    <x v="38"/>
    <x v="672"/>
  </r>
  <r>
    <x v="10"/>
    <x v="5"/>
    <x v="39"/>
    <x v="673"/>
  </r>
  <r>
    <x v="10"/>
    <x v="5"/>
    <x v="40"/>
    <x v="674"/>
  </r>
  <r>
    <x v="10"/>
    <x v="5"/>
    <x v="41"/>
    <x v="675"/>
  </r>
  <r>
    <x v="10"/>
    <x v="5"/>
    <x v="42"/>
    <x v="676"/>
  </r>
  <r>
    <x v="10"/>
    <x v="5"/>
    <x v="50"/>
    <x v="622"/>
  </r>
  <r>
    <x v="10"/>
    <x v="5"/>
    <x v="43"/>
    <x v="677"/>
  </r>
  <r>
    <x v="10"/>
    <x v="5"/>
    <x v="45"/>
    <x v="678"/>
  </r>
  <r>
    <x v="10"/>
    <x v="5"/>
    <x v="46"/>
    <x v="679"/>
  </r>
  <r>
    <x v="11"/>
    <x v="5"/>
    <x v="48"/>
    <x v="680"/>
  </r>
  <r>
    <x v="11"/>
    <x v="5"/>
    <x v="47"/>
    <x v="681"/>
  </r>
  <r>
    <x v="11"/>
    <x v="5"/>
    <x v="1"/>
    <x v="682"/>
  </r>
  <r>
    <x v="11"/>
    <x v="5"/>
    <x v="2"/>
    <x v="683"/>
  </r>
  <r>
    <x v="11"/>
    <x v="5"/>
    <x v="3"/>
    <x v="684"/>
  </r>
  <r>
    <x v="11"/>
    <x v="5"/>
    <x v="4"/>
    <x v="685"/>
  </r>
  <r>
    <x v="11"/>
    <x v="5"/>
    <x v="5"/>
    <x v="686"/>
  </r>
  <r>
    <x v="11"/>
    <x v="5"/>
    <x v="6"/>
    <x v="687"/>
  </r>
  <r>
    <x v="11"/>
    <x v="5"/>
    <x v="7"/>
    <x v="688"/>
  </r>
  <r>
    <x v="11"/>
    <x v="5"/>
    <x v="8"/>
    <x v="689"/>
  </r>
  <r>
    <x v="11"/>
    <x v="5"/>
    <x v="9"/>
    <x v="690"/>
  </r>
  <r>
    <x v="11"/>
    <x v="5"/>
    <x v="10"/>
    <x v="691"/>
  </r>
  <r>
    <x v="11"/>
    <x v="5"/>
    <x v="11"/>
    <x v="692"/>
  </r>
  <r>
    <x v="11"/>
    <x v="5"/>
    <x v="13"/>
    <x v="693"/>
  </r>
  <r>
    <x v="11"/>
    <x v="5"/>
    <x v="49"/>
    <x v="694"/>
  </r>
  <r>
    <x v="11"/>
    <x v="5"/>
    <x v="15"/>
    <x v="695"/>
  </r>
  <r>
    <x v="11"/>
    <x v="5"/>
    <x v="16"/>
    <x v="696"/>
  </r>
  <r>
    <x v="11"/>
    <x v="5"/>
    <x v="17"/>
    <x v="697"/>
  </r>
  <r>
    <x v="11"/>
    <x v="5"/>
    <x v="18"/>
    <x v="698"/>
  </r>
  <r>
    <x v="11"/>
    <x v="5"/>
    <x v="20"/>
    <x v="699"/>
  </r>
  <r>
    <x v="11"/>
    <x v="5"/>
    <x v="21"/>
    <x v="700"/>
  </r>
  <r>
    <x v="11"/>
    <x v="5"/>
    <x v="22"/>
    <x v="701"/>
  </r>
  <r>
    <x v="11"/>
    <x v="5"/>
    <x v="23"/>
    <x v="702"/>
  </r>
  <r>
    <x v="11"/>
    <x v="5"/>
    <x v="24"/>
    <x v="703"/>
  </r>
  <r>
    <x v="11"/>
    <x v="5"/>
    <x v="25"/>
    <x v="704"/>
  </r>
  <r>
    <x v="11"/>
    <x v="5"/>
    <x v="28"/>
    <x v="705"/>
  </r>
  <r>
    <x v="11"/>
    <x v="5"/>
    <x v="29"/>
    <x v="706"/>
  </r>
  <r>
    <x v="11"/>
    <x v="5"/>
    <x v="31"/>
    <x v="707"/>
  </r>
  <r>
    <x v="11"/>
    <x v="5"/>
    <x v="32"/>
    <x v="708"/>
  </r>
  <r>
    <x v="11"/>
    <x v="5"/>
    <x v="33"/>
    <x v="709"/>
  </r>
  <r>
    <x v="11"/>
    <x v="5"/>
    <x v="34"/>
    <x v="710"/>
  </r>
  <r>
    <x v="11"/>
    <x v="5"/>
    <x v="35"/>
    <x v="711"/>
  </r>
  <r>
    <x v="11"/>
    <x v="5"/>
    <x v="36"/>
    <x v="712"/>
  </r>
  <r>
    <x v="11"/>
    <x v="5"/>
    <x v="37"/>
    <x v="713"/>
  </r>
  <r>
    <x v="11"/>
    <x v="5"/>
    <x v="38"/>
    <x v="714"/>
  </r>
  <r>
    <x v="11"/>
    <x v="5"/>
    <x v="39"/>
    <x v="715"/>
  </r>
  <r>
    <x v="11"/>
    <x v="5"/>
    <x v="41"/>
    <x v="716"/>
  </r>
  <r>
    <x v="11"/>
    <x v="5"/>
    <x v="42"/>
    <x v="717"/>
  </r>
  <r>
    <x v="11"/>
    <x v="5"/>
    <x v="43"/>
    <x v="718"/>
  </r>
  <r>
    <x v="11"/>
    <x v="5"/>
    <x v="44"/>
    <x v="719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1887">
  <r>
    <n v="2"/>
    <x v="0"/>
    <x v="0"/>
    <x v="0"/>
    <x v="0"/>
    <n v="5090"/>
  </r>
  <r>
    <n v="2"/>
    <x v="0"/>
    <x v="0"/>
    <x v="1"/>
    <x v="0"/>
    <n v="3473"/>
  </r>
  <r>
    <n v="2"/>
    <x v="0"/>
    <x v="0"/>
    <x v="2"/>
    <x v="0"/>
    <n v="9882"/>
  </r>
  <r>
    <n v="2"/>
    <x v="0"/>
    <x v="0"/>
    <x v="3"/>
    <x v="0"/>
    <n v="5810"/>
  </r>
  <r>
    <n v="2"/>
    <x v="0"/>
    <x v="0"/>
    <x v="4"/>
    <x v="0"/>
    <n v="4712"/>
  </r>
  <r>
    <n v="2"/>
    <x v="0"/>
    <x v="0"/>
    <x v="3"/>
    <x v="0"/>
    <n v="9374"/>
  </r>
  <r>
    <n v="2"/>
    <x v="0"/>
    <x v="0"/>
    <x v="5"/>
    <x v="0"/>
    <n v="588"/>
  </r>
  <r>
    <n v="2"/>
    <x v="0"/>
    <x v="0"/>
    <x v="6"/>
    <x v="0"/>
    <n v="8574"/>
  </r>
  <r>
    <n v="2"/>
    <x v="0"/>
    <x v="0"/>
    <x v="7"/>
    <x v="0"/>
    <n v="552"/>
  </r>
  <r>
    <n v="2"/>
    <x v="0"/>
    <x v="0"/>
    <x v="8"/>
    <x v="0"/>
    <n v="9810"/>
  </r>
  <r>
    <n v="3"/>
    <x v="0"/>
    <x v="0"/>
    <x v="9"/>
    <x v="0"/>
    <n v="7327"/>
  </r>
  <r>
    <n v="3"/>
    <x v="0"/>
    <x v="0"/>
    <x v="10"/>
    <x v="0"/>
    <n v="2793"/>
  </r>
  <r>
    <n v="3"/>
    <x v="0"/>
    <x v="0"/>
    <x v="11"/>
    <x v="0"/>
    <n v="1530"/>
  </r>
  <r>
    <n v="3"/>
    <x v="0"/>
    <x v="0"/>
    <x v="12"/>
    <x v="0"/>
    <n v="6733"/>
  </r>
  <r>
    <n v="3"/>
    <x v="0"/>
    <x v="0"/>
    <x v="13"/>
    <x v="0"/>
    <n v="5775"/>
  </r>
  <r>
    <n v="3"/>
    <x v="0"/>
    <x v="0"/>
    <x v="14"/>
    <x v="0"/>
    <n v="2831"/>
  </r>
  <r>
    <n v="3"/>
    <x v="0"/>
    <x v="0"/>
    <x v="15"/>
    <x v="0"/>
    <n v="3918"/>
  </r>
  <r>
    <n v="3"/>
    <x v="0"/>
    <x v="0"/>
    <x v="9"/>
    <x v="0"/>
    <n v="8534"/>
  </r>
  <r>
    <n v="3"/>
    <x v="0"/>
    <x v="1"/>
    <x v="10"/>
    <x v="0"/>
    <n v="884"/>
  </r>
  <r>
    <n v="3"/>
    <x v="0"/>
    <x v="1"/>
    <x v="8"/>
    <x v="0"/>
    <n v="1338"/>
  </r>
  <r>
    <n v="3"/>
    <x v="0"/>
    <x v="1"/>
    <x v="16"/>
    <x v="0"/>
    <n v="4621"/>
  </r>
  <r>
    <n v="3"/>
    <x v="0"/>
    <x v="1"/>
    <x v="12"/>
    <x v="0"/>
    <n v="8414"/>
  </r>
  <r>
    <n v="3"/>
    <x v="0"/>
    <x v="1"/>
    <x v="17"/>
    <x v="0"/>
    <n v="4080"/>
  </r>
  <r>
    <n v="3"/>
    <x v="0"/>
    <x v="1"/>
    <x v="7"/>
    <x v="0"/>
    <n v="1456"/>
  </r>
  <r>
    <n v="4"/>
    <x v="0"/>
    <x v="1"/>
    <x v="18"/>
    <x v="0"/>
    <n v="574"/>
  </r>
  <r>
    <n v="4"/>
    <x v="0"/>
    <x v="1"/>
    <x v="19"/>
    <x v="0"/>
    <n v="7068"/>
  </r>
  <r>
    <n v="1"/>
    <x v="1"/>
    <x v="0"/>
    <x v="20"/>
    <x v="0"/>
    <n v="5528"/>
  </r>
  <r>
    <n v="1"/>
    <x v="1"/>
    <x v="0"/>
    <x v="17"/>
    <x v="0"/>
    <n v="9491"/>
  </r>
  <r>
    <n v="1"/>
    <x v="1"/>
    <x v="0"/>
    <x v="21"/>
    <x v="0"/>
    <n v="8241"/>
  </r>
  <r>
    <n v="1"/>
    <x v="1"/>
    <x v="0"/>
    <x v="22"/>
    <x v="0"/>
    <n v="8687"/>
  </r>
  <r>
    <n v="1"/>
    <x v="1"/>
    <x v="0"/>
    <x v="12"/>
    <x v="0"/>
    <n v="4778"/>
  </r>
  <r>
    <n v="3"/>
    <x v="1"/>
    <x v="0"/>
    <x v="23"/>
    <x v="0"/>
    <n v="5930"/>
  </r>
  <r>
    <n v="4"/>
    <x v="1"/>
    <x v="1"/>
    <x v="24"/>
    <x v="0"/>
    <n v="7532"/>
  </r>
  <r>
    <n v="4"/>
    <x v="1"/>
    <x v="1"/>
    <x v="25"/>
    <x v="0"/>
    <n v="2505"/>
  </r>
  <r>
    <n v="4"/>
    <x v="1"/>
    <x v="1"/>
    <x v="26"/>
    <x v="0"/>
    <n v="8955"/>
  </r>
  <r>
    <n v="4"/>
    <x v="1"/>
    <x v="1"/>
    <x v="27"/>
    <x v="0"/>
    <n v="8692"/>
  </r>
  <r>
    <n v="5"/>
    <x v="1"/>
    <x v="1"/>
    <x v="22"/>
    <x v="0"/>
    <n v="1869"/>
  </r>
  <r>
    <n v="5"/>
    <x v="1"/>
    <x v="1"/>
    <x v="15"/>
    <x v="0"/>
    <n v="2192"/>
  </r>
  <r>
    <n v="5"/>
    <x v="1"/>
    <x v="1"/>
    <x v="23"/>
    <x v="0"/>
    <n v="3582"/>
  </r>
  <r>
    <n v="5"/>
    <x v="1"/>
    <x v="1"/>
    <x v="28"/>
    <x v="0"/>
    <n v="9002"/>
  </r>
  <r>
    <n v="5"/>
    <x v="1"/>
    <x v="1"/>
    <x v="14"/>
    <x v="0"/>
    <n v="3646"/>
  </r>
  <r>
    <n v="5"/>
    <x v="1"/>
    <x v="1"/>
    <x v="11"/>
    <x v="0"/>
    <n v="2599"/>
  </r>
  <r>
    <n v="6"/>
    <x v="1"/>
    <x v="1"/>
    <x v="29"/>
    <x v="0"/>
    <n v="9116"/>
  </r>
  <r>
    <n v="6"/>
    <x v="1"/>
    <x v="1"/>
    <x v="28"/>
    <x v="0"/>
    <n v="8204"/>
  </r>
  <r>
    <n v="6"/>
    <x v="1"/>
    <x v="1"/>
    <x v="30"/>
    <x v="0"/>
    <n v="2020"/>
  </r>
  <r>
    <n v="29"/>
    <x v="1"/>
    <x v="0"/>
    <x v="31"/>
    <x v="0"/>
    <n v="6668"/>
  </r>
  <r>
    <n v="6"/>
    <x v="2"/>
    <x v="1"/>
    <x v="32"/>
    <x v="0"/>
    <n v="6789"/>
  </r>
  <r>
    <n v="6"/>
    <x v="2"/>
    <x v="1"/>
    <x v="27"/>
    <x v="0"/>
    <n v="5970"/>
  </r>
  <r>
    <n v="7"/>
    <x v="2"/>
    <x v="1"/>
    <x v="33"/>
    <x v="0"/>
    <n v="4340"/>
  </r>
  <r>
    <n v="7"/>
    <x v="2"/>
    <x v="1"/>
    <x v="22"/>
    <x v="0"/>
    <n v="5375"/>
  </r>
  <r>
    <n v="7"/>
    <x v="2"/>
    <x v="1"/>
    <x v="26"/>
    <x v="0"/>
    <n v="3749"/>
  </r>
  <r>
    <n v="7"/>
    <x v="2"/>
    <x v="1"/>
    <x v="33"/>
    <x v="0"/>
    <n v="5726"/>
  </r>
  <r>
    <n v="7"/>
    <x v="2"/>
    <x v="1"/>
    <x v="12"/>
    <x v="0"/>
    <n v="6738"/>
  </r>
  <r>
    <n v="7"/>
    <x v="2"/>
    <x v="1"/>
    <x v="34"/>
    <x v="0"/>
    <n v="4658"/>
  </r>
  <r>
    <n v="7"/>
    <x v="2"/>
    <x v="1"/>
    <x v="20"/>
    <x v="0"/>
    <n v="8942"/>
  </r>
  <r>
    <n v="8"/>
    <x v="2"/>
    <x v="1"/>
    <x v="35"/>
    <x v="0"/>
    <n v="4159"/>
  </r>
  <r>
    <n v="8"/>
    <x v="2"/>
    <x v="1"/>
    <x v="30"/>
    <x v="0"/>
    <n v="6155"/>
  </r>
  <r>
    <n v="8"/>
    <x v="2"/>
    <x v="1"/>
    <x v="1"/>
    <x v="0"/>
    <n v="9793"/>
  </r>
  <r>
    <n v="8"/>
    <x v="2"/>
    <x v="1"/>
    <x v="17"/>
    <x v="0"/>
    <n v="8331"/>
  </r>
  <r>
    <n v="9"/>
    <x v="2"/>
    <x v="1"/>
    <x v="9"/>
    <x v="0"/>
    <n v="5878"/>
  </r>
  <r>
    <n v="9"/>
    <x v="3"/>
    <x v="1"/>
    <x v="30"/>
    <x v="0"/>
    <n v="3720"/>
  </r>
  <r>
    <n v="9"/>
    <x v="3"/>
    <x v="1"/>
    <x v="36"/>
    <x v="0"/>
    <n v="5673"/>
  </r>
  <r>
    <n v="9"/>
    <x v="3"/>
    <x v="2"/>
    <x v="1"/>
    <x v="0"/>
    <n v="190"/>
  </r>
  <r>
    <n v="9"/>
    <x v="3"/>
    <x v="2"/>
    <x v="1"/>
    <x v="0"/>
    <n v="6655"/>
  </r>
  <r>
    <n v="9"/>
    <x v="3"/>
    <x v="2"/>
    <x v="18"/>
    <x v="0"/>
    <n v="1707"/>
  </r>
  <r>
    <n v="9"/>
    <x v="3"/>
    <x v="2"/>
    <x v="37"/>
    <x v="0"/>
    <n v="7117"/>
  </r>
  <r>
    <n v="10"/>
    <x v="3"/>
    <x v="2"/>
    <x v="29"/>
    <x v="0"/>
    <n v="4495"/>
  </r>
  <r>
    <n v="10"/>
    <x v="3"/>
    <x v="2"/>
    <x v="4"/>
    <x v="0"/>
    <n v="9660"/>
  </r>
  <r>
    <n v="10"/>
    <x v="3"/>
    <x v="2"/>
    <x v="19"/>
    <x v="0"/>
    <n v="277"/>
  </r>
  <r>
    <n v="11"/>
    <x v="3"/>
    <x v="2"/>
    <x v="15"/>
    <x v="0"/>
    <n v="311"/>
  </r>
  <r>
    <n v="11"/>
    <x v="3"/>
    <x v="2"/>
    <x v="38"/>
    <x v="0"/>
    <n v="920"/>
  </r>
  <r>
    <n v="11"/>
    <x v="3"/>
    <x v="2"/>
    <x v="13"/>
    <x v="0"/>
    <n v="4214"/>
  </r>
  <r>
    <n v="11"/>
    <x v="3"/>
    <x v="2"/>
    <x v="27"/>
    <x v="0"/>
    <n v="9694"/>
  </r>
  <r>
    <n v="11"/>
    <x v="3"/>
    <x v="2"/>
    <x v="9"/>
    <x v="0"/>
    <n v="8381"/>
  </r>
  <r>
    <n v="11"/>
    <x v="3"/>
    <x v="2"/>
    <x v="23"/>
    <x v="0"/>
    <n v="3115"/>
  </r>
  <r>
    <n v="11"/>
    <x v="4"/>
    <x v="2"/>
    <x v="7"/>
    <x v="0"/>
    <n v="5030"/>
  </r>
  <r>
    <n v="12"/>
    <x v="4"/>
    <x v="2"/>
    <x v="16"/>
    <x v="0"/>
    <n v="6960"/>
  </r>
  <r>
    <n v="12"/>
    <x v="4"/>
    <x v="2"/>
    <x v="33"/>
    <x v="0"/>
    <n v="9196"/>
  </r>
  <r>
    <n v="12"/>
    <x v="4"/>
    <x v="2"/>
    <x v="8"/>
    <x v="0"/>
    <n v="2745"/>
  </r>
  <r>
    <n v="12"/>
    <x v="4"/>
    <x v="2"/>
    <x v="11"/>
    <x v="0"/>
    <n v="588"/>
  </r>
  <r>
    <n v="12"/>
    <x v="4"/>
    <x v="2"/>
    <x v="10"/>
    <x v="0"/>
    <n v="3976"/>
  </r>
  <r>
    <n v="12"/>
    <x v="4"/>
    <x v="2"/>
    <x v="39"/>
    <x v="0"/>
    <n v="2460"/>
  </r>
  <r>
    <n v="12"/>
    <x v="4"/>
    <x v="2"/>
    <x v="38"/>
    <x v="0"/>
    <n v="3476"/>
  </r>
  <r>
    <n v="13"/>
    <x v="4"/>
    <x v="2"/>
    <x v="36"/>
    <x v="0"/>
    <n v="3592"/>
  </r>
  <r>
    <n v="13"/>
    <x v="4"/>
    <x v="2"/>
    <x v="39"/>
    <x v="0"/>
    <n v="4002"/>
  </r>
  <r>
    <n v="13"/>
    <x v="4"/>
    <x v="2"/>
    <x v="40"/>
    <x v="0"/>
    <n v="1210"/>
  </r>
  <r>
    <n v="13"/>
    <x v="4"/>
    <x v="2"/>
    <x v="33"/>
    <x v="0"/>
    <n v="8515"/>
  </r>
  <r>
    <n v="13"/>
    <x v="4"/>
    <x v="2"/>
    <x v="41"/>
    <x v="0"/>
    <n v="4341"/>
  </r>
  <r>
    <n v="14"/>
    <x v="4"/>
    <x v="2"/>
    <x v="24"/>
    <x v="0"/>
    <n v="1557"/>
  </r>
  <r>
    <n v="14"/>
    <x v="4"/>
    <x v="2"/>
    <x v="38"/>
    <x v="0"/>
    <n v="8880"/>
  </r>
  <r>
    <n v="14"/>
    <x v="4"/>
    <x v="2"/>
    <x v="5"/>
    <x v="0"/>
    <n v="7157"/>
  </r>
  <r>
    <n v="14"/>
    <x v="5"/>
    <x v="2"/>
    <x v="42"/>
    <x v="0"/>
    <n v="5927"/>
  </r>
  <r>
    <n v="14"/>
    <x v="5"/>
    <x v="2"/>
    <x v="16"/>
    <x v="0"/>
    <n v="8325"/>
  </r>
  <r>
    <n v="15"/>
    <x v="5"/>
    <x v="2"/>
    <x v="17"/>
    <x v="0"/>
    <n v="27"/>
  </r>
  <r>
    <n v="15"/>
    <x v="5"/>
    <x v="2"/>
    <x v="19"/>
    <x v="0"/>
    <n v="5317"/>
  </r>
  <r>
    <n v="15"/>
    <x v="5"/>
    <x v="2"/>
    <x v="23"/>
    <x v="0"/>
    <n v="5542"/>
  </r>
  <r>
    <n v="15"/>
    <x v="5"/>
    <x v="2"/>
    <x v="36"/>
    <x v="0"/>
    <n v="9005"/>
  </r>
  <r>
    <n v="15"/>
    <x v="5"/>
    <x v="2"/>
    <x v="1"/>
    <x v="0"/>
    <n v="6407"/>
  </r>
  <r>
    <n v="15"/>
    <x v="5"/>
    <x v="2"/>
    <x v="41"/>
    <x v="0"/>
    <n v="4436"/>
  </r>
  <r>
    <n v="15"/>
    <x v="5"/>
    <x v="2"/>
    <x v="8"/>
    <x v="0"/>
    <n v="7942"/>
  </r>
  <r>
    <n v="15"/>
    <x v="5"/>
    <x v="3"/>
    <x v="24"/>
    <x v="0"/>
    <n v="6826"/>
  </r>
  <r>
    <n v="15"/>
    <x v="5"/>
    <x v="3"/>
    <x v="2"/>
    <x v="0"/>
    <n v="1268"/>
  </r>
  <r>
    <n v="15"/>
    <x v="5"/>
    <x v="3"/>
    <x v="17"/>
    <x v="0"/>
    <n v="5794"/>
  </r>
  <r>
    <n v="16"/>
    <x v="5"/>
    <x v="3"/>
    <x v="0"/>
    <x v="0"/>
    <n v="1542"/>
  </r>
  <r>
    <n v="16"/>
    <x v="5"/>
    <x v="3"/>
    <x v="12"/>
    <x v="0"/>
    <n v="9698"/>
  </r>
  <r>
    <n v="16"/>
    <x v="5"/>
    <x v="3"/>
    <x v="4"/>
    <x v="0"/>
    <n v="8439"/>
  </r>
  <r>
    <n v="16"/>
    <x v="5"/>
    <x v="3"/>
    <x v="12"/>
    <x v="0"/>
    <n v="7362"/>
  </r>
  <r>
    <n v="16"/>
    <x v="5"/>
    <x v="3"/>
    <x v="30"/>
    <x v="0"/>
    <n v="3714"/>
  </r>
  <r>
    <n v="16"/>
    <x v="5"/>
    <x v="3"/>
    <x v="43"/>
    <x v="0"/>
    <n v="425"/>
  </r>
  <r>
    <n v="16"/>
    <x v="5"/>
    <x v="3"/>
    <x v="30"/>
    <x v="0"/>
    <n v="6844"/>
  </r>
  <r>
    <n v="16"/>
    <x v="5"/>
    <x v="3"/>
    <x v="44"/>
    <x v="0"/>
    <n v="9065"/>
  </r>
  <r>
    <n v="16"/>
    <x v="5"/>
    <x v="3"/>
    <x v="24"/>
    <x v="0"/>
    <n v="3713"/>
  </r>
  <r>
    <n v="16"/>
    <x v="5"/>
    <x v="3"/>
    <x v="45"/>
    <x v="0"/>
    <n v="9062"/>
  </r>
  <r>
    <n v="16"/>
    <x v="5"/>
    <x v="3"/>
    <x v="19"/>
    <x v="0"/>
    <n v="6123"/>
  </r>
  <r>
    <n v="17"/>
    <x v="6"/>
    <x v="3"/>
    <x v="41"/>
    <x v="0"/>
    <n v="545"/>
  </r>
  <r>
    <n v="17"/>
    <x v="6"/>
    <x v="3"/>
    <x v="26"/>
    <x v="0"/>
    <n v="2898"/>
  </r>
  <r>
    <n v="17"/>
    <x v="6"/>
    <x v="3"/>
    <x v="12"/>
    <x v="0"/>
    <n v="4763"/>
  </r>
  <r>
    <n v="17"/>
    <x v="6"/>
    <x v="3"/>
    <x v="18"/>
    <x v="0"/>
    <n v="7736"/>
  </r>
  <r>
    <n v="17"/>
    <x v="6"/>
    <x v="3"/>
    <x v="22"/>
    <x v="0"/>
    <n v="2870"/>
  </r>
  <r>
    <n v="17"/>
    <x v="6"/>
    <x v="3"/>
    <x v="33"/>
    <x v="0"/>
    <n v="5372"/>
  </r>
  <r>
    <n v="18"/>
    <x v="6"/>
    <x v="3"/>
    <x v="26"/>
    <x v="0"/>
    <n v="2646"/>
  </r>
  <r>
    <n v="18"/>
    <x v="6"/>
    <x v="3"/>
    <x v="2"/>
    <x v="0"/>
    <n v="5593"/>
  </r>
  <r>
    <n v="18"/>
    <x v="6"/>
    <x v="3"/>
    <x v="33"/>
    <x v="0"/>
    <n v="3776"/>
  </r>
  <r>
    <n v="18"/>
    <x v="6"/>
    <x v="3"/>
    <x v="18"/>
    <x v="0"/>
    <n v="6634"/>
  </r>
  <r>
    <n v="18"/>
    <x v="6"/>
    <x v="3"/>
    <x v="40"/>
    <x v="0"/>
    <n v="791"/>
  </r>
  <r>
    <n v="18"/>
    <x v="6"/>
    <x v="3"/>
    <x v="10"/>
    <x v="0"/>
    <n v="84"/>
  </r>
  <r>
    <n v="18"/>
    <x v="6"/>
    <x v="3"/>
    <x v="32"/>
    <x v="0"/>
    <n v="6821"/>
  </r>
  <r>
    <n v="19"/>
    <x v="6"/>
    <x v="3"/>
    <x v="33"/>
    <x v="0"/>
    <n v="6375"/>
  </r>
  <r>
    <n v="19"/>
    <x v="7"/>
    <x v="3"/>
    <x v="27"/>
    <x v="0"/>
    <n v="3418"/>
  </r>
  <r>
    <n v="19"/>
    <x v="7"/>
    <x v="3"/>
    <x v="20"/>
    <x v="0"/>
    <n v="5490"/>
  </r>
  <r>
    <n v="20"/>
    <x v="7"/>
    <x v="3"/>
    <x v="25"/>
    <x v="0"/>
    <n v="7016"/>
  </r>
  <r>
    <n v="20"/>
    <x v="7"/>
    <x v="3"/>
    <x v="17"/>
    <x v="0"/>
    <n v="3791"/>
  </r>
  <r>
    <n v="20"/>
    <x v="7"/>
    <x v="3"/>
    <x v="38"/>
    <x v="0"/>
    <n v="1648"/>
  </r>
  <r>
    <n v="20"/>
    <x v="7"/>
    <x v="3"/>
    <x v="46"/>
    <x v="0"/>
    <n v="5954"/>
  </r>
  <r>
    <n v="20"/>
    <x v="7"/>
    <x v="3"/>
    <x v="10"/>
    <x v="0"/>
    <n v="8045"/>
  </r>
  <r>
    <n v="20"/>
    <x v="7"/>
    <x v="3"/>
    <x v="3"/>
    <x v="0"/>
    <n v="3322"/>
  </r>
  <r>
    <n v="20"/>
    <x v="7"/>
    <x v="3"/>
    <x v="47"/>
    <x v="0"/>
    <n v="2456"/>
  </r>
  <r>
    <n v="21"/>
    <x v="7"/>
    <x v="3"/>
    <x v="26"/>
    <x v="0"/>
    <n v="6006"/>
  </r>
  <r>
    <n v="21"/>
    <x v="7"/>
    <x v="3"/>
    <x v="48"/>
    <x v="0"/>
    <n v="2261"/>
  </r>
  <r>
    <n v="21"/>
    <x v="7"/>
    <x v="3"/>
    <x v="29"/>
    <x v="0"/>
    <n v="9932"/>
  </r>
  <r>
    <n v="21"/>
    <x v="7"/>
    <x v="4"/>
    <x v="32"/>
    <x v="0"/>
    <n v="3916"/>
  </r>
  <r>
    <n v="21"/>
    <x v="7"/>
    <x v="4"/>
    <x v="5"/>
    <x v="0"/>
    <n v="8440"/>
  </r>
  <r>
    <n v="21"/>
    <x v="8"/>
    <x v="4"/>
    <x v="8"/>
    <x v="0"/>
    <n v="47"/>
  </r>
  <r>
    <n v="21"/>
    <x v="8"/>
    <x v="4"/>
    <x v="34"/>
    <x v="0"/>
    <n v="4229"/>
  </r>
  <r>
    <n v="21"/>
    <x v="8"/>
    <x v="4"/>
    <x v="19"/>
    <x v="0"/>
    <n v="918"/>
  </r>
  <r>
    <n v="22"/>
    <x v="8"/>
    <x v="4"/>
    <x v="39"/>
    <x v="0"/>
    <n v="6189"/>
  </r>
  <r>
    <n v="22"/>
    <x v="8"/>
    <x v="4"/>
    <x v="49"/>
    <x v="0"/>
    <n v="1780"/>
  </r>
  <r>
    <n v="22"/>
    <x v="8"/>
    <x v="4"/>
    <x v="14"/>
    <x v="0"/>
    <n v="1275"/>
  </r>
  <r>
    <n v="22"/>
    <x v="8"/>
    <x v="4"/>
    <x v="35"/>
    <x v="0"/>
    <n v="8257"/>
  </r>
  <r>
    <n v="22"/>
    <x v="8"/>
    <x v="4"/>
    <x v="34"/>
    <x v="0"/>
    <n v="8057"/>
  </r>
  <r>
    <n v="22"/>
    <x v="8"/>
    <x v="4"/>
    <x v="12"/>
    <x v="0"/>
    <n v="5816"/>
  </r>
  <r>
    <n v="23"/>
    <x v="8"/>
    <x v="4"/>
    <x v="13"/>
    <x v="0"/>
    <n v="949"/>
  </r>
  <r>
    <n v="23"/>
    <x v="8"/>
    <x v="4"/>
    <x v="21"/>
    <x v="0"/>
    <n v="3347"/>
  </r>
  <r>
    <n v="23"/>
    <x v="8"/>
    <x v="4"/>
    <x v="41"/>
    <x v="0"/>
    <n v="5170"/>
  </r>
  <r>
    <n v="23"/>
    <x v="8"/>
    <x v="4"/>
    <x v="37"/>
    <x v="0"/>
    <n v="2444"/>
  </r>
  <r>
    <n v="23"/>
    <x v="8"/>
    <x v="4"/>
    <x v="0"/>
    <x v="0"/>
    <n v="9294"/>
  </r>
  <r>
    <n v="23"/>
    <x v="8"/>
    <x v="4"/>
    <x v="12"/>
    <x v="0"/>
    <n v="1122"/>
  </r>
  <r>
    <n v="23"/>
    <x v="8"/>
    <x v="4"/>
    <x v="25"/>
    <x v="0"/>
    <n v="5429"/>
  </r>
  <r>
    <n v="23"/>
    <x v="8"/>
    <x v="4"/>
    <x v="10"/>
    <x v="0"/>
    <n v="7145"/>
  </r>
  <r>
    <n v="23"/>
    <x v="8"/>
    <x v="4"/>
    <x v="20"/>
    <x v="0"/>
    <n v="7116"/>
  </r>
  <r>
    <n v="24"/>
    <x v="8"/>
    <x v="4"/>
    <x v="32"/>
    <x v="0"/>
    <n v="5810"/>
  </r>
  <r>
    <n v="24"/>
    <x v="9"/>
    <x v="4"/>
    <x v="46"/>
    <x v="0"/>
    <n v="3160"/>
  </r>
  <r>
    <n v="24"/>
    <x v="9"/>
    <x v="4"/>
    <x v="37"/>
    <x v="0"/>
    <n v="118"/>
  </r>
  <r>
    <n v="24"/>
    <x v="9"/>
    <x v="4"/>
    <x v="34"/>
    <x v="0"/>
    <n v="6288"/>
  </r>
  <r>
    <n v="24"/>
    <x v="9"/>
    <x v="4"/>
    <x v="23"/>
    <x v="0"/>
    <n v="3116"/>
  </r>
  <r>
    <n v="24"/>
    <x v="9"/>
    <x v="4"/>
    <x v="38"/>
    <x v="0"/>
    <n v="2513"/>
  </r>
  <r>
    <n v="24"/>
    <x v="9"/>
    <x v="4"/>
    <x v="36"/>
    <x v="0"/>
    <n v="9660"/>
  </r>
  <r>
    <n v="25"/>
    <x v="9"/>
    <x v="4"/>
    <x v="10"/>
    <x v="0"/>
    <n v="1996"/>
  </r>
  <r>
    <n v="25"/>
    <x v="9"/>
    <x v="4"/>
    <x v="6"/>
    <x v="0"/>
    <n v="3347"/>
  </r>
  <r>
    <n v="25"/>
    <x v="9"/>
    <x v="4"/>
    <x v="47"/>
    <x v="0"/>
    <n v="3065"/>
  </r>
  <r>
    <n v="25"/>
    <x v="9"/>
    <x v="4"/>
    <x v="20"/>
    <x v="0"/>
    <n v="7221"/>
  </r>
  <r>
    <n v="26"/>
    <x v="9"/>
    <x v="4"/>
    <x v="7"/>
    <x v="0"/>
    <n v="744"/>
  </r>
  <r>
    <n v="26"/>
    <x v="9"/>
    <x v="4"/>
    <x v="11"/>
    <x v="0"/>
    <n v="5949"/>
  </r>
  <r>
    <n v="26"/>
    <x v="10"/>
    <x v="4"/>
    <x v="0"/>
    <x v="0"/>
    <n v="5895"/>
  </r>
  <r>
    <n v="26"/>
    <x v="10"/>
    <x v="4"/>
    <x v="5"/>
    <x v="0"/>
    <n v="7863"/>
  </r>
  <r>
    <n v="27"/>
    <x v="10"/>
    <x v="4"/>
    <x v="11"/>
    <x v="0"/>
    <n v="6065"/>
  </r>
  <r>
    <n v="27"/>
    <x v="10"/>
    <x v="4"/>
    <x v="26"/>
    <x v="0"/>
    <n v="5025"/>
  </r>
  <r>
    <n v="27"/>
    <x v="10"/>
    <x v="5"/>
    <x v="25"/>
    <x v="0"/>
    <n v="3552"/>
  </r>
  <r>
    <n v="27"/>
    <x v="10"/>
    <x v="5"/>
    <x v="28"/>
    <x v="0"/>
    <n v="2145"/>
  </r>
  <r>
    <n v="27"/>
    <x v="10"/>
    <x v="5"/>
    <x v="10"/>
    <x v="0"/>
    <n v="5238"/>
  </r>
  <r>
    <n v="27"/>
    <x v="10"/>
    <x v="5"/>
    <x v="26"/>
    <x v="0"/>
    <n v="4066"/>
  </r>
  <r>
    <n v="27"/>
    <x v="10"/>
    <x v="5"/>
    <x v="28"/>
    <x v="0"/>
    <n v="7813"/>
  </r>
  <r>
    <n v="28"/>
    <x v="10"/>
    <x v="5"/>
    <x v="40"/>
    <x v="0"/>
    <n v="1976"/>
  </r>
  <r>
    <n v="28"/>
    <x v="10"/>
    <x v="5"/>
    <x v="21"/>
    <x v="0"/>
    <n v="7076"/>
  </r>
  <r>
    <n v="28"/>
    <x v="10"/>
    <x v="5"/>
    <x v="49"/>
    <x v="0"/>
    <n v="445"/>
  </r>
  <r>
    <n v="29"/>
    <x v="10"/>
    <x v="5"/>
    <x v="0"/>
    <x v="0"/>
    <n v="1212"/>
  </r>
  <r>
    <n v="29"/>
    <x v="11"/>
    <x v="5"/>
    <x v="32"/>
    <x v="0"/>
    <n v="6565"/>
  </r>
  <r>
    <n v="29"/>
    <x v="11"/>
    <x v="5"/>
    <x v="34"/>
    <x v="0"/>
    <n v="9620"/>
  </r>
  <r>
    <n v="30"/>
    <x v="11"/>
    <x v="5"/>
    <x v="9"/>
    <x v="0"/>
    <n v="3549"/>
  </r>
  <r>
    <n v="30"/>
    <x v="11"/>
    <x v="5"/>
    <x v="11"/>
    <x v="0"/>
    <n v="4282"/>
  </r>
  <r>
    <n v="1"/>
    <x v="0"/>
    <x v="0"/>
    <x v="42"/>
    <x v="1"/>
    <n v="743"/>
  </r>
  <r>
    <n v="1"/>
    <x v="0"/>
    <x v="0"/>
    <x v="37"/>
    <x v="1"/>
    <n v="5360"/>
  </r>
  <r>
    <n v="2"/>
    <x v="0"/>
    <x v="0"/>
    <x v="14"/>
    <x v="1"/>
    <n v="3158"/>
  </r>
  <r>
    <n v="2"/>
    <x v="0"/>
    <x v="0"/>
    <x v="46"/>
    <x v="1"/>
    <n v="1403"/>
  </r>
  <r>
    <n v="3"/>
    <x v="0"/>
    <x v="0"/>
    <x v="48"/>
    <x v="1"/>
    <n v="493"/>
  </r>
  <r>
    <n v="3"/>
    <x v="0"/>
    <x v="0"/>
    <x v="1"/>
    <x v="1"/>
    <n v="4729"/>
  </r>
  <r>
    <n v="3"/>
    <x v="0"/>
    <x v="0"/>
    <x v="21"/>
    <x v="1"/>
    <n v="4977"/>
  </r>
  <r>
    <n v="3"/>
    <x v="0"/>
    <x v="1"/>
    <x v="11"/>
    <x v="1"/>
    <n v="8599"/>
  </r>
  <r>
    <n v="3"/>
    <x v="0"/>
    <x v="1"/>
    <x v="25"/>
    <x v="1"/>
    <n v="6294"/>
  </r>
  <r>
    <n v="3"/>
    <x v="0"/>
    <x v="1"/>
    <x v="40"/>
    <x v="1"/>
    <n v="3817"/>
  </r>
  <r>
    <n v="4"/>
    <x v="0"/>
    <x v="1"/>
    <x v="2"/>
    <x v="1"/>
    <n v="4575"/>
  </r>
  <r>
    <n v="1"/>
    <x v="1"/>
    <x v="0"/>
    <x v="31"/>
    <x v="1"/>
    <n v="2443"/>
  </r>
  <r>
    <n v="1"/>
    <x v="1"/>
    <x v="0"/>
    <x v="45"/>
    <x v="1"/>
    <n v="6109"/>
  </r>
  <r>
    <n v="1"/>
    <x v="1"/>
    <x v="0"/>
    <x v="10"/>
    <x v="1"/>
    <n v="7996"/>
  </r>
  <r>
    <n v="1"/>
    <x v="1"/>
    <x v="0"/>
    <x v="31"/>
    <x v="1"/>
    <n v="803"/>
  </r>
  <r>
    <n v="1"/>
    <x v="1"/>
    <x v="0"/>
    <x v="38"/>
    <x v="1"/>
    <n v="5479"/>
  </r>
  <r>
    <n v="4"/>
    <x v="1"/>
    <x v="1"/>
    <x v="5"/>
    <x v="1"/>
    <n v="4991"/>
  </r>
  <r>
    <n v="4"/>
    <x v="1"/>
    <x v="1"/>
    <x v="4"/>
    <x v="1"/>
    <n v="8444"/>
  </r>
  <r>
    <n v="4"/>
    <x v="1"/>
    <x v="1"/>
    <x v="4"/>
    <x v="1"/>
    <n v="5212"/>
  </r>
  <r>
    <n v="4"/>
    <x v="1"/>
    <x v="1"/>
    <x v="33"/>
    <x v="1"/>
    <n v="9373"/>
  </r>
  <r>
    <n v="5"/>
    <x v="1"/>
    <x v="1"/>
    <x v="44"/>
    <x v="1"/>
    <n v="1063"/>
  </r>
  <r>
    <n v="5"/>
    <x v="1"/>
    <x v="1"/>
    <x v="35"/>
    <x v="1"/>
    <n v="7324"/>
  </r>
  <r>
    <n v="5"/>
    <x v="1"/>
    <x v="1"/>
    <x v="10"/>
    <x v="1"/>
    <n v="6567"/>
  </r>
  <r>
    <n v="5"/>
    <x v="1"/>
    <x v="1"/>
    <x v="0"/>
    <x v="1"/>
    <n v="5574"/>
  </r>
  <r>
    <n v="6"/>
    <x v="1"/>
    <x v="1"/>
    <x v="13"/>
    <x v="1"/>
    <n v="3171"/>
  </r>
  <r>
    <n v="6"/>
    <x v="1"/>
    <x v="1"/>
    <x v="7"/>
    <x v="1"/>
    <n v="2382"/>
  </r>
  <r>
    <n v="6"/>
    <x v="1"/>
    <x v="1"/>
    <x v="46"/>
    <x v="1"/>
    <n v="8700"/>
  </r>
  <r>
    <n v="6"/>
    <x v="1"/>
    <x v="1"/>
    <x v="49"/>
    <x v="1"/>
    <n v="9792"/>
  </r>
  <r>
    <n v="6"/>
    <x v="1"/>
    <x v="1"/>
    <x v="28"/>
    <x v="1"/>
    <n v="2789"/>
  </r>
  <r>
    <n v="6"/>
    <x v="1"/>
    <x v="1"/>
    <x v="19"/>
    <x v="1"/>
    <n v="2082"/>
  </r>
  <r>
    <n v="6"/>
    <x v="2"/>
    <x v="1"/>
    <x v="41"/>
    <x v="1"/>
    <n v="3204"/>
  </r>
  <r>
    <n v="6"/>
    <x v="2"/>
    <x v="1"/>
    <x v="5"/>
    <x v="1"/>
    <n v="5734"/>
  </r>
  <r>
    <n v="6"/>
    <x v="2"/>
    <x v="1"/>
    <x v="14"/>
    <x v="1"/>
    <n v="8510"/>
  </r>
  <r>
    <n v="6"/>
    <x v="2"/>
    <x v="1"/>
    <x v="32"/>
    <x v="1"/>
    <n v="7224"/>
  </r>
  <r>
    <n v="7"/>
    <x v="2"/>
    <x v="1"/>
    <x v="26"/>
    <x v="1"/>
    <n v="6177"/>
  </r>
  <r>
    <n v="7"/>
    <x v="2"/>
    <x v="1"/>
    <x v="41"/>
    <x v="1"/>
    <n v="5578"/>
  </r>
  <r>
    <n v="7"/>
    <x v="2"/>
    <x v="1"/>
    <x v="2"/>
    <x v="1"/>
    <n v="9362"/>
  </r>
  <r>
    <n v="7"/>
    <x v="2"/>
    <x v="1"/>
    <x v="9"/>
    <x v="1"/>
    <n v="312"/>
  </r>
  <r>
    <n v="7"/>
    <x v="2"/>
    <x v="1"/>
    <x v="7"/>
    <x v="1"/>
    <n v="3168"/>
  </r>
  <r>
    <n v="7"/>
    <x v="2"/>
    <x v="1"/>
    <x v="24"/>
    <x v="1"/>
    <n v="3117"/>
  </r>
  <r>
    <n v="8"/>
    <x v="2"/>
    <x v="1"/>
    <x v="33"/>
    <x v="1"/>
    <n v="3896"/>
  </r>
  <r>
    <n v="8"/>
    <x v="2"/>
    <x v="1"/>
    <x v="13"/>
    <x v="1"/>
    <n v="2497"/>
  </r>
  <r>
    <n v="8"/>
    <x v="2"/>
    <x v="1"/>
    <x v="23"/>
    <x v="1"/>
    <n v="9739"/>
  </r>
  <r>
    <n v="9"/>
    <x v="2"/>
    <x v="1"/>
    <x v="7"/>
    <x v="1"/>
    <n v="4982"/>
  </r>
  <r>
    <n v="9"/>
    <x v="3"/>
    <x v="2"/>
    <x v="30"/>
    <x v="1"/>
    <n v="9656"/>
  </r>
  <r>
    <n v="9"/>
    <x v="3"/>
    <x v="2"/>
    <x v="30"/>
    <x v="1"/>
    <n v="7959"/>
  </r>
  <r>
    <n v="9"/>
    <x v="3"/>
    <x v="2"/>
    <x v="27"/>
    <x v="1"/>
    <n v="8350"/>
  </r>
  <r>
    <n v="10"/>
    <x v="3"/>
    <x v="2"/>
    <x v="16"/>
    <x v="1"/>
    <n v="5121"/>
  </r>
  <r>
    <n v="10"/>
    <x v="3"/>
    <x v="2"/>
    <x v="46"/>
    <x v="1"/>
    <n v="5484"/>
  </r>
  <r>
    <n v="10"/>
    <x v="3"/>
    <x v="2"/>
    <x v="37"/>
    <x v="1"/>
    <n v="702"/>
  </r>
  <r>
    <n v="11"/>
    <x v="3"/>
    <x v="2"/>
    <x v="21"/>
    <x v="1"/>
    <n v="950"/>
  </r>
  <r>
    <n v="11"/>
    <x v="3"/>
    <x v="2"/>
    <x v="11"/>
    <x v="1"/>
    <n v="1907"/>
  </r>
  <r>
    <n v="12"/>
    <x v="4"/>
    <x v="2"/>
    <x v="39"/>
    <x v="1"/>
    <n v="5265"/>
  </r>
  <r>
    <n v="12"/>
    <x v="4"/>
    <x v="2"/>
    <x v="37"/>
    <x v="1"/>
    <n v="2537"/>
  </r>
  <r>
    <n v="12"/>
    <x v="4"/>
    <x v="2"/>
    <x v="12"/>
    <x v="1"/>
    <n v="410"/>
  </r>
  <r>
    <n v="12"/>
    <x v="4"/>
    <x v="2"/>
    <x v="26"/>
    <x v="1"/>
    <n v="1029"/>
  </r>
  <r>
    <n v="12"/>
    <x v="4"/>
    <x v="2"/>
    <x v="37"/>
    <x v="1"/>
    <n v="4513"/>
  </r>
  <r>
    <n v="12"/>
    <x v="4"/>
    <x v="2"/>
    <x v="8"/>
    <x v="1"/>
    <n v="9436"/>
  </r>
  <r>
    <n v="13"/>
    <x v="4"/>
    <x v="2"/>
    <x v="40"/>
    <x v="1"/>
    <n v="3640"/>
  </r>
  <r>
    <n v="13"/>
    <x v="4"/>
    <x v="2"/>
    <x v="45"/>
    <x v="1"/>
    <n v="765"/>
  </r>
  <r>
    <n v="14"/>
    <x v="5"/>
    <x v="2"/>
    <x v="5"/>
    <x v="1"/>
    <n v="2921"/>
  </r>
  <r>
    <n v="14"/>
    <x v="5"/>
    <x v="2"/>
    <x v="3"/>
    <x v="1"/>
    <n v="2854"/>
  </r>
  <r>
    <n v="14"/>
    <x v="5"/>
    <x v="2"/>
    <x v="19"/>
    <x v="1"/>
    <n v="9082"/>
  </r>
  <r>
    <n v="14"/>
    <x v="5"/>
    <x v="2"/>
    <x v="34"/>
    <x v="1"/>
    <n v="4326"/>
  </r>
  <r>
    <n v="15"/>
    <x v="5"/>
    <x v="2"/>
    <x v="7"/>
    <x v="1"/>
    <n v="1419"/>
  </r>
  <r>
    <n v="15"/>
    <x v="5"/>
    <x v="2"/>
    <x v="41"/>
    <x v="1"/>
    <n v="7733"/>
  </r>
  <r>
    <n v="15"/>
    <x v="5"/>
    <x v="2"/>
    <x v="14"/>
    <x v="1"/>
    <n v="19"/>
  </r>
  <r>
    <n v="15"/>
    <x v="5"/>
    <x v="3"/>
    <x v="26"/>
    <x v="1"/>
    <n v="9580"/>
  </r>
  <r>
    <n v="15"/>
    <x v="5"/>
    <x v="3"/>
    <x v="28"/>
    <x v="1"/>
    <n v="1021"/>
  </r>
  <r>
    <n v="15"/>
    <x v="5"/>
    <x v="3"/>
    <x v="39"/>
    <x v="1"/>
    <n v="1745"/>
  </r>
  <r>
    <n v="16"/>
    <x v="5"/>
    <x v="3"/>
    <x v="3"/>
    <x v="1"/>
    <n v="8884"/>
  </r>
  <r>
    <n v="16"/>
    <x v="5"/>
    <x v="3"/>
    <x v="9"/>
    <x v="1"/>
    <n v="566"/>
  </r>
  <r>
    <n v="16"/>
    <x v="5"/>
    <x v="3"/>
    <x v="15"/>
    <x v="1"/>
    <n v="9135"/>
  </r>
  <r>
    <n v="17"/>
    <x v="6"/>
    <x v="3"/>
    <x v="44"/>
    <x v="1"/>
    <n v="7773"/>
  </r>
  <r>
    <n v="17"/>
    <x v="6"/>
    <x v="3"/>
    <x v="14"/>
    <x v="1"/>
    <n v="5011"/>
  </r>
  <r>
    <n v="17"/>
    <x v="6"/>
    <x v="3"/>
    <x v="29"/>
    <x v="1"/>
    <n v="9220"/>
  </r>
  <r>
    <n v="17"/>
    <x v="6"/>
    <x v="3"/>
    <x v="31"/>
    <x v="1"/>
    <n v="243"/>
  </r>
  <r>
    <n v="18"/>
    <x v="6"/>
    <x v="3"/>
    <x v="33"/>
    <x v="1"/>
    <n v="3637"/>
  </r>
  <r>
    <n v="18"/>
    <x v="6"/>
    <x v="3"/>
    <x v="4"/>
    <x v="1"/>
    <n v="6338"/>
  </r>
  <r>
    <n v="18"/>
    <x v="6"/>
    <x v="3"/>
    <x v="43"/>
    <x v="1"/>
    <n v="8066"/>
  </r>
  <r>
    <n v="18"/>
    <x v="6"/>
    <x v="3"/>
    <x v="16"/>
    <x v="1"/>
    <n v="3083"/>
  </r>
  <r>
    <n v="18"/>
    <x v="6"/>
    <x v="3"/>
    <x v="38"/>
    <x v="1"/>
    <n v="5800"/>
  </r>
  <r>
    <n v="18"/>
    <x v="6"/>
    <x v="3"/>
    <x v="12"/>
    <x v="1"/>
    <n v="9524"/>
  </r>
  <r>
    <n v="18"/>
    <x v="6"/>
    <x v="3"/>
    <x v="21"/>
    <x v="1"/>
    <n v="6584"/>
  </r>
  <r>
    <n v="18"/>
    <x v="6"/>
    <x v="3"/>
    <x v="19"/>
    <x v="1"/>
    <n v="4257"/>
  </r>
  <r>
    <n v="18"/>
    <x v="6"/>
    <x v="3"/>
    <x v="2"/>
    <x v="1"/>
    <n v="8411"/>
  </r>
  <r>
    <n v="19"/>
    <x v="6"/>
    <x v="3"/>
    <x v="49"/>
    <x v="1"/>
    <n v="9304"/>
  </r>
  <r>
    <n v="19"/>
    <x v="7"/>
    <x v="3"/>
    <x v="11"/>
    <x v="1"/>
    <n v="7310"/>
  </r>
  <r>
    <n v="19"/>
    <x v="7"/>
    <x v="3"/>
    <x v="27"/>
    <x v="1"/>
    <n v="8104"/>
  </r>
  <r>
    <n v="20"/>
    <x v="7"/>
    <x v="3"/>
    <x v="48"/>
    <x v="1"/>
    <n v="499"/>
  </r>
  <r>
    <n v="20"/>
    <x v="7"/>
    <x v="3"/>
    <x v="31"/>
    <x v="1"/>
    <n v="4801"/>
  </r>
  <r>
    <n v="20"/>
    <x v="7"/>
    <x v="3"/>
    <x v="18"/>
    <x v="1"/>
    <n v="5934"/>
  </r>
  <r>
    <n v="20"/>
    <x v="7"/>
    <x v="3"/>
    <x v="41"/>
    <x v="1"/>
    <n v="4828"/>
  </r>
  <r>
    <n v="21"/>
    <x v="7"/>
    <x v="3"/>
    <x v="5"/>
    <x v="1"/>
    <n v="9013"/>
  </r>
  <r>
    <n v="21"/>
    <x v="7"/>
    <x v="3"/>
    <x v="21"/>
    <x v="1"/>
    <n v="1830"/>
  </r>
  <r>
    <n v="21"/>
    <x v="7"/>
    <x v="4"/>
    <x v="32"/>
    <x v="1"/>
    <n v="1381"/>
  </r>
  <r>
    <n v="21"/>
    <x v="7"/>
    <x v="4"/>
    <x v="21"/>
    <x v="1"/>
    <n v="7358"/>
  </r>
  <r>
    <n v="21"/>
    <x v="8"/>
    <x v="4"/>
    <x v="0"/>
    <x v="1"/>
    <n v="1481"/>
  </r>
  <r>
    <n v="21"/>
    <x v="8"/>
    <x v="4"/>
    <x v="5"/>
    <x v="1"/>
    <n v="3013"/>
  </r>
  <r>
    <n v="21"/>
    <x v="8"/>
    <x v="4"/>
    <x v="26"/>
    <x v="1"/>
    <n v="4425"/>
  </r>
  <r>
    <n v="21"/>
    <x v="8"/>
    <x v="4"/>
    <x v="37"/>
    <x v="1"/>
    <n v="7889"/>
  </r>
  <r>
    <n v="21"/>
    <x v="8"/>
    <x v="4"/>
    <x v="46"/>
    <x v="1"/>
    <n v="7959"/>
  </r>
  <r>
    <n v="22"/>
    <x v="8"/>
    <x v="4"/>
    <x v="27"/>
    <x v="1"/>
    <n v="953"/>
  </r>
  <r>
    <n v="22"/>
    <x v="8"/>
    <x v="4"/>
    <x v="21"/>
    <x v="1"/>
    <n v="342"/>
  </r>
  <r>
    <n v="22"/>
    <x v="8"/>
    <x v="4"/>
    <x v="17"/>
    <x v="1"/>
    <n v="5754"/>
  </r>
  <r>
    <n v="22"/>
    <x v="8"/>
    <x v="4"/>
    <x v="2"/>
    <x v="1"/>
    <n v="8123"/>
  </r>
  <r>
    <n v="22"/>
    <x v="8"/>
    <x v="4"/>
    <x v="19"/>
    <x v="1"/>
    <n v="815"/>
  </r>
  <r>
    <n v="23"/>
    <x v="8"/>
    <x v="4"/>
    <x v="25"/>
    <x v="1"/>
    <n v="49"/>
  </r>
  <r>
    <n v="23"/>
    <x v="8"/>
    <x v="4"/>
    <x v="39"/>
    <x v="1"/>
    <n v="8283"/>
  </r>
  <r>
    <n v="23"/>
    <x v="8"/>
    <x v="4"/>
    <x v="17"/>
    <x v="1"/>
    <n v="3641"/>
  </r>
  <r>
    <n v="23"/>
    <x v="8"/>
    <x v="4"/>
    <x v="7"/>
    <x v="1"/>
    <n v="5111"/>
  </r>
  <r>
    <n v="23"/>
    <x v="8"/>
    <x v="4"/>
    <x v="3"/>
    <x v="1"/>
    <n v="5069"/>
  </r>
  <r>
    <n v="24"/>
    <x v="8"/>
    <x v="4"/>
    <x v="18"/>
    <x v="1"/>
    <n v="8554"/>
  </r>
  <r>
    <n v="24"/>
    <x v="8"/>
    <x v="4"/>
    <x v="29"/>
    <x v="1"/>
    <n v="230"/>
  </r>
  <r>
    <n v="24"/>
    <x v="8"/>
    <x v="4"/>
    <x v="27"/>
    <x v="1"/>
    <n v="1915"/>
  </r>
  <r>
    <n v="24"/>
    <x v="9"/>
    <x v="4"/>
    <x v="44"/>
    <x v="1"/>
    <n v="2264"/>
  </r>
  <r>
    <n v="24"/>
    <x v="9"/>
    <x v="4"/>
    <x v="27"/>
    <x v="1"/>
    <n v="2008"/>
  </r>
  <r>
    <n v="24"/>
    <x v="9"/>
    <x v="4"/>
    <x v="9"/>
    <x v="1"/>
    <n v="6635"/>
  </r>
  <r>
    <n v="24"/>
    <x v="9"/>
    <x v="4"/>
    <x v="20"/>
    <x v="1"/>
    <n v="7283"/>
  </r>
  <r>
    <n v="24"/>
    <x v="9"/>
    <x v="4"/>
    <x v="43"/>
    <x v="1"/>
    <n v="599"/>
  </r>
  <r>
    <n v="24"/>
    <x v="9"/>
    <x v="4"/>
    <x v="33"/>
    <x v="1"/>
    <n v="7525"/>
  </r>
  <r>
    <n v="24"/>
    <x v="9"/>
    <x v="4"/>
    <x v="0"/>
    <x v="1"/>
    <n v="8497"/>
  </r>
  <r>
    <n v="24"/>
    <x v="9"/>
    <x v="4"/>
    <x v="35"/>
    <x v="1"/>
    <n v="2204"/>
  </r>
  <r>
    <n v="25"/>
    <x v="9"/>
    <x v="4"/>
    <x v="43"/>
    <x v="1"/>
    <n v="6019"/>
  </r>
  <r>
    <n v="25"/>
    <x v="9"/>
    <x v="4"/>
    <x v="32"/>
    <x v="1"/>
    <n v="3571"/>
  </r>
  <r>
    <n v="25"/>
    <x v="9"/>
    <x v="4"/>
    <x v="13"/>
    <x v="1"/>
    <n v="645"/>
  </r>
  <r>
    <n v="25"/>
    <x v="9"/>
    <x v="4"/>
    <x v="47"/>
    <x v="1"/>
    <n v="7779"/>
  </r>
  <r>
    <n v="26"/>
    <x v="9"/>
    <x v="4"/>
    <x v="15"/>
    <x v="1"/>
    <n v="5885"/>
  </r>
  <r>
    <n v="26"/>
    <x v="9"/>
    <x v="4"/>
    <x v="16"/>
    <x v="1"/>
    <n v="9766"/>
  </r>
  <r>
    <n v="26"/>
    <x v="9"/>
    <x v="4"/>
    <x v="1"/>
    <x v="1"/>
    <n v="1863"/>
  </r>
  <r>
    <n v="26"/>
    <x v="9"/>
    <x v="4"/>
    <x v="46"/>
    <x v="1"/>
    <n v="7048"/>
  </r>
  <r>
    <n v="27"/>
    <x v="10"/>
    <x v="4"/>
    <x v="26"/>
    <x v="1"/>
    <n v="1291"/>
  </r>
  <r>
    <n v="28"/>
    <x v="10"/>
    <x v="5"/>
    <x v="9"/>
    <x v="1"/>
    <n v="5261"/>
  </r>
  <r>
    <n v="28"/>
    <x v="10"/>
    <x v="5"/>
    <x v="22"/>
    <x v="1"/>
    <n v="5397"/>
  </r>
  <r>
    <n v="28"/>
    <x v="10"/>
    <x v="5"/>
    <x v="5"/>
    <x v="1"/>
    <n v="957"/>
  </r>
  <r>
    <n v="28"/>
    <x v="10"/>
    <x v="5"/>
    <x v="7"/>
    <x v="1"/>
    <n v="4705"/>
  </r>
  <r>
    <n v="28"/>
    <x v="10"/>
    <x v="5"/>
    <x v="0"/>
    <x v="1"/>
    <n v="3232"/>
  </r>
  <r>
    <n v="28"/>
    <x v="10"/>
    <x v="5"/>
    <x v="21"/>
    <x v="1"/>
    <n v="6660"/>
  </r>
  <r>
    <n v="28"/>
    <x v="10"/>
    <x v="5"/>
    <x v="45"/>
    <x v="1"/>
    <n v="3902"/>
  </r>
  <r>
    <n v="28"/>
    <x v="10"/>
    <x v="5"/>
    <x v="48"/>
    <x v="1"/>
    <n v="2491"/>
  </r>
  <r>
    <n v="29"/>
    <x v="10"/>
    <x v="5"/>
    <x v="2"/>
    <x v="1"/>
    <n v="3864"/>
  </r>
  <r>
    <n v="29"/>
    <x v="11"/>
    <x v="5"/>
    <x v="11"/>
    <x v="1"/>
    <n v="4981"/>
  </r>
  <r>
    <n v="29"/>
    <x v="11"/>
    <x v="5"/>
    <x v="1"/>
    <x v="1"/>
    <n v="9112"/>
  </r>
  <r>
    <n v="29"/>
    <x v="11"/>
    <x v="5"/>
    <x v="1"/>
    <x v="1"/>
    <n v="6256"/>
  </r>
  <r>
    <n v="29"/>
    <x v="11"/>
    <x v="5"/>
    <x v="21"/>
    <x v="1"/>
    <n v="7626"/>
  </r>
  <r>
    <n v="30"/>
    <x v="11"/>
    <x v="5"/>
    <x v="12"/>
    <x v="1"/>
    <n v="3939"/>
  </r>
  <r>
    <n v="30"/>
    <x v="11"/>
    <x v="5"/>
    <x v="5"/>
    <x v="1"/>
    <n v="5629"/>
  </r>
  <r>
    <n v="1"/>
    <x v="0"/>
    <x v="0"/>
    <x v="24"/>
    <x v="2"/>
    <n v="9010"/>
  </r>
  <r>
    <n v="1"/>
    <x v="0"/>
    <x v="0"/>
    <x v="26"/>
    <x v="2"/>
    <n v="3091"/>
  </r>
  <r>
    <n v="1"/>
    <x v="0"/>
    <x v="0"/>
    <x v="40"/>
    <x v="2"/>
    <n v="1577"/>
  </r>
  <r>
    <n v="1"/>
    <x v="0"/>
    <x v="0"/>
    <x v="13"/>
    <x v="2"/>
    <n v="3037"/>
  </r>
  <r>
    <n v="1"/>
    <x v="0"/>
    <x v="0"/>
    <x v="40"/>
    <x v="2"/>
    <n v="5582"/>
  </r>
  <r>
    <n v="1"/>
    <x v="0"/>
    <x v="0"/>
    <x v="37"/>
    <x v="2"/>
    <n v="5320"/>
  </r>
  <r>
    <n v="1"/>
    <x v="0"/>
    <x v="0"/>
    <x v="18"/>
    <x v="2"/>
    <n v="2163"/>
  </r>
  <r>
    <n v="1"/>
    <x v="0"/>
    <x v="0"/>
    <x v="23"/>
    <x v="2"/>
    <n v="9791"/>
  </r>
  <r>
    <n v="2"/>
    <x v="0"/>
    <x v="0"/>
    <x v="39"/>
    <x v="2"/>
    <n v="8955"/>
  </r>
  <r>
    <n v="2"/>
    <x v="0"/>
    <x v="0"/>
    <x v="24"/>
    <x v="2"/>
    <n v="772"/>
  </r>
  <r>
    <n v="2"/>
    <x v="0"/>
    <x v="0"/>
    <x v="15"/>
    <x v="2"/>
    <n v="9650"/>
  </r>
  <r>
    <n v="2"/>
    <x v="0"/>
    <x v="0"/>
    <x v="45"/>
    <x v="2"/>
    <n v="6548"/>
  </r>
  <r>
    <n v="2"/>
    <x v="0"/>
    <x v="0"/>
    <x v="0"/>
    <x v="2"/>
    <n v="408"/>
  </r>
  <r>
    <n v="2"/>
    <x v="0"/>
    <x v="0"/>
    <x v="16"/>
    <x v="2"/>
    <n v="1922"/>
  </r>
  <r>
    <n v="2"/>
    <x v="0"/>
    <x v="0"/>
    <x v="17"/>
    <x v="2"/>
    <n v="2732"/>
  </r>
  <r>
    <n v="2"/>
    <x v="0"/>
    <x v="0"/>
    <x v="3"/>
    <x v="2"/>
    <n v="6316"/>
  </r>
  <r>
    <n v="2"/>
    <x v="0"/>
    <x v="0"/>
    <x v="21"/>
    <x v="2"/>
    <n v="2183"/>
  </r>
  <r>
    <n v="2"/>
    <x v="0"/>
    <x v="0"/>
    <x v="18"/>
    <x v="2"/>
    <n v="5666"/>
  </r>
  <r>
    <n v="2"/>
    <x v="0"/>
    <x v="0"/>
    <x v="40"/>
    <x v="2"/>
    <n v="4190"/>
  </r>
  <r>
    <n v="2"/>
    <x v="0"/>
    <x v="0"/>
    <x v="9"/>
    <x v="2"/>
    <n v="6125"/>
  </r>
  <r>
    <n v="2"/>
    <x v="0"/>
    <x v="0"/>
    <x v="33"/>
    <x v="2"/>
    <n v="6820"/>
  </r>
  <r>
    <n v="2"/>
    <x v="0"/>
    <x v="0"/>
    <x v="32"/>
    <x v="2"/>
    <n v="938"/>
  </r>
  <r>
    <n v="2"/>
    <x v="0"/>
    <x v="0"/>
    <x v="19"/>
    <x v="2"/>
    <n v="3571"/>
  </r>
  <r>
    <n v="2"/>
    <x v="0"/>
    <x v="0"/>
    <x v="32"/>
    <x v="2"/>
    <n v="4600"/>
  </r>
  <r>
    <n v="2"/>
    <x v="0"/>
    <x v="0"/>
    <x v="42"/>
    <x v="2"/>
    <n v="3272"/>
  </r>
  <r>
    <n v="2"/>
    <x v="0"/>
    <x v="0"/>
    <x v="7"/>
    <x v="2"/>
    <n v="8996"/>
  </r>
  <r>
    <n v="2"/>
    <x v="0"/>
    <x v="0"/>
    <x v="1"/>
    <x v="2"/>
    <n v="7129"/>
  </r>
  <r>
    <n v="2"/>
    <x v="0"/>
    <x v="0"/>
    <x v="16"/>
    <x v="2"/>
    <n v="7725"/>
  </r>
  <r>
    <n v="2"/>
    <x v="0"/>
    <x v="0"/>
    <x v="42"/>
    <x v="2"/>
    <n v="7690"/>
  </r>
  <r>
    <n v="2"/>
    <x v="0"/>
    <x v="0"/>
    <x v="48"/>
    <x v="2"/>
    <n v="934"/>
  </r>
  <r>
    <n v="2"/>
    <x v="0"/>
    <x v="0"/>
    <x v="35"/>
    <x v="2"/>
    <n v="1838"/>
  </r>
  <r>
    <n v="2"/>
    <x v="0"/>
    <x v="0"/>
    <x v="26"/>
    <x v="2"/>
    <n v="9658"/>
  </r>
  <r>
    <n v="2"/>
    <x v="0"/>
    <x v="0"/>
    <x v="48"/>
    <x v="2"/>
    <n v="3504"/>
  </r>
  <r>
    <n v="2"/>
    <x v="0"/>
    <x v="0"/>
    <x v="35"/>
    <x v="2"/>
    <n v="1734"/>
  </r>
  <r>
    <n v="2"/>
    <x v="0"/>
    <x v="0"/>
    <x v="8"/>
    <x v="2"/>
    <n v="3599"/>
  </r>
  <r>
    <n v="2"/>
    <x v="0"/>
    <x v="0"/>
    <x v="24"/>
    <x v="2"/>
    <n v="3639"/>
  </r>
  <r>
    <n v="2"/>
    <x v="0"/>
    <x v="0"/>
    <x v="28"/>
    <x v="2"/>
    <n v="8666"/>
  </r>
  <r>
    <n v="2"/>
    <x v="0"/>
    <x v="0"/>
    <x v="17"/>
    <x v="2"/>
    <n v="4069"/>
  </r>
  <r>
    <n v="2"/>
    <x v="0"/>
    <x v="0"/>
    <x v="21"/>
    <x v="2"/>
    <n v="9544"/>
  </r>
  <r>
    <n v="3"/>
    <x v="0"/>
    <x v="0"/>
    <x v="8"/>
    <x v="2"/>
    <n v="968"/>
  </r>
  <r>
    <n v="3"/>
    <x v="0"/>
    <x v="0"/>
    <x v="20"/>
    <x v="2"/>
    <n v="923"/>
  </r>
  <r>
    <n v="3"/>
    <x v="0"/>
    <x v="0"/>
    <x v="8"/>
    <x v="2"/>
    <n v="8838"/>
  </r>
  <r>
    <n v="3"/>
    <x v="0"/>
    <x v="0"/>
    <x v="4"/>
    <x v="2"/>
    <n v="4302"/>
  </r>
  <r>
    <n v="3"/>
    <x v="0"/>
    <x v="0"/>
    <x v="7"/>
    <x v="2"/>
    <n v="6169"/>
  </r>
  <r>
    <n v="3"/>
    <x v="0"/>
    <x v="0"/>
    <x v="49"/>
    <x v="2"/>
    <n v="8993"/>
  </r>
  <r>
    <n v="3"/>
    <x v="0"/>
    <x v="0"/>
    <x v="28"/>
    <x v="2"/>
    <n v="2601"/>
  </r>
  <r>
    <n v="3"/>
    <x v="0"/>
    <x v="0"/>
    <x v="35"/>
    <x v="2"/>
    <n v="2323"/>
  </r>
  <r>
    <n v="3"/>
    <x v="0"/>
    <x v="0"/>
    <x v="32"/>
    <x v="2"/>
    <n v="706"/>
  </r>
  <r>
    <n v="3"/>
    <x v="0"/>
    <x v="0"/>
    <x v="44"/>
    <x v="2"/>
    <n v="5419"/>
  </r>
  <r>
    <n v="3"/>
    <x v="0"/>
    <x v="1"/>
    <x v="23"/>
    <x v="2"/>
    <n v="2951"/>
  </r>
  <r>
    <n v="3"/>
    <x v="0"/>
    <x v="1"/>
    <x v="25"/>
    <x v="2"/>
    <n v="121"/>
  </r>
  <r>
    <n v="3"/>
    <x v="0"/>
    <x v="1"/>
    <x v="49"/>
    <x v="2"/>
    <n v="334"/>
  </r>
  <r>
    <n v="3"/>
    <x v="0"/>
    <x v="1"/>
    <x v="0"/>
    <x v="2"/>
    <n v="1222"/>
  </r>
  <r>
    <n v="3"/>
    <x v="0"/>
    <x v="1"/>
    <x v="3"/>
    <x v="2"/>
    <n v="740"/>
  </r>
  <r>
    <n v="3"/>
    <x v="0"/>
    <x v="1"/>
    <x v="4"/>
    <x v="2"/>
    <n v="1894"/>
  </r>
  <r>
    <n v="3"/>
    <x v="0"/>
    <x v="1"/>
    <x v="31"/>
    <x v="2"/>
    <n v="3939"/>
  </r>
  <r>
    <n v="3"/>
    <x v="0"/>
    <x v="1"/>
    <x v="9"/>
    <x v="2"/>
    <n v="8655"/>
  </r>
  <r>
    <n v="3"/>
    <x v="0"/>
    <x v="1"/>
    <x v="5"/>
    <x v="2"/>
    <n v="1011"/>
  </r>
  <r>
    <n v="4"/>
    <x v="0"/>
    <x v="1"/>
    <x v="29"/>
    <x v="2"/>
    <n v="4784"/>
  </r>
  <r>
    <n v="4"/>
    <x v="0"/>
    <x v="1"/>
    <x v="46"/>
    <x v="2"/>
    <n v="3425"/>
  </r>
  <r>
    <n v="4"/>
    <x v="0"/>
    <x v="1"/>
    <x v="11"/>
    <x v="2"/>
    <n v="4750"/>
  </r>
  <r>
    <n v="1"/>
    <x v="1"/>
    <x v="0"/>
    <x v="25"/>
    <x v="2"/>
    <n v="7838"/>
  </r>
  <r>
    <n v="1"/>
    <x v="1"/>
    <x v="0"/>
    <x v="40"/>
    <x v="2"/>
    <n v="2040"/>
  </r>
  <r>
    <n v="1"/>
    <x v="1"/>
    <x v="0"/>
    <x v="40"/>
    <x v="2"/>
    <n v="1763"/>
  </r>
  <r>
    <n v="1"/>
    <x v="1"/>
    <x v="0"/>
    <x v="41"/>
    <x v="2"/>
    <n v="6092"/>
  </r>
  <r>
    <n v="1"/>
    <x v="1"/>
    <x v="0"/>
    <x v="5"/>
    <x v="2"/>
    <n v="4239"/>
  </r>
  <r>
    <n v="1"/>
    <x v="1"/>
    <x v="0"/>
    <x v="40"/>
    <x v="2"/>
    <n v="5252"/>
  </r>
  <r>
    <n v="1"/>
    <x v="1"/>
    <x v="0"/>
    <x v="15"/>
    <x v="2"/>
    <n v="8276"/>
  </r>
  <r>
    <n v="1"/>
    <x v="1"/>
    <x v="0"/>
    <x v="42"/>
    <x v="2"/>
    <n v="7582"/>
  </r>
  <r>
    <n v="1"/>
    <x v="1"/>
    <x v="0"/>
    <x v="7"/>
    <x v="2"/>
    <n v="4471"/>
  </r>
  <r>
    <n v="1"/>
    <x v="1"/>
    <x v="0"/>
    <x v="14"/>
    <x v="2"/>
    <n v="7937"/>
  </r>
  <r>
    <n v="1"/>
    <x v="1"/>
    <x v="0"/>
    <x v="32"/>
    <x v="2"/>
    <n v="2865"/>
  </r>
  <r>
    <n v="1"/>
    <x v="1"/>
    <x v="0"/>
    <x v="12"/>
    <x v="2"/>
    <n v="8325"/>
  </r>
  <r>
    <n v="1"/>
    <x v="1"/>
    <x v="0"/>
    <x v="38"/>
    <x v="2"/>
    <n v="2352"/>
  </r>
  <r>
    <n v="1"/>
    <x v="1"/>
    <x v="0"/>
    <x v="7"/>
    <x v="2"/>
    <n v="2016"/>
  </r>
  <r>
    <n v="1"/>
    <x v="1"/>
    <x v="0"/>
    <x v="8"/>
    <x v="2"/>
    <n v="7486"/>
  </r>
  <r>
    <n v="1"/>
    <x v="1"/>
    <x v="0"/>
    <x v="15"/>
    <x v="2"/>
    <n v="7354"/>
  </r>
  <r>
    <n v="1"/>
    <x v="1"/>
    <x v="0"/>
    <x v="26"/>
    <x v="2"/>
    <n v="8424"/>
  </r>
  <r>
    <n v="2"/>
    <x v="1"/>
    <x v="0"/>
    <x v="8"/>
    <x v="2"/>
    <n v="1807"/>
  </r>
  <r>
    <n v="3"/>
    <x v="1"/>
    <x v="0"/>
    <x v="19"/>
    <x v="2"/>
    <n v="4991"/>
  </r>
  <r>
    <n v="3"/>
    <x v="1"/>
    <x v="0"/>
    <x v="39"/>
    <x v="2"/>
    <n v="4201"/>
  </r>
  <r>
    <n v="4"/>
    <x v="1"/>
    <x v="0"/>
    <x v="19"/>
    <x v="2"/>
    <n v="9390"/>
  </r>
  <r>
    <n v="4"/>
    <x v="1"/>
    <x v="0"/>
    <x v="38"/>
    <x v="2"/>
    <n v="7003"/>
  </r>
  <r>
    <n v="4"/>
    <x v="1"/>
    <x v="1"/>
    <x v="38"/>
    <x v="2"/>
    <n v="1263"/>
  </r>
  <r>
    <n v="4"/>
    <x v="1"/>
    <x v="1"/>
    <x v="29"/>
    <x v="2"/>
    <n v="1881"/>
  </r>
  <r>
    <n v="4"/>
    <x v="1"/>
    <x v="1"/>
    <x v="38"/>
    <x v="2"/>
    <n v="2639"/>
  </r>
  <r>
    <n v="4"/>
    <x v="1"/>
    <x v="1"/>
    <x v="45"/>
    <x v="2"/>
    <n v="2901"/>
  </r>
  <r>
    <n v="4"/>
    <x v="1"/>
    <x v="1"/>
    <x v="3"/>
    <x v="2"/>
    <n v="861"/>
  </r>
  <r>
    <n v="4"/>
    <x v="1"/>
    <x v="1"/>
    <x v="8"/>
    <x v="2"/>
    <n v="8473"/>
  </r>
  <r>
    <n v="4"/>
    <x v="1"/>
    <x v="1"/>
    <x v="6"/>
    <x v="2"/>
    <n v="9392"/>
  </r>
  <r>
    <n v="4"/>
    <x v="1"/>
    <x v="1"/>
    <x v="4"/>
    <x v="2"/>
    <n v="7855"/>
  </r>
  <r>
    <n v="4"/>
    <x v="1"/>
    <x v="1"/>
    <x v="4"/>
    <x v="2"/>
    <n v="6509"/>
  </r>
  <r>
    <n v="4"/>
    <x v="1"/>
    <x v="1"/>
    <x v="37"/>
    <x v="2"/>
    <n v="7602"/>
  </r>
  <r>
    <n v="4"/>
    <x v="1"/>
    <x v="1"/>
    <x v="33"/>
    <x v="2"/>
    <n v="9034"/>
  </r>
  <r>
    <n v="4"/>
    <x v="1"/>
    <x v="1"/>
    <x v="24"/>
    <x v="2"/>
    <n v="5901"/>
  </r>
  <r>
    <n v="4"/>
    <x v="1"/>
    <x v="1"/>
    <x v="18"/>
    <x v="2"/>
    <n v="6192"/>
  </r>
  <r>
    <n v="4"/>
    <x v="1"/>
    <x v="1"/>
    <x v="39"/>
    <x v="2"/>
    <n v="5417"/>
  </r>
  <r>
    <n v="4"/>
    <x v="1"/>
    <x v="1"/>
    <x v="33"/>
    <x v="2"/>
    <n v="4723"/>
  </r>
  <r>
    <n v="4"/>
    <x v="1"/>
    <x v="1"/>
    <x v="32"/>
    <x v="2"/>
    <n v="3716"/>
  </r>
  <r>
    <n v="5"/>
    <x v="1"/>
    <x v="0"/>
    <x v="20"/>
    <x v="2"/>
    <n v="5460"/>
  </r>
  <r>
    <n v="5"/>
    <x v="1"/>
    <x v="0"/>
    <x v="18"/>
    <x v="2"/>
    <n v="1895"/>
  </r>
  <r>
    <n v="5"/>
    <x v="1"/>
    <x v="0"/>
    <x v="31"/>
    <x v="2"/>
    <n v="5399"/>
  </r>
  <r>
    <n v="5"/>
    <x v="1"/>
    <x v="1"/>
    <x v="9"/>
    <x v="2"/>
    <n v="5014"/>
  </r>
  <r>
    <n v="5"/>
    <x v="1"/>
    <x v="1"/>
    <x v="5"/>
    <x v="2"/>
    <n v="4833"/>
  </r>
  <r>
    <n v="5"/>
    <x v="1"/>
    <x v="1"/>
    <x v="30"/>
    <x v="2"/>
    <n v="1452"/>
  </r>
  <r>
    <n v="5"/>
    <x v="1"/>
    <x v="1"/>
    <x v="45"/>
    <x v="2"/>
    <n v="5950"/>
  </r>
  <r>
    <n v="5"/>
    <x v="1"/>
    <x v="1"/>
    <x v="5"/>
    <x v="2"/>
    <n v="7464"/>
  </r>
  <r>
    <n v="5"/>
    <x v="1"/>
    <x v="1"/>
    <x v="10"/>
    <x v="2"/>
    <n v="7512"/>
  </r>
  <r>
    <n v="5"/>
    <x v="1"/>
    <x v="1"/>
    <x v="23"/>
    <x v="2"/>
    <n v="8760"/>
  </r>
  <r>
    <n v="5"/>
    <x v="1"/>
    <x v="1"/>
    <x v="18"/>
    <x v="2"/>
    <n v="5223"/>
  </r>
  <r>
    <n v="5"/>
    <x v="1"/>
    <x v="1"/>
    <x v="20"/>
    <x v="2"/>
    <n v="3146"/>
  </r>
  <r>
    <n v="5"/>
    <x v="1"/>
    <x v="1"/>
    <x v="25"/>
    <x v="2"/>
    <n v="342"/>
  </r>
  <r>
    <n v="5"/>
    <x v="1"/>
    <x v="1"/>
    <x v="17"/>
    <x v="2"/>
    <n v="8299"/>
  </r>
  <r>
    <n v="5"/>
    <x v="1"/>
    <x v="1"/>
    <x v="18"/>
    <x v="2"/>
    <n v="6356"/>
  </r>
  <r>
    <n v="5"/>
    <x v="1"/>
    <x v="1"/>
    <x v="26"/>
    <x v="2"/>
    <n v="378"/>
  </r>
  <r>
    <n v="5"/>
    <x v="1"/>
    <x v="1"/>
    <x v="3"/>
    <x v="2"/>
    <n v="3579"/>
  </r>
  <r>
    <n v="5"/>
    <x v="1"/>
    <x v="1"/>
    <x v="13"/>
    <x v="2"/>
    <n v="3201"/>
  </r>
  <r>
    <n v="5"/>
    <x v="1"/>
    <x v="1"/>
    <x v="14"/>
    <x v="2"/>
    <n v="9653"/>
  </r>
  <r>
    <n v="5"/>
    <x v="1"/>
    <x v="1"/>
    <x v="26"/>
    <x v="2"/>
    <n v="4030"/>
  </r>
  <r>
    <n v="5"/>
    <x v="1"/>
    <x v="1"/>
    <x v="9"/>
    <x v="2"/>
    <n v="857"/>
  </r>
  <r>
    <n v="5"/>
    <x v="1"/>
    <x v="1"/>
    <x v="2"/>
    <x v="2"/>
    <n v="1075"/>
  </r>
  <r>
    <n v="5"/>
    <x v="1"/>
    <x v="1"/>
    <x v="22"/>
    <x v="2"/>
    <n v="2241"/>
  </r>
  <r>
    <n v="5"/>
    <x v="1"/>
    <x v="1"/>
    <x v="37"/>
    <x v="2"/>
    <n v="4407"/>
  </r>
  <r>
    <n v="6"/>
    <x v="1"/>
    <x v="0"/>
    <x v="46"/>
    <x v="2"/>
    <n v="343"/>
  </r>
  <r>
    <n v="6"/>
    <x v="1"/>
    <x v="1"/>
    <x v="25"/>
    <x v="2"/>
    <n v="2871"/>
  </r>
  <r>
    <n v="6"/>
    <x v="1"/>
    <x v="1"/>
    <x v="4"/>
    <x v="2"/>
    <n v="4290"/>
  </r>
  <r>
    <n v="6"/>
    <x v="1"/>
    <x v="1"/>
    <x v="7"/>
    <x v="2"/>
    <n v="5848"/>
  </r>
  <r>
    <n v="6"/>
    <x v="1"/>
    <x v="1"/>
    <x v="23"/>
    <x v="2"/>
    <n v="1039"/>
  </r>
  <r>
    <n v="6"/>
    <x v="1"/>
    <x v="1"/>
    <x v="2"/>
    <x v="2"/>
    <n v="3864"/>
  </r>
  <r>
    <n v="6"/>
    <x v="1"/>
    <x v="1"/>
    <x v="48"/>
    <x v="2"/>
    <n v="9328"/>
  </r>
  <r>
    <n v="6"/>
    <x v="1"/>
    <x v="1"/>
    <x v="45"/>
    <x v="2"/>
    <n v="2041"/>
  </r>
  <r>
    <n v="6"/>
    <x v="1"/>
    <x v="1"/>
    <x v="17"/>
    <x v="2"/>
    <n v="1520"/>
  </r>
  <r>
    <n v="6"/>
    <x v="1"/>
    <x v="1"/>
    <x v="19"/>
    <x v="2"/>
    <n v="4503"/>
  </r>
  <r>
    <n v="6"/>
    <x v="1"/>
    <x v="1"/>
    <x v="3"/>
    <x v="2"/>
    <n v="3721"/>
  </r>
  <r>
    <n v="6"/>
    <x v="1"/>
    <x v="1"/>
    <x v="42"/>
    <x v="2"/>
    <n v="8610"/>
  </r>
  <r>
    <n v="6"/>
    <x v="1"/>
    <x v="1"/>
    <x v="12"/>
    <x v="2"/>
    <n v="8375"/>
  </r>
  <r>
    <n v="6"/>
    <x v="1"/>
    <x v="1"/>
    <x v="41"/>
    <x v="2"/>
    <n v="6296"/>
  </r>
  <r>
    <n v="6"/>
    <x v="1"/>
    <x v="1"/>
    <x v="45"/>
    <x v="2"/>
    <n v="4192"/>
  </r>
  <r>
    <n v="6"/>
    <x v="1"/>
    <x v="1"/>
    <x v="4"/>
    <x v="2"/>
    <n v="7674"/>
  </r>
  <r>
    <n v="6"/>
    <x v="1"/>
    <x v="1"/>
    <x v="7"/>
    <x v="2"/>
    <n v="2022"/>
  </r>
  <r>
    <n v="6"/>
    <x v="1"/>
    <x v="1"/>
    <x v="46"/>
    <x v="2"/>
    <n v="4108"/>
  </r>
  <r>
    <n v="8"/>
    <x v="1"/>
    <x v="0"/>
    <x v="34"/>
    <x v="2"/>
    <n v="9898"/>
  </r>
  <r>
    <n v="14"/>
    <x v="1"/>
    <x v="0"/>
    <x v="38"/>
    <x v="2"/>
    <n v="3085"/>
  </r>
  <r>
    <n v="15"/>
    <x v="1"/>
    <x v="0"/>
    <x v="24"/>
    <x v="2"/>
    <n v="3918"/>
  </r>
  <r>
    <n v="23"/>
    <x v="1"/>
    <x v="0"/>
    <x v="44"/>
    <x v="2"/>
    <n v="9687"/>
  </r>
  <r>
    <n v="25"/>
    <x v="1"/>
    <x v="0"/>
    <x v="42"/>
    <x v="2"/>
    <n v="6736"/>
  </r>
  <r>
    <n v="27"/>
    <x v="1"/>
    <x v="0"/>
    <x v="11"/>
    <x v="2"/>
    <n v="1984"/>
  </r>
  <r>
    <n v="28"/>
    <x v="1"/>
    <x v="0"/>
    <x v="29"/>
    <x v="2"/>
    <n v="2828"/>
  </r>
  <r>
    <n v="6"/>
    <x v="2"/>
    <x v="1"/>
    <x v="22"/>
    <x v="2"/>
    <n v="5453"/>
  </r>
  <r>
    <n v="6"/>
    <x v="2"/>
    <x v="1"/>
    <x v="48"/>
    <x v="2"/>
    <n v="1181"/>
  </r>
  <r>
    <n v="6"/>
    <x v="2"/>
    <x v="1"/>
    <x v="45"/>
    <x v="2"/>
    <n v="4375"/>
  </r>
  <r>
    <n v="6"/>
    <x v="2"/>
    <x v="1"/>
    <x v="16"/>
    <x v="2"/>
    <n v="780"/>
  </r>
  <r>
    <n v="6"/>
    <x v="2"/>
    <x v="1"/>
    <x v="12"/>
    <x v="2"/>
    <n v="5215"/>
  </r>
  <r>
    <n v="6"/>
    <x v="2"/>
    <x v="1"/>
    <x v="28"/>
    <x v="2"/>
    <n v="3366"/>
  </r>
  <r>
    <n v="6"/>
    <x v="2"/>
    <x v="1"/>
    <x v="33"/>
    <x v="2"/>
    <n v="2361"/>
  </r>
  <r>
    <n v="6"/>
    <x v="2"/>
    <x v="1"/>
    <x v="23"/>
    <x v="2"/>
    <n v="7715"/>
  </r>
  <r>
    <n v="6"/>
    <x v="2"/>
    <x v="1"/>
    <x v="29"/>
    <x v="2"/>
    <n v="6144"/>
  </r>
  <r>
    <n v="7"/>
    <x v="2"/>
    <x v="1"/>
    <x v="24"/>
    <x v="2"/>
    <n v="7437"/>
  </r>
  <r>
    <n v="7"/>
    <x v="2"/>
    <x v="1"/>
    <x v="47"/>
    <x v="2"/>
    <n v="2079"/>
  </r>
  <r>
    <n v="7"/>
    <x v="2"/>
    <x v="1"/>
    <x v="43"/>
    <x v="2"/>
    <n v="2695"/>
  </r>
  <r>
    <n v="7"/>
    <x v="2"/>
    <x v="1"/>
    <x v="37"/>
    <x v="2"/>
    <n v="726"/>
  </r>
  <r>
    <n v="7"/>
    <x v="2"/>
    <x v="1"/>
    <x v="28"/>
    <x v="2"/>
    <n v="1739"/>
  </r>
  <r>
    <n v="7"/>
    <x v="2"/>
    <x v="1"/>
    <x v="6"/>
    <x v="2"/>
    <n v="1862"/>
  </r>
  <r>
    <n v="7"/>
    <x v="2"/>
    <x v="1"/>
    <x v="18"/>
    <x v="2"/>
    <n v="2903"/>
  </r>
  <r>
    <n v="7"/>
    <x v="2"/>
    <x v="1"/>
    <x v="37"/>
    <x v="2"/>
    <n v="3881"/>
  </r>
  <r>
    <n v="7"/>
    <x v="2"/>
    <x v="1"/>
    <x v="46"/>
    <x v="2"/>
    <n v="6659"/>
  </r>
  <r>
    <n v="7"/>
    <x v="2"/>
    <x v="1"/>
    <x v="49"/>
    <x v="2"/>
    <n v="4107"/>
  </r>
  <r>
    <n v="7"/>
    <x v="2"/>
    <x v="1"/>
    <x v="0"/>
    <x v="2"/>
    <n v="340"/>
  </r>
  <r>
    <n v="7"/>
    <x v="2"/>
    <x v="1"/>
    <x v="5"/>
    <x v="2"/>
    <n v="6082"/>
  </r>
  <r>
    <n v="7"/>
    <x v="2"/>
    <x v="1"/>
    <x v="12"/>
    <x v="2"/>
    <n v="8626"/>
  </r>
  <r>
    <n v="7"/>
    <x v="2"/>
    <x v="1"/>
    <x v="44"/>
    <x v="2"/>
    <n v="6765"/>
  </r>
  <r>
    <n v="7"/>
    <x v="2"/>
    <x v="1"/>
    <x v="14"/>
    <x v="2"/>
    <n v="6119"/>
  </r>
  <r>
    <n v="7"/>
    <x v="2"/>
    <x v="1"/>
    <x v="41"/>
    <x v="2"/>
    <n v="7643"/>
  </r>
  <r>
    <n v="7"/>
    <x v="2"/>
    <x v="1"/>
    <x v="35"/>
    <x v="2"/>
    <n v="7621"/>
  </r>
  <r>
    <n v="7"/>
    <x v="2"/>
    <x v="1"/>
    <x v="44"/>
    <x v="2"/>
    <n v="3313"/>
  </r>
  <r>
    <n v="7"/>
    <x v="2"/>
    <x v="1"/>
    <x v="30"/>
    <x v="2"/>
    <n v="2534"/>
  </r>
  <r>
    <n v="7"/>
    <x v="2"/>
    <x v="1"/>
    <x v="48"/>
    <x v="2"/>
    <n v="7679"/>
  </r>
  <r>
    <n v="7"/>
    <x v="2"/>
    <x v="1"/>
    <x v="48"/>
    <x v="2"/>
    <n v="6132"/>
  </r>
  <r>
    <n v="7"/>
    <x v="2"/>
    <x v="1"/>
    <x v="26"/>
    <x v="2"/>
    <n v="7494"/>
  </r>
  <r>
    <n v="7"/>
    <x v="2"/>
    <x v="1"/>
    <x v="4"/>
    <x v="2"/>
    <n v="2785"/>
  </r>
  <r>
    <n v="7"/>
    <x v="2"/>
    <x v="1"/>
    <x v="20"/>
    <x v="2"/>
    <n v="1868"/>
  </r>
  <r>
    <n v="8"/>
    <x v="2"/>
    <x v="1"/>
    <x v="11"/>
    <x v="2"/>
    <n v="1194"/>
  </r>
  <r>
    <n v="8"/>
    <x v="2"/>
    <x v="1"/>
    <x v="26"/>
    <x v="2"/>
    <n v="5926"/>
  </r>
  <r>
    <n v="8"/>
    <x v="2"/>
    <x v="1"/>
    <x v="46"/>
    <x v="2"/>
    <n v="6102"/>
  </r>
  <r>
    <n v="8"/>
    <x v="2"/>
    <x v="1"/>
    <x v="14"/>
    <x v="2"/>
    <n v="4589"/>
  </r>
  <r>
    <n v="8"/>
    <x v="2"/>
    <x v="1"/>
    <x v="48"/>
    <x v="2"/>
    <n v="6716"/>
  </r>
  <r>
    <n v="8"/>
    <x v="2"/>
    <x v="1"/>
    <x v="25"/>
    <x v="2"/>
    <n v="2908"/>
  </r>
  <r>
    <n v="8"/>
    <x v="2"/>
    <x v="1"/>
    <x v="34"/>
    <x v="2"/>
    <n v="2066"/>
  </r>
  <r>
    <n v="8"/>
    <x v="2"/>
    <x v="1"/>
    <x v="42"/>
    <x v="2"/>
    <n v="4012"/>
  </r>
  <r>
    <n v="8"/>
    <x v="2"/>
    <x v="1"/>
    <x v="6"/>
    <x v="2"/>
    <n v="4387"/>
  </r>
  <r>
    <n v="8"/>
    <x v="2"/>
    <x v="1"/>
    <x v="21"/>
    <x v="2"/>
    <n v="4233"/>
  </r>
  <r>
    <n v="8"/>
    <x v="2"/>
    <x v="1"/>
    <x v="25"/>
    <x v="2"/>
    <n v="9319"/>
  </r>
  <r>
    <n v="8"/>
    <x v="2"/>
    <x v="1"/>
    <x v="37"/>
    <x v="2"/>
    <n v="9125"/>
  </r>
  <r>
    <n v="8"/>
    <x v="2"/>
    <x v="1"/>
    <x v="31"/>
    <x v="2"/>
    <n v="4456"/>
  </r>
  <r>
    <n v="8"/>
    <x v="2"/>
    <x v="1"/>
    <x v="32"/>
    <x v="2"/>
    <n v="9253"/>
  </r>
  <r>
    <n v="8"/>
    <x v="2"/>
    <x v="1"/>
    <x v="28"/>
    <x v="2"/>
    <n v="2746"/>
  </r>
  <r>
    <n v="8"/>
    <x v="2"/>
    <x v="1"/>
    <x v="42"/>
    <x v="2"/>
    <n v="4141"/>
  </r>
  <r>
    <n v="8"/>
    <x v="2"/>
    <x v="1"/>
    <x v="9"/>
    <x v="2"/>
    <n v="6494"/>
  </r>
  <r>
    <n v="8"/>
    <x v="2"/>
    <x v="1"/>
    <x v="33"/>
    <x v="2"/>
    <n v="4030"/>
  </r>
  <r>
    <n v="8"/>
    <x v="2"/>
    <x v="1"/>
    <x v="46"/>
    <x v="2"/>
    <n v="370"/>
  </r>
  <r>
    <n v="8"/>
    <x v="2"/>
    <x v="1"/>
    <x v="41"/>
    <x v="2"/>
    <n v="8863"/>
  </r>
  <r>
    <n v="8"/>
    <x v="2"/>
    <x v="1"/>
    <x v="49"/>
    <x v="2"/>
    <n v="455"/>
  </r>
  <r>
    <n v="8"/>
    <x v="2"/>
    <x v="1"/>
    <x v="15"/>
    <x v="2"/>
    <n v="8419"/>
  </r>
  <r>
    <n v="8"/>
    <x v="2"/>
    <x v="1"/>
    <x v="2"/>
    <x v="2"/>
    <n v="7195"/>
  </r>
  <r>
    <n v="8"/>
    <x v="2"/>
    <x v="1"/>
    <x v="38"/>
    <x v="2"/>
    <n v="4900"/>
  </r>
  <r>
    <n v="8"/>
    <x v="2"/>
    <x v="1"/>
    <x v="7"/>
    <x v="2"/>
    <n v="4764"/>
  </r>
  <r>
    <n v="9"/>
    <x v="2"/>
    <x v="1"/>
    <x v="45"/>
    <x v="2"/>
    <n v="7593"/>
  </r>
  <r>
    <n v="9"/>
    <x v="2"/>
    <x v="1"/>
    <x v="40"/>
    <x v="2"/>
    <n v="3313"/>
  </r>
  <r>
    <n v="9"/>
    <x v="2"/>
    <x v="1"/>
    <x v="5"/>
    <x v="2"/>
    <n v="3376"/>
  </r>
  <r>
    <n v="9"/>
    <x v="2"/>
    <x v="1"/>
    <x v="35"/>
    <x v="2"/>
    <n v="7166"/>
  </r>
  <r>
    <n v="9"/>
    <x v="3"/>
    <x v="1"/>
    <x v="19"/>
    <x v="2"/>
    <n v="8700"/>
  </r>
  <r>
    <n v="9"/>
    <x v="3"/>
    <x v="1"/>
    <x v="22"/>
    <x v="2"/>
    <n v="4464"/>
  </r>
  <r>
    <n v="9"/>
    <x v="3"/>
    <x v="1"/>
    <x v="9"/>
    <x v="2"/>
    <n v="5105"/>
  </r>
  <r>
    <n v="9"/>
    <x v="3"/>
    <x v="1"/>
    <x v="40"/>
    <x v="2"/>
    <n v="4401"/>
  </r>
  <r>
    <n v="9"/>
    <x v="3"/>
    <x v="2"/>
    <x v="27"/>
    <x v="2"/>
    <n v="9138"/>
  </r>
  <r>
    <n v="9"/>
    <x v="3"/>
    <x v="2"/>
    <x v="47"/>
    <x v="2"/>
    <n v="2914"/>
  </r>
  <r>
    <n v="9"/>
    <x v="3"/>
    <x v="2"/>
    <x v="49"/>
    <x v="2"/>
    <n v="5479"/>
  </r>
  <r>
    <n v="9"/>
    <x v="3"/>
    <x v="2"/>
    <x v="5"/>
    <x v="2"/>
    <n v="7762"/>
  </r>
  <r>
    <n v="9"/>
    <x v="3"/>
    <x v="2"/>
    <x v="35"/>
    <x v="2"/>
    <n v="9672"/>
  </r>
  <r>
    <n v="9"/>
    <x v="3"/>
    <x v="2"/>
    <x v="7"/>
    <x v="2"/>
    <n v="7780"/>
  </r>
  <r>
    <n v="9"/>
    <x v="3"/>
    <x v="2"/>
    <x v="6"/>
    <x v="2"/>
    <n v="8394"/>
  </r>
  <r>
    <n v="10"/>
    <x v="3"/>
    <x v="2"/>
    <x v="4"/>
    <x v="2"/>
    <n v="4211"/>
  </r>
  <r>
    <n v="10"/>
    <x v="3"/>
    <x v="2"/>
    <x v="28"/>
    <x v="2"/>
    <n v="7039"/>
  </r>
  <r>
    <n v="10"/>
    <x v="3"/>
    <x v="2"/>
    <x v="48"/>
    <x v="2"/>
    <n v="1726"/>
  </r>
  <r>
    <n v="10"/>
    <x v="3"/>
    <x v="2"/>
    <x v="5"/>
    <x v="2"/>
    <n v="5243"/>
  </r>
  <r>
    <n v="10"/>
    <x v="3"/>
    <x v="2"/>
    <x v="37"/>
    <x v="2"/>
    <n v="2726"/>
  </r>
  <r>
    <n v="10"/>
    <x v="3"/>
    <x v="2"/>
    <x v="7"/>
    <x v="2"/>
    <n v="9063"/>
  </r>
  <r>
    <n v="10"/>
    <x v="3"/>
    <x v="2"/>
    <x v="11"/>
    <x v="2"/>
    <n v="390"/>
  </r>
  <r>
    <n v="10"/>
    <x v="3"/>
    <x v="2"/>
    <x v="12"/>
    <x v="2"/>
    <n v="9223"/>
  </r>
  <r>
    <n v="10"/>
    <x v="3"/>
    <x v="2"/>
    <x v="16"/>
    <x v="2"/>
    <n v="2769"/>
  </r>
  <r>
    <n v="10"/>
    <x v="3"/>
    <x v="2"/>
    <x v="23"/>
    <x v="2"/>
    <n v="7342"/>
  </r>
  <r>
    <n v="10"/>
    <x v="3"/>
    <x v="2"/>
    <x v="43"/>
    <x v="2"/>
    <n v="3990"/>
  </r>
  <r>
    <n v="10"/>
    <x v="3"/>
    <x v="2"/>
    <x v="12"/>
    <x v="2"/>
    <n v="914"/>
  </r>
  <r>
    <n v="10"/>
    <x v="3"/>
    <x v="2"/>
    <x v="33"/>
    <x v="2"/>
    <n v="6528"/>
  </r>
  <r>
    <n v="10"/>
    <x v="3"/>
    <x v="2"/>
    <x v="39"/>
    <x v="2"/>
    <n v="9547"/>
  </r>
  <r>
    <n v="10"/>
    <x v="3"/>
    <x v="2"/>
    <x v="44"/>
    <x v="2"/>
    <n v="146"/>
  </r>
  <r>
    <n v="10"/>
    <x v="3"/>
    <x v="2"/>
    <x v="38"/>
    <x v="2"/>
    <n v="2505"/>
  </r>
  <r>
    <n v="10"/>
    <x v="3"/>
    <x v="2"/>
    <x v="19"/>
    <x v="2"/>
    <n v="1605"/>
  </r>
  <r>
    <n v="10"/>
    <x v="3"/>
    <x v="2"/>
    <x v="34"/>
    <x v="2"/>
    <n v="3087"/>
  </r>
  <r>
    <n v="10"/>
    <x v="3"/>
    <x v="2"/>
    <x v="35"/>
    <x v="2"/>
    <n v="646"/>
  </r>
  <r>
    <n v="10"/>
    <x v="3"/>
    <x v="2"/>
    <x v="45"/>
    <x v="2"/>
    <n v="3927"/>
  </r>
  <r>
    <n v="10"/>
    <x v="3"/>
    <x v="2"/>
    <x v="13"/>
    <x v="2"/>
    <n v="2709"/>
  </r>
  <r>
    <n v="10"/>
    <x v="3"/>
    <x v="2"/>
    <x v="15"/>
    <x v="2"/>
    <n v="1625"/>
  </r>
  <r>
    <n v="10"/>
    <x v="3"/>
    <x v="2"/>
    <x v="13"/>
    <x v="2"/>
    <n v="3889"/>
  </r>
  <r>
    <n v="10"/>
    <x v="3"/>
    <x v="2"/>
    <x v="2"/>
    <x v="2"/>
    <n v="9571"/>
  </r>
  <r>
    <n v="10"/>
    <x v="3"/>
    <x v="2"/>
    <x v="4"/>
    <x v="2"/>
    <n v="5009"/>
  </r>
  <r>
    <n v="10"/>
    <x v="3"/>
    <x v="2"/>
    <x v="2"/>
    <x v="2"/>
    <n v="7764"/>
  </r>
  <r>
    <n v="10"/>
    <x v="3"/>
    <x v="2"/>
    <x v="48"/>
    <x v="2"/>
    <n v="6935"/>
  </r>
  <r>
    <n v="10"/>
    <x v="3"/>
    <x v="2"/>
    <x v="31"/>
    <x v="2"/>
    <n v="2882"/>
  </r>
  <r>
    <n v="11"/>
    <x v="3"/>
    <x v="2"/>
    <x v="25"/>
    <x v="2"/>
    <n v="3148"/>
  </r>
  <r>
    <n v="11"/>
    <x v="3"/>
    <x v="2"/>
    <x v="2"/>
    <x v="2"/>
    <n v="5081"/>
  </r>
  <r>
    <n v="11"/>
    <x v="3"/>
    <x v="2"/>
    <x v="28"/>
    <x v="2"/>
    <n v="151"/>
  </r>
  <r>
    <n v="11"/>
    <x v="3"/>
    <x v="2"/>
    <x v="0"/>
    <x v="2"/>
    <n v="3567"/>
  </r>
  <r>
    <n v="11"/>
    <x v="3"/>
    <x v="2"/>
    <x v="29"/>
    <x v="2"/>
    <n v="6748"/>
  </r>
  <r>
    <n v="11"/>
    <x v="3"/>
    <x v="2"/>
    <x v="44"/>
    <x v="2"/>
    <n v="4588"/>
  </r>
  <r>
    <n v="11"/>
    <x v="3"/>
    <x v="2"/>
    <x v="24"/>
    <x v="2"/>
    <n v="5551"/>
  </r>
  <r>
    <n v="11"/>
    <x v="3"/>
    <x v="2"/>
    <x v="9"/>
    <x v="2"/>
    <n v="8232"/>
  </r>
  <r>
    <n v="11"/>
    <x v="3"/>
    <x v="2"/>
    <x v="5"/>
    <x v="2"/>
    <n v="5137"/>
  </r>
  <r>
    <n v="11"/>
    <x v="3"/>
    <x v="2"/>
    <x v="49"/>
    <x v="2"/>
    <n v="7078"/>
  </r>
  <r>
    <n v="11"/>
    <x v="3"/>
    <x v="2"/>
    <x v="25"/>
    <x v="2"/>
    <n v="5137"/>
  </r>
  <r>
    <n v="11"/>
    <x v="3"/>
    <x v="2"/>
    <x v="6"/>
    <x v="2"/>
    <n v="7179"/>
  </r>
  <r>
    <n v="11"/>
    <x v="3"/>
    <x v="2"/>
    <x v="4"/>
    <x v="2"/>
    <n v="4655"/>
  </r>
  <r>
    <n v="11"/>
    <x v="3"/>
    <x v="2"/>
    <x v="41"/>
    <x v="2"/>
    <n v="6801"/>
  </r>
  <r>
    <n v="11"/>
    <x v="3"/>
    <x v="2"/>
    <x v="28"/>
    <x v="2"/>
    <n v="262"/>
  </r>
  <r>
    <n v="11"/>
    <x v="3"/>
    <x v="2"/>
    <x v="14"/>
    <x v="2"/>
    <n v="6047"/>
  </r>
  <r>
    <n v="11"/>
    <x v="3"/>
    <x v="2"/>
    <x v="21"/>
    <x v="2"/>
    <n v="4339"/>
  </r>
  <r>
    <n v="11"/>
    <x v="3"/>
    <x v="2"/>
    <x v="20"/>
    <x v="2"/>
    <n v="9805"/>
  </r>
  <r>
    <n v="11"/>
    <x v="3"/>
    <x v="2"/>
    <x v="42"/>
    <x v="2"/>
    <n v="6486"/>
  </r>
  <r>
    <n v="11"/>
    <x v="3"/>
    <x v="2"/>
    <x v="44"/>
    <x v="2"/>
    <n v="8897"/>
  </r>
  <r>
    <n v="11"/>
    <x v="4"/>
    <x v="2"/>
    <x v="9"/>
    <x v="2"/>
    <n v="9770"/>
  </r>
  <r>
    <n v="11"/>
    <x v="4"/>
    <x v="2"/>
    <x v="10"/>
    <x v="2"/>
    <n v="8570"/>
  </r>
  <r>
    <n v="11"/>
    <x v="4"/>
    <x v="2"/>
    <x v="47"/>
    <x v="2"/>
    <n v="5697"/>
  </r>
  <r>
    <n v="11"/>
    <x v="4"/>
    <x v="2"/>
    <x v="30"/>
    <x v="2"/>
    <n v="9860"/>
  </r>
  <r>
    <n v="11"/>
    <x v="4"/>
    <x v="2"/>
    <x v="18"/>
    <x v="2"/>
    <n v="181"/>
  </r>
  <r>
    <n v="12"/>
    <x v="4"/>
    <x v="2"/>
    <x v="6"/>
    <x v="2"/>
    <n v="6303"/>
  </r>
  <r>
    <n v="12"/>
    <x v="4"/>
    <x v="2"/>
    <x v="3"/>
    <x v="2"/>
    <n v="5782"/>
  </r>
  <r>
    <n v="12"/>
    <x v="4"/>
    <x v="2"/>
    <x v="30"/>
    <x v="2"/>
    <n v="2199"/>
  </r>
  <r>
    <n v="12"/>
    <x v="4"/>
    <x v="2"/>
    <x v="3"/>
    <x v="2"/>
    <n v="1279"/>
  </r>
  <r>
    <n v="12"/>
    <x v="4"/>
    <x v="2"/>
    <x v="13"/>
    <x v="2"/>
    <n v="8860"/>
  </r>
  <r>
    <n v="12"/>
    <x v="4"/>
    <x v="2"/>
    <x v="20"/>
    <x v="2"/>
    <n v="138"/>
  </r>
  <r>
    <n v="12"/>
    <x v="4"/>
    <x v="2"/>
    <x v="37"/>
    <x v="2"/>
    <n v="6607"/>
  </r>
  <r>
    <n v="12"/>
    <x v="4"/>
    <x v="2"/>
    <x v="39"/>
    <x v="2"/>
    <n v="9310"/>
  </r>
  <r>
    <n v="12"/>
    <x v="4"/>
    <x v="2"/>
    <x v="8"/>
    <x v="2"/>
    <n v="3902"/>
  </r>
  <r>
    <n v="12"/>
    <x v="4"/>
    <x v="2"/>
    <x v="30"/>
    <x v="2"/>
    <n v="6412"/>
  </r>
  <r>
    <n v="12"/>
    <x v="4"/>
    <x v="2"/>
    <x v="9"/>
    <x v="2"/>
    <n v="6023"/>
  </r>
  <r>
    <n v="12"/>
    <x v="4"/>
    <x v="2"/>
    <x v="11"/>
    <x v="2"/>
    <n v="3656"/>
  </r>
  <r>
    <n v="12"/>
    <x v="4"/>
    <x v="2"/>
    <x v="45"/>
    <x v="2"/>
    <n v="8353"/>
  </r>
  <r>
    <n v="12"/>
    <x v="4"/>
    <x v="2"/>
    <x v="25"/>
    <x v="2"/>
    <n v="6170"/>
  </r>
  <r>
    <n v="12"/>
    <x v="4"/>
    <x v="2"/>
    <x v="12"/>
    <x v="2"/>
    <n v="2595"/>
  </r>
  <r>
    <n v="12"/>
    <x v="4"/>
    <x v="2"/>
    <x v="41"/>
    <x v="2"/>
    <n v="5938"/>
  </r>
  <r>
    <n v="12"/>
    <x v="4"/>
    <x v="2"/>
    <x v="7"/>
    <x v="2"/>
    <n v="1631"/>
  </r>
  <r>
    <n v="12"/>
    <x v="4"/>
    <x v="2"/>
    <x v="48"/>
    <x v="2"/>
    <n v="7925"/>
  </r>
  <r>
    <n v="12"/>
    <x v="4"/>
    <x v="2"/>
    <x v="31"/>
    <x v="2"/>
    <n v="1054"/>
  </r>
  <r>
    <n v="12"/>
    <x v="4"/>
    <x v="2"/>
    <x v="44"/>
    <x v="2"/>
    <n v="3838"/>
  </r>
  <r>
    <n v="13"/>
    <x v="4"/>
    <x v="2"/>
    <x v="23"/>
    <x v="2"/>
    <n v="6151"/>
  </r>
  <r>
    <n v="13"/>
    <x v="4"/>
    <x v="2"/>
    <x v="22"/>
    <x v="2"/>
    <n v="2336"/>
  </r>
  <r>
    <n v="13"/>
    <x v="4"/>
    <x v="2"/>
    <x v="16"/>
    <x v="2"/>
    <n v="2888"/>
  </r>
  <r>
    <n v="13"/>
    <x v="4"/>
    <x v="2"/>
    <x v="43"/>
    <x v="2"/>
    <n v="6665"/>
  </r>
  <r>
    <n v="13"/>
    <x v="4"/>
    <x v="2"/>
    <x v="27"/>
    <x v="2"/>
    <n v="5709"/>
  </r>
  <r>
    <n v="13"/>
    <x v="4"/>
    <x v="2"/>
    <x v="26"/>
    <x v="2"/>
    <n v="5338"/>
  </r>
  <r>
    <n v="13"/>
    <x v="4"/>
    <x v="2"/>
    <x v="26"/>
    <x v="2"/>
    <n v="647"/>
  </r>
  <r>
    <n v="13"/>
    <x v="4"/>
    <x v="2"/>
    <x v="31"/>
    <x v="2"/>
    <n v="1874"/>
  </r>
  <r>
    <n v="13"/>
    <x v="4"/>
    <x v="2"/>
    <x v="48"/>
    <x v="2"/>
    <n v="1396"/>
  </r>
  <r>
    <n v="13"/>
    <x v="4"/>
    <x v="2"/>
    <x v="20"/>
    <x v="2"/>
    <n v="9574"/>
  </r>
  <r>
    <n v="13"/>
    <x v="4"/>
    <x v="2"/>
    <x v="3"/>
    <x v="2"/>
    <n v="3752"/>
  </r>
  <r>
    <n v="13"/>
    <x v="4"/>
    <x v="2"/>
    <x v="2"/>
    <x v="2"/>
    <n v="8305"/>
  </r>
  <r>
    <n v="13"/>
    <x v="4"/>
    <x v="2"/>
    <x v="10"/>
    <x v="2"/>
    <n v="4644"/>
  </r>
  <r>
    <n v="13"/>
    <x v="4"/>
    <x v="2"/>
    <x v="31"/>
    <x v="2"/>
    <n v="7173"/>
  </r>
  <r>
    <n v="13"/>
    <x v="4"/>
    <x v="2"/>
    <x v="21"/>
    <x v="2"/>
    <n v="4736"/>
  </r>
  <r>
    <n v="13"/>
    <x v="4"/>
    <x v="2"/>
    <x v="29"/>
    <x v="2"/>
    <n v="9851"/>
  </r>
  <r>
    <n v="13"/>
    <x v="4"/>
    <x v="2"/>
    <x v="33"/>
    <x v="2"/>
    <n v="971"/>
  </r>
  <r>
    <n v="13"/>
    <x v="4"/>
    <x v="2"/>
    <x v="19"/>
    <x v="2"/>
    <n v="9679"/>
  </r>
  <r>
    <n v="13"/>
    <x v="4"/>
    <x v="2"/>
    <x v="8"/>
    <x v="2"/>
    <n v="1110"/>
  </r>
  <r>
    <n v="13"/>
    <x v="4"/>
    <x v="2"/>
    <x v="39"/>
    <x v="2"/>
    <n v="893"/>
  </r>
  <r>
    <n v="13"/>
    <x v="4"/>
    <x v="2"/>
    <x v="46"/>
    <x v="2"/>
    <n v="3435"/>
  </r>
  <r>
    <n v="13"/>
    <x v="4"/>
    <x v="2"/>
    <x v="25"/>
    <x v="2"/>
    <n v="6890"/>
  </r>
  <r>
    <n v="13"/>
    <x v="4"/>
    <x v="2"/>
    <x v="32"/>
    <x v="2"/>
    <n v="6232"/>
  </r>
  <r>
    <n v="14"/>
    <x v="4"/>
    <x v="2"/>
    <x v="46"/>
    <x v="2"/>
    <n v="6570"/>
  </r>
  <r>
    <n v="14"/>
    <x v="4"/>
    <x v="2"/>
    <x v="5"/>
    <x v="2"/>
    <n v="8032"/>
  </r>
  <r>
    <n v="14"/>
    <x v="4"/>
    <x v="2"/>
    <x v="25"/>
    <x v="2"/>
    <n v="2533"/>
  </r>
  <r>
    <n v="14"/>
    <x v="4"/>
    <x v="2"/>
    <x v="26"/>
    <x v="2"/>
    <n v="1466"/>
  </r>
  <r>
    <n v="14"/>
    <x v="4"/>
    <x v="2"/>
    <x v="47"/>
    <x v="2"/>
    <n v="1085"/>
  </r>
  <r>
    <n v="14"/>
    <x v="4"/>
    <x v="2"/>
    <x v="26"/>
    <x v="2"/>
    <n v="1130"/>
  </r>
  <r>
    <n v="14"/>
    <x v="4"/>
    <x v="2"/>
    <x v="7"/>
    <x v="2"/>
    <n v="1738"/>
  </r>
  <r>
    <n v="14"/>
    <x v="4"/>
    <x v="2"/>
    <x v="40"/>
    <x v="2"/>
    <n v="4379"/>
  </r>
  <r>
    <n v="14"/>
    <x v="5"/>
    <x v="2"/>
    <x v="0"/>
    <x v="2"/>
    <n v="7201"/>
  </r>
  <r>
    <n v="14"/>
    <x v="5"/>
    <x v="2"/>
    <x v="14"/>
    <x v="2"/>
    <n v="5238"/>
  </r>
  <r>
    <n v="14"/>
    <x v="5"/>
    <x v="2"/>
    <x v="40"/>
    <x v="2"/>
    <n v="5818"/>
  </r>
  <r>
    <n v="14"/>
    <x v="5"/>
    <x v="2"/>
    <x v="25"/>
    <x v="2"/>
    <n v="7517"/>
  </r>
  <r>
    <n v="14"/>
    <x v="5"/>
    <x v="2"/>
    <x v="23"/>
    <x v="2"/>
    <n v="6559"/>
  </r>
  <r>
    <n v="14"/>
    <x v="5"/>
    <x v="2"/>
    <x v="32"/>
    <x v="2"/>
    <n v="9104"/>
  </r>
  <r>
    <n v="14"/>
    <x v="5"/>
    <x v="2"/>
    <x v="43"/>
    <x v="2"/>
    <n v="9644"/>
  </r>
  <r>
    <n v="14"/>
    <x v="5"/>
    <x v="2"/>
    <x v="50"/>
    <x v="2"/>
    <n v="6685"/>
  </r>
  <r>
    <n v="14"/>
    <x v="5"/>
    <x v="2"/>
    <x v="12"/>
    <x v="2"/>
    <n v="690"/>
  </r>
  <r>
    <n v="14"/>
    <x v="5"/>
    <x v="2"/>
    <x v="8"/>
    <x v="2"/>
    <n v="3003"/>
  </r>
  <r>
    <n v="14"/>
    <x v="5"/>
    <x v="2"/>
    <x v="16"/>
    <x v="2"/>
    <n v="7443"/>
  </r>
  <r>
    <n v="14"/>
    <x v="5"/>
    <x v="2"/>
    <x v="49"/>
    <x v="2"/>
    <n v="7381"/>
  </r>
  <r>
    <n v="14"/>
    <x v="5"/>
    <x v="2"/>
    <x v="17"/>
    <x v="2"/>
    <n v="1867"/>
  </r>
  <r>
    <n v="14"/>
    <x v="5"/>
    <x v="2"/>
    <x v="35"/>
    <x v="2"/>
    <n v="5270"/>
  </r>
  <r>
    <n v="14"/>
    <x v="5"/>
    <x v="2"/>
    <x v="15"/>
    <x v="2"/>
    <n v="9259"/>
  </r>
  <r>
    <n v="14"/>
    <x v="5"/>
    <x v="2"/>
    <x v="28"/>
    <x v="2"/>
    <n v="5493"/>
  </r>
  <r>
    <n v="14"/>
    <x v="5"/>
    <x v="2"/>
    <x v="12"/>
    <x v="2"/>
    <n v="8880"/>
  </r>
  <r>
    <n v="14"/>
    <x v="5"/>
    <x v="2"/>
    <x v="39"/>
    <x v="2"/>
    <n v="7577"/>
  </r>
  <r>
    <n v="14"/>
    <x v="5"/>
    <x v="2"/>
    <x v="36"/>
    <x v="2"/>
    <n v="226"/>
  </r>
  <r>
    <n v="14"/>
    <x v="5"/>
    <x v="2"/>
    <x v="14"/>
    <x v="2"/>
    <n v="7986"/>
  </r>
  <r>
    <n v="14"/>
    <x v="5"/>
    <x v="2"/>
    <x v="14"/>
    <x v="2"/>
    <n v="5988"/>
  </r>
  <r>
    <n v="14"/>
    <x v="5"/>
    <x v="2"/>
    <x v="14"/>
    <x v="2"/>
    <n v="7038"/>
  </r>
  <r>
    <n v="14"/>
    <x v="5"/>
    <x v="2"/>
    <x v="42"/>
    <x v="2"/>
    <n v="1952"/>
  </r>
  <r>
    <n v="14"/>
    <x v="5"/>
    <x v="2"/>
    <x v="23"/>
    <x v="2"/>
    <n v="4299"/>
  </r>
  <r>
    <n v="15"/>
    <x v="5"/>
    <x v="2"/>
    <x v="18"/>
    <x v="2"/>
    <n v="5169"/>
  </r>
  <r>
    <n v="15"/>
    <x v="5"/>
    <x v="2"/>
    <x v="26"/>
    <x v="2"/>
    <n v="3124"/>
  </r>
  <r>
    <n v="15"/>
    <x v="5"/>
    <x v="2"/>
    <x v="24"/>
    <x v="2"/>
    <n v="5747"/>
  </r>
  <r>
    <n v="15"/>
    <x v="5"/>
    <x v="2"/>
    <x v="36"/>
    <x v="2"/>
    <n v="3380"/>
  </r>
  <r>
    <n v="15"/>
    <x v="5"/>
    <x v="2"/>
    <x v="6"/>
    <x v="2"/>
    <n v="6243"/>
  </r>
  <r>
    <n v="15"/>
    <x v="5"/>
    <x v="2"/>
    <x v="10"/>
    <x v="2"/>
    <n v="6516"/>
  </r>
  <r>
    <n v="15"/>
    <x v="5"/>
    <x v="2"/>
    <x v="30"/>
    <x v="2"/>
    <n v="6941"/>
  </r>
  <r>
    <n v="15"/>
    <x v="5"/>
    <x v="2"/>
    <x v="39"/>
    <x v="2"/>
    <n v="9137"/>
  </r>
  <r>
    <n v="15"/>
    <x v="5"/>
    <x v="3"/>
    <x v="47"/>
    <x v="2"/>
    <n v="6943"/>
  </r>
  <r>
    <n v="15"/>
    <x v="5"/>
    <x v="3"/>
    <x v="41"/>
    <x v="2"/>
    <n v="5531"/>
  </r>
  <r>
    <n v="15"/>
    <x v="5"/>
    <x v="3"/>
    <x v="38"/>
    <x v="2"/>
    <n v="5404"/>
  </r>
  <r>
    <n v="15"/>
    <x v="5"/>
    <x v="3"/>
    <x v="6"/>
    <x v="2"/>
    <n v="1445"/>
  </r>
  <r>
    <n v="15"/>
    <x v="5"/>
    <x v="3"/>
    <x v="29"/>
    <x v="2"/>
    <n v="2689"/>
  </r>
  <r>
    <n v="15"/>
    <x v="5"/>
    <x v="3"/>
    <x v="32"/>
    <x v="2"/>
    <n v="6382"/>
  </r>
  <r>
    <n v="15"/>
    <x v="5"/>
    <x v="3"/>
    <x v="2"/>
    <x v="2"/>
    <n v="3638"/>
  </r>
  <r>
    <n v="15"/>
    <x v="5"/>
    <x v="3"/>
    <x v="37"/>
    <x v="2"/>
    <n v="1452"/>
  </r>
  <r>
    <n v="15"/>
    <x v="5"/>
    <x v="3"/>
    <x v="8"/>
    <x v="2"/>
    <n v="8118"/>
  </r>
  <r>
    <n v="16"/>
    <x v="5"/>
    <x v="3"/>
    <x v="24"/>
    <x v="2"/>
    <n v="3904"/>
  </r>
  <r>
    <n v="16"/>
    <x v="5"/>
    <x v="3"/>
    <x v="38"/>
    <x v="2"/>
    <n v="5065"/>
  </r>
  <r>
    <n v="16"/>
    <x v="5"/>
    <x v="3"/>
    <x v="35"/>
    <x v="2"/>
    <n v="3007"/>
  </r>
  <r>
    <n v="16"/>
    <x v="5"/>
    <x v="3"/>
    <x v="31"/>
    <x v="2"/>
    <n v="9638"/>
  </r>
  <r>
    <n v="16"/>
    <x v="5"/>
    <x v="3"/>
    <x v="50"/>
    <x v="2"/>
    <n v="3984"/>
  </r>
  <r>
    <n v="16"/>
    <x v="5"/>
    <x v="3"/>
    <x v="7"/>
    <x v="2"/>
    <n v="7874"/>
  </r>
  <r>
    <n v="16"/>
    <x v="5"/>
    <x v="3"/>
    <x v="9"/>
    <x v="2"/>
    <n v="3720"/>
  </r>
  <r>
    <n v="16"/>
    <x v="5"/>
    <x v="3"/>
    <x v="46"/>
    <x v="2"/>
    <n v="2927"/>
  </r>
  <r>
    <n v="16"/>
    <x v="5"/>
    <x v="3"/>
    <x v="30"/>
    <x v="2"/>
    <n v="6789"/>
  </r>
  <r>
    <n v="16"/>
    <x v="5"/>
    <x v="3"/>
    <x v="47"/>
    <x v="2"/>
    <n v="2493"/>
  </r>
  <r>
    <n v="16"/>
    <x v="5"/>
    <x v="3"/>
    <x v="12"/>
    <x v="2"/>
    <n v="1160"/>
  </r>
  <r>
    <n v="16"/>
    <x v="5"/>
    <x v="3"/>
    <x v="2"/>
    <x v="2"/>
    <n v="4800"/>
  </r>
  <r>
    <n v="16"/>
    <x v="5"/>
    <x v="3"/>
    <x v="31"/>
    <x v="2"/>
    <n v="3591"/>
  </r>
  <r>
    <n v="16"/>
    <x v="5"/>
    <x v="3"/>
    <x v="11"/>
    <x v="2"/>
    <n v="9319"/>
  </r>
  <r>
    <n v="16"/>
    <x v="5"/>
    <x v="3"/>
    <x v="38"/>
    <x v="2"/>
    <n v="5864"/>
  </r>
  <r>
    <n v="16"/>
    <x v="5"/>
    <x v="3"/>
    <x v="33"/>
    <x v="2"/>
    <n v="9730"/>
  </r>
  <r>
    <n v="16"/>
    <x v="5"/>
    <x v="3"/>
    <x v="16"/>
    <x v="2"/>
    <n v="1704"/>
  </r>
  <r>
    <n v="16"/>
    <x v="5"/>
    <x v="3"/>
    <x v="8"/>
    <x v="2"/>
    <n v="6061"/>
  </r>
  <r>
    <n v="16"/>
    <x v="5"/>
    <x v="3"/>
    <x v="16"/>
    <x v="2"/>
    <n v="127"/>
  </r>
  <r>
    <n v="16"/>
    <x v="5"/>
    <x v="3"/>
    <x v="8"/>
    <x v="2"/>
    <n v="5034"/>
  </r>
  <r>
    <n v="16"/>
    <x v="5"/>
    <x v="3"/>
    <x v="42"/>
    <x v="2"/>
    <n v="4413"/>
  </r>
  <r>
    <n v="16"/>
    <x v="5"/>
    <x v="3"/>
    <x v="23"/>
    <x v="2"/>
    <n v="2576"/>
  </r>
  <r>
    <n v="16"/>
    <x v="5"/>
    <x v="3"/>
    <x v="8"/>
    <x v="2"/>
    <n v="9906"/>
  </r>
  <r>
    <n v="16"/>
    <x v="5"/>
    <x v="3"/>
    <x v="24"/>
    <x v="2"/>
    <n v="9087"/>
  </r>
  <r>
    <n v="16"/>
    <x v="5"/>
    <x v="3"/>
    <x v="22"/>
    <x v="2"/>
    <n v="7795"/>
  </r>
  <r>
    <n v="16"/>
    <x v="6"/>
    <x v="3"/>
    <x v="18"/>
    <x v="2"/>
    <n v="8665"/>
  </r>
  <r>
    <n v="16"/>
    <x v="6"/>
    <x v="3"/>
    <x v="21"/>
    <x v="2"/>
    <n v="722"/>
  </r>
  <r>
    <n v="16"/>
    <x v="6"/>
    <x v="3"/>
    <x v="7"/>
    <x v="2"/>
    <n v="9577"/>
  </r>
  <r>
    <n v="16"/>
    <x v="6"/>
    <x v="3"/>
    <x v="24"/>
    <x v="2"/>
    <n v="5353"/>
  </r>
  <r>
    <n v="17"/>
    <x v="6"/>
    <x v="3"/>
    <x v="27"/>
    <x v="2"/>
    <n v="6678"/>
  </r>
  <r>
    <n v="17"/>
    <x v="6"/>
    <x v="3"/>
    <x v="47"/>
    <x v="2"/>
    <n v="5792"/>
  </r>
  <r>
    <n v="17"/>
    <x v="6"/>
    <x v="3"/>
    <x v="3"/>
    <x v="2"/>
    <n v="135"/>
  </r>
  <r>
    <n v="17"/>
    <x v="6"/>
    <x v="3"/>
    <x v="21"/>
    <x v="2"/>
    <n v="9518"/>
  </r>
  <r>
    <n v="17"/>
    <x v="6"/>
    <x v="3"/>
    <x v="23"/>
    <x v="2"/>
    <n v="51"/>
  </r>
  <r>
    <n v="17"/>
    <x v="6"/>
    <x v="3"/>
    <x v="43"/>
    <x v="2"/>
    <n v="490"/>
  </r>
  <r>
    <n v="17"/>
    <x v="6"/>
    <x v="3"/>
    <x v="16"/>
    <x v="2"/>
    <n v="8770"/>
  </r>
  <r>
    <n v="17"/>
    <x v="6"/>
    <x v="3"/>
    <x v="22"/>
    <x v="2"/>
    <n v="7446"/>
  </r>
  <r>
    <n v="17"/>
    <x v="6"/>
    <x v="3"/>
    <x v="27"/>
    <x v="2"/>
    <n v="2793"/>
  </r>
  <r>
    <n v="17"/>
    <x v="6"/>
    <x v="3"/>
    <x v="20"/>
    <x v="2"/>
    <n v="2973"/>
  </r>
  <r>
    <n v="17"/>
    <x v="6"/>
    <x v="3"/>
    <x v="18"/>
    <x v="2"/>
    <n v="1688"/>
  </r>
  <r>
    <n v="17"/>
    <x v="6"/>
    <x v="3"/>
    <x v="13"/>
    <x v="2"/>
    <n v="2125"/>
  </r>
  <r>
    <n v="17"/>
    <x v="6"/>
    <x v="3"/>
    <x v="33"/>
    <x v="2"/>
    <n v="3949"/>
  </r>
  <r>
    <n v="17"/>
    <x v="6"/>
    <x v="3"/>
    <x v="9"/>
    <x v="2"/>
    <n v="6225"/>
  </r>
  <r>
    <n v="17"/>
    <x v="6"/>
    <x v="3"/>
    <x v="5"/>
    <x v="2"/>
    <n v="1962"/>
  </r>
  <r>
    <n v="17"/>
    <x v="6"/>
    <x v="3"/>
    <x v="25"/>
    <x v="2"/>
    <n v="3254"/>
  </r>
  <r>
    <n v="17"/>
    <x v="6"/>
    <x v="3"/>
    <x v="0"/>
    <x v="2"/>
    <n v="8411"/>
  </r>
  <r>
    <n v="17"/>
    <x v="6"/>
    <x v="3"/>
    <x v="44"/>
    <x v="2"/>
    <n v="4389"/>
  </r>
  <r>
    <n v="17"/>
    <x v="6"/>
    <x v="3"/>
    <x v="24"/>
    <x v="2"/>
    <n v="6695"/>
  </r>
  <r>
    <n v="17"/>
    <x v="6"/>
    <x v="3"/>
    <x v="14"/>
    <x v="2"/>
    <n v="1910"/>
  </r>
  <r>
    <n v="17"/>
    <x v="6"/>
    <x v="3"/>
    <x v="40"/>
    <x v="2"/>
    <n v="889"/>
  </r>
  <r>
    <n v="17"/>
    <x v="6"/>
    <x v="3"/>
    <x v="20"/>
    <x v="2"/>
    <n v="402"/>
  </r>
  <r>
    <n v="17"/>
    <x v="6"/>
    <x v="3"/>
    <x v="28"/>
    <x v="2"/>
    <n v="4944"/>
  </r>
  <r>
    <n v="17"/>
    <x v="6"/>
    <x v="3"/>
    <x v="8"/>
    <x v="2"/>
    <n v="965"/>
  </r>
  <r>
    <n v="17"/>
    <x v="6"/>
    <x v="3"/>
    <x v="1"/>
    <x v="2"/>
    <n v="4222"/>
  </r>
  <r>
    <n v="18"/>
    <x v="6"/>
    <x v="3"/>
    <x v="8"/>
    <x v="2"/>
    <n v="3317"/>
  </r>
  <r>
    <n v="18"/>
    <x v="6"/>
    <x v="3"/>
    <x v="31"/>
    <x v="2"/>
    <n v="6629"/>
  </r>
  <r>
    <n v="18"/>
    <x v="6"/>
    <x v="3"/>
    <x v="19"/>
    <x v="2"/>
    <n v="4112"/>
  </r>
  <r>
    <n v="18"/>
    <x v="6"/>
    <x v="3"/>
    <x v="10"/>
    <x v="2"/>
    <n v="8915"/>
  </r>
  <r>
    <n v="18"/>
    <x v="6"/>
    <x v="3"/>
    <x v="19"/>
    <x v="2"/>
    <n v="2149"/>
  </r>
  <r>
    <n v="18"/>
    <x v="6"/>
    <x v="3"/>
    <x v="19"/>
    <x v="2"/>
    <n v="1770"/>
  </r>
  <r>
    <n v="18"/>
    <x v="6"/>
    <x v="3"/>
    <x v="39"/>
    <x v="2"/>
    <n v="546"/>
  </r>
  <r>
    <n v="18"/>
    <x v="6"/>
    <x v="3"/>
    <x v="10"/>
    <x v="2"/>
    <n v="5914"/>
  </r>
  <r>
    <n v="18"/>
    <x v="6"/>
    <x v="3"/>
    <x v="17"/>
    <x v="2"/>
    <n v="2849"/>
  </r>
  <r>
    <n v="18"/>
    <x v="6"/>
    <x v="3"/>
    <x v="4"/>
    <x v="2"/>
    <n v="3056"/>
  </r>
  <r>
    <n v="18"/>
    <x v="6"/>
    <x v="3"/>
    <x v="19"/>
    <x v="2"/>
    <n v="4904"/>
  </r>
  <r>
    <n v="18"/>
    <x v="6"/>
    <x v="3"/>
    <x v="45"/>
    <x v="2"/>
    <n v="7861"/>
  </r>
  <r>
    <n v="18"/>
    <x v="6"/>
    <x v="3"/>
    <x v="8"/>
    <x v="2"/>
    <n v="5064"/>
  </r>
  <r>
    <n v="18"/>
    <x v="6"/>
    <x v="3"/>
    <x v="18"/>
    <x v="2"/>
    <n v="8211"/>
  </r>
  <r>
    <n v="18"/>
    <x v="6"/>
    <x v="3"/>
    <x v="14"/>
    <x v="2"/>
    <n v="2851"/>
  </r>
  <r>
    <n v="18"/>
    <x v="6"/>
    <x v="3"/>
    <x v="47"/>
    <x v="2"/>
    <n v="2047"/>
  </r>
  <r>
    <n v="18"/>
    <x v="6"/>
    <x v="3"/>
    <x v="8"/>
    <x v="2"/>
    <n v="2811"/>
  </r>
  <r>
    <n v="18"/>
    <x v="6"/>
    <x v="3"/>
    <x v="1"/>
    <x v="2"/>
    <n v="6838"/>
  </r>
  <r>
    <n v="18"/>
    <x v="6"/>
    <x v="3"/>
    <x v="28"/>
    <x v="2"/>
    <n v="2840"/>
  </r>
  <r>
    <n v="18"/>
    <x v="6"/>
    <x v="3"/>
    <x v="9"/>
    <x v="2"/>
    <n v="4687"/>
  </r>
  <r>
    <n v="18"/>
    <x v="6"/>
    <x v="3"/>
    <x v="39"/>
    <x v="2"/>
    <n v="5744"/>
  </r>
  <r>
    <n v="18"/>
    <x v="6"/>
    <x v="3"/>
    <x v="40"/>
    <x v="2"/>
    <n v="6367"/>
  </r>
  <r>
    <n v="18"/>
    <x v="6"/>
    <x v="3"/>
    <x v="9"/>
    <x v="2"/>
    <n v="7915"/>
  </r>
  <r>
    <n v="18"/>
    <x v="6"/>
    <x v="3"/>
    <x v="17"/>
    <x v="2"/>
    <n v="9403"/>
  </r>
  <r>
    <n v="18"/>
    <x v="6"/>
    <x v="3"/>
    <x v="27"/>
    <x v="2"/>
    <n v="8830"/>
  </r>
  <r>
    <n v="18"/>
    <x v="6"/>
    <x v="3"/>
    <x v="11"/>
    <x v="2"/>
    <n v="1086"/>
  </r>
  <r>
    <n v="18"/>
    <x v="6"/>
    <x v="3"/>
    <x v="1"/>
    <x v="2"/>
    <n v="1759"/>
  </r>
  <r>
    <n v="18"/>
    <x v="6"/>
    <x v="3"/>
    <x v="24"/>
    <x v="2"/>
    <n v="4942"/>
  </r>
  <r>
    <n v="18"/>
    <x v="6"/>
    <x v="3"/>
    <x v="18"/>
    <x v="2"/>
    <n v="5781"/>
  </r>
  <r>
    <n v="18"/>
    <x v="6"/>
    <x v="3"/>
    <x v="46"/>
    <x v="2"/>
    <n v="2551"/>
  </r>
  <r>
    <n v="18"/>
    <x v="6"/>
    <x v="3"/>
    <x v="46"/>
    <x v="2"/>
    <n v="1228"/>
  </r>
  <r>
    <n v="18"/>
    <x v="6"/>
    <x v="3"/>
    <x v="13"/>
    <x v="2"/>
    <n v="9889"/>
  </r>
  <r>
    <n v="18"/>
    <x v="6"/>
    <x v="3"/>
    <x v="26"/>
    <x v="2"/>
    <n v="1847"/>
  </r>
  <r>
    <n v="18"/>
    <x v="6"/>
    <x v="3"/>
    <x v="12"/>
    <x v="2"/>
    <n v="191"/>
  </r>
  <r>
    <n v="18"/>
    <x v="6"/>
    <x v="3"/>
    <x v="41"/>
    <x v="2"/>
    <n v="8202"/>
  </r>
  <r>
    <n v="19"/>
    <x v="6"/>
    <x v="3"/>
    <x v="12"/>
    <x v="2"/>
    <n v="6952"/>
  </r>
  <r>
    <n v="19"/>
    <x v="6"/>
    <x v="3"/>
    <x v="25"/>
    <x v="2"/>
    <n v="8558"/>
  </r>
  <r>
    <n v="19"/>
    <x v="6"/>
    <x v="3"/>
    <x v="27"/>
    <x v="2"/>
    <n v="5959"/>
  </r>
  <r>
    <n v="19"/>
    <x v="6"/>
    <x v="3"/>
    <x v="6"/>
    <x v="2"/>
    <n v="2751"/>
  </r>
  <r>
    <n v="19"/>
    <x v="6"/>
    <x v="3"/>
    <x v="28"/>
    <x v="2"/>
    <n v="8851"/>
  </r>
  <r>
    <n v="19"/>
    <x v="6"/>
    <x v="3"/>
    <x v="34"/>
    <x v="2"/>
    <n v="9942"/>
  </r>
  <r>
    <n v="19"/>
    <x v="7"/>
    <x v="3"/>
    <x v="35"/>
    <x v="2"/>
    <n v="1650"/>
  </r>
  <r>
    <n v="19"/>
    <x v="7"/>
    <x v="3"/>
    <x v="45"/>
    <x v="2"/>
    <n v="3240"/>
  </r>
  <r>
    <n v="19"/>
    <x v="7"/>
    <x v="3"/>
    <x v="24"/>
    <x v="2"/>
    <n v="4512"/>
  </r>
  <r>
    <n v="19"/>
    <x v="7"/>
    <x v="3"/>
    <x v="41"/>
    <x v="2"/>
    <n v="3244"/>
  </r>
  <r>
    <n v="19"/>
    <x v="7"/>
    <x v="3"/>
    <x v="5"/>
    <x v="2"/>
    <n v="4425"/>
  </r>
  <r>
    <n v="19"/>
    <x v="7"/>
    <x v="3"/>
    <x v="34"/>
    <x v="2"/>
    <n v="4352"/>
  </r>
  <r>
    <n v="19"/>
    <x v="7"/>
    <x v="3"/>
    <x v="6"/>
    <x v="2"/>
    <n v="9367"/>
  </r>
  <r>
    <n v="19"/>
    <x v="7"/>
    <x v="3"/>
    <x v="18"/>
    <x v="2"/>
    <n v="2947"/>
  </r>
  <r>
    <n v="19"/>
    <x v="7"/>
    <x v="3"/>
    <x v="18"/>
    <x v="2"/>
    <n v="5089"/>
  </r>
  <r>
    <n v="19"/>
    <x v="7"/>
    <x v="3"/>
    <x v="19"/>
    <x v="2"/>
    <n v="9283"/>
  </r>
  <r>
    <n v="19"/>
    <x v="7"/>
    <x v="3"/>
    <x v="1"/>
    <x v="2"/>
    <n v="3609"/>
  </r>
  <r>
    <n v="19"/>
    <x v="7"/>
    <x v="3"/>
    <x v="45"/>
    <x v="2"/>
    <n v="9944"/>
  </r>
  <r>
    <n v="19"/>
    <x v="7"/>
    <x v="3"/>
    <x v="14"/>
    <x v="2"/>
    <n v="981"/>
  </r>
  <r>
    <n v="19"/>
    <x v="7"/>
    <x v="3"/>
    <x v="15"/>
    <x v="2"/>
    <n v="5133"/>
  </r>
  <r>
    <n v="19"/>
    <x v="7"/>
    <x v="3"/>
    <x v="42"/>
    <x v="2"/>
    <n v="7130"/>
  </r>
  <r>
    <n v="19"/>
    <x v="7"/>
    <x v="3"/>
    <x v="4"/>
    <x v="2"/>
    <n v="8082"/>
  </r>
  <r>
    <n v="19"/>
    <x v="7"/>
    <x v="3"/>
    <x v="5"/>
    <x v="2"/>
    <n v="1965"/>
  </r>
  <r>
    <n v="19"/>
    <x v="7"/>
    <x v="3"/>
    <x v="8"/>
    <x v="2"/>
    <n v="1516"/>
  </r>
  <r>
    <n v="19"/>
    <x v="7"/>
    <x v="3"/>
    <x v="41"/>
    <x v="2"/>
    <n v="8754"/>
  </r>
  <r>
    <n v="19"/>
    <x v="7"/>
    <x v="3"/>
    <x v="12"/>
    <x v="2"/>
    <n v="2453"/>
  </r>
  <r>
    <n v="19"/>
    <x v="7"/>
    <x v="3"/>
    <x v="41"/>
    <x v="2"/>
    <n v="4185"/>
  </r>
  <r>
    <n v="19"/>
    <x v="7"/>
    <x v="3"/>
    <x v="26"/>
    <x v="2"/>
    <n v="4860"/>
  </r>
  <r>
    <n v="20"/>
    <x v="7"/>
    <x v="3"/>
    <x v="26"/>
    <x v="2"/>
    <n v="4808"/>
  </r>
  <r>
    <n v="20"/>
    <x v="7"/>
    <x v="3"/>
    <x v="6"/>
    <x v="2"/>
    <n v="5541"/>
  </r>
  <r>
    <n v="20"/>
    <x v="7"/>
    <x v="3"/>
    <x v="42"/>
    <x v="2"/>
    <n v="5741"/>
  </r>
  <r>
    <n v="20"/>
    <x v="7"/>
    <x v="3"/>
    <x v="10"/>
    <x v="2"/>
    <n v="6431"/>
  </r>
  <r>
    <n v="20"/>
    <x v="7"/>
    <x v="3"/>
    <x v="41"/>
    <x v="2"/>
    <n v="4490"/>
  </r>
  <r>
    <n v="20"/>
    <x v="7"/>
    <x v="3"/>
    <x v="3"/>
    <x v="2"/>
    <n v="2848"/>
  </r>
  <r>
    <n v="20"/>
    <x v="7"/>
    <x v="3"/>
    <x v="20"/>
    <x v="2"/>
    <n v="1059"/>
  </r>
  <r>
    <n v="20"/>
    <x v="7"/>
    <x v="3"/>
    <x v="45"/>
    <x v="2"/>
    <n v="8277"/>
  </r>
  <r>
    <n v="20"/>
    <x v="7"/>
    <x v="3"/>
    <x v="3"/>
    <x v="2"/>
    <n v="9729"/>
  </r>
  <r>
    <n v="20"/>
    <x v="7"/>
    <x v="3"/>
    <x v="38"/>
    <x v="2"/>
    <n v="9908"/>
  </r>
  <r>
    <n v="20"/>
    <x v="7"/>
    <x v="3"/>
    <x v="38"/>
    <x v="2"/>
    <n v="989"/>
  </r>
  <r>
    <n v="20"/>
    <x v="7"/>
    <x v="3"/>
    <x v="35"/>
    <x v="2"/>
    <n v="5082"/>
  </r>
  <r>
    <n v="20"/>
    <x v="7"/>
    <x v="3"/>
    <x v="10"/>
    <x v="2"/>
    <n v="1728"/>
  </r>
  <r>
    <n v="20"/>
    <x v="7"/>
    <x v="3"/>
    <x v="45"/>
    <x v="2"/>
    <n v="9990"/>
  </r>
  <r>
    <n v="20"/>
    <x v="7"/>
    <x v="3"/>
    <x v="47"/>
    <x v="2"/>
    <n v="2002"/>
  </r>
  <r>
    <n v="20"/>
    <x v="7"/>
    <x v="3"/>
    <x v="45"/>
    <x v="2"/>
    <n v="6530"/>
  </r>
  <r>
    <n v="20"/>
    <x v="7"/>
    <x v="3"/>
    <x v="42"/>
    <x v="2"/>
    <n v="561"/>
  </r>
  <r>
    <n v="20"/>
    <x v="7"/>
    <x v="3"/>
    <x v="41"/>
    <x v="2"/>
    <n v="1741"/>
  </r>
  <r>
    <n v="20"/>
    <x v="7"/>
    <x v="3"/>
    <x v="30"/>
    <x v="2"/>
    <n v="9404"/>
  </r>
  <r>
    <n v="20"/>
    <x v="7"/>
    <x v="3"/>
    <x v="11"/>
    <x v="2"/>
    <n v="9728"/>
  </r>
  <r>
    <n v="20"/>
    <x v="7"/>
    <x v="3"/>
    <x v="29"/>
    <x v="2"/>
    <n v="5706"/>
  </r>
  <r>
    <n v="20"/>
    <x v="7"/>
    <x v="3"/>
    <x v="14"/>
    <x v="2"/>
    <n v="6738"/>
  </r>
  <r>
    <n v="20"/>
    <x v="7"/>
    <x v="3"/>
    <x v="40"/>
    <x v="2"/>
    <n v="5757"/>
  </r>
  <r>
    <n v="20"/>
    <x v="7"/>
    <x v="3"/>
    <x v="38"/>
    <x v="2"/>
    <n v="8532"/>
  </r>
  <r>
    <n v="20"/>
    <x v="7"/>
    <x v="3"/>
    <x v="32"/>
    <x v="2"/>
    <n v="9443"/>
  </r>
  <r>
    <n v="20"/>
    <x v="7"/>
    <x v="3"/>
    <x v="47"/>
    <x v="2"/>
    <n v="8220"/>
  </r>
  <r>
    <n v="20"/>
    <x v="7"/>
    <x v="3"/>
    <x v="8"/>
    <x v="2"/>
    <n v="910"/>
  </r>
  <r>
    <n v="20"/>
    <x v="7"/>
    <x v="3"/>
    <x v="49"/>
    <x v="2"/>
    <n v="5846"/>
  </r>
  <r>
    <n v="20"/>
    <x v="7"/>
    <x v="3"/>
    <x v="49"/>
    <x v="2"/>
    <n v="3245"/>
  </r>
  <r>
    <n v="21"/>
    <x v="7"/>
    <x v="3"/>
    <x v="47"/>
    <x v="2"/>
    <n v="9601"/>
  </r>
  <r>
    <n v="21"/>
    <x v="7"/>
    <x v="3"/>
    <x v="13"/>
    <x v="2"/>
    <n v="4879"/>
  </r>
  <r>
    <n v="21"/>
    <x v="7"/>
    <x v="3"/>
    <x v="28"/>
    <x v="2"/>
    <n v="3380"/>
  </r>
  <r>
    <n v="21"/>
    <x v="7"/>
    <x v="3"/>
    <x v="28"/>
    <x v="2"/>
    <n v="2347"/>
  </r>
  <r>
    <n v="21"/>
    <x v="7"/>
    <x v="3"/>
    <x v="45"/>
    <x v="2"/>
    <n v="5940"/>
  </r>
  <r>
    <n v="21"/>
    <x v="7"/>
    <x v="3"/>
    <x v="22"/>
    <x v="2"/>
    <n v="7117"/>
  </r>
  <r>
    <n v="21"/>
    <x v="7"/>
    <x v="3"/>
    <x v="33"/>
    <x v="2"/>
    <n v="2888"/>
  </r>
  <r>
    <n v="21"/>
    <x v="7"/>
    <x v="3"/>
    <x v="12"/>
    <x v="2"/>
    <n v="8905"/>
  </r>
  <r>
    <n v="21"/>
    <x v="7"/>
    <x v="3"/>
    <x v="15"/>
    <x v="2"/>
    <n v="9868"/>
  </r>
  <r>
    <n v="21"/>
    <x v="7"/>
    <x v="3"/>
    <x v="24"/>
    <x v="2"/>
    <n v="5094"/>
  </r>
  <r>
    <n v="21"/>
    <x v="7"/>
    <x v="3"/>
    <x v="0"/>
    <x v="2"/>
    <n v="8965"/>
  </r>
  <r>
    <n v="21"/>
    <x v="7"/>
    <x v="3"/>
    <x v="6"/>
    <x v="2"/>
    <n v="8085"/>
  </r>
  <r>
    <n v="21"/>
    <x v="7"/>
    <x v="3"/>
    <x v="50"/>
    <x v="2"/>
    <n v="561"/>
  </r>
  <r>
    <n v="21"/>
    <x v="7"/>
    <x v="3"/>
    <x v="38"/>
    <x v="2"/>
    <n v="8843"/>
  </r>
  <r>
    <n v="21"/>
    <x v="7"/>
    <x v="3"/>
    <x v="26"/>
    <x v="2"/>
    <n v="6351"/>
  </r>
  <r>
    <n v="21"/>
    <x v="7"/>
    <x v="3"/>
    <x v="4"/>
    <x v="2"/>
    <n v="3766"/>
  </r>
  <r>
    <n v="21"/>
    <x v="7"/>
    <x v="3"/>
    <x v="48"/>
    <x v="2"/>
    <n v="1637"/>
  </r>
  <r>
    <n v="21"/>
    <x v="7"/>
    <x v="3"/>
    <x v="21"/>
    <x v="2"/>
    <n v="3200"/>
  </r>
  <r>
    <n v="21"/>
    <x v="7"/>
    <x v="4"/>
    <x v="23"/>
    <x v="2"/>
    <n v="5135"/>
  </r>
  <r>
    <n v="21"/>
    <x v="7"/>
    <x v="4"/>
    <x v="36"/>
    <x v="2"/>
    <n v="6756"/>
  </r>
  <r>
    <n v="21"/>
    <x v="7"/>
    <x v="4"/>
    <x v="24"/>
    <x v="2"/>
    <n v="5482"/>
  </r>
  <r>
    <n v="21"/>
    <x v="7"/>
    <x v="4"/>
    <x v="11"/>
    <x v="2"/>
    <n v="2277"/>
  </r>
  <r>
    <n v="21"/>
    <x v="7"/>
    <x v="4"/>
    <x v="33"/>
    <x v="2"/>
    <n v="8253"/>
  </r>
  <r>
    <n v="21"/>
    <x v="7"/>
    <x v="4"/>
    <x v="16"/>
    <x v="2"/>
    <n v="3772"/>
  </r>
  <r>
    <n v="21"/>
    <x v="7"/>
    <x v="4"/>
    <x v="4"/>
    <x v="2"/>
    <n v="3785"/>
  </r>
  <r>
    <n v="21"/>
    <x v="7"/>
    <x v="4"/>
    <x v="7"/>
    <x v="2"/>
    <n v="5548"/>
  </r>
  <r>
    <n v="21"/>
    <x v="7"/>
    <x v="4"/>
    <x v="3"/>
    <x v="2"/>
    <n v="8497"/>
  </r>
  <r>
    <n v="21"/>
    <x v="7"/>
    <x v="4"/>
    <x v="28"/>
    <x v="2"/>
    <n v="7514"/>
  </r>
  <r>
    <n v="21"/>
    <x v="7"/>
    <x v="4"/>
    <x v="42"/>
    <x v="2"/>
    <n v="4299"/>
  </r>
  <r>
    <n v="21"/>
    <x v="7"/>
    <x v="4"/>
    <x v="40"/>
    <x v="2"/>
    <n v="8008"/>
  </r>
  <r>
    <n v="21"/>
    <x v="8"/>
    <x v="4"/>
    <x v="3"/>
    <x v="2"/>
    <n v="1688"/>
  </r>
  <r>
    <n v="21"/>
    <x v="8"/>
    <x v="4"/>
    <x v="31"/>
    <x v="2"/>
    <n v="2431"/>
  </r>
  <r>
    <n v="21"/>
    <x v="8"/>
    <x v="4"/>
    <x v="2"/>
    <x v="2"/>
    <n v="4679"/>
  </r>
  <r>
    <n v="21"/>
    <x v="8"/>
    <x v="4"/>
    <x v="19"/>
    <x v="2"/>
    <n v="5785"/>
  </r>
  <r>
    <n v="21"/>
    <x v="8"/>
    <x v="4"/>
    <x v="29"/>
    <x v="2"/>
    <n v="7865"/>
  </r>
  <r>
    <n v="21"/>
    <x v="8"/>
    <x v="4"/>
    <x v="43"/>
    <x v="2"/>
    <n v="154"/>
  </r>
  <r>
    <n v="22"/>
    <x v="8"/>
    <x v="4"/>
    <x v="13"/>
    <x v="2"/>
    <n v="2342"/>
  </r>
  <r>
    <n v="22"/>
    <x v="8"/>
    <x v="4"/>
    <x v="23"/>
    <x v="2"/>
    <n v="1538"/>
  </r>
  <r>
    <n v="22"/>
    <x v="8"/>
    <x v="4"/>
    <x v="18"/>
    <x v="2"/>
    <n v="7201"/>
  </r>
  <r>
    <n v="22"/>
    <x v="8"/>
    <x v="4"/>
    <x v="14"/>
    <x v="2"/>
    <n v="7669"/>
  </r>
  <r>
    <n v="22"/>
    <x v="8"/>
    <x v="4"/>
    <x v="10"/>
    <x v="2"/>
    <n v="4962"/>
  </r>
  <r>
    <n v="22"/>
    <x v="8"/>
    <x v="4"/>
    <x v="48"/>
    <x v="2"/>
    <n v="944"/>
  </r>
  <r>
    <n v="22"/>
    <x v="8"/>
    <x v="4"/>
    <x v="25"/>
    <x v="2"/>
    <n v="615"/>
  </r>
  <r>
    <n v="22"/>
    <x v="8"/>
    <x v="4"/>
    <x v="42"/>
    <x v="2"/>
    <n v="8505"/>
  </r>
  <r>
    <n v="22"/>
    <x v="8"/>
    <x v="4"/>
    <x v="19"/>
    <x v="2"/>
    <n v="7701"/>
  </r>
  <r>
    <n v="22"/>
    <x v="8"/>
    <x v="4"/>
    <x v="46"/>
    <x v="2"/>
    <n v="102"/>
  </r>
  <r>
    <n v="22"/>
    <x v="8"/>
    <x v="4"/>
    <x v="43"/>
    <x v="2"/>
    <n v="6915"/>
  </r>
  <r>
    <n v="22"/>
    <x v="8"/>
    <x v="4"/>
    <x v="8"/>
    <x v="2"/>
    <n v="1122"/>
  </r>
  <r>
    <n v="22"/>
    <x v="8"/>
    <x v="4"/>
    <x v="28"/>
    <x v="2"/>
    <n v="8750"/>
  </r>
  <r>
    <n v="22"/>
    <x v="8"/>
    <x v="4"/>
    <x v="32"/>
    <x v="2"/>
    <n v="8869"/>
  </r>
  <r>
    <n v="22"/>
    <x v="8"/>
    <x v="4"/>
    <x v="27"/>
    <x v="2"/>
    <n v="5771"/>
  </r>
  <r>
    <n v="22"/>
    <x v="8"/>
    <x v="4"/>
    <x v="42"/>
    <x v="2"/>
    <n v="4085"/>
  </r>
  <r>
    <n v="22"/>
    <x v="8"/>
    <x v="4"/>
    <x v="32"/>
    <x v="2"/>
    <n v="8225"/>
  </r>
  <r>
    <n v="22"/>
    <x v="8"/>
    <x v="4"/>
    <x v="45"/>
    <x v="2"/>
    <n v="936"/>
  </r>
  <r>
    <n v="22"/>
    <x v="8"/>
    <x v="4"/>
    <x v="15"/>
    <x v="2"/>
    <n v="6374"/>
  </r>
  <r>
    <n v="23"/>
    <x v="8"/>
    <x v="4"/>
    <x v="27"/>
    <x v="2"/>
    <n v="6830"/>
  </r>
  <r>
    <n v="23"/>
    <x v="8"/>
    <x v="4"/>
    <x v="23"/>
    <x v="2"/>
    <n v="3902"/>
  </r>
  <r>
    <n v="23"/>
    <x v="8"/>
    <x v="4"/>
    <x v="27"/>
    <x v="2"/>
    <n v="6475"/>
  </r>
  <r>
    <n v="23"/>
    <x v="8"/>
    <x v="4"/>
    <x v="15"/>
    <x v="2"/>
    <n v="303"/>
  </r>
  <r>
    <n v="23"/>
    <x v="8"/>
    <x v="4"/>
    <x v="34"/>
    <x v="2"/>
    <n v="8020"/>
  </r>
  <r>
    <n v="23"/>
    <x v="8"/>
    <x v="4"/>
    <x v="20"/>
    <x v="2"/>
    <n v="5130"/>
  </r>
  <r>
    <n v="23"/>
    <x v="8"/>
    <x v="4"/>
    <x v="22"/>
    <x v="2"/>
    <n v="865"/>
  </r>
  <r>
    <n v="23"/>
    <x v="8"/>
    <x v="4"/>
    <x v="6"/>
    <x v="2"/>
    <n v="1514"/>
  </r>
  <r>
    <n v="23"/>
    <x v="8"/>
    <x v="4"/>
    <x v="24"/>
    <x v="2"/>
    <n v="2063"/>
  </r>
  <r>
    <n v="23"/>
    <x v="8"/>
    <x v="4"/>
    <x v="29"/>
    <x v="2"/>
    <n v="4749"/>
  </r>
  <r>
    <n v="23"/>
    <x v="8"/>
    <x v="4"/>
    <x v="30"/>
    <x v="2"/>
    <n v="8735"/>
  </r>
  <r>
    <n v="23"/>
    <x v="8"/>
    <x v="4"/>
    <x v="1"/>
    <x v="2"/>
    <n v="4414"/>
  </r>
  <r>
    <n v="23"/>
    <x v="8"/>
    <x v="4"/>
    <x v="19"/>
    <x v="2"/>
    <n v="4891"/>
  </r>
  <r>
    <n v="23"/>
    <x v="8"/>
    <x v="4"/>
    <x v="27"/>
    <x v="2"/>
    <n v="7631"/>
  </r>
  <r>
    <n v="23"/>
    <x v="8"/>
    <x v="4"/>
    <x v="3"/>
    <x v="2"/>
    <n v="7033"/>
  </r>
  <r>
    <n v="23"/>
    <x v="8"/>
    <x v="4"/>
    <x v="18"/>
    <x v="2"/>
    <n v="9548"/>
  </r>
  <r>
    <n v="23"/>
    <x v="8"/>
    <x v="4"/>
    <x v="21"/>
    <x v="2"/>
    <n v="2808"/>
  </r>
  <r>
    <n v="23"/>
    <x v="8"/>
    <x v="4"/>
    <x v="2"/>
    <x v="2"/>
    <n v="7890"/>
  </r>
  <r>
    <n v="23"/>
    <x v="8"/>
    <x v="4"/>
    <x v="42"/>
    <x v="2"/>
    <n v="3144"/>
  </r>
  <r>
    <n v="23"/>
    <x v="8"/>
    <x v="4"/>
    <x v="26"/>
    <x v="2"/>
    <n v="1843"/>
  </r>
  <r>
    <n v="23"/>
    <x v="8"/>
    <x v="4"/>
    <x v="44"/>
    <x v="2"/>
    <n v="2620"/>
  </r>
  <r>
    <n v="23"/>
    <x v="8"/>
    <x v="4"/>
    <x v="12"/>
    <x v="2"/>
    <n v="5375"/>
  </r>
  <r>
    <n v="23"/>
    <x v="8"/>
    <x v="4"/>
    <x v="21"/>
    <x v="2"/>
    <n v="8982"/>
  </r>
  <r>
    <n v="23"/>
    <x v="8"/>
    <x v="4"/>
    <x v="1"/>
    <x v="2"/>
    <n v="3253"/>
  </r>
  <r>
    <n v="23"/>
    <x v="8"/>
    <x v="4"/>
    <x v="6"/>
    <x v="2"/>
    <n v="6381"/>
  </r>
  <r>
    <n v="23"/>
    <x v="8"/>
    <x v="4"/>
    <x v="0"/>
    <x v="2"/>
    <n v="4194"/>
  </r>
  <r>
    <n v="23"/>
    <x v="8"/>
    <x v="4"/>
    <x v="1"/>
    <x v="2"/>
    <n v="505"/>
  </r>
  <r>
    <n v="23"/>
    <x v="8"/>
    <x v="4"/>
    <x v="22"/>
    <x v="2"/>
    <n v="3987"/>
  </r>
  <r>
    <n v="23"/>
    <x v="8"/>
    <x v="4"/>
    <x v="44"/>
    <x v="2"/>
    <n v="911"/>
  </r>
  <r>
    <n v="23"/>
    <x v="8"/>
    <x v="4"/>
    <x v="38"/>
    <x v="2"/>
    <n v="4856"/>
  </r>
  <r>
    <n v="23"/>
    <x v="8"/>
    <x v="4"/>
    <x v="28"/>
    <x v="2"/>
    <n v="7832"/>
  </r>
  <r>
    <n v="24"/>
    <x v="8"/>
    <x v="4"/>
    <x v="48"/>
    <x v="2"/>
    <n v="6521"/>
  </r>
  <r>
    <n v="24"/>
    <x v="8"/>
    <x v="4"/>
    <x v="1"/>
    <x v="2"/>
    <n v="6980"/>
  </r>
  <r>
    <n v="24"/>
    <x v="8"/>
    <x v="4"/>
    <x v="15"/>
    <x v="2"/>
    <n v="9903"/>
  </r>
  <r>
    <n v="24"/>
    <x v="8"/>
    <x v="4"/>
    <x v="7"/>
    <x v="2"/>
    <n v="6612"/>
  </r>
  <r>
    <n v="24"/>
    <x v="8"/>
    <x v="4"/>
    <x v="14"/>
    <x v="2"/>
    <n v="865"/>
  </r>
  <r>
    <n v="24"/>
    <x v="8"/>
    <x v="4"/>
    <x v="12"/>
    <x v="2"/>
    <n v="757"/>
  </r>
  <r>
    <n v="24"/>
    <x v="8"/>
    <x v="4"/>
    <x v="50"/>
    <x v="2"/>
    <n v="6292"/>
  </r>
  <r>
    <n v="24"/>
    <x v="8"/>
    <x v="4"/>
    <x v="15"/>
    <x v="2"/>
    <n v="6201"/>
  </r>
  <r>
    <n v="24"/>
    <x v="8"/>
    <x v="4"/>
    <x v="9"/>
    <x v="2"/>
    <n v="9654"/>
  </r>
  <r>
    <n v="24"/>
    <x v="8"/>
    <x v="4"/>
    <x v="43"/>
    <x v="2"/>
    <n v="7514"/>
  </r>
  <r>
    <n v="24"/>
    <x v="9"/>
    <x v="4"/>
    <x v="10"/>
    <x v="2"/>
    <n v="4"/>
  </r>
  <r>
    <n v="24"/>
    <x v="9"/>
    <x v="4"/>
    <x v="15"/>
    <x v="2"/>
    <n v="6962"/>
  </r>
  <r>
    <n v="24"/>
    <x v="9"/>
    <x v="4"/>
    <x v="38"/>
    <x v="2"/>
    <n v="3382"/>
  </r>
  <r>
    <n v="24"/>
    <x v="9"/>
    <x v="4"/>
    <x v="15"/>
    <x v="2"/>
    <n v="3741"/>
  </r>
  <r>
    <n v="24"/>
    <x v="9"/>
    <x v="4"/>
    <x v="0"/>
    <x v="2"/>
    <n v="8872"/>
  </r>
  <r>
    <n v="24"/>
    <x v="9"/>
    <x v="4"/>
    <x v="41"/>
    <x v="2"/>
    <n v="622"/>
  </r>
  <r>
    <n v="24"/>
    <x v="9"/>
    <x v="4"/>
    <x v="27"/>
    <x v="2"/>
    <n v="7666"/>
  </r>
  <r>
    <n v="24"/>
    <x v="9"/>
    <x v="4"/>
    <x v="31"/>
    <x v="2"/>
    <n v="6650"/>
  </r>
  <r>
    <n v="24"/>
    <x v="9"/>
    <x v="4"/>
    <x v="31"/>
    <x v="2"/>
    <n v="6527"/>
  </r>
  <r>
    <n v="24"/>
    <x v="9"/>
    <x v="4"/>
    <x v="1"/>
    <x v="2"/>
    <n v="9776"/>
  </r>
  <r>
    <n v="24"/>
    <x v="9"/>
    <x v="4"/>
    <x v="29"/>
    <x v="2"/>
    <n v="9628"/>
  </r>
  <r>
    <n v="24"/>
    <x v="9"/>
    <x v="4"/>
    <x v="14"/>
    <x v="2"/>
    <n v="9756"/>
  </r>
  <r>
    <n v="24"/>
    <x v="9"/>
    <x v="4"/>
    <x v="32"/>
    <x v="2"/>
    <n v="3214"/>
  </r>
  <r>
    <n v="24"/>
    <x v="9"/>
    <x v="4"/>
    <x v="16"/>
    <x v="2"/>
    <n v="6614"/>
  </r>
  <r>
    <n v="24"/>
    <x v="9"/>
    <x v="4"/>
    <x v="13"/>
    <x v="2"/>
    <n v="4666"/>
  </r>
  <r>
    <n v="24"/>
    <x v="9"/>
    <x v="4"/>
    <x v="9"/>
    <x v="2"/>
    <n v="1944"/>
  </r>
  <r>
    <n v="25"/>
    <x v="9"/>
    <x v="4"/>
    <x v="34"/>
    <x v="2"/>
    <n v="4554"/>
  </r>
  <r>
    <n v="25"/>
    <x v="9"/>
    <x v="4"/>
    <x v="18"/>
    <x v="2"/>
    <n v="43"/>
  </r>
  <r>
    <n v="25"/>
    <x v="9"/>
    <x v="4"/>
    <x v="8"/>
    <x v="2"/>
    <n v="3304"/>
  </r>
  <r>
    <n v="25"/>
    <x v="9"/>
    <x v="4"/>
    <x v="18"/>
    <x v="2"/>
    <n v="7862"/>
  </r>
  <r>
    <n v="25"/>
    <x v="9"/>
    <x v="4"/>
    <x v="39"/>
    <x v="2"/>
    <n v="5101"/>
  </r>
  <r>
    <n v="25"/>
    <x v="9"/>
    <x v="4"/>
    <x v="18"/>
    <x v="2"/>
    <n v="8586"/>
  </r>
  <r>
    <n v="25"/>
    <x v="9"/>
    <x v="4"/>
    <x v="24"/>
    <x v="2"/>
    <n v="474"/>
  </r>
  <r>
    <n v="25"/>
    <x v="9"/>
    <x v="4"/>
    <x v="38"/>
    <x v="2"/>
    <n v="3455"/>
  </r>
  <r>
    <n v="25"/>
    <x v="9"/>
    <x v="4"/>
    <x v="9"/>
    <x v="2"/>
    <n v="7822"/>
  </r>
  <r>
    <n v="25"/>
    <x v="9"/>
    <x v="4"/>
    <x v="44"/>
    <x v="2"/>
    <n v="3974"/>
  </r>
  <r>
    <n v="25"/>
    <x v="9"/>
    <x v="4"/>
    <x v="26"/>
    <x v="2"/>
    <n v="708"/>
  </r>
  <r>
    <n v="25"/>
    <x v="9"/>
    <x v="4"/>
    <x v="30"/>
    <x v="2"/>
    <n v="8722"/>
  </r>
  <r>
    <n v="25"/>
    <x v="9"/>
    <x v="4"/>
    <x v="5"/>
    <x v="2"/>
    <n v="5588"/>
  </r>
  <r>
    <n v="25"/>
    <x v="9"/>
    <x v="4"/>
    <x v="6"/>
    <x v="2"/>
    <n v="3549"/>
  </r>
  <r>
    <n v="25"/>
    <x v="9"/>
    <x v="4"/>
    <x v="21"/>
    <x v="2"/>
    <n v="8174"/>
  </r>
  <r>
    <n v="25"/>
    <x v="9"/>
    <x v="4"/>
    <x v="0"/>
    <x v="2"/>
    <n v="4353"/>
  </r>
  <r>
    <n v="25"/>
    <x v="9"/>
    <x v="4"/>
    <x v="26"/>
    <x v="2"/>
    <n v="2585"/>
  </r>
  <r>
    <n v="25"/>
    <x v="9"/>
    <x v="4"/>
    <x v="41"/>
    <x v="2"/>
    <n v="7799"/>
  </r>
  <r>
    <n v="25"/>
    <x v="9"/>
    <x v="4"/>
    <x v="18"/>
    <x v="2"/>
    <n v="7960"/>
  </r>
  <r>
    <n v="25"/>
    <x v="9"/>
    <x v="4"/>
    <x v="39"/>
    <x v="2"/>
    <n v="198"/>
  </r>
  <r>
    <n v="25"/>
    <x v="9"/>
    <x v="4"/>
    <x v="17"/>
    <x v="2"/>
    <n v="1538"/>
  </r>
  <r>
    <n v="25"/>
    <x v="9"/>
    <x v="4"/>
    <x v="21"/>
    <x v="2"/>
    <n v="9800"/>
  </r>
  <r>
    <n v="25"/>
    <x v="9"/>
    <x v="4"/>
    <x v="35"/>
    <x v="2"/>
    <n v="5806"/>
  </r>
  <r>
    <n v="25"/>
    <x v="9"/>
    <x v="4"/>
    <x v="46"/>
    <x v="2"/>
    <n v="5568"/>
  </r>
  <r>
    <n v="25"/>
    <x v="9"/>
    <x v="4"/>
    <x v="33"/>
    <x v="2"/>
    <n v="4149"/>
  </r>
  <r>
    <n v="26"/>
    <x v="9"/>
    <x v="4"/>
    <x v="49"/>
    <x v="2"/>
    <n v="7912"/>
  </r>
  <r>
    <n v="26"/>
    <x v="9"/>
    <x v="4"/>
    <x v="1"/>
    <x v="2"/>
    <n v="858"/>
  </r>
  <r>
    <n v="26"/>
    <x v="9"/>
    <x v="4"/>
    <x v="1"/>
    <x v="2"/>
    <n v="6982"/>
  </r>
  <r>
    <n v="26"/>
    <x v="9"/>
    <x v="4"/>
    <x v="35"/>
    <x v="2"/>
    <n v="5984"/>
  </r>
  <r>
    <n v="26"/>
    <x v="9"/>
    <x v="4"/>
    <x v="47"/>
    <x v="2"/>
    <n v="1779"/>
  </r>
  <r>
    <n v="26"/>
    <x v="9"/>
    <x v="4"/>
    <x v="12"/>
    <x v="2"/>
    <n v="1670"/>
  </r>
  <r>
    <n v="26"/>
    <x v="9"/>
    <x v="4"/>
    <x v="25"/>
    <x v="2"/>
    <n v="354"/>
  </r>
  <r>
    <n v="26"/>
    <x v="9"/>
    <x v="4"/>
    <x v="16"/>
    <x v="2"/>
    <n v="3516"/>
  </r>
  <r>
    <n v="26"/>
    <x v="9"/>
    <x v="4"/>
    <x v="40"/>
    <x v="2"/>
    <n v="6074"/>
  </r>
  <r>
    <n v="26"/>
    <x v="9"/>
    <x v="4"/>
    <x v="19"/>
    <x v="2"/>
    <n v="1038"/>
  </r>
  <r>
    <n v="26"/>
    <x v="9"/>
    <x v="4"/>
    <x v="24"/>
    <x v="2"/>
    <n v="7772"/>
  </r>
  <r>
    <n v="26"/>
    <x v="9"/>
    <x v="4"/>
    <x v="37"/>
    <x v="2"/>
    <n v="2430"/>
  </r>
  <r>
    <n v="26"/>
    <x v="9"/>
    <x v="4"/>
    <x v="35"/>
    <x v="2"/>
    <n v="773"/>
  </r>
  <r>
    <n v="26"/>
    <x v="9"/>
    <x v="4"/>
    <x v="21"/>
    <x v="2"/>
    <n v="3188"/>
  </r>
  <r>
    <n v="26"/>
    <x v="9"/>
    <x v="4"/>
    <x v="7"/>
    <x v="2"/>
    <n v="8001"/>
  </r>
  <r>
    <n v="26"/>
    <x v="9"/>
    <x v="4"/>
    <x v="13"/>
    <x v="2"/>
    <n v="2500"/>
  </r>
  <r>
    <n v="26"/>
    <x v="9"/>
    <x v="4"/>
    <x v="41"/>
    <x v="2"/>
    <n v="7832"/>
  </r>
  <r>
    <n v="26"/>
    <x v="10"/>
    <x v="4"/>
    <x v="19"/>
    <x v="2"/>
    <n v="4199"/>
  </r>
  <r>
    <n v="26"/>
    <x v="10"/>
    <x v="4"/>
    <x v="1"/>
    <x v="2"/>
    <n v="9465"/>
  </r>
  <r>
    <n v="26"/>
    <x v="10"/>
    <x v="4"/>
    <x v="9"/>
    <x v="2"/>
    <n v="3104"/>
  </r>
  <r>
    <n v="26"/>
    <x v="10"/>
    <x v="4"/>
    <x v="22"/>
    <x v="2"/>
    <n v="452"/>
  </r>
  <r>
    <n v="26"/>
    <x v="10"/>
    <x v="4"/>
    <x v="30"/>
    <x v="2"/>
    <n v="3987"/>
  </r>
  <r>
    <n v="26"/>
    <x v="10"/>
    <x v="4"/>
    <x v="28"/>
    <x v="2"/>
    <n v="9111"/>
  </r>
  <r>
    <n v="26"/>
    <x v="10"/>
    <x v="4"/>
    <x v="33"/>
    <x v="2"/>
    <n v="5250"/>
  </r>
  <r>
    <n v="26"/>
    <x v="10"/>
    <x v="4"/>
    <x v="6"/>
    <x v="2"/>
    <n v="786"/>
  </r>
  <r>
    <n v="27"/>
    <x v="10"/>
    <x v="4"/>
    <x v="43"/>
    <x v="2"/>
    <n v="5118"/>
  </r>
  <r>
    <n v="27"/>
    <x v="10"/>
    <x v="4"/>
    <x v="1"/>
    <x v="2"/>
    <n v="3684"/>
  </r>
  <r>
    <n v="27"/>
    <x v="10"/>
    <x v="4"/>
    <x v="17"/>
    <x v="2"/>
    <n v="78"/>
  </r>
  <r>
    <n v="27"/>
    <x v="10"/>
    <x v="4"/>
    <x v="15"/>
    <x v="2"/>
    <n v="1497"/>
  </r>
  <r>
    <n v="27"/>
    <x v="10"/>
    <x v="4"/>
    <x v="12"/>
    <x v="2"/>
    <n v="1239"/>
  </r>
  <r>
    <n v="27"/>
    <x v="10"/>
    <x v="4"/>
    <x v="11"/>
    <x v="2"/>
    <n v="3780"/>
  </r>
  <r>
    <n v="27"/>
    <x v="10"/>
    <x v="4"/>
    <x v="46"/>
    <x v="2"/>
    <n v="184"/>
  </r>
  <r>
    <n v="27"/>
    <x v="10"/>
    <x v="4"/>
    <x v="44"/>
    <x v="2"/>
    <n v="7896"/>
  </r>
  <r>
    <n v="27"/>
    <x v="10"/>
    <x v="4"/>
    <x v="22"/>
    <x v="2"/>
    <n v="595"/>
  </r>
  <r>
    <n v="27"/>
    <x v="10"/>
    <x v="4"/>
    <x v="40"/>
    <x v="2"/>
    <n v="7025"/>
  </r>
  <r>
    <n v="27"/>
    <x v="10"/>
    <x v="4"/>
    <x v="23"/>
    <x v="2"/>
    <n v="5775"/>
  </r>
  <r>
    <n v="27"/>
    <x v="10"/>
    <x v="4"/>
    <x v="6"/>
    <x v="2"/>
    <n v="5047"/>
  </r>
  <r>
    <n v="27"/>
    <x v="10"/>
    <x v="4"/>
    <x v="13"/>
    <x v="2"/>
    <n v="171"/>
  </r>
  <r>
    <n v="27"/>
    <x v="10"/>
    <x v="5"/>
    <x v="6"/>
    <x v="2"/>
    <n v="7956"/>
  </r>
  <r>
    <n v="27"/>
    <x v="10"/>
    <x v="5"/>
    <x v="11"/>
    <x v="2"/>
    <n v="2518"/>
  </r>
  <r>
    <n v="27"/>
    <x v="10"/>
    <x v="5"/>
    <x v="13"/>
    <x v="2"/>
    <n v="6290"/>
  </r>
  <r>
    <n v="27"/>
    <x v="10"/>
    <x v="5"/>
    <x v="42"/>
    <x v="2"/>
    <n v="923"/>
  </r>
  <r>
    <n v="27"/>
    <x v="10"/>
    <x v="5"/>
    <x v="1"/>
    <x v="2"/>
    <n v="1186"/>
  </r>
  <r>
    <n v="27"/>
    <x v="10"/>
    <x v="5"/>
    <x v="10"/>
    <x v="2"/>
    <n v="1205"/>
  </r>
  <r>
    <n v="27"/>
    <x v="10"/>
    <x v="5"/>
    <x v="37"/>
    <x v="2"/>
    <n v="2542"/>
  </r>
  <r>
    <n v="27"/>
    <x v="10"/>
    <x v="5"/>
    <x v="7"/>
    <x v="2"/>
    <n v="9108"/>
  </r>
  <r>
    <n v="27"/>
    <x v="10"/>
    <x v="5"/>
    <x v="4"/>
    <x v="2"/>
    <n v="9133"/>
  </r>
  <r>
    <n v="27"/>
    <x v="10"/>
    <x v="5"/>
    <x v="37"/>
    <x v="2"/>
    <n v="6208"/>
  </r>
  <r>
    <n v="27"/>
    <x v="10"/>
    <x v="5"/>
    <x v="24"/>
    <x v="2"/>
    <n v="5854"/>
  </r>
  <r>
    <n v="27"/>
    <x v="10"/>
    <x v="5"/>
    <x v="23"/>
    <x v="2"/>
    <n v="1061"/>
  </r>
  <r>
    <n v="27"/>
    <x v="10"/>
    <x v="5"/>
    <x v="20"/>
    <x v="2"/>
    <n v="6739"/>
  </r>
  <r>
    <n v="27"/>
    <x v="10"/>
    <x v="5"/>
    <x v="4"/>
    <x v="2"/>
    <n v="8831"/>
  </r>
  <r>
    <n v="27"/>
    <x v="10"/>
    <x v="5"/>
    <x v="40"/>
    <x v="2"/>
    <n v="3901"/>
  </r>
  <r>
    <n v="27"/>
    <x v="10"/>
    <x v="5"/>
    <x v="1"/>
    <x v="2"/>
    <n v="2074"/>
  </r>
  <r>
    <n v="27"/>
    <x v="10"/>
    <x v="5"/>
    <x v="22"/>
    <x v="2"/>
    <n v="3922"/>
  </r>
  <r>
    <n v="28"/>
    <x v="10"/>
    <x v="5"/>
    <x v="11"/>
    <x v="2"/>
    <n v="8886"/>
  </r>
  <r>
    <n v="28"/>
    <x v="10"/>
    <x v="5"/>
    <x v="37"/>
    <x v="2"/>
    <n v="4842"/>
  </r>
  <r>
    <n v="28"/>
    <x v="10"/>
    <x v="5"/>
    <x v="6"/>
    <x v="2"/>
    <n v="8861"/>
  </r>
  <r>
    <n v="28"/>
    <x v="10"/>
    <x v="5"/>
    <x v="0"/>
    <x v="2"/>
    <n v="2855"/>
  </r>
  <r>
    <n v="28"/>
    <x v="10"/>
    <x v="5"/>
    <x v="47"/>
    <x v="2"/>
    <n v="9625"/>
  </r>
  <r>
    <n v="28"/>
    <x v="10"/>
    <x v="5"/>
    <x v="26"/>
    <x v="2"/>
    <n v="9541"/>
  </r>
  <r>
    <n v="28"/>
    <x v="10"/>
    <x v="5"/>
    <x v="48"/>
    <x v="2"/>
    <n v="8218"/>
  </r>
  <r>
    <n v="28"/>
    <x v="10"/>
    <x v="5"/>
    <x v="32"/>
    <x v="2"/>
    <n v="9142"/>
  </r>
  <r>
    <n v="28"/>
    <x v="10"/>
    <x v="5"/>
    <x v="11"/>
    <x v="2"/>
    <n v="7626"/>
  </r>
  <r>
    <n v="28"/>
    <x v="10"/>
    <x v="5"/>
    <x v="1"/>
    <x v="2"/>
    <n v="7567"/>
  </r>
  <r>
    <n v="28"/>
    <x v="10"/>
    <x v="5"/>
    <x v="31"/>
    <x v="2"/>
    <n v="5745"/>
  </r>
  <r>
    <n v="28"/>
    <x v="10"/>
    <x v="5"/>
    <x v="14"/>
    <x v="2"/>
    <n v="2087"/>
  </r>
  <r>
    <n v="28"/>
    <x v="10"/>
    <x v="5"/>
    <x v="42"/>
    <x v="2"/>
    <n v="7011"/>
  </r>
  <r>
    <n v="28"/>
    <x v="10"/>
    <x v="5"/>
    <x v="5"/>
    <x v="2"/>
    <n v="4182"/>
  </r>
  <r>
    <n v="28"/>
    <x v="10"/>
    <x v="5"/>
    <x v="31"/>
    <x v="2"/>
    <n v="6091"/>
  </r>
  <r>
    <n v="28"/>
    <x v="10"/>
    <x v="5"/>
    <x v="4"/>
    <x v="2"/>
    <n v="3252"/>
  </r>
  <r>
    <n v="28"/>
    <x v="10"/>
    <x v="5"/>
    <x v="34"/>
    <x v="2"/>
    <n v="4751"/>
  </r>
  <r>
    <n v="28"/>
    <x v="10"/>
    <x v="5"/>
    <x v="17"/>
    <x v="2"/>
    <n v="1135"/>
  </r>
  <r>
    <n v="28"/>
    <x v="10"/>
    <x v="5"/>
    <x v="44"/>
    <x v="2"/>
    <n v="4470"/>
  </r>
  <r>
    <n v="28"/>
    <x v="10"/>
    <x v="5"/>
    <x v="28"/>
    <x v="2"/>
    <n v="2199"/>
  </r>
  <r>
    <n v="28"/>
    <x v="10"/>
    <x v="5"/>
    <x v="28"/>
    <x v="2"/>
    <n v="5584"/>
  </r>
  <r>
    <n v="28"/>
    <x v="10"/>
    <x v="5"/>
    <x v="16"/>
    <x v="2"/>
    <n v="9202"/>
  </r>
  <r>
    <n v="28"/>
    <x v="10"/>
    <x v="5"/>
    <x v="9"/>
    <x v="2"/>
    <n v="3660"/>
  </r>
  <r>
    <n v="29"/>
    <x v="10"/>
    <x v="5"/>
    <x v="29"/>
    <x v="2"/>
    <n v="5712"/>
  </r>
  <r>
    <n v="29"/>
    <x v="10"/>
    <x v="5"/>
    <x v="21"/>
    <x v="2"/>
    <n v="7173"/>
  </r>
  <r>
    <n v="29"/>
    <x v="10"/>
    <x v="5"/>
    <x v="24"/>
    <x v="2"/>
    <n v="8283"/>
  </r>
  <r>
    <n v="29"/>
    <x v="10"/>
    <x v="5"/>
    <x v="43"/>
    <x v="2"/>
    <n v="3537"/>
  </r>
  <r>
    <n v="29"/>
    <x v="10"/>
    <x v="5"/>
    <x v="44"/>
    <x v="2"/>
    <n v="3735"/>
  </r>
  <r>
    <n v="29"/>
    <x v="10"/>
    <x v="5"/>
    <x v="34"/>
    <x v="2"/>
    <n v="8447"/>
  </r>
  <r>
    <n v="29"/>
    <x v="10"/>
    <x v="5"/>
    <x v="48"/>
    <x v="2"/>
    <n v="8548"/>
  </r>
  <r>
    <n v="29"/>
    <x v="10"/>
    <x v="5"/>
    <x v="46"/>
    <x v="2"/>
    <n v="5367"/>
  </r>
  <r>
    <n v="29"/>
    <x v="10"/>
    <x v="5"/>
    <x v="34"/>
    <x v="2"/>
    <n v="4700"/>
  </r>
  <r>
    <n v="29"/>
    <x v="10"/>
    <x v="5"/>
    <x v="10"/>
    <x v="2"/>
    <n v="762"/>
  </r>
  <r>
    <n v="29"/>
    <x v="10"/>
    <x v="5"/>
    <x v="28"/>
    <x v="2"/>
    <n v="5468"/>
  </r>
  <r>
    <n v="29"/>
    <x v="11"/>
    <x v="5"/>
    <x v="42"/>
    <x v="2"/>
    <n v="4402"/>
  </r>
  <r>
    <n v="29"/>
    <x v="11"/>
    <x v="5"/>
    <x v="44"/>
    <x v="2"/>
    <n v="5306"/>
  </r>
  <r>
    <n v="29"/>
    <x v="11"/>
    <x v="5"/>
    <x v="32"/>
    <x v="2"/>
    <n v="4383"/>
  </r>
  <r>
    <n v="29"/>
    <x v="11"/>
    <x v="5"/>
    <x v="9"/>
    <x v="2"/>
    <n v="1184"/>
  </r>
  <r>
    <n v="29"/>
    <x v="11"/>
    <x v="5"/>
    <x v="22"/>
    <x v="2"/>
    <n v="6448"/>
  </r>
  <r>
    <n v="29"/>
    <x v="11"/>
    <x v="5"/>
    <x v="41"/>
    <x v="2"/>
    <n v="2494"/>
  </r>
  <r>
    <n v="29"/>
    <x v="11"/>
    <x v="5"/>
    <x v="19"/>
    <x v="2"/>
    <n v="8346"/>
  </r>
  <r>
    <n v="29"/>
    <x v="11"/>
    <x v="5"/>
    <x v="0"/>
    <x v="2"/>
    <n v="8083"/>
  </r>
  <r>
    <n v="29"/>
    <x v="11"/>
    <x v="5"/>
    <x v="39"/>
    <x v="2"/>
    <n v="3761"/>
  </r>
  <r>
    <n v="29"/>
    <x v="11"/>
    <x v="5"/>
    <x v="4"/>
    <x v="2"/>
    <n v="4229"/>
  </r>
  <r>
    <n v="29"/>
    <x v="11"/>
    <x v="5"/>
    <x v="5"/>
    <x v="2"/>
    <n v="1428"/>
  </r>
  <r>
    <n v="29"/>
    <x v="11"/>
    <x v="5"/>
    <x v="32"/>
    <x v="2"/>
    <n v="7131"/>
  </r>
  <r>
    <n v="29"/>
    <x v="11"/>
    <x v="5"/>
    <x v="19"/>
    <x v="2"/>
    <n v="1426"/>
  </r>
  <r>
    <n v="30"/>
    <x v="11"/>
    <x v="5"/>
    <x v="41"/>
    <x v="2"/>
    <n v="6517"/>
  </r>
  <r>
    <n v="30"/>
    <x v="11"/>
    <x v="5"/>
    <x v="12"/>
    <x v="2"/>
    <n v="887"/>
  </r>
  <r>
    <n v="30"/>
    <x v="11"/>
    <x v="5"/>
    <x v="45"/>
    <x v="2"/>
    <n v="9782"/>
  </r>
  <r>
    <n v="30"/>
    <x v="11"/>
    <x v="5"/>
    <x v="5"/>
    <x v="2"/>
    <n v="7477"/>
  </r>
  <r>
    <n v="30"/>
    <x v="11"/>
    <x v="5"/>
    <x v="12"/>
    <x v="2"/>
    <n v="4691"/>
  </r>
  <r>
    <n v="30"/>
    <x v="11"/>
    <x v="5"/>
    <x v="50"/>
    <x v="2"/>
    <n v="107"/>
  </r>
  <r>
    <n v="30"/>
    <x v="11"/>
    <x v="5"/>
    <x v="48"/>
    <x v="2"/>
    <n v="7908"/>
  </r>
  <r>
    <n v="30"/>
    <x v="11"/>
    <x v="5"/>
    <x v="6"/>
    <x v="2"/>
    <n v="1789"/>
  </r>
  <r>
    <n v="30"/>
    <x v="11"/>
    <x v="5"/>
    <x v="40"/>
    <x v="2"/>
    <n v="4928"/>
  </r>
  <r>
    <n v="30"/>
    <x v="11"/>
    <x v="5"/>
    <x v="31"/>
    <x v="2"/>
    <n v="4610"/>
  </r>
  <r>
    <n v="30"/>
    <x v="11"/>
    <x v="5"/>
    <x v="45"/>
    <x v="2"/>
    <n v="9265"/>
  </r>
  <r>
    <n v="30"/>
    <x v="11"/>
    <x v="5"/>
    <x v="16"/>
    <x v="2"/>
    <n v="8423"/>
  </r>
  <r>
    <n v="30"/>
    <x v="11"/>
    <x v="5"/>
    <x v="20"/>
    <x v="2"/>
    <n v="3243"/>
  </r>
  <r>
    <n v="30"/>
    <x v="11"/>
    <x v="5"/>
    <x v="42"/>
    <x v="2"/>
    <n v="3767"/>
  </r>
  <r>
    <n v="30"/>
    <x v="11"/>
    <x v="5"/>
    <x v="42"/>
    <x v="2"/>
    <n v="8457"/>
  </r>
  <r>
    <n v="30"/>
    <x v="11"/>
    <x v="5"/>
    <x v="27"/>
    <x v="2"/>
    <n v="3459"/>
  </r>
  <r>
    <n v="30"/>
    <x v="11"/>
    <x v="5"/>
    <x v="38"/>
    <x v="2"/>
    <n v="5027"/>
  </r>
  <r>
    <n v="30"/>
    <x v="11"/>
    <x v="5"/>
    <x v="45"/>
    <x v="2"/>
    <n v="9223"/>
  </r>
  <r>
    <n v="1"/>
    <x v="0"/>
    <x v="0"/>
    <x v="27"/>
    <x v="3"/>
    <n v="8417"/>
  </r>
  <r>
    <n v="2"/>
    <x v="0"/>
    <x v="0"/>
    <x v="35"/>
    <x v="3"/>
    <n v="5443"/>
  </r>
  <r>
    <n v="2"/>
    <x v="0"/>
    <x v="0"/>
    <x v="37"/>
    <x v="3"/>
    <n v="5888"/>
  </r>
  <r>
    <n v="2"/>
    <x v="0"/>
    <x v="0"/>
    <x v="9"/>
    <x v="3"/>
    <n v="8288"/>
  </r>
  <r>
    <n v="2"/>
    <x v="0"/>
    <x v="0"/>
    <x v="46"/>
    <x v="3"/>
    <n v="6022"/>
  </r>
  <r>
    <n v="2"/>
    <x v="0"/>
    <x v="0"/>
    <x v="46"/>
    <x v="3"/>
    <n v="3930"/>
  </r>
  <r>
    <n v="2"/>
    <x v="0"/>
    <x v="0"/>
    <x v="30"/>
    <x v="3"/>
    <n v="2129"/>
  </r>
  <r>
    <n v="2"/>
    <x v="0"/>
    <x v="0"/>
    <x v="6"/>
    <x v="3"/>
    <n v="1192"/>
  </r>
  <r>
    <n v="2"/>
    <x v="0"/>
    <x v="0"/>
    <x v="34"/>
    <x v="3"/>
    <n v="7648"/>
  </r>
  <r>
    <n v="2"/>
    <x v="0"/>
    <x v="0"/>
    <x v="1"/>
    <x v="3"/>
    <n v="3500"/>
  </r>
  <r>
    <n v="2"/>
    <x v="0"/>
    <x v="0"/>
    <x v="5"/>
    <x v="3"/>
    <n v="1098"/>
  </r>
  <r>
    <n v="2"/>
    <x v="0"/>
    <x v="0"/>
    <x v="33"/>
    <x v="3"/>
    <n v="837"/>
  </r>
  <r>
    <n v="2"/>
    <x v="0"/>
    <x v="0"/>
    <x v="34"/>
    <x v="3"/>
    <n v="1678"/>
  </r>
  <r>
    <n v="2"/>
    <x v="0"/>
    <x v="0"/>
    <x v="25"/>
    <x v="3"/>
    <n v="5948"/>
  </r>
  <r>
    <n v="3"/>
    <x v="0"/>
    <x v="0"/>
    <x v="24"/>
    <x v="3"/>
    <n v="750"/>
  </r>
  <r>
    <n v="3"/>
    <x v="0"/>
    <x v="0"/>
    <x v="0"/>
    <x v="3"/>
    <n v="6875"/>
  </r>
  <r>
    <n v="3"/>
    <x v="0"/>
    <x v="0"/>
    <x v="16"/>
    <x v="3"/>
    <n v="8675"/>
  </r>
  <r>
    <n v="3"/>
    <x v="0"/>
    <x v="0"/>
    <x v="2"/>
    <x v="3"/>
    <n v="6104"/>
  </r>
  <r>
    <n v="3"/>
    <x v="0"/>
    <x v="1"/>
    <x v="20"/>
    <x v="3"/>
    <n v="6147"/>
  </r>
  <r>
    <n v="3"/>
    <x v="0"/>
    <x v="1"/>
    <x v="27"/>
    <x v="3"/>
    <n v="1095"/>
  </r>
  <r>
    <n v="3"/>
    <x v="0"/>
    <x v="1"/>
    <x v="38"/>
    <x v="3"/>
    <n v="4579"/>
  </r>
  <r>
    <n v="1"/>
    <x v="1"/>
    <x v="0"/>
    <x v="17"/>
    <x v="3"/>
    <n v="5329"/>
  </r>
  <r>
    <n v="1"/>
    <x v="1"/>
    <x v="0"/>
    <x v="19"/>
    <x v="3"/>
    <n v="2646"/>
  </r>
  <r>
    <n v="1"/>
    <x v="1"/>
    <x v="0"/>
    <x v="24"/>
    <x v="3"/>
    <n v="7797"/>
  </r>
  <r>
    <n v="1"/>
    <x v="1"/>
    <x v="0"/>
    <x v="30"/>
    <x v="3"/>
    <n v="5404"/>
  </r>
  <r>
    <n v="1"/>
    <x v="1"/>
    <x v="0"/>
    <x v="29"/>
    <x v="3"/>
    <n v="412"/>
  </r>
  <r>
    <n v="1"/>
    <x v="1"/>
    <x v="0"/>
    <x v="25"/>
    <x v="3"/>
    <n v="3368"/>
  </r>
  <r>
    <n v="1"/>
    <x v="1"/>
    <x v="0"/>
    <x v="28"/>
    <x v="3"/>
    <n v="9029"/>
  </r>
  <r>
    <n v="3"/>
    <x v="1"/>
    <x v="0"/>
    <x v="44"/>
    <x v="3"/>
    <n v="5067"/>
  </r>
  <r>
    <n v="4"/>
    <x v="1"/>
    <x v="0"/>
    <x v="39"/>
    <x v="3"/>
    <n v="5256"/>
  </r>
  <r>
    <n v="4"/>
    <x v="1"/>
    <x v="0"/>
    <x v="5"/>
    <x v="3"/>
    <n v="6620"/>
  </r>
  <r>
    <n v="4"/>
    <x v="1"/>
    <x v="1"/>
    <x v="8"/>
    <x v="3"/>
    <n v="9859"/>
  </r>
  <r>
    <n v="4"/>
    <x v="1"/>
    <x v="1"/>
    <x v="22"/>
    <x v="3"/>
    <n v="6848"/>
  </r>
  <r>
    <n v="4"/>
    <x v="1"/>
    <x v="1"/>
    <x v="28"/>
    <x v="3"/>
    <n v="4377"/>
  </r>
  <r>
    <n v="5"/>
    <x v="1"/>
    <x v="1"/>
    <x v="18"/>
    <x v="3"/>
    <n v="1433"/>
  </r>
  <r>
    <n v="5"/>
    <x v="1"/>
    <x v="1"/>
    <x v="42"/>
    <x v="3"/>
    <n v="4817"/>
  </r>
  <r>
    <n v="5"/>
    <x v="1"/>
    <x v="1"/>
    <x v="44"/>
    <x v="3"/>
    <n v="7701"/>
  </r>
  <r>
    <n v="5"/>
    <x v="1"/>
    <x v="1"/>
    <x v="41"/>
    <x v="3"/>
    <n v="4941"/>
  </r>
  <r>
    <n v="5"/>
    <x v="1"/>
    <x v="1"/>
    <x v="7"/>
    <x v="3"/>
    <n v="9140"/>
  </r>
  <r>
    <n v="5"/>
    <x v="1"/>
    <x v="1"/>
    <x v="46"/>
    <x v="3"/>
    <n v="8860"/>
  </r>
  <r>
    <n v="5"/>
    <x v="1"/>
    <x v="1"/>
    <x v="24"/>
    <x v="3"/>
    <n v="7426"/>
  </r>
  <r>
    <n v="5"/>
    <x v="1"/>
    <x v="1"/>
    <x v="3"/>
    <x v="3"/>
    <n v="1055"/>
  </r>
  <r>
    <n v="6"/>
    <x v="1"/>
    <x v="1"/>
    <x v="8"/>
    <x v="3"/>
    <n v="2005"/>
  </r>
  <r>
    <n v="6"/>
    <x v="1"/>
    <x v="1"/>
    <x v="10"/>
    <x v="3"/>
    <n v="8173"/>
  </r>
  <r>
    <n v="6"/>
    <x v="1"/>
    <x v="1"/>
    <x v="6"/>
    <x v="3"/>
    <n v="4153"/>
  </r>
  <r>
    <n v="6"/>
    <x v="1"/>
    <x v="1"/>
    <x v="11"/>
    <x v="3"/>
    <n v="3802"/>
  </r>
  <r>
    <n v="6"/>
    <x v="1"/>
    <x v="1"/>
    <x v="36"/>
    <x v="3"/>
    <n v="3397"/>
  </r>
  <r>
    <n v="6"/>
    <x v="1"/>
    <x v="1"/>
    <x v="2"/>
    <x v="3"/>
    <n v="5033"/>
  </r>
  <r>
    <n v="6"/>
    <x v="1"/>
    <x v="1"/>
    <x v="6"/>
    <x v="3"/>
    <n v="5733"/>
  </r>
  <r>
    <n v="6"/>
    <x v="1"/>
    <x v="1"/>
    <x v="13"/>
    <x v="3"/>
    <n v="5685"/>
  </r>
  <r>
    <n v="6"/>
    <x v="1"/>
    <x v="1"/>
    <x v="0"/>
    <x v="3"/>
    <n v="1817"/>
  </r>
  <r>
    <n v="16"/>
    <x v="1"/>
    <x v="0"/>
    <x v="37"/>
    <x v="3"/>
    <n v="736"/>
  </r>
  <r>
    <n v="6"/>
    <x v="2"/>
    <x v="1"/>
    <x v="3"/>
    <x v="3"/>
    <n v="9899"/>
  </r>
  <r>
    <n v="6"/>
    <x v="2"/>
    <x v="1"/>
    <x v="13"/>
    <x v="3"/>
    <n v="2218"/>
  </r>
  <r>
    <n v="7"/>
    <x v="2"/>
    <x v="1"/>
    <x v="31"/>
    <x v="3"/>
    <n v="5293"/>
  </r>
  <r>
    <n v="7"/>
    <x v="2"/>
    <x v="1"/>
    <x v="0"/>
    <x v="3"/>
    <n v="6894"/>
  </r>
  <r>
    <n v="7"/>
    <x v="2"/>
    <x v="1"/>
    <x v="1"/>
    <x v="3"/>
    <n v="1980"/>
  </r>
  <r>
    <n v="7"/>
    <x v="2"/>
    <x v="1"/>
    <x v="19"/>
    <x v="3"/>
    <n v="8596"/>
  </r>
  <r>
    <n v="7"/>
    <x v="2"/>
    <x v="1"/>
    <x v="38"/>
    <x v="3"/>
    <n v="8746"/>
  </r>
  <r>
    <n v="7"/>
    <x v="2"/>
    <x v="1"/>
    <x v="5"/>
    <x v="3"/>
    <n v="3173"/>
  </r>
  <r>
    <n v="7"/>
    <x v="2"/>
    <x v="1"/>
    <x v="40"/>
    <x v="3"/>
    <n v="5350"/>
  </r>
  <r>
    <n v="7"/>
    <x v="2"/>
    <x v="1"/>
    <x v="46"/>
    <x v="3"/>
    <n v="8775"/>
  </r>
  <r>
    <n v="8"/>
    <x v="2"/>
    <x v="1"/>
    <x v="31"/>
    <x v="3"/>
    <n v="3390"/>
  </r>
  <r>
    <n v="8"/>
    <x v="2"/>
    <x v="1"/>
    <x v="48"/>
    <x v="3"/>
    <n v="6240"/>
  </r>
  <r>
    <n v="8"/>
    <x v="2"/>
    <x v="1"/>
    <x v="15"/>
    <x v="3"/>
    <n v="2430"/>
  </r>
  <r>
    <n v="8"/>
    <x v="2"/>
    <x v="1"/>
    <x v="26"/>
    <x v="3"/>
    <n v="781"/>
  </r>
  <r>
    <n v="8"/>
    <x v="2"/>
    <x v="1"/>
    <x v="22"/>
    <x v="3"/>
    <n v="6641"/>
  </r>
  <r>
    <n v="8"/>
    <x v="2"/>
    <x v="1"/>
    <x v="9"/>
    <x v="3"/>
    <n v="45"/>
  </r>
  <r>
    <n v="8"/>
    <x v="2"/>
    <x v="1"/>
    <x v="39"/>
    <x v="3"/>
    <n v="1237"/>
  </r>
  <r>
    <n v="8"/>
    <x v="2"/>
    <x v="1"/>
    <x v="40"/>
    <x v="3"/>
    <n v="9000"/>
  </r>
  <r>
    <n v="8"/>
    <x v="2"/>
    <x v="1"/>
    <x v="15"/>
    <x v="3"/>
    <n v="756"/>
  </r>
  <r>
    <n v="8"/>
    <x v="2"/>
    <x v="1"/>
    <x v="30"/>
    <x v="3"/>
    <n v="3535"/>
  </r>
  <r>
    <n v="8"/>
    <x v="2"/>
    <x v="1"/>
    <x v="39"/>
    <x v="3"/>
    <n v="5936"/>
  </r>
  <r>
    <n v="8"/>
    <x v="2"/>
    <x v="1"/>
    <x v="23"/>
    <x v="3"/>
    <n v="6711"/>
  </r>
  <r>
    <n v="8"/>
    <x v="2"/>
    <x v="1"/>
    <x v="31"/>
    <x v="3"/>
    <n v="4585"/>
  </r>
  <r>
    <n v="8"/>
    <x v="2"/>
    <x v="1"/>
    <x v="22"/>
    <x v="3"/>
    <n v="3584"/>
  </r>
  <r>
    <n v="8"/>
    <x v="2"/>
    <x v="1"/>
    <x v="29"/>
    <x v="3"/>
    <n v="9022"/>
  </r>
  <r>
    <n v="8"/>
    <x v="2"/>
    <x v="1"/>
    <x v="12"/>
    <x v="3"/>
    <n v="6261"/>
  </r>
  <r>
    <n v="9"/>
    <x v="2"/>
    <x v="1"/>
    <x v="22"/>
    <x v="3"/>
    <n v="2275"/>
  </r>
  <r>
    <n v="9"/>
    <x v="2"/>
    <x v="1"/>
    <x v="49"/>
    <x v="3"/>
    <n v="7695"/>
  </r>
  <r>
    <n v="9"/>
    <x v="3"/>
    <x v="1"/>
    <x v="18"/>
    <x v="3"/>
    <n v="3758"/>
  </r>
  <r>
    <n v="9"/>
    <x v="3"/>
    <x v="1"/>
    <x v="6"/>
    <x v="3"/>
    <n v="1498"/>
  </r>
  <r>
    <n v="9"/>
    <x v="3"/>
    <x v="2"/>
    <x v="30"/>
    <x v="3"/>
    <n v="641"/>
  </r>
  <r>
    <n v="9"/>
    <x v="3"/>
    <x v="2"/>
    <x v="13"/>
    <x v="3"/>
    <n v="4454"/>
  </r>
  <r>
    <n v="10"/>
    <x v="3"/>
    <x v="2"/>
    <x v="13"/>
    <x v="3"/>
    <n v="8021"/>
  </r>
  <r>
    <n v="10"/>
    <x v="3"/>
    <x v="2"/>
    <x v="33"/>
    <x v="3"/>
    <n v="2042"/>
  </r>
  <r>
    <n v="10"/>
    <x v="3"/>
    <x v="2"/>
    <x v="0"/>
    <x v="3"/>
    <n v="214"/>
  </r>
  <r>
    <n v="10"/>
    <x v="3"/>
    <x v="2"/>
    <x v="40"/>
    <x v="3"/>
    <n v="4458"/>
  </r>
  <r>
    <n v="10"/>
    <x v="3"/>
    <x v="2"/>
    <x v="10"/>
    <x v="3"/>
    <n v="6555"/>
  </r>
  <r>
    <n v="10"/>
    <x v="3"/>
    <x v="2"/>
    <x v="22"/>
    <x v="3"/>
    <n v="7772"/>
  </r>
  <r>
    <n v="10"/>
    <x v="3"/>
    <x v="2"/>
    <x v="14"/>
    <x v="3"/>
    <n v="6403"/>
  </r>
  <r>
    <n v="11"/>
    <x v="3"/>
    <x v="2"/>
    <x v="35"/>
    <x v="3"/>
    <n v="8705"/>
  </r>
  <r>
    <n v="11"/>
    <x v="3"/>
    <x v="2"/>
    <x v="46"/>
    <x v="3"/>
    <n v="8995"/>
  </r>
  <r>
    <n v="11"/>
    <x v="3"/>
    <x v="2"/>
    <x v="9"/>
    <x v="3"/>
    <n v="473"/>
  </r>
  <r>
    <n v="11"/>
    <x v="4"/>
    <x v="2"/>
    <x v="14"/>
    <x v="3"/>
    <n v="8857"/>
  </r>
  <r>
    <n v="11"/>
    <x v="4"/>
    <x v="2"/>
    <x v="5"/>
    <x v="3"/>
    <n v="3173"/>
  </r>
  <r>
    <n v="11"/>
    <x v="4"/>
    <x v="2"/>
    <x v="45"/>
    <x v="3"/>
    <n v="6825"/>
  </r>
  <r>
    <n v="12"/>
    <x v="4"/>
    <x v="2"/>
    <x v="5"/>
    <x v="3"/>
    <n v="7731"/>
  </r>
  <r>
    <n v="12"/>
    <x v="4"/>
    <x v="2"/>
    <x v="22"/>
    <x v="3"/>
    <n v="6904"/>
  </r>
  <r>
    <n v="12"/>
    <x v="4"/>
    <x v="2"/>
    <x v="28"/>
    <x v="3"/>
    <n v="1121"/>
  </r>
  <r>
    <n v="12"/>
    <x v="4"/>
    <x v="2"/>
    <x v="33"/>
    <x v="3"/>
    <n v="2815"/>
  </r>
  <r>
    <n v="12"/>
    <x v="4"/>
    <x v="2"/>
    <x v="18"/>
    <x v="3"/>
    <n v="8180"/>
  </r>
  <r>
    <n v="12"/>
    <x v="4"/>
    <x v="2"/>
    <x v="6"/>
    <x v="3"/>
    <n v="1675"/>
  </r>
  <r>
    <n v="12"/>
    <x v="4"/>
    <x v="2"/>
    <x v="11"/>
    <x v="3"/>
    <n v="3841"/>
  </r>
  <r>
    <n v="12"/>
    <x v="4"/>
    <x v="2"/>
    <x v="8"/>
    <x v="3"/>
    <n v="6629"/>
  </r>
  <r>
    <n v="13"/>
    <x v="4"/>
    <x v="2"/>
    <x v="16"/>
    <x v="3"/>
    <n v="2032"/>
  </r>
  <r>
    <n v="13"/>
    <x v="4"/>
    <x v="2"/>
    <x v="13"/>
    <x v="3"/>
    <n v="7332"/>
  </r>
  <r>
    <n v="13"/>
    <x v="4"/>
    <x v="2"/>
    <x v="24"/>
    <x v="3"/>
    <n v="5586"/>
  </r>
  <r>
    <n v="13"/>
    <x v="4"/>
    <x v="2"/>
    <x v="46"/>
    <x v="3"/>
    <n v="2814"/>
  </r>
  <r>
    <n v="13"/>
    <x v="4"/>
    <x v="2"/>
    <x v="46"/>
    <x v="3"/>
    <n v="3941"/>
  </r>
  <r>
    <n v="13"/>
    <x v="4"/>
    <x v="2"/>
    <x v="22"/>
    <x v="3"/>
    <n v="4064"/>
  </r>
  <r>
    <n v="14"/>
    <x v="4"/>
    <x v="2"/>
    <x v="39"/>
    <x v="3"/>
    <n v="3577"/>
  </r>
  <r>
    <n v="14"/>
    <x v="5"/>
    <x v="2"/>
    <x v="40"/>
    <x v="3"/>
    <n v="8227"/>
  </r>
  <r>
    <n v="14"/>
    <x v="5"/>
    <x v="2"/>
    <x v="7"/>
    <x v="3"/>
    <n v="3353"/>
  </r>
  <r>
    <n v="14"/>
    <x v="5"/>
    <x v="2"/>
    <x v="2"/>
    <x v="3"/>
    <n v="1762"/>
  </r>
  <r>
    <n v="14"/>
    <x v="5"/>
    <x v="2"/>
    <x v="18"/>
    <x v="3"/>
    <n v="7186"/>
  </r>
  <r>
    <n v="14"/>
    <x v="5"/>
    <x v="2"/>
    <x v="1"/>
    <x v="3"/>
    <n v="6578"/>
  </r>
  <r>
    <n v="14"/>
    <x v="5"/>
    <x v="2"/>
    <x v="13"/>
    <x v="3"/>
    <n v="9971"/>
  </r>
  <r>
    <n v="14"/>
    <x v="5"/>
    <x v="2"/>
    <x v="3"/>
    <x v="3"/>
    <n v="6047"/>
  </r>
  <r>
    <n v="14"/>
    <x v="5"/>
    <x v="2"/>
    <x v="48"/>
    <x v="3"/>
    <n v="9053"/>
  </r>
  <r>
    <n v="14"/>
    <x v="5"/>
    <x v="2"/>
    <x v="8"/>
    <x v="3"/>
    <n v="824"/>
  </r>
  <r>
    <n v="14"/>
    <x v="5"/>
    <x v="2"/>
    <x v="44"/>
    <x v="3"/>
    <n v="6711"/>
  </r>
  <r>
    <n v="15"/>
    <x v="5"/>
    <x v="2"/>
    <x v="30"/>
    <x v="3"/>
    <n v="6200"/>
  </r>
  <r>
    <n v="15"/>
    <x v="5"/>
    <x v="2"/>
    <x v="46"/>
    <x v="3"/>
    <n v="1247"/>
  </r>
  <r>
    <n v="15"/>
    <x v="5"/>
    <x v="3"/>
    <x v="29"/>
    <x v="3"/>
    <n v="9073"/>
  </r>
  <r>
    <n v="15"/>
    <x v="5"/>
    <x v="3"/>
    <x v="20"/>
    <x v="3"/>
    <n v="5805"/>
  </r>
  <r>
    <n v="15"/>
    <x v="5"/>
    <x v="3"/>
    <x v="6"/>
    <x v="3"/>
    <n v="7004"/>
  </r>
  <r>
    <n v="15"/>
    <x v="5"/>
    <x v="3"/>
    <x v="0"/>
    <x v="3"/>
    <n v="8229"/>
  </r>
  <r>
    <n v="15"/>
    <x v="5"/>
    <x v="3"/>
    <x v="13"/>
    <x v="3"/>
    <n v="5548"/>
  </r>
  <r>
    <n v="15"/>
    <x v="5"/>
    <x v="3"/>
    <x v="28"/>
    <x v="3"/>
    <n v="2884"/>
  </r>
  <r>
    <n v="16"/>
    <x v="5"/>
    <x v="3"/>
    <x v="17"/>
    <x v="3"/>
    <n v="8019"/>
  </r>
  <r>
    <n v="16"/>
    <x v="5"/>
    <x v="3"/>
    <x v="18"/>
    <x v="3"/>
    <n v="945"/>
  </r>
  <r>
    <n v="16"/>
    <x v="5"/>
    <x v="3"/>
    <x v="47"/>
    <x v="3"/>
    <n v="1619"/>
  </r>
  <r>
    <n v="16"/>
    <x v="5"/>
    <x v="3"/>
    <x v="12"/>
    <x v="3"/>
    <n v="9721"/>
  </r>
  <r>
    <n v="16"/>
    <x v="5"/>
    <x v="3"/>
    <x v="33"/>
    <x v="3"/>
    <n v="1195"/>
  </r>
  <r>
    <n v="16"/>
    <x v="5"/>
    <x v="3"/>
    <x v="16"/>
    <x v="3"/>
    <n v="1803"/>
  </r>
  <r>
    <n v="16"/>
    <x v="5"/>
    <x v="3"/>
    <x v="40"/>
    <x v="3"/>
    <n v="415"/>
  </r>
  <r>
    <n v="16"/>
    <x v="5"/>
    <x v="3"/>
    <x v="50"/>
    <x v="3"/>
    <n v="105"/>
  </r>
  <r>
    <n v="16"/>
    <x v="6"/>
    <x v="3"/>
    <x v="31"/>
    <x v="3"/>
    <n v="9159"/>
  </r>
  <r>
    <n v="16"/>
    <x v="6"/>
    <x v="3"/>
    <x v="45"/>
    <x v="3"/>
    <n v="9585"/>
  </r>
  <r>
    <n v="16"/>
    <x v="6"/>
    <x v="3"/>
    <x v="7"/>
    <x v="3"/>
    <n v="2811"/>
  </r>
  <r>
    <n v="16"/>
    <x v="6"/>
    <x v="3"/>
    <x v="5"/>
    <x v="3"/>
    <n v="9246"/>
  </r>
  <r>
    <n v="17"/>
    <x v="6"/>
    <x v="3"/>
    <x v="48"/>
    <x v="3"/>
    <n v="7102"/>
  </r>
  <r>
    <n v="17"/>
    <x v="6"/>
    <x v="3"/>
    <x v="14"/>
    <x v="3"/>
    <n v="9442"/>
  </r>
  <r>
    <n v="17"/>
    <x v="6"/>
    <x v="3"/>
    <x v="35"/>
    <x v="3"/>
    <n v="9176"/>
  </r>
  <r>
    <n v="17"/>
    <x v="6"/>
    <x v="3"/>
    <x v="31"/>
    <x v="3"/>
    <n v="4716"/>
  </r>
  <r>
    <n v="18"/>
    <x v="6"/>
    <x v="3"/>
    <x v="6"/>
    <x v="3"/>
    <n v="7900"/>
  </r>
  <r>
    <n v="18"/>
    <x v="6"/>
    <x v="3"/>
    <x v="20"/>
    <x v="3"/>
    <n v="4464"/>
  </r>
  <r>
    <n v="18"/>
    <x v="6"/>
    <x v="3"/>
    <x v="44"/>
    <x v="3"/>
    <n v="7985"/>
  </r>
  <r>
    <n v="18"/>
    <x v="6"/>
    <x v="3"/>
    <x v="5"/>
    <x v="3"/>
    <n v="6834"/>
  </r>
  <r>
    <n v="18"/>
    <x v="6"/>
    <x v="3"/>
    <x v="4"/>
    <x v="3"/>
    <n v="918"/>
  </r>
  <r>
    <n v="18"/>
    <x v="6"/>
    <x v="3"/>
    <x v="47"/>
    <x v="3"/>
    <n v="7968"/>
  </r>
  <r>
    <n v="19"/>
    <x v="6"/>
    <x v="3"/>
    <x v="35"/>
    <x v="3"/>
    <n v="3673"/>
  </r>
  <r>
    <n v="19"/>
    <x v="7"/>
    <x v="3"/>
    <x v="4"/>
    <x v="3"/>
    <n v="9536"/>
  </r>
  <r>
    <n v="19"/>
    <x v="7"/>
    <x v="3"/>
    <x v="44"/>
    <x v="3"/>
    <n v="6994"/>
  </r>
  <r>
    <n v="19"/>
    <x v="7"/>
    <x v="3"/>
    <x v="4"/>
    <x v="3"/>
    <n v="8056"/>
  </r>
  <r>
    <n v="19"/>
    <x v="7"/>
    <x v="3"/>
    <x v="37"/>
    <x v="3"/>
    <n v="5437"/>
  </r>
  <r>
    <n v="19"/>
    <x v="7"/>
    <x v="3"/>
    <x v="47"/>
    <x v="3"/>
    <n v="3009"/>
  </r>
  <r>
    <n v="19"/>
    <x v="7"/>
    <x v="3"/>
    <x v="22"/>
    <x v="3"/>
    <n v="8159"/>
  </r>
  <r>
    <n v="19"/>
    <x v="7"/>
    <x v="3"/>
    <x v="37"/>
    <x v="3"/>
    <n v="7060"/>
  </r>
  <r>
    <n v="19"/>
    <x v="7"/>
    <x v="3"/>
    <x v="36"/>
    <x v="3"/>
    <n v="5295"/>
  </r>
  <r>
    <n v="20"/>
    <x v="7"/>
    <x v="3"/>
    <x v="20"/>
    <x v="3"/>
    <n v="8960"/>
  </r>
  <r>
    <n v="20"/>
    <x v="7"/>
    <x v="3"/>
    <x v="6"/>
    <x v="3"/>
    <n v="9120"/>
  </r>
  <r>
    <n v="20"/>
    <x v="7"/>
    <x v="3"/>
    <x v="37"/>
    <x v="3"/>
    <n v="2554"/>
  </r>
  <r>
    <n v="20"/>
    <x v="7"/>
    <x v="3"/>
    <x v="17"/>
    <x v="3"/>
    <n v="9897"/>
  </r>
  <r>
    <n v="21"/>
    <x v="7"/>
    <x v="3"/>
    <x v="10"/>
    <x v="3"/>
    <n v="9375"/>
  </r>
  <r>
    <n v="21"/>
    <x v="7"/>
    <x v="3"/>
    <x v="11"/>
    <x v="3"/>
    <n v="7952"/>
  </r>
  <r>
    <n v="21"/>
    <x v="7"/>
    <x v="3"/>
    <x v="29"/>
    <x v="3"/>
    <n v="6495"/>
  </r>
  <r>
    <n v="21"/>
    <x v="7"/>
    <x v="4"/>
    <x v="48"/>
    <x v="3"/>
    <n v="3320"/>
  </r>
  <r>
    <n v="21"/>
    <x v="7"/>
    <x v="4"/>
    <x v="32"/>
    <x v="3"/>
    <n v="4264"/>
  </r>
  <r>
    <n v="21"/>
    <x v="7"/>
    <x v="4"/>
    <x v="7"/>
    <x v="3"/>
    <n v="5125"/>
  </r>
  <r>
    <n v="21"/>
    <x v="8"/>
    <x v="4"/>
    <x v="7"/>
    <x v="3"/>
    <n v="9370"/>
  </r>
  <r>
    <n v="21"/>
    <x v="8"/>
    <x v="4"/>
    <x v="10"/>
    <x v="3"/>
    <n v="7533"/>
  </r>
  <r>
    <n v="22"/>
    <x v="8"/>
    <x v="4"/>
    <x v="20"/>
    <x v="3"/>
    <n v="4758"/>
  </r>
  <r>
    <n v="22"/>
    <x v="8"/>
    <x v="4"/>
    <x v="10"/>
    <x v="3"/>
    <n v="6433"/>
  </r>
  <r>
    <n v="22"/>
    <x v="8"/>
    <x v="4"/>
    <x v="40"/>
    <x v="3"/>
    <n v="3420"/>
  </r>
  <r>
    <n v="22"/>
    <x v="8"/>
    <x v="4"/>
    <x v="18"/>
    <x v="3"/>
    <n v="2396"/>
  </r>
  <r>
    <n v="22"/>
    <x v="8"/>
    <x v="4"/>
    <x v="30"/>
    <x v="3"/>
    <n v="1051"/>
  </r>
  <r>
    <n v="22"/>
    <x v="8"/>
    <x v="4"/>
    <x v="22"/>
    <x v="3"/>
    <n v="7000"/>
  </r>
  <r>
    <n v="22"/>
    <x v="8"/>
    <x v="4"/>
    <x v="34"/>
    <x v="3"/>
    <n v="9103"/>
  </r>
  <r>
    <n v="22"/>
    <x v="8"/>
    <x v="4"/>
    <x v="27"/>
    <x v="3"/>
    <n v="9756"/>
  </r>
  <r>
    <n v="23"/>
    <x v="8"/>
    <x v="4"/>
    <x v="0"/>
    <x v="3"/>
    <n v="3001"/>
  </r>
  <r>
    <n v="23"/>
    <x v="8"/>
    <x v="4"/>
    <x v="40"/>
    <x v="3"/>
    <n v="4397"/>
  </r>
  <r>
    <n v="23"/>
    <x v="8"/>
    <x v="4"/>
    <x v="21"/>
    <x v="3"/>
    <n v="6817"/>
  </r>
  <r>
    <n v="23"/>
    <x v="8"/>
    <x v="4"/>
    <x v="39"/>
    <x v="3"/>
    <n v="5378"/>
  </r>
  <r>
    <n v="23"/>
    <x v="8"/>
    <x v="4"/>
    <x v="25"/>
    <x v="3"/>
    <n v="7412"/>
  </r>
  <r>
    <n v="23"/>
    <x v="8"/>
    <x v="4"/>
    <x v="9"/>
    <x v="3"/>
    <n v="618"/>
  </r>
  <r>
    <n v="23"/>
    <x v="8"/>
    <x v="4"/>
    <x v="17"/>
    <x v="3"/>
    <n v="3518"/>
  </r>
  <r>
    <n v="24"/>
    <x v="8"/>
    <x v="4"/>
    <x v="13"/>
    <x v="3"/>
    <n v="4653"/>
  </r>
  <r>
    <n v="24"/>
    <x v="9"/>
    <x v="4"/>
    <x v="26"/>
    <x v="3"/>
    <n v="7918"/>
  </r>
  <r>
    <n v="24"/>
    <x v="9"/>
    <x v="4"/>
    <x v="36"/>
    <x v="3"/>
    <n v="1276"/>
  </r>
  <r>
    <n v="24"/>
    <x v="9"/>
    <x v="4"/>
    <x v="21"/>
    <x v="3"/>
    <n v="4602"/>
  </r>
  <r>
    <n v="24"/>
    <x v="9"/>
    <x v="4"/>
    <x v="16"/>
    <x v="3"/>
    <n v="9419"/>
  </r>
  <r>
    <n v="24"/>
    <x v="9"/>
    <x v="4"/>
    <x v="1"/>
    <x v="3"/>
    <n v="2746"/>
  </r>
  <r>
    <n v="24"/>
    <x v="9"/>
    <x v="4"/>
    <x v="32"/>
    <x v="3"/>
    <n v="8482"/>
  </r>
  <r>
    <n v="24"/>
    <x v="9"/>
    <x v="4"/>
    <x v="21"/>
    <x v="3"/>
    <n v="2507"/>
  </r>
  <r>
    <n v="25"/>
    <x v="9"/>
    <x v="4"/>
    <x v="7"/>
    <x v="3"/>
    <n v="9673"/>
  </r>
  <r>
    <n v="25"/>
    <x v="9"/>
    <x v="4"/>
    <x v="35"/>
    <x v="3"/>
    <n v="5760"/>
  </r>
  <r>
    <n v="25"/>
    <x v="9"/>
    <x v="4"/>
    <x v="12"/>
    <x v="3"/>
    <n v="9457"/>
  </r>
  <r>
    <n v="25"/>
    <x v="9"/>
    <x v="4"/>
    <x v="17"/>
    <x v="3"/>
    <n v="8552"/>
  </r>
  <r>
    <n v="25"/>
    <x v="9"/>
    <x v="4"/>
    <x v="46"/>
    <x v="3"/>
    <n v="1980"/>
  </r>
  <r>
    <n v="25"/>
    <x v="9"/>
    <x v="4"/>
    <x v="28"/>
    <x v="3"/>
    <n v="9049"/>
  </r>
  <r>
    <n v="25"/>
    <x v="9"/>
    <x v="4"/>
    <x v="14"/>
    <x v="3"/>
    <n v="4470"/>
  </r>
  <r>
    <n v="25"/>
    <x v="9"/>
    <x v="4"/>
    <x v="48"/>
    <x v="3"/>
    <n v="1195"/>
  </r>
  <r>
    <n v="25"/>
    <x v="9"/>
    <x v="4"/>
    <x v="46"/>
    <x v="3"/>
    <n v="1782"/>
  </r>
  <r>
    <n v="25"/>
    <x v="9"/>
    <x v="4"/>
    <x v="43"/>
    <x v="3"/>
    <n v="2077"/>
  </r>
  <r>
    <n v="26"/>
    <x v="9"/>
    <x v="4"/>
    <x v="34"/>
    <x v="3"/>
    <n v="5018"/>
  </r>
  <r>
    <n v="26"/>
    <x v="9"/>
    <x v="4"/>
    <x v="24"/>
    <x v="3"/>
    <n v="9204"/>
  </r>
  <r>
    <n v="26"/>
    <x v="9"/>
    <x v="4"/>
    <x v="48"/>
    <x v="3"/>
    <n v="8080"/>
  </r>
  <r>
    <n v="26"/>
    <x v="10"/>
    <x v="4"/>
    <x v="7"/>
    <x v="3"/>
    <n v="5584"/>
  </r>
  <r>
    <n v="26"/>
    <x v="10"/>
    <x v="4"/>
    <x v="17"/>
    <x v="3"/>
    <n v="2873"/>
  </r>
  <r>
    <n v="27"/>
    <x v="10"/>
    <x v="4"/>
    <x v="3"/>
    <x v="3"/>
    <n v="6888"/>
  </r>
  <r>
    <n v="27"/>
    <x v="10"/>
    <x v="4"/>
    <x v="9"/>
    <x v="3"/>
    <n v="8460"/>
  </r>
  <r>
    <n v="27"/>
    <x v="10"/>
    <x v="4"/>
    <x v="0"/>
    <x v="3"/>
    <n v="8264"/>
  </r>
  <r>
    <n v="27"/>
    <x v="10"/>
    <x v="4"/>
    <x v="0"/>
    <x v="3"/>
    <n v="2698"/>
  </r>
  <r>
    <n v="27"/>
    <x v="10"/>
    <x v="5"/>
    <x v="42"/>
    <x v="3"/>
    <n v="2788"/>
  </r>
  <r>
    <n v="27"/>
    <x v="10"/>
    <x v="5"/>
    <x v="21"/>
    <x v="3"/>
    <n v="4797"/>
  </r>
  <r>
    <n v="27"/>
    <x v="10"/>
    <x v="5"/>
    <x v="18"/>
    <x v="3"/>
    <n v="3699"/>
  </r>
  <r>
    <n v="27"/>
    <x v="10"/>
    <x v="5"/>
    <x v="4"/>
    <x v="3"/>
    <n v="2095"/>
  </r>
  <r>
    <n v="27"/>
    <x v="10"/>
    <x v="5"/>
    <x v="14"/>
    <x v="3"/>
    <n v="7711"/>
  </r>
  <r>
    <n v="28"/>
    <x v="10"/>
    <x v="5"/>
    <x v="37"/>
    <x v="3"/>
    <n v="7480"/>
  </r>
  <r>
    <n v="28"/>
    <x v="10"/>
    <x v="5"/>
    <x v="18"/>
    <x v="3"/>
    <n v="8433"/>
  </r>
  <r>
    <n v="28"/>
    <x v="10"/>
    <x v="5"/>
    <x v="46"/>
    <x v="3"/>
    <n v="4663"/>
  </r>
  <r>
    <n v="28"/>
    <x v="10"/>
    <x v="5"/>
    <x v="34"/>
    <x v="3"/>
    <n v="2571"/>
  </r>
  <r>
    <n v="28"/>
    <x v="10"/>
    <x v="5"/>
    <x v="0"/>
    <x v="3"/>
    <n v="8702"/>
  </r>
  <r>
    <n v="28"/>
    <x v="10"/>
    <x v="5"/>
    <x v="40"/>
    <x v="3"/>
    <n v="5099"/>
  </r>
  <r>
    <n v="28"/>
    <x v="10"/>
    <x v="5"/>
    <x v="28"/>
    <x v="3"/>
    <n v="2618"/>
  </r>
  <r>
    <n v="28"/>
    <x v="10"/>
    <x v="5"/>
    <x v="16"/>
    <x v="3"/>
    <n v="1815"/>
  </r>
  <r>
    <n v="28"/>
    <x v="10"/>
    <x v="5"/>
    <x v="17"/>
    <x v="3"/>
    <n v="1492"/>
  </r>
  <r>
    <n v="29"/>
    <x v="10"/>
    <x v="5"/>
    <x v="25"/>
    <x v="3"/>
    <n v="5651"/>
  </r>
  <r>
    <n v="29"/>
    <x v="10"/>
    <x v="5"/>
    <x v="45"/>
    <x v="3"/>
    <n v="6808"/>
  </r>
  <r>
    <n v="29"/>
    <x v="11"/>
    <x v="5"/>
    <x v="16"/>
    <x v="3"/>
    <n v="5132"/>
  </r>
  <r>
    <n v="29"/>
    <x v="11"/>
    <x v="5"/>
    <x v="14"/>
    <x v="3"/>
    <n v="6084"/>
  </r>
  <r>
    <n v="29"/>
    <x v="11"/>
    <x v="5"/>
    <x v="8"/>
    <x v="3"/>
    <n v="3571"/>
  </r>
  <r>
    <n v="29"/>
    <x v="11"/>
    <x v="5"/>
    <x v="13"/>
    <x v="3"/>
    <n v="4604"/>
  </r>
  <r>
    <n v="29"/>
    <x v="11"/>
    <x v="5"/>
    <x v="31"/>
    <x v="3"/>
    <n v="1081"/>
  </r>
  <r>
    <n v="29"/>
    <x v="11"/>
    <x v="5"/>
    <x v="13"/>
    <x v="3"/>
    <n v="810"/>
  </r>
  <r>
    <n v="29"/>
    <x v="11"/>
    <x v="5"/>
    <x v="34"/>
    <x v="3"/>
    <n v="1546"/>
  </r>
  <r>
    <n v="30"/>
    <x v="11"/>
    <x v="5"/>
    <x v="33"/>
    <x v="3"/>
    <n v="4329"/>
  </r>
  <r>
    <n v="30"/>
    <x v="11"/>
    <x v="5"/>
    <x v="24"/>
    <x v="3"/>
    <n v="1013"/>
  </r>
  <r>
    <n v="30"/>
    <x v="11"/>
    <x v="5"/>
    <x v="19"/>
    <x v="3"/>
    <n v="1187"/>
  </r>
  <r>
    <n v="30"/>
    <x v="11"/>
    <x v="5"/>
    <x v="42"/>
    <x v="3"/>
    <n v="1687"/>
  </r>
  <r>
    <n v="30"/>
    <x v="11"/>
    <x v="5"/>
    <x v="41"/>
    <x v="3"/>
    <n v="9345"/>
  </r>
  <r>
    <n v="1"/>
    <x v="0"/>
    <x v="0"/>
    <x v="11"/>
    <x v="4"/>
    <n v="7837"/>
  </r>
  <r>
    <n v="1"/>
    <x v="0"/>
    <x v="0"/>
    <x v="17"/>
    <x v="4"/>
    <n v="6071"/>
  </r>
  <r>
    <n v="1"/>
    <x v="0"/>
    <x v="0"/>
    <x v="34"/>
    <x v="4"/>
    <n v="8733"/>
  </r>
  <r>
    <n v="1"/>
    <x v="0"/>
    <x v="0"/>
    <x v="1"/>
    <x v="4"/>
    <n v="7138"/>
  </r>
  <r>
    <n v="2"/>
    <x v="0"/>
    <x v="0"/>
    <x v="23"/>
    <x v="4"/>
    <n v="4930"/>
  </r>
  <r>
    <n v="2"/>
    <x v="0"/>
    <x v="0"/>
    <x v="39"/>
    <x v="4"/>
    <n v="6723"/>
  </r>
  <r>
    <n v="2"/>
    <x v="0"/>
    <x v="0"/>
    <x v="41"/>
    <x v="4"/>
    <n v="5759"/>
  </r>
  <r>
    <n v="2"/>
    <x v="0"/>
    <x v="0"/>
    <x v="8"/>
    <x v="4"/>
    <n v="5695"/>
  </r>
  <r>
    <n v="2"/>
    <x v="0"/>
    <x v="0"/>
    <x v="49"/>
    <x v="4"/>
    <n v="9248"/>
  </r>
  <r>
    <n v="2"/>
    <x v="0"/>
    <x v="0"/>
    <x v="4"/>
    <x v="4"/>
    <n v="7672"/>
  </r>
  <r>
    <n v="2"/>
    <x v="0"/>
    <x v="0"/>
    <x v="30"/>
    <x v="4"/>
    <n v="3076"/>
  </r>
  <r>
    <n v="2"/>
    <x v="0"/>
    <x v="0"/>
    <x v="34"/>
    <x v="4"/>
    <n v="9983"/>
  </r>
  <r>
    <n v="2"/>
    <x v="0"/>
    <x v="0"/>
    <x v="17"/>
    <x v="4"/>
    <n v="4934"/>
  </r>
  <r>
    <n v="2"/>
    <x v="0"/>
    <x v="0"/>
    <x v="43"/>
    <x v="4"/>
    <n v="614"/>
  </r>
  <r>
    <n v="2"/>
    <x v="0"/>
    <x v="0"/>
    <x v="30"/>
    <x v="4"/>
    <n v="8449"/>
  </r>
  <r>
    <n v="2"/>
    <x v="0"/>
    <x v="0"/>
    <x v="37"/>
    <x v="4"/>
    <n v="451"/>
  </r>
  <r>
    <n v="2"/>
    <x v="0"/>
    <x v="0"/>
    <x v="20"/>
    <x v="4"/>
    <n v="5652"/>
  </r>
  <r>
    <n v="2"/>
    <x v="0"/>
    <x v="0"/>
    <x v="4"/>
    <x v="4"/>
    <n v="9943"/>
  </r>
  <r>
    <n v="2"/>
    <x v="0"/>
    <x v="0"/>
    <x v="25"/>
    <x v="4"/>
    <n v="6114"/>
  </r>
  <r>
    <n v="2"/>
    <x v="0"/>
    <x v="0"/>
    <x v="21"/>
    <x v="4"/>
    <n v="7667"/>
  </r>
  <r>
    <n v="2"/>
    <x v="0"/>
    <x v="0"/>
    <x v="48"/>
    <x v="4"/>
    <n v="26"/>
  </r>
  <r>
    <n v="2"/>
    <x v="0"/>
    <x v="0"/>
    <x v="47"/>
    <x v="4"/>
    <n v="355"/>
  </r>
  <r>
    <n v="2"/>
    <x v="0"/>
    <x v="0"/>
    <x v="38"/>
    <x v="4"/>
    <n v="1519"/>
  </r>
  <r>
    <n v="2"/>
    <x v="0"/>
    <x v="0"/>
    <x v="32"/>
    <x v="4"/>
    <n v="3411"/>
  </r>
  <r>
    <n v="2"/>
    <x v="0"/>
    <x v="0"/>
    <x v="16"/>
    <x v="4"/>
    <n v="8322"/>
  </r>
  <r>
    <n v="3"/>
    <x v="0"/>
    <x v="0"/>
    <x v="49"/>
    <x v="4"/>
    <n v="9184"/>
  </r>
  <r>
    <n v="3"/>
    <x v="0"/>
    <x v="0"/>
    <x v="33"/>
    <x v="4"/>
    <n v="119"/>
  </r>
  <r>
    <n v="3"/>
    <x v="0"/>
    <x v="0"/>
    <x v="47"/>
    <x v="4"/>
    <n v="9998"/>
  </r>
  <r>
    <n v="3"/>
    <x v="0"/>
    <x v="0"/>
    <x v="43"/>
    <x v="4"/>
    <n v="1823"/>
  </r>
  <r>
    <n v="3"/>
    <x v="0"/>
    <x v="0"/>
    <x v="26"/>
    <x v="4"/>
    <n v="1731"/>
  </r>
  <r>
    <n v="3"/>
    <x v="0"/>
    <x v="0"/>
    <x v="29"/>
    <x v="4"/>
    <n v="410"/>
  </r>
  <r>
    <n v="3"/>
    <x v="0"/>
    <x v="0"/>
    <x v="27"/>
    <x v="4"/>
    <n v="4175"/>
  </r>
  <r>
    <n v="3"/>
    <x v="0"/>
    <x v="0"/>
    <x v="49"/>
    <x v="4"/>
    <n v="1368"/>
  </r>
  <r>
    <n v="3"/>
    <x v="0"/>
    <x v="1"/>
    <x v="14"/>
    <x v="4"/>
    <n v="9609"/>
  </r>
  <r>
    <n v="3"/>
    <x v="0"/>
    <x v="1"/>
    <x v="3"/>
    <x v="4"/>
    <n v="2436"/>
  </r>
  <r>
    <n v="3"/>
    <x v="0"/>
    <x v="1"/>
    <x v="16"/>
    <x v="4"/>
    <n v="5261"/>
  </r>
  <r>
    <n v="3"/>
    <x v="0"/>
    <x v="1"/>
    <x v="3"/>
    <x v="4"/>
    <n v="9753"/>
  </r>
  <r>
    <n v="3"/>
    <x v="0"/>
    <x v="1"/>
    <x v="17"/>
    <x v="4"/>
    <n v="4362"/>
  </r>
  <r>
    <n v="3"/>
    <x v="0"/>
    <x v="1"/>
    <x v="40"/>
    <x v="4"/>
    <n v="4616"/>
  </r>
  <r>
    <n v="3"/>
    <x v="0"/>
    <x v="1"/>
    <x v="11"/>
    <x v="4"/>
    <n v="3280"/>
  </r>
  <r>
    <n v="3"/>
    <x v="0"/>
    <x v="1"/>
    <x v="44"/>
    <x v="4"/>
    <n v="1896"/>
  </r>
  <r>
    <n v="4"/>
    <x v="0"/>
    <x v="1"/>
    <x v="7"/>
    <x v="4"/>
    <n v="7752"/>
  </r>
  <r>
    <n v="4"/>
    <x v="0"/>
    <x v="1"/>
    <x v="25"/>
    <x v="4"/>
    <n v="8405"/>
  </r>
  <r>
    <n v="4"/>
    <x v="0"/>
    <x v="1"/>
    <x v="12"/>
    <x v="4"/>
    <n v="9802"/>
  </r>
  <r>
    <n v="4"/>
    <x v="0"/>
    <x v="1"/>
    <x v="7"/>
    <x v="4"/>
    <n v="2604"/>
  </r>
  <r>
    <n v="4"/>
    <x v="0"/>
    <x v="1"/>
    <x v="7"/>
    <x v="4"/>
    <n v="795"/>
  </r>
  <r>
    <n v="4"/>
    <x v="0"/>
    <x v="1"/>
    <x v="47"/>
    <x v="4"/>
    <n v="6533"/>
  </r>
  <r>
    <n v="4"/>
    <x v="0"/>
    <x v="1"/>
    <x v="0"/>
    <x v="4"/>
    <n v="286"/>
  </r>
  <r>
    <n v="1"/>
    <x v="1"/>
    <x v="0"/>
    <x v="39"/>
    <x v="4"/>
    <n v="5301"/>
  </r>
  <r>
    <n v="1"/>
    <x v="1"/>
    <x v="0"/>
    <x v="7"/>
    <x v="4"/>
    <n v="9356"/>
  </r>
  <r>
    <n v="1"/>
    <x v="1"/>
    <x v="0"/>
    <x v="2"/>
    <x v="4"/>
    <n v="6584"/>
  </r>
  <r>
    <n v="1"/>
    <x v="1"/>
    <x v="0"/>
    <x v="26"/>
    <x v="4"/>
    <n v="4562"/>
  </r>
  <r>
    <n v="1"/>
    <x v="1"/>
    <x v="0"/>
    <x v="25"/>
    <x v="4"/>
    <n v="1482"/>
  </r>
  <r>
    <n v="1"/>
    <x v="1"/>
    <x v="0"/>
    <x v="39"/>
    <x v="4"/>
    <n v="7653"/>
  </r>
  <r>
    <n v="1"/>
    <x v="1"/>
    <x v="0"/>
    <x v="12"/>
    <x v="4"/>
    <n v="4535"/>
  </r>
  <r>
    <n v="1"/>
    <x v="1"/>
    <x v="0"/>
    <x v="30"/>
    <x v="4"/>
    <n v="6234"/>
  </r>
  <r>
    <n v="1"/>
    <x v="1"/>
    <x v="0"/>
    <x v="11"/>
    <x v="4"/>
    <n v="9509"/>
  </r>
  <r>
    <n v="1"/>
    <x v="1"/>
    <x v="0"/>
    <x v="6"/>
    <x v="4"/>
    <n v="3680"/>
  </r>
  <r>
    <n v="1"/>
    <x v="1"/>
    <x v="0"/>
    <x v="5"/>
    <x v="4"/>
    <n v="3549"/>
  </r>
  <r>
    <n v="1"/>
    <x v="1"/>
    <x v="0"/>
    <x v="7"/>
    <x v="4"/>
    <n v="9100"/>
  </r>
  <r>
    <n v="1"/>
    <x v="1"/>
    <x v="0"/>
    <x v="20"/>
    <x v="4"/>
    <n v="942"/>
  </r>
  <r>
    <n v="1"/>
    <x v="1"/>
    <x v="0"/>
    <x v="14"/>
    <x v="4"/>
    <n v="8449"/>
  </r>
  <r>
    <n v="1"/>
    <x v="1"/>
    <x v="0"/>
    <x v="40"/>
    <x v="4"/>
    <n v="8019"/>
  </r>
  <r>
    <n v="1"/>
    <x v="1"/>
    <x v="0"/>
    <x v="5"/>
    <x v="4"/>
    <n v="4486"/>
  </r>
  <r>
    <n v="1"/>
    <x v="1"/>
    <x v="0"/>
    <x v="34"/>
    <x v="4"/>
    <n v="1008"/>
  </r>
  <r>
    <n v="2"/>
    <x v="1"/>
    <x v="0"/>
    <x v="32"/>
    <x v="4"/>
    <n v="5344"/>
  </r>
  <r>
    <n v="2"/>
    <x v="1"/>
    <x v="0"/>
    <x v="29"/>
    <x v="4"/>
    <n v="7024"/>
  </r>
  <r>
    <n v="4"/>
    <x v="1"/>
    <x v="1"/>
    <x v="13"/>
    <x v="4"/>
    <n v="5273"/>
  </r>
  <r>
    <n v="4"/>
    <x v="1"/>
    <x v="1"/>
    <x v="11"/>
    <x v="4"/>
    <n v="2376"/>
  </r>
  <r>
    <n v="4"/>
    <x v="1"/>
    <x v="1"/>
    <x v="48"/>
    <x v="4"/>
    <n v="2183"/>
  </r>
  <r>
    <n v="4"/>
    <x v="1"/>
    <x v="1"/>
    <x v="32"/>
    <x v="4"/>
    <n v="3303"/>
  </r>
  <r>
    <n v="4"/>
    <x v="1"/>
    <x v="1"/>
    <x v="17"/>
    <x v="4"/>
    <n v="8617"/>
  </r>
  <r>
    <n v="4"/>
    <x v="1"/>
    <x v="1"/>
    <x v="42"/>
    <x v="4"/>
    <n v="714"/>
  </r>
  <r>
    <n v="4"/>
    <x v="1"/>
    <x v="1"/>
    <x v="35"/>
    <x v="4"/>
    <n v="3960"/>
  </r>
  <r>
    <n v="4"/>
    <x v="1"/>
    <x v="1"/>
    <x v="48"/>
    <x v="4"/>
    <n v="585"/>
  </r>
  <r>
    <n v="4"/>
    <x v="1"/>
    <x v="1"/>
    <x v="12"/>
    <x v="4"/>
    <n v="8325"/>
  </r>
  <r>
    <n v="4"/>
    <x v="1"/>
    <x v="1"/>
    <x v="0"/>
    <x v="4"/>
    <n v="3989"/>
  </r>
  <r>
    <n v="4"/>
    <x v="1"/>
    <x v="1"/>
    <x v="8"/>
    <x v="4"/>
    <n v="4579"/>
  </r>
  <r>
    <n v="4"/>
    <x v="1"/>
    <x v="1"/>
    <x v="5"/>
    <x v="4"/>
    <n v="9238"/>
  </r>
  <r>
    <n v="4"/>
    <x v="1"/>
    <x v="1"/>
    <x v="0"/>
    <x v="4"/>
    <n v="7942"/>
  </r>
  <r>
    <n v="4"/>
    <x v="1"/>
    <x v="1"/>
    <x v="30"/>
    <x v="4"/>
    <n v="9923"/>
  </r>
  <r>
    <n v="4"/>
    <x v="1"/>
    <x v="1"/>
    <x v="43"/>
    <x v="4"/>
    <n v="3660"/>
  </r>
  <r>
    <n v="4"/>
    <x v="1"/>
    <x v="1"/>
    <x v="0"/>
    <x v="4"/>
    <n v="5168"/>
  </r>
  <r>
    <n v="4"/>
    <x v="1"/>
    <x v="1"/>
    <x v="7"/>
    <x v="4"/>
    <n v="8011"/>
  </r>
  <r>
    <n v="4"/>
    <x v="1"/>
    <x v="1"/>
    <x v="35"/>
    <x v="4"/>
    <n v="1132"/>
  </r>
  <r>
    <n v="5"/>
    <x v="1"/>
    <x v="0"/>
    <x v="46"/>
    <x v="4"/>
    <n v="2342"/>
  </r>
  <r>
    <n v="5"/>
    <x v="1"/>
    <x v="1"/>
    <x v="21"/>
    <x v="4"/>
    <n v="9953"/>
  </r>
  <r>
    <n v="5"/>
    <x v="1"/>
    <x v="1"/>
    <x v="47"/>
    <x v="4"/>
    <n v="5400"/>
  </r>
  <r>
    <n v="5"/>
    <x v="1"/>
    <x v="1"/>
    <x v="19"/>
    <x v="4"/>
    <n v="3444"/>
  </r>
  <r>
    <n v="5"/>
    <x v="1"/>
    <x v="1"/>
    <x v="19"/>
    <x v="4"/>
    <n v="1763"/>
  </r>
  <r>
    <n v="5"/>
    <x v="1"/>
    <x v="1"/>
    <x v="11"/>
    <x v="4"/>
    <n v="9980"/>
  </r>
  <r>
    <n v="5"/>
    <x v="1"/>
    <x v="1"/>
    <x v="0"/>
    <x v="4"/>
    <n v="617"/>
  </r>
  <r>
    <n v="5"/>
    <x v="1"/>
    <x v="1"/>
    <x v="45"/>
    <x v="4"/>
    <n v="3814"/>
  </r>
  <r>
    <n v="5"/>
    <x v="1"/>
    <x v="1"/>
    <x v="3"/>
    <x v="4"/>
    <n v="4116"/>
  </r>
  <r>
    <n v="5"/>
    <x v="1"/>
    <x v="1"/>
    <x v="25"/>
    <x v="4"/>
    <n v="7690"/>
  </r>
  <r>
    <n v="5"/>
    <x v="1"/>
    <x v="1"/>
    <x v="13"/>
    <x v="4"/>
    <n v="9157"/>
  </r>
  <r>
    <n v="5"/>
    <x v="1"/>
    <x v="1"/>
    <x v="40"/>
    <x v="4"/>
    <n v="492"/>
  </r>
  <r>
    <n v="5"/>
    <x v="1"/>
    <x v="1"/>
    <x v="32"/>
    <x v="4"/>
    <n v="504"/>
  </r>
  <r>
    <n v="5"/>
    <x v="1"/>
    <x v="1"/>
    <x v="15"/>
    <x v="4"/>
    <n v="7511"/>
  </r>
  <r>
    <n v="5"/>
    <x v="1"/>
    <x v="1"/>
    <x v="21"/>
    <x v="4"/>
    <n v="8124"/>
  </r>
  <r>
    <n v="5"/>
    <x v="1"/>
    <x v="1"/>
    <x v="17"/>
    <x v="4"/>
    <n v="7804"/>
  </r>
  <r>
    <n v="5"/>
    <x v="1"/>
    <x v="1"/>
    <x v="48"/>
    <x v="4"/>
    <n v="7918"/>
  </r>
  <r>
    <n v="5"/>
    <x v="1"/>
    <x v="1"/>
    <x v="26"/>
    <x v="4"/>
    <n v="8520"/>
  </r>
  <r>
    <n v="5"/>
    <x v="1"/>
    <x v="1"/>
    <x v="10"/>
    <x v="4"/>
    <n v="2527"/>
  </r>
  <r>
    <n v="6"/>
    <x v="1"/>
    <x v="1"/>
    <x v="28"/>
    <x v="4"/>
    <n v="7983"/>
  </r>
  <r>
    <n v="6"/>
    <x v="1"/>
    <x v="1"/>
    <x v="44"/>
    <x v="4"/>
    <n v="2559"/>
  </r>
  <r>
    <n v="6"/>
    <x v="1"/>
    <x v="1"/>
    <x v="40"/>
    <x v="4"/>
    <n v="7349"/>
  </r>
  <r>
    <n v="6"/>
    <x v="1"/>
    <x v="1"/>
    <x v="13"/>
    <x v="4"/>
    <n v="9802"/>
  </r>
  <r>
    <n v="6"/>
    <x v="1"/>
    <x v="1"/>
    <x v="6"/>
    <x v="4"/>
    <n v="5234"/>
  </r>
  <r>
    <n v="6"/>
    <x v="1"/>
    <x v="1"/>
    <x v="4"/>
    <x v="4"/>
    <n v="1924"/>
  </r>
  <r>
    <n v="6"/>
    <x v="1"/>
    <x v="1"/>
    <x v="0"/>
    <x v="4"/>
    <n v="6829"/>
  </r>
  <r>
    <n v="6"/>
    <x v="1"/>
    <x v="1"/>
    <x v="35"/>
    <x v="4"/>
    <n v="237"/>
  </r>
  <r>
    <n v="6"/>
    <x v="1"/>
    <x v="1"/>
    <x v="14"/>
    <x v="4"/>
    <n v="5350"/>
  </r>
  <r>
    <n v="6"/>
    <x v="1"/>
    <x v="1"/>
    <x v="14"/>
    <x v="4"/>
    <n v="1267"/>
  </r>
  <r>
    <n v="6"/>
    <x v="1"/>
    <x v="1"/>
    <x v="15"/>
    <x v="4"/>
    <n v="5156"/>
  </r>
  <r>
    <n v="6"/>
    <x v="1"/>
    <x v="1"/>
    <x v="44"/>
    <x v="4"/>
    <n v="8631"/>
  </r>
  <r>
    <n v="6"/>
    <x v="1"/>
    <x v="1"/>
    <x v="48"/>
    <x v="4"/>
    <n v="2472"/>
  </r>
  <r>
    <n v="6"/>
    <x v="1"/>
    <x v="1"/>
    <x v="2"/>
    <x v="4"/>
    <n v="1902"/>
  </r>
  <r>
    <n v="6"/>
    <x v="1"/>
    <x v="1"/>
    <x v="28"/>
    <x v="4"/>
    <n v="4840"/>
  </r>
  <r>
    <n v="6"/>
    <x v="1"/>
    <x v="1"/>
    <x v="3"/>
    <x v="4"/>
    <n v="9231"/>
  </r>
  <r>
    <n v="7"/>
    <x v="1"/>
    <x v="0"/>
    <x v="42"/>
    <x v="4"/>
    <n v="3273"/>
  </r>
  <r>
    <n v="11"/>
    <x v="1"/>
    <x v="0"/>
    <x v="14"/>
    <x v="4"/>
    <n v="3390"/>
  </r>
  <r>
    <n v="14"/>
    <x v="1"/>
    <x v="0"/>
    <x v="24"/>
    <x v="4"/>
    <n v="8114"/>
  </r>
  <r>
    <n v="17"/>
    <x v="1"/>
    <x v="0"/>
    <x v="41"/>
    <x v="4"/>
    <n v="300"/>
  </r>
  <r>
    <n v="23"/>
    <x v="1"/>
    <x v="0"/>
    <x v="50"/>
    <x v="4"/>
    <n v="8265"/>
  </r>
  <r>
    <n v="26"/>
    <x v="1"/>
    <x v="0"/>
    <x v="42"/>
    <x v="4"/>
    <n v="1441"/>
  </r>
  <r>
    <n v="6"/>
    <x v="2"/>
    <x v="1"/>
    <x v="6"/>
    <x v="4"/>
    <n v="5126"/>
  </r>
  <r>
    <n v="6"/>
    <x v="2"/>
    <x v="1"/>
    <x v="22"/>
    <x v="4"/>
    <n v="2658"/>
  </r>
  <r>
    <n v="6"/>
    <x v="2"/>
    <x v="1"/>
    <x v="23"/>
    <x v="4"/>
    <n v="6179"/>
  </r>
  <r>
    <n v="6"/>
    <x v="2"/>
    <x v="1"/>
    <x v="19"/>
    <x v="4"/>
    <n v="3199"/>
  </r>
  <r>
    <n v="6"/>
    <x v="2"/>
    <x v="1"/>
    <x v="37"/>
    <x v="4"/>
    <n v="5060"/>
  </r>
  <r>
    <n v="6"/>
    <x v="2"/>
    <x v="1"/>
    <x v="39"/>
    <x v="4"/>
    <n v="9174"/>
  </r>
  <r>
    <n v="6"/>
    <x v="2"/>
    <x v="1"/>
    <x v="46"/>
    <x v="4"/>
    <n v="1654"/>
  </r>
  <r>
    <n v="7"/>
    <x v="2"/>
    <x v="1"/>
    <x v="37"/>
    <x v="4"/>
    <n v="5617"/>
  </r>
  <r>
    <n v="7"/>
    <x v="2"/>
    <x v="1"/>
    <x v="14"/>
    <x v="4"/>
    <n v="9550"/>
  </r>
  <r>
    <n v="7"/>
    <x v="2"/>
    <x v="1"/>
    <x v="43"/>
    <x v="4"/>
    <n v="2215"/>
  </r>
  <r>
    <n v="7"/>
    <x v="2"/>
    <x v="1"/>
    <x v="46"/>
    <x v="4"/>
    <n v="9020"/>
  </r>
  <r>
    <n v="7"/>
    <x v="2"/>
    <x v="1"/>
    <x v="10"/>
    <x v="4"/>
    <n v="6548"/>
  </r>
  <r>
    <n v="7"/>
    <x v="2"/>
    <x v="1"/>
    <x v="21"/>
    <x v="4"/>
    <n v="6631"/>
  </r>
  <r>
    <n v="7"/>
    <x v="2"/>
    <x v="1"/>
    <x v="40"/>
    <x v="4"/>
    <n v="9463"/>
  </r>
  <r>
    <n v="7"/>
    <x v="2"/>
    <x v="1"/>
    <x v="47"/>
    <x v="4"/>
    <n v="405"/>
  </r>
  <r>
    <n v="7"/>
    <x v="2"/>
    <x v="1"/>
    <x v="8"/>
    <x v="4"/>
    <n v="2934"/>
  </r>
  <r>
    <n v="7"/>
    <x v="2"/>
    <x v="1"/>
    <x v="9"/>
    <x v="4"/>
    <n v="6629"/>
  </r>
  <r>
    <n v="7"/>
    <x v="2"/>
    <x v="1"/>
    <x v="11"/>
    <x v="4"/>
    <n v="9689"/>
  </r>
  <r>
    <n v="7"/>
    <x v="2"/>
    <x v="1"/>
    <x v="35"/>
    <x v="4"/>
    <n v="6603"/>
  </r>
  <r>
    <n v="7"/>
    <x v="2"/>
    <x v="1"/>
    <x v="34"/>
    <x v="4"/>
    <n v="5364"/>
  </r>
  <r>
    <n v="7"/>
    <x v="2"/>
    <x v="1"/>
    <x v="49"/>
    <x v="4"/>
    <n v="1203"/>
  </r>
  <r>
    <n v="7"/>
    <x v="2"/>
    <x v="1"/>
    <x v="16"/>
    <x v="4"/>
    <n v="3704"/>
  </r>
  <r>
    <n v="7"/>
    <x v="2"/>
    <x v="1"/>
    <x v="33"/>
    <x v="4"/>
    <n v="653"/>
  </r>
  <r>
    <n v="7"/>
    <x v="2"/>
    <x v="1"/>
    <x v="2"/>
    <x v="4"/>
    <n v="3405"/>
  </r>
  <r>
    <n v="7"/>
    <x v="2"/>
    <x v="1"/>
    <x v="24"/>
    <x v="4"/>
    <n v="588"/>
  </r>
  <r>
    <n v="7"/>
    <x v="2"/>
    <x v="1"/>
    <x v="11"/>
    <x v="4"/>
    <n v="9039"/>
  </r>
  <r>
    <n v="8"/>
    <x v="2"/>
    <x v="1"/>
    <x v="23"/>
    <x v="4"/>
    <n v="1727"/>
  </r>
  <r>
    <n v="8"/>
    <x v="2"/>
    <x v="1"/>
    <x v="17"/>
    <x v="4"/>
    <n v="672"/>
  </r>
  <r>
    <n v="8"/>
    <x v="2"/>
    <x v="1"/>
    <x v="5"/>
    <x v="4"/>
    <n v="1189"/>
  </r>
  <r>
    <n v="8"/>
    <x v="2"/>
    <x v="1"/>
    <x v="1"/>
    <x v="4"/>
    <n v="4762"/>
  </r>
  <r>
    <n v="8"/>
    <x v="2"/>
    <x v="1"/>
    <x v="16"/>
    <x v="4"/>
    <n v="6661"/>
  </r>
  <r>
    <n v="8"/>
    <x v="2"/>
    <x v="1"/>
    <x v="20"/>
    <x v="4"/>
    <n v="7898"/>
  </r>
  <r>
    <n v="8"/>
    <x v="2"/>
    <x v="1"/>
    <x v="15"/>
    <x v="4"/>
    <n v="5534"/>
  </r>
  <r>
    <n v="8"/>
    <x v="2"/>
    <x v="1"/>
    <x v="30"/>
    <x v="4"/>
    <n v="4631"/>
  </r>
  <r>
    <n v="8"/>
    <x v="2"/>
    <x v="1"/>
    <x v="33"/>
    <x v="4"/>
    <n v="6936"/>
  </r>
  <r>
    <n v="8"/>
    <x v="2"/>
    <x v="1"/>
    <x v="33"/>
    <x v="4"/>
    <n v="8928"/>
  </r>
  <r>
    <n v="8"/>
    <x v="2"/>
    <x v="1"/>
    <x v="7"/>
    <x v="4"/>
    <n v="1889"/>
  </r>
  <r>
    <n v="8"/>
    <x v="2"/>
    <x v="1"/>
    <x v="4"/>
    <x v="4"/>
    <n v="7086"/>
  </r>
  <r>
    <n v="8"/>
    <x v="2"/>
    <x v="1"/>
    <x v="49"/>
    <x v="4"/>
    <n v="404"/>
  </r>
  <r>
    <n v="8"/>
    <x v="2"/>
    <x v="1"/>
    <x v="21"/>
    <x v="4"/>
    <n v="9627"/>
  </r>
  <r>
    <n v="8"/>
    <x v="2"/>
    <x v="1"/>
    <x v="8"/>
    <x v="4"/>
    <n v="9542"/>
  </r>
  <r>
    <n v="8"/>
    <x v="2"/>
    <x v="1"/>
    <x v="43"/>
    <x v="4"/>
    <n v="7165"/>
  </r>
  <r>
    <n v="8"/>
    <x v="2"/>
    <x v="1"/>
    <x v="1"/>
    <x v="4"/>
    <n v="2691"/>
  </r>
  <r>
    <n v="8"/>
    <x v="2"/>
    <x v="1"/>
    <x v="44"/>
    <x v="4"/>
    <n v="2858"/>
  </r>
  <r>
    <n v="8"/>
    <x v="2"/>
    <x v="1"/>
    <x v="21"/>
    <x v="4"/>
    <n v="2807"/>
  </r>
  <r>
    <n v="9"/>
    <x v="2"/>
    <x v="1"/>
    <x v="7"/>
    <x v="4"/>
    <n v="69"/>
  </r>
  <r>
    <n v="9"/>
    <x v="2"/>
    <x v="1"/>
    <x v="13"/>
    <x v="4"/>
    <n v="4524"/>
  </r>
  <r>
    <n v="9"/>
    <x v="2"/>
    <x v="1"/>
    <x v="7"/>
    <x v="4"/>
    <n v="5726"/>
  </r>
  <r>
    <n v="9"/>
    <x v="2"/>
    <x v="1"/>
    <x v="41"/>
    <x v="4"/>
    <n v="5094"/>
  </r>
  <r>
    <n v="9"/>
    <x v="3"/>
    <x v="1"/>
    <x v="26"/>
    <x v="4"/>
    <n v="168"/>
  </r>
  <r>
    <n v="9"/>
    <x v="3"/>
    <x v="1"/>
    <x v="20"/>
    <x v="4"/>
    <n v="8868"/>
  </r>
  <r>
    <n v="9"/>
    <x v="3"/>
    <x v="1"/>
    <x v="17"/>
    <x v="4"/>
    <n v="4007"/>
  </r>
  <r>
    <n v="9"/>
    <x v="3"/>
    <x v="2"/>
    <x v="25"/>
    <x v="4"/>
    <n v="5384"/>
  </r>
  <r>
    <n v="9"/>
    <x v="3"/>
    <x v="2"/>
    <x v="27"/>
    <x v="4"/>
    <n v="8874"/>
  </r>
  <r>
    <n v="9"/>
    <x v="3"/>
    <x v="2"/>
    <x v="28"/>
    <x v="4"/>
    <n v="8707"/>
  </r>
  <r>
    <n v="9"/>
    <x v="3"/>
    <x v="2"/>
    <x v="15"/>
    <x v="4"/>
    <n v="9361"/>
  </r>
  <r>
    <n v="9"/>
    <x v="3"/>
    <x v="2"/>
    <x v="47"/>
    <x v="4"/>
    <n v="8642"/>
  </r>
  <r>
    <n v="9"/>
    <x v="3"/>
    <x v="2"/>
    <x v="21"/>
    <x v="4"/>
    <n v="4249"/>
  </r>
  <r>
    <n v="9"/>
    <x v="3"/>
    <x v="2"/>
    <x v="47"/>
    <x v="4"/>
    <n v="5249"/>
  </r>
  <r>
    <n v="9"/>
    <x v="3"/>
    <x v="2"/>
    <x v="49"/>
    <x v="4"/>
    <n v="7181"/>
  </r>
  <r>
    <n v="9"/>
    <x v="3"/>
    <x v="2"/>
    <x v="33"/>
    <x v="4"/>
    <n v="7083"/>
  </r>
  <r>
    <n v="10"/>
    <x v="3"/>
    <x v="2"/>
    <x v="10"/>
    <x v="4"/>
    <n v="3458"/>
  </r>
  <r>
    <n v="10"/>
    <x v="3"/>
    <x v="2"/>
    <x v="26"/>
    <x v="4"/>
    <n v="3194"/>
  </r>
  <r>
    <n v="10"/>
    <x v="3"/>
    <x v="2"/>
    <x v="11"/>
    <x v="4"/>
    <n v="7941"/>
  </r>
  <r>
    <n v="10"/>
    <x v="3"/>
    <x v="2"/>
    <x v="7"/>
    <x v="4"/>
    <n v="652"/>
  </r>
  <r>
    <n v="10"/>
    <x v="3"/>
    <x v="2"/>
    <x v="43"/>
    <x v="4"/>
    <n v="3530"/>
  </r>
  <r>
    <n v="10"/>
    <x v="3"/>
    <x v="2"/>
    <x v="24"/>
    <x v="4"/>
    <n v="9102"/>
  </r>
  <r>
    <n v="10"/>
    <x v="3"/>
    <x v="2"/>
    <x v="48"/>
    <x v="4"/>
    <n v="7703"/>
  </r>
  <r>
    <n v="10"/>
    <x v="3"/>
    <x v="2"/>
    <x v="19"/>
    <x v="4"/>
    <n v="4526"/>
  </r>
  <r>
    <n v="10"/>
    <x v="3"/>
    <x v="2"/>
    <x v="7"/>
    <x v="4"/>
    <n v="6862"/>
  </r>
  <r>
    <n v="10"/>
    <x v="3"/>
    <x v="2"/>
    <x v="3"/>
    <x v="4"/>
    <n v="4111"/>
  </r>
  <r>
    <n v="10"/>
    <x v="3"/>
    <x v="2"/>
    <x v="50"/>
    <x v="4"/>
    <n v="5601"/>
  </r>
  <r>
    <n v="11"/>
    <x v="3"/>
    <x v="2"/>
    <x v="37"/>
    <x v="4"/>
    <n v="3114"/>
  </r>
  <r>
    <n v="11"/>
    <x v="3"/>
    <x v="2"/>
    <x v="25"/>
    <x v="4"/>
    <n v="4085"/>
  </r>
  <r>
    <n v="11"/>
    <x v="3"/>
    <x v="2"/>
    <x v="1"/>
    <x v="4"/>
    <n v="2443"/>
  </r>
  <r>
    <n v="11"/>
    <x v="3"/>
    <x v="2"/>
    <x v="33"/>
    <x v="4"/>
    <n v="8559"/>
  </r>
  <r>
    <n v="11"/>
    <x v="3"/>
    <x v="2"/>
    <x v="13"/>
    <x v="4"/>
    <n v="8098"/>
  </r>
  <r>
    <n v="11"/>
    <x v="3"/>
    <x v="2"/>
    <x v="3"/>
    <x v="4"/>
    <n v="8215"/>
  </r>
  <r>
    <n v="11"/>
    <x v="3"/>
    <x v="2"/>
    <x v="4"/>
    <x v="4"/>
    <n v="123"/>
  </r>
  <r>
    <n v="11"/>
    <x v="3"/>
    <x v="2"/>
    <x v="45"/>
    <x v="4"/>
    <n v="8672"/>
  </r>
  <r>
    <n v="11"/>
    <x v="3"/>
    <x v="2"/>
    <x v="3"/>
    <x v="4"/>
    <n v="3875"/>
  </r>
  <r>
    <n v="11"/>
    <x v="3"/>
    <x v="2"/>
    <x v="33"/>
    <x v="4"/>
    <n v="9222"/>
  </r>
  <r>
    <n v="11"/>
    <x v="3"/>
    <x v="2"/>
    <x v="17"/>
    <x v="4"/>
    <n v="4598"/>
  </r>
  <r>
    <n v="11"/>
    <x v="3"/>
    <x v="2"/>
    <x v="37"/>
    <x v="4"/>
    <n v="75"/>
  </r>
  <r>
    <n v="11"/>
    <x v="3"/>
    <x v="2"/>
    <x v="49"/>
    <x v="4"/>
    <n v="883"/>
  </r>
  <r>
    <n v="11"/>
    <x v="3"/>
    <x v="2"/>
    <x v="30"/>
    <x v="4"/>
    <n v="8817"/>
  </r>
  <r>
    <n v="11"/>
    <x v="3"/>
    <x v="2"/>
    <x v="26"/>
    <x v="4"/>
    <n v="5269"/>
  </r>
  <r>
    <n v="11"/>
    <x v="3"/>
    <x v="2"/>
    <x v="47"/>
    <x v="4"/>
    <n v="7306"/>
  </r>
  <r>
    <n v="11"/>
    <x v="3"/>
    <x v="2"/>
    <x v="42"/>
    <x v="4"/>
    <n v="1365"/>
  </r>
  <r>
    <n v="11"/>
    <x v="3"/>
    <x v="2"/>
    <x v="4"/>
    <x v="4"/>
    <n v="7695"/>
  </r>
  <r>
    <n v="11"/>
    <x v="4"/>
    <x v="2"/>
    <x v="31"/>
    <x v="4"/>
    <n v="7522"/>
  </r>
  <r>
    <n v="11"/>
    <x v="4"/>
    <x v="2"/>
    <x v="3"/>
    <x v="4"/>
    <n v="752"/>
  </r>
  <r>
    <n v="11"/>
    <x v="4"/>
    <x v="2"/>
    <x v="7"/>
    <x v="4"/>
    <n v="7379"/>
  </r>
  <r>
    <n v="12"/>
    <x v="4"/>
    <x v="2"/>
    <x v="5"/>
    <x v="4"/>
    <n v="9303"/>
  </r>
  <r>
    <n v="12"/>
    <x v="4"/>
    <x v="2"/>
    <x v="34"/>
    <x v="4"/>
    <n v="2537"/>
  </r>
  <r>
    <n v="12"/>
    <x v="4"/>
    <x v="2"/>
    <x v="23"/>
    <x v="4"/>
    <n v="8308"/>
  </r>
  <r>
    <n v="12"/>
    <x v="4"/>
    <x v="2"/>
    <x v="5"/>
    <x v="4"/>
    <n v="3160"/>
  </r>
  <r>
    <n v="12"/>
    <x v="4"/>
    <x v="2"/>
    <x v="13"/>
    <x v="4"/>
    <n v="3912"/>
  </r>
  <r>
    <n v="12"/>
    <x v="4"/>
    <x v="2"/>
    <x v="36"/>
    <x v="4"/>
    <n v="1658"/>
  </r>
  <r>
    <n v="12"/>
    <x v="4"/>
    <x v="2"/>
    <x v="19"/>
    <x v="4"/>
    <n v="8975"/>
  </r>
  <r>
    <n v="12"/>
    <x v="4"/>
    <x v="2"/>
    <x v="31"/>
    <x v="4"/>
    <n v="3410"/>
  </r>
  <r>
    <n v="12"/>
    <x v="4"/>
    <x v="2"/>
    <x v="36"/>
    <x v="4"/>
    <n v="4548"/>
  </r>
  <r>
    <n v="12"/>
    <x v="4"/>
    <x v="2"/>
    <x v="13"/>
    <x v="4"/>
    <n v="5628"/>
  </r>
  <r>
    <n v="12"/>
    <x v="4"/>
    <x v="2"/>
    <x v="29"/>
    <x v="4"/>
    <n v="2093"/>
  </r>
  <r>
    <n v="12"/>
    <x v="4"/>
    <x v="2"/>
    <x v="8"/>
    <x v="4"/>
    <n v="8547"/>
  </r>
  <r>
    <n v="13"/>
    <x v="4"/>
    <x v="2"/>
    <x v="24"/>
    <x v="4"/>
    <n v="5770"/>
  </r>
  <r>
    <n v="13"/>
    <x v="4"/>
    <x v="2"/>
    <x v="7"/>
    <x v="4"/>
    <n v="8215"/>
  </r>
  <r>
    <n v="13"/>
    <x v="4"/>
    <x v="2"/>
    <x v="32"/>
    <x v="4"/>
    <n v="8208"/>
  </r>
  <r>
    <n v="13"/>
    <x v="4"/>
    <x v="2"/>
    <x v="6"/>
    <x v="4"/>
    <n v="2537"/>
  </r>
  <r>
    <n v="13"/>
    <x v="4"/>
    <x v="2"/>
    <x v="20"/>
    <x v="4"/>
    <n v="9703"/>
  </r>
  <r>
    <n v="13"/>
    <x v="4"/>
    <x v="2"/>
    <x v="46"/>
    <x v="4"/>
    <n v="1003"/>
  </r>
  <r>
    <n v="13"/>
    <x v="4"/>
    <x v="2"/>
    <x v="22"/>
    <x v="4"/>
    <n v="8689"/>
  </r>
  <r>
    <n v="13"/>
    <x v="4"/>
    <x v="2"/>
    <x v="0"/>
    <x v="4"/>
    <n v="5408"/>
  </r>
  <r>
    <n v="13"/>
    <x v="4"/>
    <x v="2"/>
    <x v="47"/>
    <x v="4"/>
    <n v="9961"/>
  </r>
  <r>
    <n v="13"/>
    <x v="4"/>
    <x v="2"/>
    <x v="37"/>
    <x v="4"/>
    <n v="2519"/>
  </r>
  <r>
    <n v="13"/>
    <x v="4"/>
    <x v="2"/>
    <x v="28"/>
    <x v="4"/>
    <n v="6404"/>
  </r>
  <r>
    <n v="13"/>
    <x v="4"/>
    <x v="2"/>
    <x v="0"/>
    <x v="4"/>
    <n v="1703"/>
  </r>
  <r>
    <n v="13"/>
    <x v="4"/>
    <x v="2"/>
    <x v="39"/>
    <x v="4"/>
    <n v="7103"/>
  </r>
  <r>
    <n v="13"/>
    <x v="4"/>
    <x v="2"/>
    <x v="1"/>
    <x v="4"/>
    <n v="6311"/>
  </r>
  <r>
    <n v="13"/>
    <x v="4"/>
    <x v="2"/>
    <x v="1"/>
    <x v="4"/>
    <n v="918"/>
  </r>
  <r>
    <n v="13"/>
    <x v="4"/>
    <x v="2"/>
    <x v="34"/>
    <x v="4"/>
    <n v="8211"/>
  </r>
  <r>
    <n v="13"/>
    <x v="4"/>
    <x v="2"/>
    <x v="41"/>
    <x v="4"/>
    <n v="662"/>
  </r>
  <r>
    <n v="13"/>
    <x v="4"/>
    <x v="2"/>
    <x v="10"/>
    <x v="4"/>
    <n v="6842"/>
  </r>
  <r>
    <n v="13"/>
    <x v="4"/>
    <x v="2"/>
    <x v="41"/>
    <x v="4"/>
    <n v="4303"/>
  </r>
  <r>
    <n v="14"/>
    <x v="4"/>
    <x v="2"/>
    <x v="8"/>
    <x v="4"/>
    <n v="7006"/>
  </r>
  <r>
    <n v="14"/>
    <x v="4"/>
    <x v="2"/>
    <x v="0"/>
    <x v="4"/>
    <n v="6371"/>
  </r>
  <r>
    <n v="14"/>
    <x v="4"/>
    <x v="2"/>
    <x v="45"/>
    <x v="4"/>
    <n v="5764"/>
  </r>
  <r>
    <n v="14"/>
    <x v="4"/>
    <x v="2"/>
    <x v="24"/>
    <x v="4"/>
    <n v="5905"/>
  </r>
  <r>
    <n v="14"/>
    <x v="5"/>
    <x v="2"/>
    <x v="29"/>
    <x v="4"/>
    <n v="4144"/>
  </r>
  <r>
    <n v="14"/>
    <x v="5"/>
    <x v="2"/>
    <x v="21"/>
    <x v="4"/>
    <n v="7549"/>
  </r>
  <r>
    <n v="14"/>
    <x v="5"/>
    <x v="2"/>
    <x v="2"/>
    <x v="4"/>
    <n v="7470"/>
  </r>
  <r>
    <n v="14"/>
    <x v="5"/>
    <x v="2"/>
    <x v="11"/>
    <x v="4"/>
    <n v="6590"/>
  </r>
  <r>
    <n v="14"/>
    <x v="5"/>
    <x v="2"/>
    <x v="48"/>
    <x v="4"/>
    <n v="7292"/>
  </r>
  <r>
    <n v="14"/>
    <x v="5"/>
    <x v="2"/>
    <x v="27"/>
    <x v="4"/>
    <n v="1215"/>
  </r>
  <r>
    <n v="14"/>
    <x v="5"/>
    <x v="2"/>
    <x v="11"/>
    <x v="4"/>
    <n v="1449"/>
  </r>
  <r>
    <n v="14"/>
    <x v="5"/>
    <x v="2"/>
    <x v="6"/>
    <x v="4"/>
    <n v="6456"/>
  </r>
  <r>
    <n v="14"/>
    <x v="5"/>
    <x v="2"/>
    <x v="2"/>
    <x v="4"/>
    <n v="1770"/>
  </r>
  <r>
    <n v="14"/>
    <x v="5"/>
    <x v="2"/>
    <x v="5"/>
    <x v="4"/>
    <n v="3925"/>
  </r>
  <r>
    <n v="14"/>
    <x v="5"/>
    <x v="2"/>
    <x v="32"/>
    <x v="4"/>
    <n v="9097"/>
  </r>
  <r>
    <n v="14"/>
    <x v="5"/>
    <x v="2"/>
    <x v="2"/>
    <x v="4"/>
    <n v="1862"/>
  </r>
  <r>
    <n v="14"/>
    <x v="5"/>
    <x v="2"/>
    <x v="24"/>
    <x v="4"/>
    <n v="2822"/>
  </r>
  <r>
    <n v="14"/>
    <x v="5"/>
    <x v="2"/>
    <x v="47"/>
    <x v="4"/>
    <n v="403"/>
  </r>
  <r>
    <n v="14"/>
    <x v="5"/>
    <x v="2"/>
    <x v="2"/>
    <x v="4"/>
    <n v="7547"/>
  </r>
  <r>
    <n v="14"/>
    <x v="5"/>
    <x v="2"/>
    <x v="29"/>
    <x v="4"/>
    <n v="1248"/>
  </r>
  <r>
    <n v="14"/>
    <x v="5"/>
    <x v="2"/>
    <x v="5"/>
    <x v="4"/>
    <n v="1496"/>
  </r>
  <r>
    <n v="14"/>
    <x v="5"/>
    <x v="2"/>
    <x v="17"/>
    <x v="4"/>
    <n v="742"/>
  </r>
  <r>
    <n v="14"/>
    <x v="5"/>
    <x v="2"/>
    <x v="13"/>
    <x v="4"/>
    <n v="9901"/>
  </r>
  <r>
    <n v="14"/>
    <x v="5"/>
    <x v="2"/>
    <x v="19"/>
    <x v="4"/>
    <n v="6765"/>
  </r>
  <r>
    <n v="14"/>
    <x v="5"/>
    <x v="2"/>
    <x v="2"/>
    <x v="4"/>
    <n v="8695"/>
  </r>
  <r>
    <n v="15"/>
    <x v="5"/>
    <x v="2"/>
    <x v="29"/>
    <x v="4"/>
    <n v="8066"/>
  </r>
  <r>
    <n v="15"/>
    <x v="5"/>
    <x v="2"/>
    <x v="1"/>
    <x v="4"/>
    <n v="9242"/>
  </r>
  <r>
    <n v="15"/>
    <x v="5"/>
    <x v="2"/>
    <x v="27"/>
    <x v="4"/>
    <n v="2215"/>
  </r>
  <r>
    <n v="15"/>
    <x v="5"/>
    <x v="2"/>
    <x v="26"/>
    <x v="4"/>
    <n v="3421"/>
  </r>
  <r>
    <n v="15"/>
    <x v="5"/>
    <x v="2"/>
    <x v="5"/>
    <x v="4"/>
    <n v="1242"/>
  </r>
  <r>
    <n v="15"/>
    <x v="5"/>
    <x v="2"/>
    <x v="23"/>
    <x v="4"/>
    <n v="2802"/>
  </r>
  <r>
    <n v="15"/>
    <x v="5"/>
    <x v="2"/>
    <x v="3"/>
    <x v="4"/>
    <n v="1671"/>
  </r>
  <r>
    <n v="15"/>
    <x v="5"/>
    <x v="2"/>
    <x v="16"/>
    <x v="4"/>
    <n v="783"/>
  </r>
  <r>
    <n v="15"/>
    <x v="5"/>
    <x v="2"/>
    <x v="12"/>
    <x v="4"/>
    <n v="689"/>
  </r>
  <r>
    <n v="15"/>
    <x v="5"/>
    <x v="2"/>
    <x v="40"/>
    <x v="4"/>
    <n v="9935"/>
  </r>
  <r>
    <n v="15"/>
    <x v="5"/>
    <x v="3"/>
    <x v="42"/>
    <x v="4"/>
    <n v="4092"/>
  </r>
  <r>
    <n v="15"/>
    <x v="5"/>
    <x v="3"/>
    <x v="32"/>
    <x v="4"/>
    <n v="1507"/>
  </r>
  <r>
    <n v="15"/>
    <x v="5"/>
    <x v="3"/>
    <x v="20"/>
    <x v="4"/>
    <n v="8025"/>
  </r>
  <r>
    <n v="15"/>
    <x v="5"/>
    <x v="3"/>
    <x v="22"/>
    <x v="4"/>
    <n v="7407"/>
  </r>
  <r>
    <n v="15"/>
    <x v="5"/>
    <x v="3"/>
    <x v="0"/>
    <x v="4"/>
    <n v="3823"/>
  </r>
  <r>
    <n v="16"/>
    <x v="5"/>
    <x v="3"/>
    <x v="38"/>
    <x v="4"/>
    <n v="780"/>
  </r>
  <r>
    <n v="16"/>
    <x v="5"/>
    <x v="3"/>
    <x v="4"/>
    <x v="4"/>
    <n v="4841"/>
  </r>
  <r>
    <n v="16"/>
    <x v="5"/>
    <x v="3"/>
    <x v="45"/>
    <x v="4"/>
    <n v="2911"/>
  </r>
  <r>
    <n v="16"/>
    <x v="5"/>
    <x v="3"/>
    <x v="39"/>
    <x v="4"/>
    <n v="8614"/>
  </r>
  <r>
    <n v="16"/>
    <x v="5"/>
    <x v="3"/>
    <x v="35"/>
    <x v="4"/>
    <n v="9319"/>
  </r>
  <r>
    <n v="16"/>
    <x v="5"/>
    <x v="3"/>
    <x v="8"/>
    <x v="4"/>
    <n v="9023"/>
  </r>
  <r>
    <n v="16"/>
    <x v="5"/>
    <x v="3"/>
    <x v="31"/>
    <x v="4"/>
    <n v="2559"/>
  </r>
  <r>
    <n v="16"/>
    <x v="6"/>
    <x v="3"/>
    <x v="13"/>
    <x v="4"/>
    <n v="3245"/>
  </r>
  <r>
    <n v="16"/>
    <x v="6"/>
    <x v="3"/>
    <x v="42"/>
    <x v="4"/>
    <n v="9575"/>
  </r>
  <r>
    <n v="16"/>
    <x v="6"/>
    <x v="3"/>
    <x v="25"/>
    <x v="4"/>
    <n v="1861"/>
  </r>
  <r>
    <n v="17"/>
    <x v="6"/>
    <x v="3"/>
    <x v="35"/>
    <x v="4"/>
    <n v="1846"/>
  </r>
  <r>
    <n v="17"/>
    <x v="6"/>
    <x v="3"/>
    <x v="16"/>
    <x v="4"/>
    <n v="9763"/>
  </r>
  <r>
    <n v="17"/>
    <x v="6"/>
    <x v="3"/>
    <x v="10"/>
    <x v="4"/>
    <n v="1344"/>
  </r>
  <r>
    <n v="17"/>
    <x v="6"/>
    <x v="3"/>
    <x v="27"/>
    <x v="4"/>
    <n v="1622"/>
  </r>
  <r>
    <n v="17"/>
    <x v="6"/>
    <x v="3"/>
    <x v="16"/>
    <x v="4"/>
    <n v="6325"/>
  </r>
  <r>
    <n v="17"/>
    <x v="6"/>
    <x v="3"/>
    <x v="15"/>
    <x v="4"/>
    <n v="3781"/>
  </r>
  <r>
    <n v="17"/>
    <x v="6"/>
    <x v="3"/>
    <x v="14"/>
    <x v="4"/>
    <n v="5557"/>
  </r>
  <r>
    <n v="17"/>
    <x v="6"/>
    <x v="3"/>
    <x v="45"/>
    <x v="4"/>
    <n v="8193"/>
  </r>
  <r>
    <n v="17"/>
    <x v="6"/>
    <x v="3"/>
    <x v="4"/>
    <x v="4"/>
    <n v="1479"/>
  </r>
  <r>
    <n v="17"/>
    <x v="6"/>
    <x v="3"/>
    <x v="17"/>
    <x v="4"/>
    <n v="803"/>
  </r>
  <r>
    <n v="17"/>
    <x v="6"/>
    <x v="3"/>
    <x v="37"/>
    <x v="4"/>
    <n v="432"/>
  </r>
  <r>
    <n v="17"/>
    <x v="6"/>
    <x v="3"/>
    <x v="48"/>
    <x v="4"/>
    <n v="5946"/>
  </r>
  <r>
    <n v="17"/>
    <x v="6"/>
    <x v="3"/>
    <x v="49"/>
    <x v="4"/>
    <n v="3734"/>
  </r>
  <r>
    <n v="17"/>
    <x v="6"/>
    <x v="3"/>
    <x v="33"/>
    <x v="4"/>
    <n v="700"/>
  </r>
  <r>
    <n v="17"/>
    <x v="6"/>
    <x v="3"/>
    <x v="10"/>
    <x v="4"/>
    <n v="3725"/>
  </r>
  <r>
    <n v="17"/>
    <x v="6"/>
    <x v="3"/>
    <x v="17"/>
    <x v="4"/>
    <n v="7673"/>
  </r>
  <r>
    <n v="17"/>
    <x v="6"/>
    <x v="3"/>
    <x v="37"/>
    <x v="4"/>
    <n v="8543"/>
  </r>
  <r>
    <n v="17"/>
    <x v="6"/>
    <x v="3"/>
    <x v="46"/>
    <x v="4"/>
    <n v="1475"/>
  </r>
  <r>
    <n v="18"/>
    <x v="6"/>
    <x v="3"/>
    <x v="13"/>
    <x v="4"/>
    <n v="5899"/>
  </r>
  <r>
    <n v="18"/>
    <x v="6"/>
    <x v="3"/>
    <x v="37"/>
    <x v="4"/>
    <n v="2424"/>
  </r>
  <r>
    <n v="18"/>
    <x v="6"/>
    <x v="3"/>
    <x v="14"/>
    <x v="4"/>
    <n v="5868"/>
  </r>
  <r>
    <n v="18"/>
    <x v="6"/>
    <x v="3"/>
    <x v="30"/>
    <x v="4"/>
    <n v="8390"/>
  </r>
  <r>
    <n v="18"/>
    <x v="6"/>
    <x v="3"/>
    <x v="46"/>
    <x v="4"/>
    <n v="7050"/>
  </r>
  <r>
    <n v="18"/>
    <x v="6"/>
    <x v="3"/>
    <x v="16"/>
    <x v="4"/>
    <n v="5226"/>
  </r>
  <r>
    <n v="18"/>
    <x v="6"/>
    <x v="3"/>
    <x v="33"/>
    <x v="4"/>
    <n v="7691"/>
  </r>
  <r>
    <n v="18"/>
    <x v="6"/>
    <x v="3"/>
    <x v="12"/>
    <x v="4"/>
    <n v="1740"/>
  </r>
  <r>
    <n v="18"/>
    <x v="6"/>
    <x v="3"/>
    <x v="44"/>
    <x v="4"/>
    <n v="9806"/>
  </r>
  <r>
    <n v="18"/>
    <x v="6"/>
    <x v="3"/>
    <x v="16"/>
    <x v="4"/>
    <n v="8626"/>
  </r>
  <r>
    <n v="18"/>
    <x v="6"/>
    <x v="3"/>
    <x v="17"/>
    <x v="4"/>
    <n v="5927"/>
  </r>
  <r>
    <n v="18"/>
    <x v="6"/>
    <x v="3"/>
    <x v="45"/>
    <x v="4"/>
    <n v="1721"/>
  </r>
  <r>
    <n v="18"/>
    <x v="6"/>
    <x v="3"/>
    <x v="47"/>
    <x v="4"/>
    <n v="2501"/>
  </r>
  <r>
    <n v="18"/>
    <x v="6"/>
    <x v="3"/>
    <x v="11"/>
    <x v="4"/>
    <n v="2743"/>
  </r>
  <r>
    <n v="18"/>
    <x v="6"/>
    <x v="3"/>
    <x v="26"/>
    <x v="4"/>
    <n v="9250"/>
  </r>
  <r>
    <n v="19"/>
    <x v="6"/>
    <x v="3"/>
    <x v="40"/>
    <x v="4"/>
    <n v="8032"/>
  </r>
  <r>
    <n v="19"/>
    <x v="6"/>
    <x v="3"/>
    <x v="18"/>
    <x v="4"/>
    <n v="8455"/>
  </r>
  <r>
    <n v="19"/>
    <x v="6"/>
    <x v="3"/>
    <x v="25"/>
    <x v="4"/>
    <n v="3565"/>
  </r>
  <r>
    <n v="19"/>
    <x v="7"/>
    <x v="3"/>
    <x v="35"/>
    <x v="4"/>
    <n v="1544"/>
  </r>
  <r>
    <n v="19"/>
    <x v="7"/>
    <x v="3"/>
    <x v="18"/>
    <x v="4"/>
    <n v="4480"/>
  </r>
  <r>
    <n v="19"/>
    <x v="7"/>
    <x v="3"/>
    <x v="11"/>
    <x v="4"/>
    <n v="4054"/>
  </r>
  <r>
    <n v="19"/>
    <x v="7"/>
    <x v="3"/>
    <x v="38"/>
    <x v="4"/>
    <n v="8019"/>
  </r>
  <r>
    <n v="19"/>
    <x v="7"/>
    <x v="3"/>
    <x v="9"/>
    <x v="4"/>
    <n v="6152"/>
  </r>
  <r>
    <n v="19"/>
    <x v="7"/>
    <x v="3"/>
    <x v="8"/>
    <x v="4"/>
    <n v="4940"/>
  </r>
  <r>
    <n v="19"/>
    <x v="7"/>
    <x v="3"/>
    <x v="48"/>
    <x v="4"/>
    <n v="6698"/>
  </r>
  <r>
    <n v="19"/>
    <x v="7"/>
    <x v="3"/>
    <x v="14"/>
    <x v="4"/>
    <n v="5724"/>
  </r>
  <r>
    <n v="20"/>
    <x v="7"/>
    <x v="3"/>
    <x v="37"/>
    <x v="4"/>
    <n v="3294"/>
  </r>
  <r>
    <n v="20"/>
    <x v="7"/>
    <x v="3"/>
    <x v="31"/>
    <x v="4"/>
    <n v="6841"/>
  </r>
  <r>
    <n v="20"/>
    <x v="7"/>
    <x v="3"/>
    <x v="16"/>
    <x v="4"/>
    <n v="7091"/>
  </r>
  <r>
    <n v="20"/>
    <x v="7"/>
    <x v="3"/>
    <x v="37"/>
    <x v="4"/>
    <n v="3232"/>
  </r>
  <r>
    <n v="20"/>
    <x v="7"/>
    <x v="3"/>
    <x v="40"/>
    <x v="4"/>
    <n v="1824"/>
  </r>
  <r>
    <n v="20"/>
    <x v="7"/>
    <x v="3"/>
    <x v="19"/>
    <x v="4"/>
    <n v="624"/>
  </r>
  <r>
    <n v="20"/>
    <x v="7"/>
    <x v="3"/>
    <x v="44"/>
    <x v="4"/>
    <n v="861"/>
  </r>
  <r>
    <n v="20"/>
    <x v="7"/>
    <x v="3"/>
    <x v="12"/>
    <x v="4"/>
    <n v="2869"/>
  </r>
  <r>
    <n v="20"/>
    <x v="7"/>
    <x v="3"/>
    <x v="2"/>
    <x v="4"/>
    <n v="1741"/>
  </r>
  <r>
    <n v="20"/>
    <x v="7"/>
    <x v="3"/>
    <x v="43"/>
    <x v="4"/>
    <n v="6572"/>
  </r>
  <r>
    <n v="20"/>
    <x v="7"/>
    <x v="3"/>
    <x v="23"/>
    <x v="4"/>
    <n v="3956"/>
  </r>
  <r>
    <n v="20"/>
    <x v="7"/>
    <x v="3"/>
    <x v="42"/>
    <x v="4"/>
    <n v="1317"/>
  </r>
  <r>
    <n v="21"/>
    <x v="7"/>
    <x v="3"/>
    <x v="5"/>
    <x v="4"/>
    <n v="4866"/>
  </r>
  <r>
    <n v="21"/>
    <x v="7"/>
    <x v="3"/>
    <x v="18"/>
    <x v="4"/>
    <n v="1433"/>
  </r>
  <r>
    <n v="21"/>
    <x v="7"/>
    <x v="3"/>
    <x v="16"/>
    <x v="4"/>
    <n v="749"/>
  </r>
  <r>
    <n v="21"/>
    <x v="7"/>
    <x v="3"/>
    <x v="1"/>
    <x v="4"/>
    <n v="4619"/>
  </r>
  <r>
    <n v="21"/>
    <x v="7"/>
    <x v="3"/>
    <x v="43"/>
    <x v="4"/>
    <n v="247"/>
  </r>
  <r>
    <n v="21"/>
    <x v="7"/>
    <x v="3"/>
    <x v="43"/>
    <x v="4"/>
    <n v="7968"/>
  </r>
  <r>
    <n v="21"/>
    <x v="7"/>
    <x v="3"/>
    <x v="2"/>
    <x v="4"/>
    <n v="7050"/>
  </r>
  <r>
    <n v="21"/>
    <x v="7"/>
    <x v="4"/>
    <x v="46"/>
    <x v="4"/>
    <n v="1007"/>
  </r>
  <r>
    <n v="21"/>
    <x v="7"/>
    <x v="4"/>
    <x v="46"/>
    <x v="4"/>
    <n v="5770"/>
  </r>
  <r>
    <n v="21"/>
    <x v="7"/>
    <x v="4"/>
    <x v="21"/>
    <x v="4"/>
    <n v="8584"/>
  </r>
  <r>
    <n v="21"/>
    <x v="8"/>
    <x v="4"/>
    <x v="20"/>
    <x v="4"/>
    <n v="7426"/>
  </r>
  <r>
    <n v="21"/>
    <x v="8"/>
    <x v="4"/>
    <x v="1"/>
    <x v="4"/>
    <n v="6853"/>
  </r>
  <r>
    <n v="22"/>
    <x v="8"/>
    <x v="4"/>
    <x v="10"/>
    <x v="4"/>
    <n v="4594"/>
  </r>
  <r>
    <n v="22"/>
    <x v="8"/>
    <x v="4"/>
    <x v="41"/>
    <x v="4"/>
    <n v="6257"/>
  </r>
  <r>
    <n v="22"/>
    <x v="8"/>
    <x v="4"/>
    <x v="27"/>
    <x v="4"/>
    <n v="7888"/>
  </r>
  <r>
    <n v="22"/>
    <x v="8"/>
    <x v="4"/>
    <x v="8"/>
    <x v="4"/>
    <n v="4223"/>
  </r>
  <r>
    <n v="22"/>
    <x v="8"/>
    <x v="4"/>
    <x v="43"/>
    <x v="4"/>
    <n v="3380"/>
  </r>
  <r>
    <n v="22"/>
    <x v="8"/>
    <x v="4"/>
    <x v="29"/>
    <x v="4"/>
    <n v="6694"/>
  </r>
  <r>
    <n v="22"/>
    <x v="8"/>
    <x v="4"/>
    <x v="42"/>
    <x v="4"/>
    <n v="4287"/>
  </r>
  <r>
    <n v="22"/>
    <x v="8"/>
    <x v="4"/>
    <x v="35"/>
    <x v="4"/>
    <n v="6289"/>
  </r>
  <r>
    <n v="22"/>
    <x v="8"/>
    <x v="4"/>
    <x v="10"/>
    <x v="4"/>
    <n v="2970"/>
  </r>
  <r>
    <n v="22"/>
    <x v="8"/>
    <x v="4"/>
    <x v="42"/>
    <x v="4"/>
    <n v="3559"/>
  </r>
  <r>
    <n v="22"/>
    <x v="8"/>
    <x v="4"/>
    <x v="2"/>
    <x v="4"/>
    <n v="7829"/>
  </r>
  <r>
    <n v="22"/>
    <x v="8"/>
    <x v="4"/>
    <x v="45"/>
    <x v="4"/>
    <n v="9037"/>
  </r>
  <r>
    <n v="22"/>
    <x v="8"/>
    <x v="4"/>
    <x v="40"/>
    <x v="4"/>
    <n v="3820"/>
  </r>
  <r>
    <n v="22"/>
    <x v="8"/>
    <x v="4"/>
    <x v="3"/>
    <x v="4"/>
    <n v="3406"/>
  </r>
  <r>
    <n v="22"/>
    <x v="8"/>
    <x v="4"/>
    <x v="4"/>
    <x v="4"/>
    <n v="7286"/>
  </r>
  <r>
    <n v="23"/>
    <x v="8"/>
    <x v="4"/>
    <x v="22"/>
    <x v="4"/>
    <n v="2693"/>
  </r>
  <r>
    <n v="23"/>
    <x v="8"/>
    <x v="4"/>
    <x v="28"/>
    <x v="4"/>
    <n v="7770"/>
  </r>
  <r>
    <n v="23"/>
    <x v="8"/>
    <x v="4"/>
    <x v="47"/>
    <x v="4"/>
    <n v="900"/>
  </r>
  <r>
    <n v="23"/>
    <x v="8"/>
    <x v="4"/>
    <x v="33"/>
    <x v="4"/>
    <n v="3419"/>
  </r>
  <r>
    <n v="23"/>
    <x v="8"/>
    <x v="4"/>
    <x v="36"/>
    <x v="4"/>
    <n v="4950"/>
  </r>
  <r>
    <n v="23"/>
    <x v="8"/>
    <x v="4"/>
    <x v="11"/>
    <x v="4"/>
    <n v="4079"/>
  </r>
  <r>
    <n v="23"/>
    <x v="8"/>
    <x v="4"/>
    <x v="9"/>
    <x v="4"/>
    <n v="9087"/>
  </r>
  <r>
    <n v="23"/>
    <x v="8"/>
    <x v="4"/>
    <x v="43"/>
    <x v="4"/>
    <n v="8802"/>
  </r>
  <r>
    <n v="23"/>
    <x v="8"/>
    <x v="4"/>
    <x v="45"/>
    <x v="4"/>
    <n v="3117"/>
  </r>
  <r>
    <n v="23"/>
    <x v="8"/>
    <x v="4"/>
    <x v="31"/>
    <x v="4"/>
    <n v="9124"/>
  </r>
  <r>
    <n v="23"/>
    <x v="8"/>
    <x v="4"/>
    <x v="49"/>
    <x v="4"/>
    <n v="7238"/>
  </r>
  <r>
    <n v="23"/>
    <x v="8"/>
    <x v="4"/>
    <x v="41"/>
    <x v="4"/>
    <n v="3578"/>
  </r>
  <r>
    <n v="23"/>
    <x v="8"/>
    <x v="4"/>
    <x v="29"/>
    <x v="4"/>
    <n v="2479"/>
  </r>
  <r>
    <n v="23"/>
    <x v="8"/>
    <x v="4"/>
    <x v="41"/>
    <x v="4"/>
    <n v="9111"/>
  </r>
  <r>
    <n v="23"/>
    <x v="8"/>
    <x v="4"/>
    <x v="37"/>
    <x v="4"/>
    <n v="6695"/>
  </r>
  <r>
    <n v="23"/>
    <x v="8"/>
    <x v="4"/>
    <x v="29"/>
    <x v="4"/>
    <n v="5742"/>
  </r>
  <r>
    <n v="23"/>
    <x v="8"/>
    <x v="4"/>
    <x v="4"/>
    <x v="4"/>
    <n v="5118"/>
  </r>
  <r>
    <n v="23"/>
    <x v="8"/>
    <x v="4"/>
    <x v="27"/>
    <x v="4"/>
    <n v="584"/>
  </r>
  <r>
    <n v="23"/>
    <x v="8"/>
    <x v="4"/>
    <x v="30"/>
    <x v="4"/>
    <n v="132"/>
  </r>
  <r>
    <n v="23"/>
    <x v="8"/>
    <x v="4"/>
    <x v="27"/>
    <x v="4"/>
    <n v="8565"/>
  </r>
  <r>
    <n v="23"/>
    <x v="8"/>
    <x v="4"/>
    <x v="5"/>
    <x v="4"/>
    <n v="6455"/>
  </r>
  <r>
    <n v="23"/>
    <x v="8"/>
    <x v="4"/>
    <x v="39"/>
    <x v="4"/>
    <n v="8489"/>
  </r>
  <r>
    <n v="23"/>
    <x v="8"/>
    <x v="4"/>
    <x v="16"/>
    <x v="4"/>
    <n v="273"/>
  </r>
  <r>
    <n v="23"/>
    <x v="8"/>
    <x v="4"/>
    <x v="40"/>
    <x v="4"/>
    <n v="1020"/>
  </r>
  <r>
    <n v="23"/>
    <x v="8"/>
    <x v="4"/>
    <x v="28"/>
    <x v="4"/>
    <n v="4742"/>
  </r>
  <r>
    <n v="23"/>
    <x v="8"/>
    <x v="4"/>
    <x v="28"/>
    <x v="4"/>
    <n v="7542"/>
  </r>
  <r>
    <n v="23"/>
    <x v="8"/>
    <x v="4"/>
    <x v="10"/>
    <x v="4"/>
    <n v="1753"/>
  </r>
  <r>
    <n v="24"/>
    <x v="8"/>
    <x v="4"/>
    <x v="40"/>
    <x v="4"/>
    <n v="8140"/>
  </r>
  <r>
    <n v="24"/>
    <x v="8"/>
    <x v="4"/>
    <x v="45"/>
    <x v="4"/>
    <n v="6159"/>
  </r>
  <r>
    <n v="24"/>
    <x v="8"/>
    <x v="4"/>
    <x v="40"/>
    <x v="4"/>
    <n v="46"/>
  </r>
  <r>
    <n v="24"/>
    <x v="9"/>
    <x v="4"/>
    <x v="6"/>
    <x v="4"/>
    <n v="330"/>
  </r>
  <r>
    <n v="24"/>
    <x v="9"/>
    <x v="4"/>
    <x v="29"/>
    <x v="4"/>
    <n v="4769"/>
  </r>
  <r>
    <n v="24"/>
    <x v="9"/>
    <x v="4"/>
    <x v="16"/>
    <x v="4"/>
    <n v="2340"/>
  </r>
  <r>
    <n v="24"/>
    <x v="9"/>
    <x v="4"/>
    <x v="47"/>
    <x v="4"/>
    <n v="2336"/>
  </r>
  <r>
    <n v="24"/>
    <x v="9"/>
    <x v="4"/>
    <x v="25"/>
    <x v="4"/>
    <n v="9918"/>
  </r>
  <r>
    <n v="24"/>
    <x v="9"/>
    <x v="4"/>
    <x v="45"/>
    <x v="4"/>
    <n v="2873"/>
  </r>
  <r>
    <n v="24"/>
    <x v="9"/>
    <x v="4"/>
    <x v="44"/>
    <x v="4"/>
    <n v="2092"/>
  </r>
  <r>
    <n v="24"/>
    <x v="9"/>
    <x v="4"/>
    <x v="48"/>
    <x v="4"/>
    <n v="8280"/>
  </r>
  <r>
    <n v="24"/>
    <x v="9"/>
    <x v="4"/>
    <x v="43"/>
    <x v="4"/>
    <n v="5845"/>
  </r>
  <r>
    <n v="24"/>
    <x v="9"/>
    <x v="4"/>
    <x v="37"/>
    <x v="4"/>
    <n v="29"/>
  </r>
  <r>
    <n v="24"/>
    <x v="9"/>
    <x v="4"/>
    <x v="28"/>
    <x v="4"/>
    <n v="8185"/>
  </r>
  <r>
    <n v="24"/>
    <x v="9"/>
    <x v="4"/>
    <x v="46"/>
    <x v="4"/>
    <n v="1103"/>
  </r>
  <r>
    <n v="24"/>
    <x v="9"/>
    <x v="4"/>
    <x v="42"/>
    <x v="4"/>
    <n v="2972"/>
  </r>
  <r>
    <n v="24"/>
    <x v="9"/>
    <x v="4"/>
    <x v="36"/>
    <x v="4"/>
    <n v="9884"/>
  </r>
  <r>
    <n v="25"/>
    <x v="9"/>
    <x v="4"/>
    <x v="37"/>
    <x v="4"/>
    <n v="8709"/>
  </r>
  <r>
    <n v="25"/>
    <x v="9"/>
    <x v="4"/>
    <x v="45"/>
    <x v="4"/>
    <n v="8627"/>
  </r>
  <r>
    <n v="25"/>
    <x v="9"/>
    <x v="4"/>
    <x v="8"/>
    <x v="4"/>
    <n v="9309"/>
  </r>
  <r>
    <n v="25"/>
    <x v="9"/>
    <x v="4"/>
    <x v="21"/>
    <x v="4"/>
    <n v="6043"/>
  </r>
  <r>
    <n v="25"/>
    <x v="9"/>
    <x v="4"/>
    <x v="22"/>
    <x v="4"/>
    <n v="8737"/>
  </r>
  <r>
    <n v="25"/>
    <x v="9"/>
    <x v="4"/>
    <x v="9"/>
    <x v="4"/>
    <n v="6735"/>
  </r>
  <r>
    <n v="25"/>
    <x v="9"/>
    <x v="4"/>
    <x v="34"/>
    <x v="4"/>
    <n v="6322"/>
  </r>
  <r>
    <n v="25"/>
    <x v="9"/>
    <x v="4"/>
    <x v="31"/>
    <x v="4"/>
    <n v="1543"/>
  </r>
  <r>
    <n v="25"/>
    <x v="9"/>
    <x v="4"/>
    <x v="23"/>
    <x v="4"/>
    <n v="9317"/>
  </r>
  <r>
    <n v="25"/>
    <x v="9"/>
    <x v="4"/>
    <x v="4"/>
    <x v="4"/>
    <n v="5714"/>
  </r>
  <r>
    <n v="25"/>
    <x v="9"/>
    <x v="4"/>
    <x v="12"/>
    <x v="4"/>
    <n v="2726"/>
  </r>
  <r>
    <n v="25"/>
    <x v="9"/>
    <x v="4"/>
    <x v="30"/>
    <x v="4"/>
    <n v="4604"/>
  </r>
  <r>
    <n v="25"/>
    <x v="9"/>
    <x v="4"/>
    <x v="28"/>
    <x v="4"/>
    <n v="9759"/>
  </r>
  <r>
    <n v="25"/>
    <x v="9"/>
    <x v="4"/>
    <x v="24"/>
    <x v="4"/>
    <n v="2154"/>
  </r>
  <r>
    <n v="25"/>
    <x v="9"/>
    <x v="4"/>
    <x v="22"/>
    <x v="4"/>
    <n v="3254"/>
  </r>
  <r>
    <n v="25"/>
    <x v="9"/>
    <x v="4"/>
    <x v="39"/>
    <x v="4"/>
    <n v="9805"/>
  </r>
  <r>
    <n v="25"/>
    <x v="9"/>
    <x v="4"/>
    <x v="8"/>
    <x v="4"/>
    <n v="6369"/>
  </r>
  <r>
    <n v="26"/>
    <x v="9"/>
    <x v="4"/>
    <x v="31"/>
    <x v="4"/>
    <n v="4997"/>
  </r>
  <r>
    <n v="26"/>
    <x v="9"/>
    <x v="4"/>
    <x v="31"/>
    <x v="4"/>
    <n v="7067"/>
  </r>
  <r>
    <n v="26"/>
    <x v="9"/>
    <x v="4"/>
    <x v="47"/>
    <x v="4"/>
    <n v="3729"/>
  </r>
  <r>
    <n v="26"/>
    <x v="9"/>
    <x v="4"/>
    <x v="5"/>
    <x v="4"/>
    <n v="6108"/>
  </r>
  <r>
    <n v="26"/>
    <x v="9"/>
    <x v="4"/>
    <x v="3"/>
    <x v="4"/>
    <n v="3277"/>
  </r>
  <r>
    <n v="26"/>
    <x v="9"/>
    <x v="4"/>
    <x v="19"/>
    <x v="4"/>
    <n v="4249"/>
  </r>
  <r>
    <n v="26"/>
    <x v="9"/>
    <x v="4"/>
    <x v="26"/>
    <x v="4"/>
    <n v="5234"/>
  </r>
  <r>
    <n v="26"/>
    <x v="9"/>
    <x v="4"/>
    <x v="41"/>
    <x v="4"/>
    <n v="1324"/>
  </r>
  <r>
    <n v="26"/>
    <x v="9"/>
    <x v="4"/>
    <x v="21"/>
    <x v="4"/>
    <n v="4393"/>
  </r>
  <r>
    <n v="26"/>
    <x v="9"/>
    <x v="4"/>
    <x v="48"/>
    <x v="4"/>
    <n v="8026"/>
  </r>
  <r>
    <n v="26"/>
    <x v="9"/>
    <x v="4"/>
    <x v="10"/>
    <x v="4"/>
    <n v="8101"/>
  </r>
  <r>
    <n v="26"/>
    <x v="9"/>
    <x v="4"/>
    <x v="40"/>
    <x v="4"/>
    <n v="3485"/>
  </r>
  <r>
    <n v="26"/>
    <x v="9"/>
    <x v="4"/>
    <x v="49"/>
    <x v="4"/>
    <n v="9654"/>
  </r>
  <r>
    <n v="26"/>
    <x v="9"/>
    <x v="4"/>
    <x v="36"/>
    <x v="4"/>
    <n v="6249"/>
  </r>
  <r>
    <n v="26"/>
    <x v="9"/>
    <x v="4"/>
    <x v="43"/>
    <x v="4"/>
    <n v="3030"/>
  </r>
  <r>
    <n v="26"/>
    <x v="10"/>
    <x v="4"/>
    <x v="26"/>
    <x v="4"/>
    <n v="2979"/>
  </r>
  <r>
    <n v="26"/>
    <x v="10"/>
    <x v="4"/>
    <x v="8"/>
    <x v="4"/>
    <n v="8980"/>
  </r>
  <r>
    <n v="27"/>
    <x v="10"/>
    <x v="4"/>
    <x v="31"/>
    <x v="4"/>
    <n v="1716"/>
  </r>
  <r>
    <n v="27"/>
    <x v="10"/>
    <x v="4"/>
    <x v="14"/>
    <x v="4"/>
    <n v="9601"/>
  </r>
  <r>
    <n v="27"/>
    <x v="10"/>
    <x v="4"/>
    <x v="18"/>
    <x v="4"/>
    <n v="7682"/>
  </r>
  <r>
    <n v="27"/>
    <x v="10"/>
    <x v="4"/>
    <x v="33"/>
    <x v="4"/>
    <n v="5503"/>
  </r>
  <r>
    <n v="27"/>
    <x v="10"/>
    <x v="4"/>
    <x v="4"/>
    <x v="4"/>
    <n v="7358"/>
  </r>
  <r>
    <n v="27"/>
    <x v="10"/>
    <x v="4"/>
    <x v="2"/>
    <x v="4"/>
    <n v="9377"/>
  </r>
  <r>
    <n v="27"/>
    <x v="10"/>
    <x v="4"/>
    <x v="9"/>
    <x v="4"/>
    <n v="3934"/>
  </r>
  <r>
    <n v="27"/>
    <x v="10"/>
    <x v="4"/>
    <x v="44"/>
    <x v="4"/>
    <n v="1711"/>
  </r>
  <r>
    <n v="27"/>
    <x v="10"/>
    <x v="4"/>
    <x v="13"/>
    <x v="4"/>
    <n v="5682"/>
  </r>
  <r>
    <n v="27"/>
    <x v="10"/>
    <x v="4"/>
    <x v="44"/>
    <x v="4"/>
    <n v="9832"/>
  </r>
  <r>
    <n v="27"/>
    <x v="10"/>
    <x v="4"/>
    <x v="8"/>
    <x v="4"/>
    <n v="9179"/>
  </r>
  <r>
    <n v="27"/>
    <x v="10"/>
    <x v="4"/>
    <x v="34"/>
    <x v="4"/>
    <n v="2048"/>
  </r>
  <r>
    <n v="27"/>
    <x v="10"/>
    <x v="4"/>
    <x v="43"/>
    <x v="4"/>
    <n v="7464"/>
  </r>
  <r>
    <n v="27"/>
    <x v="10"/>
    <x v="5"/>
    <x v="40"/>
    <x v="4"/>
    <n v="3222"/>
  </r>
  <r>
    <n v="27"/>
    <x v="10"/>
    <x v="5"/>
    <x v="9"/>
    <x v="4"/>
    <n v="1790"/>
  </r>
  <r>
    <n v="27"/>
    <x v="10"/>
    <x v="5"/>
    <x v="50"/>
    <x v="4"/>
    <n v="5404"/>
  </r>
  <r>
    <n v="27"/>
    <x v="10"/>
    <x v="5"/>
    <x v="38"/>
    <x v="4"/>
    <n v="2638"/>
  </r>
  <r>
    <n v="27"/>
    <x v="10"/>
    <x v="5"/>
    <x v="0"/>
    <x v="4"/>
    <n v="8344"/>
  </r>
  <r>
    <n v="27"/>
    <x v="10"/>
    <x v="5"/>
    <x v="1"/>
    <x v="4"/>
    <n v="9045"/>
  </r>
  <r>
    <n v="27"/>
    <x v="10"/>
    <x v="5"/>
    <x v="48"/>
    <x v="4"/>
    <n v="8751"/>
  </r>
  <r>
    <n v="27"/>
    <x v="10"/>
    <x v="5"/>
    <x v="13"/>
    <x v="4"/>
    <n v="9087"/>
  </r>
  <r>
    <n v="27"/>
    <x v="10"/>
    <x v="5"/>
    <x v="47"/>
    <x v="4"/>
    <n v="8707"/>
  </r>
  <r>
    <n v="27"/>
    <x v="10"/>
    <x v="5"/>
    <x v="16"/>
    <x v="4"/>
    <n v="1516"/>
  </r>
  <r>
    <n v="27"/>
    <x v="10"/>
    <x v="5"/>
    <x v="17"/>
    <x v="4"/>
    <n v="7450"/>
  </r>
  <r>
    <n v="28"/>
    <x v="10"/>
    <x v="5"/>
    <x v="3"/>
    <x v="4"/>
    <n v="7205"/>
  </r>
  <r>
    <n v="28"/>
    <x v="10"/>
    <x v="5"/>
    <x v="41"/>
    <x v="4"/>
    <n v="2723"/>
  </r>
  <r>
    <n v="28"/>
    <x v="10"/>
    <x v="5"/>
    <x v="33"/>
    <x v="4"/>
    <n v="3581"/>
  </r>
  <r>
    <n v="28"/>
    <x v="10"/>
    <x v="5"/>
    <x v="8"/>
    <x v="4"/>
    <n v="5990"/>
  </r>
  <r>
    <n v="28"/>
    <x v="10"/>
    <x v="5"/>
    <x v="7"/>
    <x v="4"/>
    <n v="2182"/>
  </r>
  <r>
    <n v="28"/>
    <x v="10"/>
    <x v="5"/>
    <x v="22"/>
    <x v="4"/>
    <n v="1323"/>
  </r>
  <r>
    <n v="28"/>
    <x v="10"/>
    <x v="5"/>
    <x v="27"/>
    <x v="4"/>
    <n v="3223"/>
  </r>
  <r>
    <n v="28"/>
    <x v="10"/>
    <x v="5"/>
    <x v="30"/>
    <x v="4"/>
    <n v="8336"/>
  </r>
  <r>
    <n v="28"/>
    <x v="10"/>
    <x v="5"/>
    <x v="19"/>
    <x v="4"/>
    <n v="8887"/>
  </r>
  <r>
    <n v="28"/>
    <x v="10"/>
    <x v="5"/>
    <x v="47"/>
    <x v="4"/>
    <n v="8801"/>
  </r>
  <r>
    <n v="28"/>
    <x v="10"/>
    <x v="5"/>
    <x v="32"/>
    <x v="4"/>
    <n v="6878"/>
  </r>
  <r>
    <n v="28"/>
    <x v="10"/>
    <x v="5"/>
    <x v="48"/>
    <x v="4"/>
    <n v="3256"/>
  </r>
  <r>
    <n v="28"/>
    <x v="10"/>
    <x v="5"/>
    <x v="2"/>
    <x v="4"/>
    <n v="9145"/>
  </r>
  <r>
    <n v="28"/>
    <x v="10"/>
    <x v="5"/>
    <x v="24"/>
    <x v="4"/>
    <n v="2853"/>
  </r>
  <r>
    <n v="28"/>
    <x v="10"/>
    <x v="5"/>
    <x v="5"/>
    <x v="4"/>
    <n v="6751"/>
  </r>
  <r>
    <n v="28"/>
    <x v="10"/>
    <x v="5"/>
    <x v="36"/>
    <x v="4"/>
    <n v="8909"/>
  </r>
  <r>
    <n v="28"/>
    <x v="10"/>
    <x v="5"/>
    <x v="42"/>
    <x v="4"/>
    <n v="4008"/>
  </r>
  <r>
    <n v="28"/>
    <x v="10"/>
    <x v="5"/>
    <x v="28"/>
    <x v="4"/>
    <n v="6701"/>
  </r>
  <r>
    <n v="28"/>
    <x v="10"/>
    <x v="5"/>
    <x v="28"/>
    <x v="4"/>
    <n v="7377"/>
  </r>
  <r>
    <n v="28"/>
    <x v="10"/>
    <x v="5"/>
    <x v="29"/>
    <x v="4"/>
    <n v="149"/>
  </r>
  <r>
    <n v="28"/>
    <x v="10"/>
    <x v="5"/>
    <x v="30"/>
    <x v="4"/>
    <n v="6237"/>
  </r>
  <r>
    <n v="28"/>
    <x v="10"/>
    <x v="5"/>
    <x v="10"/>
    <x v="4"/>
    <n v="6015"/>
  </r>
  <r>
    <n v="28"/>
    <x v="10"/>
    <x v="5"/>
    <x v="38"/>
    <x v="4"/>
    <n v="1194"/>
  </r>
  <r>
    <n v="29"/>
    <x v="10"/>
    <x v="5"/>
    <x v="32"/>
    <x v="4"/>
    <n v="692"/>
  </r>
  <r>
    <n v="29"/>
    <x v="10"/>
    <x v="5"/>
    <x v="47"/>
    <x v="4"/>
    <n v="811"/>
  </r>
  <r>
    <n v="29"/>
    <x v="10"/>
    <x v="5"/>
    <x v="8"/>
    <x v="4"/>
    <n v="69"/>
  </r>
  <r>
    <n v="29"/>
    <x v="10"/>
    <x v="5"/>
    <x v="11"/>
    <x v="4"/>
    <n v="446"/>
  </r>
  <r>
    <n v="29"/>
    <x v="10"/>
    <x v="5"/>
    <x v="47"/>
    <x v="4"/>
    <n v="3083"/>
  </r>
  <r>
    <n v="29"/>
    <x v="11"/>
    <x v="5"/>
    <x v="5"/>
    <x v="4"/>
    <n v="9981"/>
  </r>
  <r>
    <n v="29"/>
    <x v="11"/>
    <x v="5"/>
    <x v="14"/>
    <x v="4"/>
    <n v="9256"/>
  </r>
  <r>
    <n v="29"/>
    <x v="11"/>
    <x v="5"/>
    <x v="49"/>
    <x v="4"/>
    <n v="6745"/>
  </r>
  <r>
    <n v="29"/>
    <x v="11"/>
    <x v="5"/>
    <x v="2"/>
    <x v="4"/>
    <n v="9704"/>
  </r>
  <r>
    <n v="29"/>
    <x v="11"/>
    <x v="5"/>
    <x v="38"/>
    <x v="4"/>
    <n v="2583"/>
  </r>
  <r>
    <n v="29"/>
    <x v="11"/>
    <x v="5"/>
    <x v="44"/>
    <x v="4"/>
    <n v="6481"/>
  </r>
  <r>
    <n v="29"/>
    <x v="11"/>
    <x v="5"/>
    <x v="12"/>
    <x v="4"/>
    <n v="6311"/>
  </r>
  <r>
    <n v="29"/>
    <x v="11"/>
    <x v="5"/>
    <x v="47"/>
    <x v="4"/>
    <n v="7728"/>
  </r>
  <r>
    <n v="29"/>
    <x v="11"/>
    <x v="5"/>
    <x v="1"/>
    <x v="4"/>
    <n v="7178"/>
  </r>
  <r>
    <n v="29"/>
    <x v="11"/>
    <x v="5"/>
    <x v="45"/>
    <x v="4"/>
    <n v="5868"/>
  </r>
  <r>
    <n v="29"/>
    <x v="11"/>
    <x v="5"/>
    <x v="46"/>
    <x v="4"/>
    <n v="9419"/>
  </r>
  <r>
    <n v="29"/>
    <x v="11"/>
    <x v="5"/>
    <x v="1"/>
    <x v="4"/>
    <n v="6311"/>
  </r>
  <r>
    <n v="29"/>
    <x v="11"/>
    <x v="5"/>
    <x v="37"/>
    <x v="4"/>
    <n v="9664"/>
  </r>
  <r>
    <n v="29"/>
    <x v="11"/>
    <x v="5"/>
    <x v="29"/>
    <x v="4"/>
    <n v="9877"/>
  </r>
  <r>
    <n v="29"/>
    <x v="11"/>
    <x v="5"/>
    <x v="6"/>
    <x v="4"/>
    <n v="5714"/>
  </r>
  <r>
    <n v="30"/>
    <x v="11"/>
    <x v="5"/>
    <x v="5"/>
    <x v="4"/>
    <n v="4088"/>
  </r>
  <r>
    <n v="30"/>
    <x v="11"/>
    <x v="5"/>
    <x v="34"/>
    <x v="4"/>
    <n v="9379"/>
  </r>
  <r>
    <n v="30"/>
    <x v="11"/>
    <x v="5"/>
    <x v="34"/>
    <x v="4"/>
    <n v="5004"/>
  </r>
  <r>
    <n v="30"/>
    <x v="11"/>
    <x v="5"/>
    <x v="2"/>
    <x v="4"/>
    <n v="1702"/>
  </r>
  <r>
    <n v="30"/>
    <x v="11"/>
    <x v="5"/>
    <x v="46"/>
    <x v="4"/>
    <n v="8515"/>
  </r>
  <r>
    <n v="30"/>
    <x v="11"/>
    <x v="5"/>
    <x v="35"/>
    <x v="4"/>
    <n v="6383"/>
  </r>
  <r>
    <n v="30"/>
    <x v="11"/>
    <x v="5"/>
    <x v="28"/>
    <x v="4"/>
    <n v="2597"/>
  </r>
  <r>
    <n v="30"/>
    <x v="11"/>
    <x v="5"/>
    <x v="37"/>
    <x v="4"/>
    <n v="383"/>
  </r>
  <r>
    <n v="30"/>
    <x v="11"/>
    <x v="5"/>
    <x v="23"/>
    <x v="4"/>
    <n v="5771"/>
  </r>
  <r>
    <n v="30"/>
    <x v="11"/>
    <x v="5"/>
    <x v="35"/>
    <x v="4"/>
    <n v="7715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count="30">
  <r>
    <x v="0"/>
    <x v="0"/>
    <n v="0.14000000000000001"/>
    <n v="0.86"/>
  </r>
  <r>
    <x v="0"/>
    <x v="1"/>
    <n v="0.13"/>
    <n v="0.87"/>
  </r>
  <r>
    <x v="0"/>
    <x v="2"/>
    <n v="0.11"/>
    <n v="0.89"/>
  </r>
  <r>
    <x v="0"/>
    <x v="3"/>
    <n v="0.13"/>
    <n v="0.87"/>
  </r>
  <r>
    <x v="0"/>
    <x v="4"/>
    <n v="0.12"/>
    <n v="0.88"/>
  </r>
  <r>
    <x v="1"/>
    <x v="0"/>
    <n v="0.1"/>
    <n v="0.9"/>
  </r>
  <r>
    <x v="1"/>
    <x v="1"/>
    <n v="0.14000000000000001"/>
    <n v="0.86"/>
  </r>
  <r>
    <x v="1"/>
    <x v="2"/>
    <n v="0.11"/>
    <n v="0.89"/>
  </r>
  <r>
    <x v="1"/>
    <x v="3"/>
    <n v="0.13"/>
    <n v="0.87"/>
  </r>
  <r>
    <x v="1"/>
    <x v="4"/>
    <n v="0.11"/>
    <n v="0.89"/>
  </r>
  <r>
    <x v="2"/>
    <x v="0"/>
    <n v="0.14000000000000001"/>
    <n v="0.86"/>
  </r>
  <r>
    <x v="2"/>
    <x v="1"/>
    <n v="0.14000000000000001"/>
    <n v="0.86"/>
  </r>
  <r>
    <x v="2"/>
    <x v="2"/>
    <n v="0.12"/>
    <n v="0.88"/>
  </r>
  <r>
    <x v="2"/>
    <x v="3"/>
    <n v="0.11"/>
    <n v="0.89"/>
  </r>
  <r>
    <x v="2"/>
    <x v="4"/>
    <n v="0.15"/>
    <n v="0.85"/>
  </r>
  <r>
    <x v="3"/>
    <x v="0"/>
    <n v="0.14000000000000001"/>
    <n v="0.86"/>
  </r>
  <r>
    <x v="3"/>
    <x v="1"/>
    <n v="0.11"/>
    <n v="0.89"/>
  </r>
  <r>
    <x v="3"/>
    <x v="2"/>
    <n v="0.12"/>
    <n v="0.88"/>
  </r>
  <r>
    <x v="3"/>
    <x v="3"/>
    <n v="0.14000000000000001"/>
    <n v="0.86"/>
  </r>
  <r>
    <x v="3"/>
    <x v="4"/>
    <n v="0.11"/>
    <n v="0.89"/>
  </r>
  <r>
    <x v="4"/>
    <x v="0"/>
    <n v="0.12"/>
    <n v="0.88"/>
  </r>
  <r>
    <x v="4"/>
    <x v="1"/>
    <n v="0.11"/>
    <n v="0.89"/>
  </r>
  <r>
    <x v="4"/>
    <x v="2"/>
    <n v="0.11"/>
    <n v="0.89"/>
  </r>
  <r>
    <x v="4"/>
    <x v="3"/>
    <n v="0.14000000000000001"/>
    <n v="0.86"/>
  </r>
  <r>
    <x v="4"/>
    <x v="4"/>
    <n v="0.13"/>
    <n v="0.87"/>
  </r>
  <r>
    <x v="5"/>
    <x v="0"/>
    <n v="0.14000000000000001"/>
    <n v="0.86"/>
  </r>
  <r>
    <x v="5"/>
    <x v="1"/>
    <n v="0.12"/>
    <n v="0.88"/>
  </r>
  <r>
    <x v="5"/>
    <x v="2"/>
    <n v="0.15"/>
    <n v="0.85"/>
  </r>
  <r>
    <x v="5"/>
    <x v="3"/>
    <n v="0.1"/>
    <n v="0.9"/>
  </r>
  <r>
    <x v="5"/>
    <x v="4"/>
    <n v="0.14000000000000001"/>
    <n v="0.86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 таблица2" cacheId="1" applyNumberFormats="0" applyBorderFormats="0" applyFontFormats="0" applyPatternFormats="0" applyAlignmentFormats="0" applyWidthHeightFormats="1" dataCaption="Значения" updatedVersion="7" minRefreshableVersion="3" useAutoFormatting="1" itemPrintTitles="1" createdVersion="6" indent="0" outline="1" outlineData="1" multipleFieldFilters="0">
  <location ref="Q2:AJ56" firstHeaderRow="1" firstDataRow="3" firstDataCol="1"/>
  <pivotFields count="6">
    <pivotField showAll="0"/>
    <pivotField axis="axisCol" showAll="0">
      <items count="1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t="default"/>
      </items>
    </pivotField>
    <pivotField axis="axisCol" showAll="0" defaultSubtotal="0">
      <items count="6">
        <item x="0"/>
        <item x="1"/>
        <item x="2"/>
        <item x="3"/>
        <item x="4"/>
        <item x="5"/>
      </items>
    </pivotField>
    <pivotField axis="axisRow" showAll="0">
      <items count="52">
        <item x="50"/>
        <item x="26"/>
        <item sd="0" x="31"/>
        <item sd="0" x="40"/>
        <item sd="0" x="33"/>
        <item sd="0" x="9"/>
        <item sd="0" x="19"/>
        <item sd="0" x="48"/>
        <item sd="0" x="44"/>
        <item sd="0" x="8"/>
        <item sd="0" x="28"/>
        <item sd="0" x="5"/>
        <item sd="0" x="49"/>
        <item sd="0" x="20"/>
        <item sd="0" x="7"/>
        <item sd="0" x="24"/>
        <item sd="0" x="43"/>
        <item sd="0" x="22"/>
        <item sd="0" x="45"/>
        <item sd="0" x="4"/>
        <item sd="0" x="35"/>
        <item sd="0" x="46"/>
        <item sd="0" x="18"/>
        <item sd="0" x="21"/>
        <item sd="0" x="37"/>
        <item sd="0" x="23"/>
        <item sd="0" x="39"/>
        <item sd="0" x="13"/>
        <item sd="0" x="0"/>
        <item sd="0" x="15"/>
        <item sd="0" x="3"/>
        <item sd="0" x="6"/>
        <item sd="0" x="14"/>
        <item sd="0" x="10"/>
        <item sd="0" x="38"/>
        <item sd="0" x="41"/>
        <item sd="0" x="11"/>
        <item sd="0" x="42"/>
        <item sd="0" x="47"/>
        <item sd="0" x="32"/>
        <item sd="0" x="29"/>
        <item sd="0" x="16"/>
        <item sd="0" x="1"/>
        <item sd="0" x="25"/>
        <item sd="0" x="34"/>
        <item sd="0" x="27"/>
        <item sd="0" x="36"/>
        <item sd="0" x="2"/>
        <item sd="0" x="12"/>
        <item sd="0" x="30"/>
        <item sd="0" x="17"/>
        <item t="default"/>
      </items>
    </pivotField>
    <pivotField showAll="0">
      <items count="6">
        <item x="0"/>
        <item x="1"/>
        <item x="2"/>
        <item x="3"/>
        <item x="4"/>
        <item t="default"/>
      </items>
    </pivotField>
    <pivotField dataField="1" showAll="0"/>
  </pivotFields>
  <rowFields count="1">
    <field x="3"/>
  </rowFields>
  <rowItems count="5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 t="grand">
      <x/>
    </i>
  </rowItems>
  <colFields count="2">
    <field x="2"/>
    <field x="1"/>
  </colFields>
  <colItems count="19">
    <i>
      <x/>
      <x/>
    </i>
    <i r="1">
      <x v="1"/>
    </i>
    <i>
      <x v="1"/>
      <x/>
    </i>
    <i r="1">
      <x v="1"/>
    </i>
    <i r="1">
      <x v="2"/>
    </i>
    <i r="1">
      <x v="3"/>
    </i>
    <i>
      <x v="2"/>
      <x v="3"/>
    </i>
    <i r="1">
      <x v="4"/>
    </i>
    <i r="1">
      <x v="5"/>
    </i>
    <i>
      <x v="3"/>
      <x v="5"/>
    </i>
    <i r="1">
      <x v="6"/>
    </i>
    <i r="1">
      <x v="7"/>
    </i>
    <i>
      <x v="4"/>
      <x v="7"/>
    </i>
    <i r="1">
      <x v="8"/>
    </i>
    <i r="1">
      <x v="9"/>
    </i>
    <i r="1">
      <x v="10"/>
    </i>
    <i>
      <x v="5"/>
      <x v="10"/>
    </i>
    <i r="1">
      <x v="11"/>
    </i>
    <i t="grand">
      <x/>
    </i>
  </colItems>
  <dataFields count="1">
    <dataField name="Сумма по полю Самолетовылет" fld="5" baseField="0" baseItem="0"/>
  </dataFields>
  <pivotTableStyleInfo name="PivotStyleLight16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2.xml><?xml version="1.0" encoding="utf-8"?>
<pivotTableDefinition xmlns="http://schemas.openxmlformats.org/spreadsheetml/2006/main" name="Сводная таблица1" cacheId="2" applyNumberFormats="0" applyBorderFormats="0" applyFontFormats="0" applyPatternFormats="0" applyAlignmentFormats="0" applyWidthHeightFormats="1" dataCaption="Данные" updatedVersion="7" showMemberPropertyTips="0" useAutoFormatting="1" itemPrintTitles="1" createdVersion="1" indent="0" compact="0" compactData="0" gridDropZones="1">
  <location ref="J9:Q16" firstHeaderRow="1" firstDataRow="2" firstDataCol="1"/>
  <pivotFields count="4">
    <pivotField axis="axisCol" compact="0" outline="0" showAll="0" includeNewItemsInFilter="1">
      <items count="7">
        <item x="0"/>
        <item x="1"/>
        <item x="2"/>
        <item x="3"/>
        <item x="4"/>
        <item x="5"/>
        <item t="default"/>
      </items>
    </pivotField>
    <pivotField axis="axisRow" compact="0" outline="0" showAll="0" includeNewItemsInFilter="1">
      <items count="6">
        <item x="0"/>
        <item x="1"/>
        <item x="2"/>
        <item x="3"/>
        <item x="4"/>
        <item t="default"/>
      </items>
    </pivotField>
    <pivotField dataField="1" compact="0" outline="0" showAll="0" includeNewItemsInFilter="1"/>
    <pivotField compact="0" outline="0" showAll="0" includeNewItemsInFilter="1"/>
  </pivotFields>
  <rowFields count="1">
    <field x="1"/>
  </rowFields>
  <rowItems count="6">
    <i>
      <x/>
    </i>
    <i>
      <x v="1"/>
    </i>
    <i>
      <x v="2"/>
    </i>
    <i>
      <x v="3"/>
    </i>
    <i>
      <x v="4"/>
    </i>
    <i t="grand">
      <x/>
    </i>
  </rowItems>
  <colFields count="1">
    <field x="0"/>
  </colFields>
  <colItems count="7">
    <i>
      <x/>
    </i>
    <i>
      <x v="1"/>
    </i>
    <i>
      <x v="2"/>
    </i>
    <i>
      <x v="3"/>
    </i>
    <i>
      <x v="4"/>
    </i>
    <i>
      <x v="5"/>
    </i>
    <i t="grand">
      <x/>
    </i>
  </colItems>
  <dataFields count="1">
    <dataField name="Сумма по полю Скидка, %" fld="2" baseField="0" baseItem="0"/>
  </dataField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3.xml><?xml version="1.0" encoding="utf-8"?>
<pivotTableDefinition xmlns="http://schemas.openxmlformats.org/spreadsheetml/2006/main" name="Сводная таблица1" cacheId="0" applyNumberFormats="0" applyBorderFormats="0" applyFontFormats="0" applyPatternFormats="0" applyAlignmentFormats="0" applyWidthHeightFormats="1" dataCaption="Значения" updatedVersion="7" minRefreshableVersion="3" useAutoFormatting="1" itemPrintTitles="1" createdVersion="6" indent="0" outline="1" outlineData="1" multipleFieldFilters="0">
  <location ref="Q2:AP56" firstHeaderRow="1" firstDataRow="3" firstDataCol="1"/>
  <pivotFields count="4">
    <pivotField axis="axisCol" showAll="0">
      <items count="1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t="default"/>
      </items>
    </pivotField>
    <pivotField axis="axisCol" showAll="0">
      <items count="7">
        <item x="0"/>
        <item x="1"/>
        <item x="2"/>
        <item x="3"/>
        <item x="4"/>
        <item x="5"/>
        <item t="default"/>
      </items>
    </pivotField>
    <pivotField axis="axisRow" showAll="0">
      <items count="52">
        <item x="48"/>
        <item x="0"/>
        <item x="47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49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50"/>
        <item x="43"/>
        <item x="44"/>
        <item x="45"/>
        <item x="46"/>
        <item t="default"/>
      </items>
    </pivotField>
    <pivotField dataField="1" showAll="0">
      <items count="721">
        <item x="196"/>
        <item x="686"/>
        <item x="635"/>
        <item x="675"/>
        <item x="341"/>
        <item x="646"/>
        <item x="258"/>
        <item x="281"/>
        <item x="547"/>
        <item x="24"/>
        <item x="64"/>
        <item x="595"/>
        <item x="253"/>
        <item x="333"/>
        <item x="231"/>
        <item x="476"/>
        <item x="494"/>
        <item x="493"/>
        <item x="306"/>
        <item x="39"/>
        <item x="590"/>
        <item x="641"/>
        <item x="99"/>
        <item x="252"/>
        <item x="155"/>
        <item x="565"/>
        <item x="472"/>
        <item x="280"/>
        <item x="12"/>
        <item x="694"/>
        <item x="97"/>
        <item x="542"/>
        <item x="359"/>
        <item x="517"/>
        <item x="159"/>
        <item x="323"/>
        <item x="339"/>
        <item x="650"/>
        <item x="96"/>
        <item x="217"/>
        <item x="525"/>
        <item x="156"/>
        <item x="330"/>
        <item x="661"/>
        <item x="58"/>
        <item x="401"/>
        <item x="719"/>
        <item x="652"/>
        <item x="514"/>
        <item x="638"/>
        <item x="71"/>
        <item x="382"/>
        <item x="332"/>
        <item x="607"/>
        <item x="299"/>
        <item x="397"/>
        <item x="0"/>
        <item x="105"/>
        <item x="592"/>
        <item x="158"/>
        <item x="478"/>
        <item x="470"/>
        <item x="167"/>
        <item x="219"/>
        <item x="264"/>
        <item x="582"/>
        <item x="379"/>
        <item x="603"/>
        <item x="215"/>
        <item x="73"/>
        <item x="405"/>
        <item x="21"/>
        <item x="88"/>
        <item x="210"/>
        <item x="318"/>
        <item x="260"/>
        <item x="480"/>
        <item x="176"/>
        <item x="671"/>
        <item x="4"/>
        <item x="630"/>
        <item x="586"/>
        <item x="190"/>
        <item x="373"/>
        <item x="527"/>
        <item x="506"/>
        <item x="316"/>
        <item x="626"/>
        <item x="209"/>
        <item x="220"/>
        <item x="670"/>
        <item x="712"/>
        <item x="93"/>
        <item x="380"/>
        <item x="342"/>
        <item x="545"/>
        <item x="504"/>
        <item x="48"/>
        <item x="20"/>
        <item x="459"/>
        <item x="583"/>
        <item x="554"/>
        <item x="377"/>
        <item x="263"/>
        <item x="629"/>
        <item x="103"/>
        <item x="411"/>
        <item x="125"/>
        <item x="195"/>
        <item x="585"/>
        <item x="677"/>
        <item x="308"/>
        <item x="161"/>
        <item x="587"/>
        <item x="269"/>
        <item x="412"/>
        <item x="375"/>
        <item x="657"/>
        <item x="413"/>
        <item x="602"/>
        <item x="438"/>
        <item x="42"/>
        <item x="608"/>
        <item x="302"/>
        <item x="385"/>
        <item x="107"/>
        <item x="153"/>
        <item x="226"/>
        <item x="481"/>
        <item x="664"/>
        <item x="689"/>
        <item x="283"/>
        <item x="464"/>
        <item x="598"/>
        <item x="680"/>
        <item x="662"/>
        <item x="18"/>
        <item x="135"/>
        <item x="673"/>
        <item x="46"/>
        <item x="501"/>
        <item x="444"/>
        <item x="407"/>
        <item x="718"/>
        <item x="1"/>
        <item x="465"/>
        <item x="66"/>
        <item x="181"/>
        <item x="364"/>
        <item x="146"/>
        <item x="216"/>
        <item x="574"/>
        <item x="47"/>
        <item x="36"/>
        <item x="460"/>
        <item x="703"/>
        <item x="714"/>
        <item x="564"/>
        <item x="236"/>
        <item x="436"/>
        <item x="268"/>
        <item x="552"/>
        <item x="428"/>
        <item x="627"/>
        <item x="645"/>
        <item x="560"/>
        <item x="166"/>
        <item x="425"/>
        <item x="573"/>
        <item x="654"/>
        <item x="92"/>
        <item x="338"/>
        <item x="139"/>
        <item x="218"/>
        <item x="699"/>
        <item x="11"/>
        <item x="82"/>
        <item x="23"/>
        <item x="63"/>
        <item x="507"/>
        <item x="304"/>
        <item x="204"/>
        <item x="567"/>
        <item x="672"/>
        <item x="488"/>
        <item x="453"/>
        <item x="208"/>
        <item x="447"/>
        <item x="248"/>
        <item x="383"/>
        <item x="458"/>
        <item x="301"/>
        <item x="186"/>
        <item x="340"/>
        <item x="25"/>
        <item x="40"/>
        <item x="150"/>
        <item x="229"/>
        <item x="31"/>
        <item x="65"/>
        <item x="228"/>
        <item x="314"/>
        <item x="644"/>
        <item x="270"/>
        <item x="242"/>
        <item x="628"/>
        <item x="148"/>
        <item x="557"/>
        <item x="294"/>
        <item x="591"/>
        <item x="123"/>
        <item x="648"/>
        <item x="244"/>
        <item x="311"/>
        <item x="647"/>
        <item x="67"/>
        <item x="427"/>
        <item x="249"/>
        <item x="636"/>
        <item x="297"/>
        <item x="238"/>
        <item x="224"/>
        <item x="214"/>
        <item x="512"/>
        <item x="606"/>
        <item x="381"/>
        <item x="197"/>
        <item x="251"/>
        <item x="491"/>
        <item x="510"/>
        <item x="211"/>
        <item x="104"/>
        <item x="55"/>
        <item x="503"/>
        <item x="678"/>
        <item x="679"/>
        <item x="171"/>
        <item x="245"/>
        <item x="484"/>
        <item x="334"/>
        <item x="615"/>
        <item x="451"/>
        <item x="431"/>
        <item x="122"/>
        <item x="544"/>
        <item x="456"/>
        <item x="502"/>
        <item x="540"/>
        <item x="129"/>
        <item x="541"/>
        <item x="571"/>
        <item x="419"/>
        <item x="550"/>
        <item x="94"/>
        <item x="151"/>
        <item x="293"/>
        <item x="622"/>
        <item x="53"/>
        <item x="291"/>
        <item x="610"/>
        <item x="76"/>
        <item x="13"/>
        <item x="173"/>
        <item x="624"/>
        <item x="613"/>
        <item x="61"/>
        <item x="521"/>
        <item x="420"/>
        <item x="322"/>
        <item x="5"/>
        <item x="327"/>
        <item x="185"/>
        <item x="14"/>
        <item x="183"/>
        <item x="682"/>
        <item x="182"/>
        <item x="74"/>
        <item x="266"/>
        <item x="486"/>
        <item x="221"/>
        <item x="713"/>
        <item x="487"/>
        <item x="284"/>
        <item x="505"/>
        <item x="201"/>
        <item x="278"/>
        <item x="180"/>
        <item x="69"/>
        <item x="22"/>
        <item x="192"/>
        <item x="91"/>
        <item x="292"/>
        <item x="402"/>
        <item x="54"/>
        <item x="531"/>
        <item x="225"/>
        <item x="355"/>
        <item x="145"/>
        <item x="30"/>
        <item x="240"/>
        <item x="136"/>
        <item x="605"/>
        <item x="56"/>
        <item x="87"/>
        <item x="499"/>
        <item x="716"/>
        <item x="621"/>
        <item x="446"/>
        <item x="421"/>
        <item x="389"/>
        <item x="584"/>
        <item x="310"/>
        <item x="37"/>
        <item x="112"/>
        <item x="581"/>
        <item x="19"/>
        <item x="534"/>
        <item x="230"/>
        <item x="558"/>
        <item x="386"/>
        <item x="307"/>
        <item x="165"/>
        <item x="85"/>
        <item x="41"/>
        <item x="612"/>
        <item x="532"/>
        <item x="704"/>
        <item x="409"/>
        <item x="575"/>
        <item x="577"/>
        <item x="570"/>
        <item x="579"/>
        <item x="516"/>
        <item x="489"/>
        <item x="279"/>
        <item x="443"/>
        <item x="114"/>
        <item x="282"/>
        <item x="618"/>
        <item x="485"/>
        <item x="101"/>
        <item x="625"/>
        <item x="651"/>
        <item x="317"/>
        <item x="265"/>
        <item x="555"/>
        <item x="106"/>
        <item x="474"/>
        <item x="115"/>
        <item x="631"/>
        <item x="241"/>
        <item x="28"/>
        <item x="426"/>
        <item x="498"/>
        <item x="59"/>
        <item x="117"/>
        <item x="556"/>
        <item x="35"/>
        <item x="422"/>
        <item x="639"/>
        <item x="642"/>
        <item x="390"/>
        <item x="235"/>
        <item x="698"/>
        <item x="566"/>
        <item x="400"/>
        <item x="329"/>
        <item x="388"/>
        <item x="479"/>
        <item x="604"/>
        <item x="522"/>
        <item x="189"/>
        <item x="568"/>
        <item x="362"/>
        <item x="198"/>
        <item x="298"/>
        <item x="172"/>
        <item x="391"/>
        <item x="290"/>
        <item x="349"/>
        <item x="551"/>
        <item x="513"/>
        <item x="83"/>
        <item x="256"/>
        <item x="33"/>
        <item x="637"/>
        <item x="177"/>
        <item x="255"/>
        <item x="408"/>
        <item x="164"/>
        <item x="466"/>
        <item x="206"/>
        <item x="147"/>
        <item x="653"/>
        <item x="15"/>
        <item x="668"/>
        <item x="130"/>
        <item x="68"/>
        <item x="688"/>
        <item x="202"/>
        <item x="539"/>
        <item x="29"/>
        <item x="8"/>
        <item x="384"/>
        <item x="227"/>
        <item x="89"/>
        <item x="496"/>
        <item x="237"/>
        <item x="705"/>
        <item x="2"/>
        <item x="110"/>
        <item x="709"/>
        <item x="596"/>
        <item x="452"/>
        <item x="321"/>
        <item x="706"/>
        <item x="594"/>
        <item x="588"/>
        <item x="520"/>
        <item x="121"/>
        <item x="38"/>
        <item x="336"/>
        <item x="344"/>
        <item x="77"/>
        <item x="277"/>
        <item x="358"/>
        <item x="495"/>
        <item x="559"/>
        <item x="526"/>
        <item x="477"/>
        <item x="404"/>
        <item x="440"/>
        <item x="162"/>
        <item x="700"/>
        <item x="620"/>
        <item x="345"/>
        <item x="62"/>
        <item x="98"/>
        <item x="667"/>
        <item x="361"/>
        <item x="303"/>
        <item x="9"/>
        <item x="343"/>
        <item x="683"/>
        <item x="448"/>
        <item x="261"/>
        <item x="600"/>
        <item x="335"/>
        <item x="449"/>
        <item x="392"/>
        <item x="435"/>
        <item x="113"/>
        <item x="701"/>
        <item x="131"/>
        <item x="360"/>
        <item x="45"/>
        <item x="319"/>
        <item x="51"/>
        <item x="616"/>
        <item x="593"/>
        <item x="687"/>
        <item x="538"/>
        <item x="243"/>
        <item x="188"/>
        <item x="441"/>
        <item x="578"/>
        <item x="445"/>
        <item x="3"/>
        <item x="669"/>
        <item x="296"/>
        <item x="371"/>
        <item x="144"/>
        <item x="640"/>
        <item x="366"/>
        <item x="207"/>
        <item x="663"/>
        <item x="632"/>
        <item x="27"/>
        <item x="347"/>
        <item x="100"/>
        <item x="658"/>
        <item x="697"/>
        <item x="692"/>
        <item x="184"/>
        <item x="32"/>
        <item x="187"/>
        <item x="681"/>
        <item x="205"/>
        <item x="710"/>
        <item x="193"/>
        <item x="72"/>
        <item x="57"/>
        <item x="346"/>
        <item x="695"/>
        <item x="365"/>
        <item x="429"/>
        <item x="84"/>
        <item x="553"/>
        <item x="519"/>
        <item x="665"/>
        <item x="417"/>
        <item x="410"/>
        <item x="222"/>
        <item x="691"/>
        <item x="537"/>
        <item x="643"/>
        <item x="178"/>
        <item x="312"/>
        <item x="535"/>
        <item x="524"/>
        <item x="352"/>
        <item x="119"/>
        <item x="120"/>
        <item x="482"/>
        <item x="223"/>
        <item x="43"/>
        <item x="617"/>
        <item x="473"/>
        <item x="353"/>
        <item x="328"/>
        <item x="611"/>
        <item x="138"/>
        <item x="432"/>
        <item x="676"/>
        <item x="561"/>
        <item x="562"/>
        <item x="666"/>
        <item x="467"/>
        <item x="194"/>
        <item x="203"/>
        <item x="326"/>
        <item x="70"/>
        <item x="287"/>
        <item x="246"/>
        <item x="272"/>
        <item x="50"/>
        <item x="10"/>
        <item x="623"/>
        <item x="234"/>
        <item x="169"/>
        <item x="655"/>
        <item x="179"/>
        <item x="79"/>
        <item x="276"/>
        <item x="483"/>
        <item x="132"/>
        <item x="717"/>
        <item x="325"/>
        <item x="423"/>
        <item x="259"/>
        <item x="168"/>
        <item x="199"/>
        <item x="275"/>
        <item x="354"/>
        <item x="572"/>
        <item x="274"/>
        <item x="52"/>
        <item x="684"/>
        <item x="163"/>
        <item x="414"/>
        <item x="368"/>
        <item x="320"/>
        <item x="634"/>
        <item x="497"/>
        <item x="393"/>
        <item x="233"/>
        <item x="124"/>
        <item x="34"/>
        <item x="395"/>
        <item x="490"/>
        <item x="200"/>
        <item x="247"/>
        <item x="232"/>
        <item x="708"/>
        <item x="508"/>
        <item x="267"/>
        <item x="324"/>
        <item x="26"/>
        <item x="16"/>
        <item x="462"/>
        <item x="49"/>
        <item x="357"/>
        <item x="81"/>
        <item x="509"/>
        <item x="250"/>
        <item x="300"/>
        <item x="589"/>
        <item x="191"/>
        <item x="309"/>
        <item x="157"/>
        <item x="315"/>
        <item x="690"/>
        <item x="707"/>
        <item x="529"/>
        <item x="454"/>
        <item x="418"/>
        <item x="262"/>
        <item x="609"/>
        <item x="90"/>
        <item x="696"/>
        <item x="533"/>
        <item x="86"/>
        <item x="475"/>
        <item x="450"/>
        <item x="457"/>
        <item x="369"/>
        <item x="468"/>
        <item x="398"/>
        <item x="685"/>
        <item x="549"/>
        <item x="175"/>
        <item x="133"/>
        <item x="127"/>
        <item x="295"/>
        <item x="372"/>
        <item x="285"/>
        <item x="141"/>
        <item x="416"/>
        <item x="363"/>
        <item x="142"/>
        <item x="469"/>
        <item x="116"/>
        <item x="288"/>
        <item x="108"/>
        <item x="649"/>
        <item x="711"/>
        <item x="174"/>
        <item x="528"/>
        <item x="463"/>
        <item x="580"/>
        <item x="500"/>
        <item x="305"/>
        <item x="693"/>
        <item x="140"/>
        <item x="137"/>
        <item x="597"/>
        <item x="543"/>
        <item x="394"/>
        <item x="257"/>
        <item x="439"/>
        <item x="492"/>
        <item x="239"/>
        <item x="75"/>
        <item x="715"/>
        <item x="149"/>
        <item x="154"/>
        <item x="515"/>
        <item x="471"/>
        <item x="660"/>
        <item x="271"/>
        <item x="530"/>
        <item x="7"/>
        <item x="415"/>
        <item x="80"/>
        <item x="350"/>
        <item x="367"/>
        <item x="433"/>
        <item x="511"/>
        <item x="128"/>
        <item x="569"/>
        <item x="633"/>
        <item x="403"/>
        <item x="6"/>
        <item x="160"/>
        <item x="406"/>
        <item x="378"/>
        <item x="399"/>
        <item x="126"/>
        <item x="111"/>
        <item x="442"/>
        <item x="430"/>
        <item x="434"/>
        <item x="563"/>
        <item x="254"/>
        <item x="548"/>
        <item x="170"/>
        <item x="289"/>
        <item x="102"/>
        <item x="546"/>
        <item x="212"/>
        <item x="702"/>
        <item x="387"/>
        <item x="659"/>
        <item x="455"/>
        <item x="523"/>
        <item x="601"/>
        <item x="396"/>
        <item x="599"/>
        <item x="356"/>
        <item x="518"/>
        <item x="286"/>
        <item x="461"/>
        <item x="656"/>
        <item x="78"/>
        <item x="213"/>
        <item x="44"/>
        <item x="134"/>
        <item x="17"/>
        <item x="331"/>
        <item x="152"/>
        <item x="273"/>
        <item x="370"/>
        <item x="143"/>
        <item x="536"/>
        <item x="674"/>
        <item x="60"/>
        <item x="109"/>
        <item x="614"/>
        <item x="374"/>
        <item x="313"/>
        <item x="348"/>
        <item x="576"/>
        <item x="424"/>
        <item x="376"/>
        <item x="95"/>
        <item x="337"/>
        <item x="118"/>
        <item x="437"/>
        <item x="351"/>
        <item x="619"/>
        <item t="default"/>
      </items>
    </pivotField>
  </pivotFields>
  <rowFields count="1">
    <field x="2"/>
  </rowFields>
  <rowItems count="5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 t="grand">
      <x/>
    </i>
  </rowItems>
  <colFields count="2">
    <field x="1"/>
    <field x="0"/>
  </colFields>
  <colItems count="25">
    <i>
      <x/>
      <x/>
    </i>
    <i r="1">
      <x v="1"/>
    </i>
    <i t="default">
      <x/>
    </i>
    <i>
      <x v="1"/>
      <x/>
    </i>
    <i r="1">
      <x v="1"/>
    </i>
    <i r="1">
      <x v="2"/>
    </i>
    <i r="1">
      <x v="3"/>
    </i>
    <i t="default">
      <x v="1"/>
    </i>
    <i>
      <x v="2"/>
      <x v="3"/>
    </i>
    <i r="1">
      <x v="4"/>
    </i>
    <i r="1">
      <x v="5"/>
    </i>
    <i t="default">
      <x v="2"/>
    </i>
    <i>
      <x v="3"/>
      <x v="5"/>
    </i>
    <i r="1">
      <x v="6"/>
    </i>
    <i r="1">
      <x v="7"/>
    </i>
    <i t="default">
      <x v="3"/>
    </i>
    <i>
      <x v="4"/>
      <x v="7"/>
    </i>
    <i r="1">
      <x v="8"/>
    </i>
    <i r="1">
      <x v="9"/>
    </i>
    <i r="1">
      <x v="10"/>
    </i>
    <i t="default">
      <x v="4"/>
    </i>
    <i>
      <x v="5"/>
      <x v="10"/>
    </i>
    <i r="1">
      <x v="11"/>
    </i>
    <i t="default">
      <x v="5"/>
    </i>
    <i t="grand">
      <x/>
    </i>
  </colItems>
  <dataFields count="1">
    <dataField name="Сумма по полю Тариф без скидки, Руб." fld="3" baseField="0" baseItem="0"/>
  </dataFields>
  <pivotTableStyleInfo name="PivotStyleLight16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ivotTable" Target="../pivotTables/pivot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indexed="43"/>
  </sheetPr>
  <dimension ref="A1:BK728"/>
  <sheetViews>
    <sheetView workbookViewId="0">
      <selection activeCell="E6" sqref="E6"/>
    </sheetView>
  </sheetViews>
  <sheetFormatPr defaultRowHeight="15" x14ac:dyDescent="0.25"/>
  <cols>
    <col min="2" max="2" width="17" bestFit="1" customWidth="1"/>
    <col min="3" max="3" width="12.42578125" bestFit="1" customWidth="1"/>
    <col min="4" max="7" width="13.5703125" bestFit="1" customWidth="1"/>
    <col min="8" max="8" width="12.42578125" bestFit="1" customWidth="1"/>
    <col min="12" max="12" width="14.140625" bestFit="1" customWidth="1"/>
    <col min="13" max="13" width="11.42578125" customWidth="1"/>
    <col min="14" max="18" width="12.42578125" bestFit="1" customWidth="1"/>
    <col min="19" max="63" width="3.140625" customWidth="1"/>
  </cols>
  <sheetData>
    <row r="1" spans="1:63" x14ac:dyDescent="0.25">
      <c r="A1" s="6" t="s">
        <v>9</v>
      </c>
    </row>
    <row r="3" spans="1:63" x14ac:dyDescent="0.25">
      <c r="A3" s="2" t="s">
        <v>7</v>
      </c>
      <c r="K3" s="2" t="s">
        <v>8</v>
      </c>
    </row>
    <row r="4" spans="1:63" ht="64.5" customHeight="1" x14ac:dyDescent="0.25">
      <c r="B4" s="36" t="s">
        <v>11</v>
      </c>
      <c r="C4" s="38" t="s">
        <v>2</v>
      </c>
      <c r="D4" s="39"/>
      <c r="E4" s="39"/>
      <c r="F4" s="39"/>
      <c r="G4" s="39"/>
      <c r="H4" s="40"/>
      <c r="L4" s="41" t="s">
        <v>6</v>
      </c>
      <c r="M4" s="35" t="s">
        <v>12</v>
      </c>
      <c r="N4" s="35" t="s">
        <v>13</v>
      </c>
      <c r="O4" s="35" t="s">
        <v>14</v>
      </c>
      <c r="P4" s="35" t="s">
        <v>15</v>
      </c>
      <c r="Q4" s="35" t="s">
        <v>16</v>
      </c>
      <c r="R4" s="35" t="s">
        <v>17</v>
      </c>
      <c r="S4" s="35" t="s">
        <v>18</v>
      </c>
      <c r="T4" s="35" t="s">
        <v>19</v>
      </c>
      <c r="U4" s="35" t="s">
        <v>20</v>
      </c>
      <c r="V4" s="35" t="s">
        <v>21</v>
      </c>
      <c r="W4" s="35" t="s">
        <v>22</v>
      </c>
      <c r="X4" s="35" t="s">
        <v>23</v>
      </c>
      <c r="Y4" s="35" t="s">
        <v>24</v>
      </c>
      <c r="Z4" s="35" t="s">
        <v>25</v>
      </c>
      <c r="AA4" s="35" t="s">
        <v>26</v>
      </c>
      <c r="AB4" s="35" t="s">
        <v>27</v>
      </c>
      <c r="AC4" s="35" t="s">
        <v>28</v>
      </c>
      <c r="AD4" s="35" t="s">
        <v>29</v>
      </c>
      <c r="AE4" s="35" t="s">
        <v>30</v>
      </c>
      <c r="AF4" s="35" t="s">
        <v>31</v>
      </c>
      <c r="AG4" s="35" t="s">
        <v>32</v>
      </c>
      <c r="AH4" s="35" t="s">
        <v>33</v>
      </c>
      <c r="AI4" s="35" t="s">
        <v>34</v>
      </c>
      <c r="AJ4" s="35" t="s">
        <v>35</v>
      </c>
      <c r="AK4" s="35" t="s">
        <v>36</v>
      </c>
      <c r="AL4" s="35" t="s">
        <v>37</v>
      </c>
      <c r="AM4" s="35" t="s">
        <v>38</v>
      </c>
      <c r="AN4" s="35" t="s">
        <v>39</v>
      </c>
      <c r="AO4" s="35" t="s">
        <v>40</v>
      </c>
      <c r="AP4" s="35" t="s">
        <v>41</v>
      </c>
      <c r="AQ4" s="35" t="s">
        <v>42</v>
      </c>
      <c r="AR4" s="35" t="s">
        <v>43</v>
      </c>
      <c r="AS4" s="35" t="s">
        <v>44</v>
      </c>
      <c r="AT4" s="35" t="s">
        <v>45</v>
      </c>
      <c r="AU4" s="35" t="s">
        <v>46</v>
      </c>
      <c r="AV4" s="35" t="s">
        <v>47</v>
      </c>
      <c r="AW4" s="35" t="s">
        <v>48</v>
      </c>
      <c r="AX4" s="35" t="s">
        <v>49</v>
      </c>
      <c r="AY4" s="35" t="s">
        <v>50</v>
      </c>
      <c r="AZ4" s="35" t="s">
        <v>51</v>
      </c>
      <c r="BA4" s="35" t="s">
        <v>52</v>
      </c>
      <c r="BB4" s="35" t="s">
        <v>53</v>
      </c>
      <c r="BC4" s="35" t="s">
        <v>54</v>
      </c>
      <c r="BD4" s="35" t="s">
        <v>55</v>
      </c>
      <c r="BE4" s="35" t="s">
        <v>56</v>
      </c>
      <c r="BF4" s="35" t="s">
        <v>57</v>
      </c>
      <c r="BG4" s="35" t="s">
        <v>58</v>
      </c>
      <c r="BH4" s="35" t="s">
        <v>59</v>
      </c>
      <c r="BI4" s="35" t="s">
        <v>60</v>
      </c>
      <c r="BJ4" s="35" t="s">
        <v>61</v>
      </c>
      <c r="BK4" s="35" t="s">
        <v>62</v>
      </c>
    </row>
    <row r="5" spans="1:63" ht="37.5" customHeight="1" x14ac:dyDescent="0.25">
      <c r="B5" s="37" t="s">
        <v>5</v>
      </c>
      <c r="C5" s="5">
        <v>2000</v>
      </c>
      <c r="D5" s="5">
        <v>2001</v>
      </c>
      <c r="E5" s="5">
        <v>2002</v>
      </c>
      <c r="F5" s="5">
        <v>2003</v>
      </c>
      <c r="G5" s="5">
        <v>2004</v>
      </c>
      <c r="H5" s="5">
        <v>2005</v>
      </c>
      <c r="L5" s="41"/>
      <c r="M5" s="35"/>
      <c r="N5" s="35"/>
      <c r="O5" s="35"/>
      <c r="P5" s="35"/>
      <c r="Q5" s="35"/>
      <c r="R5" s="35"/>
      <c r="S5" s="35"/>
      <c r="T5" s="35"/>
      <c r="U5" s="35"/>
      <c r="V5" s="35"/>
      <c r="W5" s="35"/>
      <c r="X5" s="35"/>
      <c r="Y5" s="35"/>
      <c r="Z5" s="35"/>
      <c r="AA5" s="35"/>
      <c r="AB5" s="35"/>
      <c r="AC5" s="35"/>
      <c r="AD5" s="35"/>
      <c r="AE5" s="35"/>
      <c r="AF5" s="35"/>
      <c r="AG5" s="35"/>
      <c r="AH5" s="35"/>
      <c r="AI5" s="35"/>
      <c r="AJ5" s="35"/>
      <c r="AK5" s="35"/>
      <c r="AL5" s="35"/>
      <c r="AM5" s="35"/>
      <c r="AN5" s="35"/>
      <c r="AO5" s="35"/>
      <c r="AP5" s="35"/>
      <c r="AQ5" s="35"/>
      <c r="AR5" s="35"/>
      <c r="AS5" s="35"/>
      <c r="AT5" s="35"/>
      <c r="AU5" s="35"/>
      <c r="AV5" s="35"/>
      <c r="AW5" s="35"/>
      <c r="AX5" s="35"/>
      <c r="AY5" s="35"/>
      <c r="AZ5" s="35"/>
      <c r="BA5" s="35"/>
      <c r="BB5" s="35"/>
      <c r="BC5" s="35"/>
      <c r="BD5" s="35"/>
      <c r="BE5" s="35"/>
      <c r="BF5" s="35"/>
      <c r="BG5" s="35"/>
      <c r="BH5" s="35"/>
      <c r="BI5" s="35"/>
      <c r="BJ5" s="35"/>
      <c r="BK5" s="35"/>
    </row>
    <row r="6" spans="1:63" x14ac:dyDescent="0.25">
      <c r="B6" s="4" t="s">
        <v>12</v>
      </c>
      <c r="C6" s="16">
        <f>'Приложение 3 (Цена)'!I2*'Приложение 1 (Количество)'!J15</f>
        <v>6861318.6839999994</v>
      </c>
      <c r="D6" s="16">
        <f>'Приложение 3 (Цена)'!J2*'Приложение 1 (Количество)'!K15</f>
        <v>0</v>
      </c>
      <c r="E6" s="16">
        <f>'Приложение 3 (Цена)'!K2*'Приложение 1 (Количество)'!L15</f>
        <v>10306565.604499999</v>
      </c>
      <c r="F6" s="16">
        <f>'Приложение 3 (Цена)'!L2*'Приложение 1 (Количество)'!M15</f>
        <v>7226894.199</v>
      </c>
      <c r="G6" s="16">
        <f>'Приложение 3 (Цена)'!M2*'Приложение 1 (Количество)'!N15</f>
        <v>991178.76</v>
      </c>
      <c r="H6" s="16">
        <f>'Приложение 3 (Цена)'!N2*'Приложение 1 (Количество)'!O15</f>
        <v>1226863.9387999999</v>
      </c>
      <c r="L6" s="7">
        <v>36557</v>
      </c>
      <c r="M6" s="15">
        <f>GETPIVOTDATA("Самолетовылет",'Приложение 1 (Количество)'!$Q$2,"Месяц",MONTH($L6),"Год",YEAR($L6),"Наименование",M$4)*GETPIVOTDATA("Тариф без скидки, Руб.",'Приложение 3 (Цена)'!$Q$2,"Месяц",MONTH($L6),"Год",YEAR($L6),"Наименование",M$4)*GETPIVOTDATA("Скидка, %",'Приложение 2 (Скидка)'!$J$9,"Год",YEAR($L6),"Направление",VLOOKUP(M$4,'Приложение 1 (Количество)'!$D$2:$E$1888,2,0))</f>
        <v>935634.36599999992</v>
      </c>
      <c r="N6" s="15">
        <f>GETPIVOTDATA("Самолетовылет",'Приложение 1 (Количество)'!$Q$2,"Месяц",MONTH($L6),"Год",YEAR($L6),"Наименование",N$4)*GETPIVOTDATA("Тариф без скидки, Руб.",'Приложение 3 (Цена)'!$Q$2,"Месяц",MONTH($L6),"Год",YEAR($L6),"Наименование",N$4)*GETPIVOTDATA("Скидка, %",'Приложение 2 (Скидка)'!$J$9,"Год",YEAR($L6),"Направление",VLOOKUP(N$4,'Приложение 1 (Количество)'!$D$2:$E$1888,2,0))</f>
        <v>618108.92660000001</v>
      </c>
      <c r="O6" s="15">
        <f>GETPIVOTDATA("Самолетовылет",'Приложение 1 (Количество)'!$Q$2,"Месяц",MONTH($L6),"Год",YEAR($L6),"Наименование",O$4)*GETPIVOTDATA("Тариф без скидки, Руб.",'Приложение 3 (Цена)'!$Q$2,"Месяц",MONTH($L6),"Год",YEAR($L6),"Наименование",O$4)*GETPIVOTDATA("Скидка, %",'Приложение 2 (Скидка)'!$J$9,"Год",YEAR($L6),"Направление",VLOOKUP(O$4,'Приложение 1 (Количество)'!$D$2:$E$1888,2,0))</f>
        <v>1095250.0746000002</v>
      </c>
      <c r="P6" s="15">
        <f>GETPIVOTDATA("Самолетовылет",'Приложение 1 (Количество)'!$Q$2,"Месяц",MONTH($L6),"Год",YEAR($L6),"Наименование",P$4)*GETPIVOTDATA("Тариф без скидки, Руб.",'Приложение 3 (Цена)'!$Q$2,"Месяц",MONTH($L6),"Год",YEAR($L6),"Наименование",P$4)*GETPIVOTDATA("Скидка, %",'Приложение 2 (Скидка)'!$J$9,"Год",YEAR($L6),"Направление",VLOOKUP(P$4,'Приложение 1 (Количество)'!$D$2:$E$1888,2,0))</f>
        <v>2116349.6184</v>
      </c>
      <c r="Q6" s="15">
        <f>GETPIVOTDATA("Самолетовылет",'Приложение 1 (Количество)'!$Q$2,"Месяц",MONTH($L6),"Год",YEAR($L6),"Наименование",Q$4)*GETPIVOTDATA("Тариф без скидки, Руб.",'Приложение 3 (Цена)'!$Q$2,"Месяц",MONTH($L6),"Год",YEAR($L6),"Наименование",Q$4)*GETPIVOTDATA("Скидка, %",'Приложение 2 (Скидка)'!$J$9,"Год",YEAR($L6),"Направление",VLOOKUP(Q$4,'Приложение 1 (Количество)'!$D$2:$E$1888,2,0))</f>
        <v>0</v>
      </c>
      <c r="R6" s="15">
        <f>GETPIVOTDATA("Самолетовылет",'Приложение 1 (Количество)'!$Q$2,"Месяц",MONTH($L6),"Год",YEAR($L6),"Наименование",R$4)*GETPIVOTDATA("Тариф без скидки, Руб.",'Приложение 3 (Цена)'!$Q$2,"Месяц",MONTH($L6),"Год",YEAR($L6),"Наименование",R$4)*GETPIVOTDATA("Скидка, %",'Приложение 2 (Скидка)'!$J$9,"Год",YEAR($L6),"Направление",VLOOKUP(R$4,'Приложение 1 (Количество)'!$D$2:$E$1888,2,0))</f>
        <v>0</v>
      </c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  <c r="BG6" s="15"/>
      <c r="BH6" s="15"/>
      <c r="BI6" s="15"/>
      <c r="BJ6" s="15"/>
      <c r="BK6" s="15"/>
    </row>
    <row r="7" spans="1:63" x14ac:dyDescent="0.25">
      <c r="B7" s="4"/>
      <c r="C7" s="16"/>
      <c r="D7" s="16"/>
      <c r="E7" s="16"/>
      <c r="F7" s="16"/>
      <c r="G7" s="16"/>
      <c r="H7" s="16"/>
      <c r="L7" s="7">
        <v>36951</v>
      </c>
      <c r="M7" s="15">
        <f>GETPIVOTDATA("Самолетовылет",'Приложение 1 (Количество)'!$Q$2,"Месяц",MONTH($L7),"Год",YEAR($L7),"Наименование",M$4)*GETPIVOTDATA("Тариф без скидки, Руб.",'Приложение 3 (Цена)'!$Q$2,"Месяц",MONTH($L7),"Год",YEAR($L7),"Наименование",M$4)*GETPIVOTDATA("Скидка, %",'Приложение 2 (Скидка)'!$J$9,"Год",YEAR($L7),"Направление",VLOOKUP(M$4,'Приложение 1 (Количество)'!$D$2:$E$1888,2,0))</f>
        <v>0</v>
      </c>
      <c r="N7" s="15">
        <f>GETPIVOTDATA("Самолетовылет",'Приложение 1 (Количество)'!$Q$2,"Месяц",MONTH($L7),"Год",YEAR($L7),"Наименование",N$4)*GETPIVOTDATA("Тариф без скидки, Руб.",'Приложение 3 (Цена)'!$Q$2,"Месяц",MONTH($L7),"Год",YEAR($L7),"Наименование",N$4)*GETPIVOTDATA("Скидка, %",'Приложение 2 (Скидка)'!$J$9,"Год",YEAR($L7),"Направление",VLOOKUP(N$4,'Приложение 1 (Количество)'!$D$2:$E$1888,2,0))</f>
        <v>2296904.8762000003</v>
      </c>
      <c r="O7" s="15">
        <f>GETPIVOTDATA("Самолетовылет",'Приложение 1 (Количество)'!$Q$2,"Месяц",MONTH($L7),"Год",YEAR($L7),"Наименование",O$4)*GETPIVOTDATA("Тариф без скидки, Руб.",'Приложение 3 (Цена)'!$Q$2,"Месяц",MONTH($L7),"Год",YEAR($L7),"Наименование",O$4)*GETPIVOTDATA("Скидка, %",'Приложение 2 (Скидка)'!$J$9,"Год",YEAR($L7),"Направление",VLOOKUP(O$4,'Приложение 1 (Количество)'!$D$2:$E$1888,2,0))</f>
        <v>264098.23440000002</v>
      </c>
      <c r="P7" s="15">
        <f>GETPIVOTDATA("Самолетовылет",'Приложение 1 (Количество)'!$Q$2,"Месяц",MONTH($L7),"Год",YEAR($L7),"Наименование",P$4)*GETPIVOTDATA("Тариф без скидки, Руб.",'Приложение 3 (Цена)'!$Q$2,"Месяц",MONTH($L7),"Год",YEAR($L7),"Наименование",P$4)*GETPIVOTDATA("Скидка, %",'Приложение 2 (Скидка)'!$J$9,"Год",YEAR($L7),"Направление",VLOOKUP(P$4,'Приложение 1 (Количество)'!$D$2:$E$1888,2,0))</f>
        <v>298027.93679999997</v>
      </c>
      <c r="Q7" s="15">
        <f>GETPIVOTDATA("Самолетовылет",'Приложение 1 (Количество)'!$Q$2,"Месяц",MONTH($L7),"Год",YEAR($L7),"Наименование",Q$4)*GETPIVOTDATA("Тариф без скидки, Руб.",'Приложение 3 (Цена)'!$Q$2,"Месяц",MONTH($L7),"Год",YEAR($L7),"Наименование",Q$4)*GETPIVOTDATA("Скидка, %",'Приложение 2 (Скидка)'!$J$9,"Год",YEAR($L7),"Направление",VLOOKUP(Q$4,'Приложение 1 (Количество)'!$D$2:$E$1888,2,0))</f>
        <v>3965095.6619999995</v>
      </c>
      <c r="R7" s="15">
        <f>GETPIVOTDATA("Самолетовылет",'Приложение 1 (Количество)'!$Q$2,"Месяц",MONTH($L7),"Год",YEAR($L7),"Наименование",R$4)*GETPIVOTDATA("Тариф без скидки, Руб.",'Приложение 3 (Цена)'!$Q$2,"Месяц",MONTH($L7),"Год",YEAR($L7),"Наименование",R$4)*GETPIVOTDATA("Скидка, %",'Приложение 2 (Скидка)'!$J$9,"Год",YEAR($L7),"Направление",VLOOKUP(R$4,'Приложение 1 (Количество)'!$D$2:$E$1888,2,0))</f>
        <v>444891.36339999997</v>
      </c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  <c r="AY7" s="15"/>
      <c r="AZ7" s="15"/>
      <c r="BA7" s="15"/>
      <c r="BB7" s="15"/>
      <c r="BC7" s="15"/>
      <c r="BD7" s="15"/>
      <c r="BE7" s="15"/>
      <c r="BF7" s="15"/>
      <c r="BG7" s="15"/>
      <c r="BH7" s="15"/>
      <c r="BI7" s="15"/>
      <c r="BJ7" s="15"/>
      <c r="BK7" s="15"/>
    </row>
    <row r="8" spans="1:63" x14ac:dyDescent="0.25">
      <c r="B8" s="4"/>
      <c r="C8" s="16"/>
      <c r="D8" s="16"/>
      <c r="E8" s="16"/>
      <c r="F8" s="16"/>
      <c r="G8" s="16"/>
      <c r="H8" s="16"/>
      <c r="L8" s="7">
        <v>37347</v>
      </c>
      <c r="M8" s="15">
        <f>GETPIVOTDATA("Самолетовылет",'Приложение 1 (Количество)'!$Q$2,"Месяц",MONTH($L8),"Год",YEAR($L8),"Наименование",M$4)*GETPIVOTDATA("Тариф без скидки, Руб.",'Приложение 3 (Цена)'!$Q$2,"Месяц",MONTH($L8),"Год",YEAR($L8),"Наименование",M$4)*GETPIVOTDATA("Скидка, %",'Приложение 2 (Скидка)'!$J$9,"Год",YEAR($L8),"Направление",VLOOKUP(M$4,'Приложение 1 (Количество)'!$D$2:$E$1888,2,0))</f>
        <v>90055.678499999995</v>
      </c>
      <c r="N8" s="15">
        <f>GETPIVOTDATA("Самолетовылет",'Приложение 1 (Количество)'!$Q$2,"Месяц",MONTH($L8),"Год",YEAR($L8),"Наименование",N$4)*GETPIVOTDATA("Тариф без скидки, Руб.",'Приложение 3 (Цена)'!$Q$2,"Месяц",MONTH($L8),"Год",YEAR($L8),"Наименование",N$4)*GETPIVOTDATA("Скидка, %",'Приложение 2 (Скидка)'!$J$9,"Год",YEAR($L8),"Направление",VLOOKUP(N$4,'Приложение 1 (Количество)'!$D$2:$E$1888,2,0))</f>
        <v>308374.79399999994</v>
      </c>
      <c r="O8" s="15">
        <f>GETPIVOTDATA("Самолетовылет",'Приложение 1 (Количество)'!$Q$2,"Месяц",MONTH($L8),"Год",YEAR($L8),"Наименование",O$4)*GETPIVOTDATA("Тариф без скидки, Руб.",'Приложение 3 (Цена)'!$Q$2,"Месяц",MONTH($L8),"Год",YEAR($L8),"Наименование",O$4)*GETPIVOTDATA("Скидка, %",'Приложение 2 (Скидка)'!$J$9,"Год",YEAR($L8),"Направление",VLOOKUP(O$4,'Приложение 1 (Количество)'!$D$2:$E$1888,2,0))</f>
        <v>48255.055200000003</v>
      </c>
      <c r="P8" s="15">
        <f>GETPIVOTDATA("Самолетовылет",'Приложение 1 (Количество)'!$Q$2,"Месяц",MONTH($L8),"Год",YEAR($L8),"Наименование",P$4)*GETPIVOTDATA("Тариф без скидки, Руб.",'Приложение 3 (Цена)'!$Q$2,"Месяц",MONTH($L8),"Год",YEAR($L8),"Наименование",P$4)*GETPIVOTDATA("Скидка, %",'Приложение 2 (Скидка)'!$J$9,"Год",YEAR($L8),"Направление",VLOOKUP(P$4,'Приложение 1 (Количество)'!$D$2:$E$1888,2,0))</f>
        <v>123087.60899999998</v>
      </c>
      <c r="Q8" s="15">
        <f>GETPIVOTDATA("Самолетовылет",'Приложение 1 (Количество)'!$Q$2,"Месяц",MONTH($L8),"Год",YEAR($L8),"Наименование",Q$4)*GETPIVOTDATA("Тариф без скидки, Руб.",'Приложение 3 (Цена)'!$Q$2,"Месяц",MONTH($L8),"Год",YEAR($L8),"Наименование",Q$4)*GETPIVOTDATA("Скидка, %",'Приложение 2 (Скидка)'!$J$9,"Год",YEAR($L8),"Направление",VLOOKUP(Q$4,'Приложение 1 (Количество)'!$D$2:$E$1888,2,0))</f>
        <v>1835566.7208</v>
      </c>
      <c r="R8" s="15">
        <f>GETPIVOTDATA("Самолетовылет",'Приложение 1 (Количество)'!$Q$2,"Месяц",MONTH($L8),"Год",YEAR($L8),"Наименование",R$4)*GETPIVOTDATA("Тариф без скидки, Руб.",'Приложение 3 (Цена)'!$Q$2,"Месяц",MONTH($L8),"Год",YEAR($L8),"Наименование",R$4)*GETPIVOTDATA("Скидка, %",'Приложение 2 (Скидка)'!$J$9,"Год",YEAR($L8),"Направление",VLOOKUP(R$4,'Приложение 1 (Количество)'!$D$2:$E$1888,2,0))</f>
        <v>1552420.2911999999</v>
      </c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5"/>
      <c r="BF8" s="15"/>
      <c r="BG8" s="15"/>
      <c r="BH8" s="15"/>
      <c r="BI8" s="15"/>
      <c r="BJ8" s="15"/>
      <c r="BK8" s="15"/>
    </row>
    <row r="9" spans="1:63" x14ac:dyDescent="0.25">
      <c r="B9" s="4"/>
      <c r="C9" s="16"/>
      <c r="D9" s="16"/>
      <c r="E9" s="16"/>
      <c r="F9" s="16"/>
      <c r="G9" s="16"/>
      <c r="H9" s="16"/>
      <c r="L9" s="7">
        <v>37408</v>
      </c>
      <c r="M9" s="15">
        <f>GETPIVOTDATA("Самолетовылет",'Приложение 1 (Количество)'!$Q$2,"Месяц",MONTH($L9),"Год",YEAR($L9),"Наименование",M$4)*GETPIVOTDATA("Тариф без скидки, Руб.",'Приложение 3 (Цена)'!$Q$2,"Месяц",MONTH($L9),"Год",YEAR($L9),"Наименование",M$4)*GETPIVOTDATA("Скидка, %",'Приложение 2 (Скидка)'!$J$9,"Год",YEAR($L9),"Направление",VLOOKUP(M$4,'Приложение 1 (Количество)'!$D$2:$E$1888,2,0))</f>
        <v>863508.13500000001</v>
      </c>
      <c r="N9" s="15">
        <f>GETPIVOTDATA("Самолетовылет",'Приложение 1 (Количество)'!$Q$2,"Месяц",MONTH($L9),"Год",YEAR($L9),"Наименование",N$4)*GETPIVOTDATA("Тариф без скидки, Руб.",'Приложение 3 (Цена)'!$Q$2,"Месяц",MONTH($L9),"Год",YEAR($L9),"Наименование",N$4)*GETPIVOTDATA("Скидка, %",'Приложение 2 (Скидка)'!$J$9,"Год",YEAR($L9),"Направление",VLOOKUP(N$4,'Приложение 1 (Количество)'!$D$2:$E$1888,2,0))</f>
        <v>388733.73</v>
      </c>
      <c r="O9" s="15">
        <f>GETPIVOTDATA("Самолетовылет",'Приложение 1 (Количество)'!$Q$2,"Месяц",MONTH($L9),"Год",YEAR($L9),"Наименование",O$4)*GETPIVOTDATA("Тариф без скидки, Руб.",'Приложение 3 (Цена)'!$Q$2,"Месяц",MONTH($L9),"Год",YEAR($L9),"Наименование",O$4)*GETPIVOTDATA("Скидка, %",'Приложение 2 (Скидка)'!$J$9,"Год",YEAR($L9),"Направление",VLOOKUP(O$4,'Приложение 1 (Количество)'!$D$2:$E$1888,2,0))</f>
        <v>0</v>
      </c>
      <c r="P9" s="15">
        <f>GETPIVOTDATA("Самолетовылет",'Приложение 1 (Количество)'!$Q$2,"Месяц",MONTH($L9),"Год",YEAR($L9),"Наименование",P$4)*GETPIVOTDATA("Тариф без скидки, Руб.",'Приложение 3 (Цена)'!$Q$2,"Месяц",MONTH($L9),"Год",YEAR($L9),"Наименование",P$4)*GETPIVOTDATA("Скидка, %",'Приложение 2 (Скидка)'!$J$9,"Год",YEAR($L9),"Направление",VLOOKUP(P$4,'Приложение 1 (Количество)'!$D$2:$E$1888,2,0))</f>
        <v>1296071.0399999998</v>
      </c>
      <c r="Q9" s="15">
        <f>GETPIVOTDATA("Самолетовылет",'Приложение 1 (Количество)'!$Q$2,"Месяц",MONTH($L9),"Год",YEAR($L9),"Наименование",Q$4)*GETPIVOTDATA("Тариф без скидки, Руб.",'Приложение 3 (Цена)'!$Q$2,"Месяц",MONTH($L9),"Год",YEAR($L9),"Наименование",Q$4)*GETPIVOTDATA("Скидка, %",'Приложение 2 (Скидка)'!$J$9,"Год",YEAR($L9),"Направление",VLOOKUP(Q$4,'Приложение 1 (Количество)'!$D$2:$E$1888,2,0))</f>
        <v>0</v>
      </c>
      <c r="R9" s="15">
        <f>GETPIVOTDATA("Самолетовылет",'Приложение 1 (Количество)'!$Q$2,"Месяц",MONTH($L9),"Год",YEAR($L9),"Наименование",R$4)*GETPIVOTDATA("Тариф без скидки, Руб.",'Приложение 3 (Цена)'!$Q$2,"Месяц",MONTH($L9),"Год",YEAR($L9),"Наименование",R$4)*GETPIVOTDATA("Скидка, %",'Приложение 2 (Скидка)'!$J$9,"Год",YEAR($L9),"Направление",VLOOKUP(R$4,'Приложение 1 (Количество)'!$D$2:$E$1888,2,0))</f>
        <v>0</v>
      </c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  <c r="AY9" s="15"/>
      <c r="AZ9" s="15"/>
      <c r="BA9" s="15"/>
      <c r="BB9" s="15"/>
      <c r="BC9" s="15"/>
      <c r="BD9" s="15"/>
      <c r="BE9" s="15"/>
      <c r="BF9" s="15"/>
      <c r="BG9" s="15"/>
      <c r="BH9" s="15"/>
      <c r="BI9" s="15"/>
      <c r="BJ9" s="15"/>
      <c r="BK9" s="15"/>
    </row>
    <row r="10" spans="1:63" x14ac:dyDescent="0.25">
      <c r="B10" s="4"/>
      <c r="C10" s="16"/>
      <c r="D10" s="16"/>
      <c r="E10" s="16"/>
      <c r="F10" s="16"/>
      <c r="G10" s="16"/>
      <c r="H10" s="16"/>
      <c r="L10" s="7">
        <v>37773</v>
      </c>
      <c r="M10" s="15">
        <f>GETPIVOTDATA("Самолетовылет",'Приложение 1 (Количество)'!$Q$2,"Месяц",MONTH($L10),"Год",YEAR($L10),"Наименование",M$4)*GETPIVOTDATA("Тариф без скидки, Руб.",'Приложение 3 (Цена)'!$Q$2,"Месяц",MONTH($L10),"Год",YEAR($L10),"Наименование",M$4)*GETPIVOTDATA("Скидка, %",'Приложение 2 (Скидка)'!$J$9,"Год",YEAR($L10),"Направление",VLOOKUP(M$4,'Приложение 1 (Количество)'!$D$2:$E$1888,2,0))</f>
        <v>495987.93090000004</v>
      </c>
      <c r="N10" s="15">
        <f>GETPIVOTDATA("Самолетовылет",'Приложение 1 (Количество)'!$Q$2,"Месяц",MONTH($L10),"Год",YEAR($L10),"Наименование",N$4)*GETPIVOTDATA("Тариф без скидки, Руб.",'Приложение 3 (Цена)'!$Q$2,"Месяц",MONTH($L10),"Год",YEAR($L10),"Наименование",N$4)*GETPIVOTDATA("Скидка, %",'Приложение 2 (Скидка)'!$J$9,"Год",YEAR($L10),"Направление",VLOOKUP(N$4,'Приложение 1 (Количество)'!$D$2:$E$1888,2,0))</f>
        <v>877305.74399999995</v>
      </c>
      <c r="O10" s="15">
        <f>GETPIVOTDATA("Самолетовылет",'Приложение 1 (Количество)'!$Q$2,"Месяц",MONTH($L10),"Год",YEAR($L10),"Наименование",O$4)*GETPIVOTDATA("Тариф без скидки, Руб.",'Приложение 3 (Цена)'!$Q$2,"Месяц",MONTH($L10),"Год",YEAR($L10),"Наименование",O$4)*GETPIVOTDATA("Скидка, %",'Приложение 2 (Скидка)'!$J$9,"Год",YEAR($L10),"Направление",VLOOKUP(O$4,'Приложение 1 (Количество)'!$D$2:$E$1888,2,0))</f>
        <v>1462695.0479999997</v>
      </c>
      <c r="P10" s="15">
        <f>GETPIVOTDATA("Самолетовылет",'Приложение 1 (Количество)'!$Q$2,"Месяц",MONTH($L10),"Год",YEAR($L10),"Наименование",P$4)*GETPIVOTDATA("Тариф без скидки, Руб.",'Приложение 3 (Цена)'!$Q$2,"Месяц",MONTH($L10),"Год",YEAR($L10),"Наименование",P$4)*GETPIVOTDATA("Скидка, %",'Приложение 2 (Скидка)'!$J$9,"Год",YEAR($L10),"Направление",VLOOKUP(P$4,'Приложение 1 (Количество)'!$D$2:$E$1888,2,0))</f>
        <v>37575.8845</v>
      </c>
      <c r="Q10" s="15">
        <f>GETPIVOTDATA("Самолетовылет",'Приложение 1 (Количество)'!$Q$2,"Месяц",MONTH($L10),"Год",YEAR($L10),"Наименование",Q$4)*GETPIVOTDATA("Тариф без скидки, Руб.",'Приложение 3 (Цена)'!$Q$2,"Месяц",MONTH($L10),"Год",YEAR($L10),"Наименование",Q$4)*GETPIVOTDATA("Скидка, %",'Приложение 2 (Скидка)'!$J$9,"Год",YEAR($L10),"Направление",VLOOKUP(Q$4,'Приложение 1 (Количество)'!$D$2:$E$1888,2,0))</f>
        <v>624324.41999999993</v>
      </c>
      <c r="R10" s="15">
        <f>GETPIVOTDATA("Самолетовылет",'Приложение 1 (Количество)'!$Q$2,"Месяц",MONTH($L10),"Год",YEAR($L10),"Наименование",R$4)*GETPIVOTDATA("Тариф без скидки, Руб.",'Приложение 3 (Цена)'!$Q$2,"Месяц",MONTH($L10),"Год",YEAR($L10),"Наименование",R$4)*GETPIVOTDATA("Скидка, %",'Приложение 2 (Скидка)'!$J$9,"Год",YEAR($L10),"Направление",VLOOKUP(R$4,'Приложение 1 (Количество)'!$D$2:$E$1888,2,0))</f>
        <v>524338.95360000001</v>
      </c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</row>
    <row r="11" spans="1:63" x14ac:dyDescent="0.25">
      <c r="B11" s="4"/>
      <c r="C11" s="16"/>
      <c r="D11" s="16"/>
      <c r="E11" s="16"/>
      <c r="F11" s="16"/>
      <c r="G11" s="16"/>
      <c r="H11" s="16"/>
      <c r="L11" s="7">
        <v>37834</v>
      </c>
      <c r="M11" s="15">
        <f>GETPIVOTDATA("Самолетовылет",'Приложение 1 (Количество)'!$Q$2,"Месяц",MONTH($L11),"Год",YEAR($L11),"Наименование",M$4)*GETPIVOTDATA("Тариф без скидки, Руб.",'Приложение 3 (Цена)'!$Q$2,"Месяц",MONTH($L11),"Год",YEAR($L11),"Наименование",M$4)*GETPIVOTDATA("Скидка, %",'Приложение 2 (Скидка)'!$J$9,"Год",YEAR($L11),"Направление",VLOOKUP(M$4,'Приложение 1 (Количество)'!$D$2:$E$1888,2,0))</f>
        <v>40993.953000000001</v>
      </c>
      <c r="N11" s="15">
        <f>GETPIVOTDATA("Самолетовылет",'Приложение 1 (Количество)'!$Q$2,"Месяц",MONTH($L11),"Год",YEAR($L11),"Наименование",N$4)*GETPIVOTDATA("Тариф без скидки, Руб.",'Приложение 3 (Цена)'!$Q$2,"Месяц",MONTH($L11),"Год",YEAR($L11),"Наименование",N$4)*GETPIVOTDATA("Скидка, %",'Приложение 2 (Скидка)'!$J$9,"Год",YEAR($L11),"Направление",VLOOKUP(N$4,'Приложение 1 (Количество)'!$D$2:$E$1888,2,0))</f>
        <v>1868918.16</v>
      </c>
      <c r="O11" s="15">
        <f>GETPIVOTDATA("Самолетовылет",'Приложение 1 (Количество)'!$Q$2,"Месяц",MONTH($L11),"Год",YEAR($L11),"Наименование",O$4)*GETPIVOTDATA("Тариф без скидки, Руб.",'Приложение 3 (Цена)'!$Q$2,"Месяц",MONTH($L11),"Год",YEAR($L11),"Наименование",O$4)*GETPIVOTDATA("Скидка, %",'Приложение 2 (Скидка)'!$J$9,"Год",YEAR($L11),"Направление",VLOOKUP(O$4,'Приложение 1 (Количество)'!$D$2:$E$1888,2,0))</f>
        <v>1376377.7784</v>
      </c>
      <c r="P11" s="15">
        <f>GETPIVOTDATA("Самолетовылет",'Приложение 1 (Количество)'!$Q$2,"Месяц",MONTH($L11),"Год",YEAR($L11),"Наименование",P$4)*GETPIVOTDATA("Тариф без скидки, Руб.",'Приложение 3 (Цена)'!$Q$2,"Месяц",MONTH($L11),"Год",YEAR($L11),"Наименование",P$4)*GETPIVOTDATA("Скидка, %",'Приложение 2 (Скидка)'!$J$9,"Год",YEAR($L11),"Направление",VLOOKUP(P$4,'Приложение 1 (Количество)'!$D$2:$E$1888,2,0))</f>
        <v>440788.14780000004</v>
      </c>
      <c r="Q11" s="15">
        <f>GETPIVOTDATA("Самолетовылет",'Приложение 1 (Количество)'!$Q$2,"Месяц",MONTH($L11),"Год",YEAR($L11),"Наименование",Q$4)*GETPIVOTDATA("Тариф без скидки, Руб.",'Приложение 3 (Цена)'!$Q$2,"Месяц",MONTH($L11),"Год",YEAR($L11),"Наименование",Q$4)*GETPIVOTDATA("Скидка, %",'Приложение 2 (Скидка)'!$J$9,"Год",YEAR($L11),"Направление",VLOOKUP(Q$4,'Приложение 1 (Количество)'!$D$2:$E$1888,2,0))</f>
        <v>88109.414399999994</v>
      </c>
      <c r="R11" s="15">
        <f>GETPIVOTDATA("Самолетовылет",'Приложение 1 (Количество)'!$Q$2,"Месяц",MONTH($L11),"Год",YEAR($L11),"Наименование",R$4)*GETPIVOTDATA("Тариф без скидки, Руб.",'Приложение 3 (Цена)'!$Q$2,"Месяц",MONTH($L11),"Год",YEAR($L11),"Наименование",R$4)*GETPIVOTDATA("Скидка, %",'Приложение 2 (Скидка)'!$J$9,"Год",YEAR($L11),"Направление",VLOOKUP(R$4,'Приложение 1 (Количество)'!$D$2:$E$1888,2,0))</f>
        <v>522865.86239999993</v>
      </c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5"/>
      <c r="AY11" s="15"/>
      <c r="AZ11" s="15"/>
      <c r="BA11" s="15"/>
      <c r="BB11" s="15"/>
      <c r="BC11" s="15"/>
      <c r="BD11" s="15"/>
      <c r="BE11" s="15"/>
      <c r="BF11" s="15"/>
      <c r="BG11" s="15"/>
      <c r="BH11" s="15"/>
      <c r="BI11" s="15"/>
      <c r="BJ11" s="15"/>
      <c r="BK11" s="15"/>
    </row>
    <row r="12" spans="1:63" x14ac:dyDescent="0.25">
      <c r="B12" s="4"/>
      <c r="C12" s="16"/>
      <c r="D12" s="16"/>
      <c r="E12" s="16"/>
      <c r="F12" s="16"/>
      <c r="G12" s="16"/>
      <c r="H12" s="16"/>
      <c r="L12" s="7">
        <v>38231</v>
      </c>
      <c r="M12" s="15">
        <f>GETPIVOTDATA("Самолетовылет",'Приложение 1 (Количество)'!$Q$2,"Месяц",MONTH($L12),"Год",YEAR($L12),"Наименование",M$4)*GETPIVOTDATA("Тариф без скидки, Руб.",'Приложение 3 (Цена)'!$Q$2,"Месяц",MONTH($L12),"Год",YEAR($L12),"Наименование",M$4)*GETPIVOTDATA("Скидка, %",'Приложение 2 (Скидка)'!$J$9,"Год",YEAR($L12),"Направление",VLOOKUP(M$4,'Приложение 1 (Количество)'!$D$2:$E$1888,2,0))</f>
        <v>144778.92000000001</v>
      </c>
      <c r="N12" s="15">
        <f>GETPIVOTDATA("Самолетовылет",'Приложение 1 (Количество)'!$Q$2,"Месяц",MONTH($L12),"Год",YEAR($L12),"Наименование",N$4)*GETPIVOTDATA("Тариф без скидки, Руб.",'Приложение 3 (Цена)'!$Q$2,"Месяц",MONTH($L12),"Год",YEAR($L12),"Наименование",N$4)*GETPIVOTDATA("Скидка, %",'Приложение 2 (Скидка)'!$J$9,"Год",YEAR($L12),"Направление",VLOOKUP(N$4,'Приложение 1 (Количество)'!$D$2:$E$1888,2,0))</f>
        <v>213876.696</v>
      </c>
      <c r="O12" s="15">
        <f>GETPIVOTDATA("Самолетовылет",'Приложение 1 (Количество)'!$Q$2,"Месяц",MONTH($L12),"Год",YEAR($L12),"Наименование",O$4)*GETPIVOTDATA("Тариф без скидки, Руб.",'Приложение 3 (Цена)'!$Q$2,"Месяц",MONTH($L12),"Год",YEAR($L12),"Наименование",O$4)*GETPIVOTDATA("Скидка, %",'Приложение 2 (Скидка)'!$J$9,"Год",YEAR($L12),"Направление",VLOOKUP(O$4,'Приложение 1 (Количество)'!$D$2:$E$1888,2,0))</f>
        <v>1071787.4915</v>
      </c>
      <c r="P12" s="15">
        <f>GETPIVOTDATA("Самолетовылет",'Приложение 1 (Количество)'!$Q$2,"Месяц",MONTH($L12),"Год",YEAR($L12),"Наименование",P$4)*GETPIVOTDATA("Тариф без скидки, Руб.",'Приложение 3 (Цена)'!$Q$2,"Месяц",MONTH($L12),"Год",YEAR($L12),"Наименование",P$4)*GETPIVOTDATA("Скидка, %",'Приложение 2 (Скидка)'!$J$9,"Год",YEAR($L12),"Направление",VLOOKUP(P$4,'Приложение 1 (Количество)'!$D$2:$E$1888,2,0))</f>
        <v>2317024.6008000001</v>
      </c>
      <c r="Q12" s="15">
        <f>GETPIVOTDATA("Самолетовылет",'Приложение 1 (Количество)'!$Q$2,"Месяц",MONTH($L12),"Год",YEAR($L12),"Наименование",Q$4)*GETPIVOTDATA("Тариф без скидки, Руб.",'Приложение 3 (Цена)'!$Q$2,"Месяц",MONTH($L12),"Год",YEAR($L12),"Наименование",Q$4)*GETPIVOTDATA("Скидка, %",'Приложение 2 (Скидка)'!$J$9,"Год",YEAR($L12),"Направление",VLOOKUP(Q$4,'Приложение 1 (Количество)'!$D$2:$E$1888,2,0))</f>
        <v>143158.65849999999</v>
      </c>
      <c r="R12" s="15">
        <f>GETPIVOTDATA("Самолетовылет",'Приложение 1 (Количество)'!$Q$2,"Месяц",MONTH($L12),"Год",YEAR($L12),"Наименование",R$4)*GETPIVOTDATA("Тариф без скидки, Руб.",'Приложение 3 (Цена)'!$Q$2,"Месяц",MONTH($L12),"Год",YEAR($L12),"Наименование",R$4)*GETPIVOTDATA("Скидка, %",'Приложение 2 (Скидка)'!$J$9,"Год",YEAR($L12),"Направление",VLOOKUP(R$4,'Приложение 1 (Количество)'!$D$2:$E$1888,2,0))</f>
        <v>2052040.4486999998</v>
      </c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/>
      <c r="AY12" s="15"/>
      <c r="AZ12" s="15"/>
      <c r="BA12" s="15"/>
      <c r="BB12" s="15"/>
      <c r="BC12" s="15"/>
      <c r="BD12" s="15"/>
      <c r="BE12" s="15"/>
      <c r="BF12" s="15"/>
      <c r="BG12" s="15"/>
      <c r="BH12" s="15"/>
      <c r="BI12" s="15"/>
      <c r="BJ12" s="15"/>
      <c r="BK12" s="15"/>
    </row>
    <row r="13" spans="1:63" x14ac:dyDescent="0.25">
      <c r="B13" s="4"/>
      <c r="C13" s="16"/>
      <c r="D13" s="16"/>
      <c r="E13" s="16"/>
      <c r="F13" s="16"/>
      <c r="G13" s="16"/>
      <c r="H13" s="16"/>
      <c r="L13" s="7">
        <v>38657</v>
      </c>
      <c r="M13" s="15">
        <f>GETPIVOTDATA("Самолетовылет",'Приложение 1 (Количество)'!$Q$2,"Месяц",MONTH($L13),"Год",YEAR($L13),"Наименование",M$4)*GETPIVOTDATA("Тариф без скидки, Руб.",'Приложение 3 (Цена)'!$Q$2,"Месяц",MONTH($L13),"Год",YEAR($L13),"Наименование",M$4)*GETPIVOTDATA("Скидка, %",'Приложение 2 (Скидка)'!$J$9,"Год",YEAR($L13),"Направление",VLOOKUP(M$4,'Приложение 1 (Количество)'!$D$2:$E$1888,2,0))</f>
        <v>8647.4808000000012</v>
      </c>
      <c r="N13" s="15">
        <f>GETPIVOTDATA("Самолетовылет",'Приложение 1 (Количество)'!$Q$2,"Месяц",MONTH($L13),"Год",YEAR($L13),"Наименование",N$4)*GETPIVOTDATA("Тариф без скидки, Руб.",'Приложение 3 (Цена)'!$Q$2,"Месяц",MONTH($L13),"Год",YEAR($L13),"Наименование",N$4)*GETPIVOTDATA("Скидка, %",'Приложение 2 (Скидка)'!$J$9,"Год",YEAR($L13),"Направление",VLOOKUP(N$4,'Приложение 1 (Количество)'!$D$2:$E$1888,2,0))</f>
        <v>1876684.2435000001</v>
      </c>
      <c r="O13" s="15">
        <f>GETPIVOTDATA("Самолетовылет",'Приложение 1 (Количество)'!$Q$2,"Месяц",MONTH($L13),"Год",YEAR($L13),"Наименование",O$4)*GETPIVOTDATA("Тариф без скидки, Руб.",'Приложение 3 (Цена)'!$Q$2,"Месяц",MONTH($L13),"Год",YEAR($L13),"Наименование",O$4)*GETPIVOTDATA("Скидка, %",'Приложение 2 (Скидка)'!$J$9,"Год",YEAR($L13),"Направление",VLOOKUP(O$4,'Приложение 1 (Количество)'!$D$2:$E$1888,2,0))</f>
        <v>644789.772</v>
      </c>
      <c r="P13" s="15">
        <f>GETPIVOTDATA("Самолетовылет",'Приложение 1 (Количество)'!$Q$2,"Месяц",MONTH($L13),"Год",YEAR($L13),"Наименование",P$4)*GETPIVOTDATA("Тариф без скидки, Руб.",'Приложение 3 (Цена)'!$Q$2,"Месяц",MONTH($L13),"Год",YEAR($L13),"Наименование",P$4)*GETPIVOTDATA("Скидка, %",'Приложение 2 (Скидка)'!$J$9,"Год",YEAR($L13),"Направление",VLOOKUP(P$4,'Приложение 1 (Количество)'!$D$2:$E$1888,2,0))</f>
        <v>1186430.3136000002</v>
      </c>
      <c r="Q13" s="15">
        <f>GETPIVOTDATA("Самолетовылет",'Приложение 1 (Количество)'!$Q$2,"Месяц",MONTH($L13),"Год",YEAR($L13),"Наименование",Q$4)*GETPIVOTDATA("Тариф без скидки, Руб.",'Приложение 3 (Цена)'!$Q$2,"Месяц",MONTH($L13),"Год",YEAR($L13),"Наименование",Q$4)*GETPIVOTDATA("Скидка, %",'Приложение 2 (Скидка)'!$J$9,"Год",YEAR($L13),"Направление",VLOOKUP(Q$4,'Приложение 1 (Количество)'!$D$2:$E$1888,2,0))</f>
        <v>63399.814499999993</v>
      </c>
      <c r="R13" s="15">
        <f>GETPIVOTDATA("Самолетовылет",'Приложение 1 (Количество)'!$Q$2,"Месяц",MONTH($L13),"Год",YEAR($L13),"Наименование",R$4)*GETPIVOTDATA("Тариф без скидки, Руб.",'Приложение 3 (Цена)'!$Q$2,"Месяц",MONTH($L13),"Год",YEAR($L13),"Наименование",R$4)*GETPIVOTDATA("Скидка, %",'Приложение 2 (Скидка)'!$J$9,"Год",YEAR($L13),"Направление",VLOOKUP(R$4,'Приложение 1 (Количество)'!$D$2:$E$1888,2,0))</f>
        <v>899274.13799999992</v>
      </c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15"/>
      <c r="AY13" s="15"/>
      <c r="AZ13" s="15"/>
      <c r="BA13" s="15"/>
      <c r="BB13" s="15"/>
      <c r="BC13" s="15"/>
      <c r="BD13" s="15"/>
      <c r="BE13" s="15"/>
      <c r="BF13" s="15"/>
      <c r="BG13" s="15"/>
      <c r="BH13" s="15"/>
      <c r="BI13" s="15"/>
      <c r="BJ13" s="15"/>
      <c r="BK13" s="15"/>
    </row>
    <row r="14" spans="1:63" x14ac:dyDescent="0.25">
      <c r="B14" s="4"/>
      <c r="C14" s="16"/>
      <c r="D14" s="16"/>
      <c r="E14" s="16"/>
      <c r="F14" s="16"/>
      <c r="G14" s="16"/>
      <c r="H14" s="16"/>
      <c r="L14" s="7">
        <v>38687</v>
      </c>
      <c r="M14" s="15">
        <f>GETPIVOTDATA("Самолетовылет",'Приложение 1 (Количество)'!$Q$2,"Месяц",MONTH($L14),"Год",YEAR($L14),"Наименование",M$4)*GETPIVOTDATA("Тариф без скидки, Руб.",'Приложение 3 (Цена)'!$Q$2,"Месяц",MONTH($L14),"Год",YEAR($L14),"Наименование",M$4)*GETPIVOTDATA("Скидка, %",'Приложение 2 (Скидка)'!$J$9,"Год",YEAR($L14),"Направление",VLOOKUP(M$4,'Приложение 1 (Количество)'!$D$2:$E$1888,2,0))</f>
        <v>3707.4002000000005</v>
      </c>
      <c r="N14" s="15">
        <f>GETPIVOTDATA("Самолетовылет",'Приложение 1 (Количество)'!$Q$2,"Месяц",MONTH($L14),"Год",YEAR($L14),"Наименование",N$4)*GETPIVOTDATA("Тариф без скидки, Руб.",'Приложение 3 (Цена)'!$Q$2,"Месяц",MONTH($L14),"Год",YEAR($L14),"Наименование",N$4)*GETPIVOTDATA("Скидка, %",'Приложение 2 (Скидка)'!$J$9,"Год",YEAR($L14),"Направление",VLOOKUP(N$4,'Приложение 1 (Количество)'!$D$2:$E$1888,2,0))</f>
        <v>0</v>
      </c>
      <c r="O14" s="15">
        <f>GETPIVOTDATA("Самолетовылет",'Приложение 1 (Количество)'!$Q$2,"Месяц",MONTH($L14),"Год",YEAR($L14),"Наименование",O$4)*GETPIVOTDATA("Тариф без скидки, Руб.",'Приложение 3 (Цена)'!$Q$2,"Месяц",MONTH($L14),"Год",YEAR($L14),"Наименование",O$4)*GETPIVOTDATA("Скидка, %",'Приложение 2 (Скидка)'!$J$9,"Год",YEAR($L14),"Направление",VLOOKUP(O$4,'Приложение 1 (Количество)'!$D$2:$E$1888,2,0))</f>
        <v>622916.94150000007</v>
      </c>
      <c r="P14" s="15">
        <f>GETPIVOTDATA("Самолетовылет",'Приложение 1 (Количество)'!$Q$2,"Месяц",MONTH($L14),"Год",YEAR($L14),"Наименование",P$4)*GETPIVOTDATA("Тариф без скидки, Руб.",'Приложение 3 (Цена)'!$Q$2,"Месяц",MONTH($L14),"Год",YEAR($L14),"Наименование",P$4)*GETPIVOTDATA("Скидка, %",'Приложение 2 (Скидка)'!$J$9,"Год",YEAR($L14),"Направление",VLOOKUP(P$4,'Приложение 1 (Количество)'!$D$2:$E$1888,2,0))</f>
        <v>308828.88960000005</v>
      </c>
      <c r="Q14" s="15">
        <f>GETPIVOTDATA("Самолетовылет",'Приложение 1 (Количество)'!$Q$2,"Месяц",MONTH($L14),"Год",YEAR($L14),"Наименование",Q$4)*GETPIVOTDATA("Тариф без скидки, Руб.",'Приложение 3 (Цена)'!$Q$2,"Месяц",MONTH($L14),"Год",YEAR($L14),"Наименование",Q$4)*GETPIVOTDATA("Скидка, %",'Приложение 2 (Скидка)'!$J$9,"Год",YEAR($L14),"Направление",VLOOKUP(Q$4,'Приложение 1 (Количество)'!$D$2:$E$1888,2,0))</f>
        <v>441454.10400000005</v>
      </c>
      <c r="R14" s="15">
        <f>GETPIVOTDATA("Самолетовылет",'Приложение 1 (Количество)'!$Q$2,"Месяц",MONTH($L14),"Год",YEAR($L14),"Наименование",R$4)*GETPIVOTDATA("Тариф без скидки, Руб.",'Приложение 3 (Цена)'!$Q$2,"Месяц",MONTH($L14),"Год",YEAR($L14),"Наименование",R$4)*GETPIVOTDATA("Скидка, %",'Приложение 2 (Скидка)'!$J$9,"Год",YEAR($L14),"Направление",VLOOKUP(R$4,'Приложение 1 (Количество)'!$D$2:$E$1888,2,0))</f>
        <v>587994.78899999999</v>
      </c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5"/>
      <c r="AW14" s="15"/>
      <c r="AX14" s="15"/>
      <c r="AY14" s="15"/>
      <c r="AZ14" s="15"/>
      <c r="BA14" s="15"/>
      <c r="BB14" s="15"/>
      <c r="BC14" s="15"/>
      <c r="BD14" s="15"/>
      <c r="BE14" s="15"/>
      <c r="BF14" s="15"/>
      <c r="BG14" s="15"/>
      <c r="BH14" s="15"/>
      <c r="BI14" s="15"/>
      <c r="BJ14" s="15"/>
      <c r="BK14" s="15"/>
    </row>
    <row r="15" spans="1:63" x14ac:dyDescent="0.25">
      <c r="B15" s="4"/>
      <c r="C15" s="16"/>
      <c r="D15" s="16"/>
      <c r="E15" s="16"/>
      <c r="F15" s="16"/>
      <c r="G15" s="16"/>
      <c r="H15" s="16"/>
      <c r="L15" s="3" t="s">
        <v>10</v>
      </c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  <c r="AV15" s="15"/>
      <c r="AW15" s="15"/>
      <c r="AX15" s="15"/>
      <c r="AY15" s="15"/>
      <c r="AZ15" s="15"/>
      <c r="BA15" s="15"/>
      <c r="BB15" s="15"/>
      <c r="BC15" s="15"/>
      <c r="BD15" s="15"/>
      <c r="BE15" s="15"/>
      <c r="BF15" s="15"/>
      <c r="BG15" s="15"/>
      <c r="BH15" s="15"/>
      <c r="BI15" s="15"/>
      <c r="BJ15" s="15"/>
      <c r="BK15" s="15"/>
    </row>
    <row r="16" spans="1:63" x14ac:dyDescent="0.25">
      <c r="B16" s="4"/>
      <c r="C16" s="16"/>
      <c r="D16" s="16"/>
      <c r="E16" s="16"/>
      <c r="F16" s="16"/>
      <c r="G16" s="16"/>
      <c r="H16" s="16"/>
      <c r="L16" s="3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15"/>
    </row>
    <row r="17" spans="2:63" x14ac:dyDescent="0.25">
      <c r="B17" s="4"/>
      <c r="C17" s="16"/>
      <c r="D17" s="16"/>
      <c r="E17" s="16"/>
      <c r="F17" s="16"/>
      <c r="G17" s="16"/>
      <c r="H17" s="16"/>
      <c r="L17" s="3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  <c r="AV17" s="15"/>
      <c r="AW17" s="15"/>
      <c r="AX17" s="15"/>
      <c r="AY17" s="15"/>
      <c r="AZ17" s="15"/>
      <c r="BA17" s="15"/>
      <c r="BB17" s="15"/>
      <c r="BC17" s="15"/>
      <c r="BD17" s="15"/>
      <c r="BE17" s="15"/>
      <c r="BF17" s="15"/>
      <c r="BG17" s="15"/>
      <c r="BH17" s="15"/>
      <c r="BI17" s="15"/>
      <c r="BJ17" s="15"/>
      <c r="BK17" s="15"/>
    </row>
    <row r="18" spans="2:63" x14ac:dyDescent="0.25">
      <c r="B18" s="4"/>
      <c r="C18" s="16"/>
      <c r="D18" s="16"/>
      <c r="E18" s="16"/>
      <c r="F18" s="16"/>
      <c r="G18" s="16"/>
      <c r="H18" s="16"/>
      <c r="L18" s="3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  <c r="AV18" s="15"/>
      <c r="AW18" s="15"/>
      <c r="AX18" s="15"/>
      <c r="AY18" s="15"/>
      <c r="AZ18" s="15"/>
      <c r="BA18" s="15"/>
      <c r="BB18" s="15"/>
      <c r="BC18" s="15"/>
      <c r="BD18" s="15"/>
      <c r="BE18" s="15"/>
      <c r="BF18" s="15"/>
      <c r="BG18" s="15"/>
      <c r="BH18" s="15"/>
      <c r="BI18" s="15"/>
      <c r="BJ18" s="15"/>
      <c r="BK18" s="15"/>
    </row>
    <row r="19" spans="2:63" x14ac:dyDescent="0.25">
      <c r="B19" s="4"/>
      <c r="C19" s="16"/>
      <c r="D19" s="16"/>
      <c r="E19" s="16"/>
      <c r="F19" s="16"/>
      <c r="G19" s="16"/>
      <c r="H19" s="16"/>
      <c r="L19" s="3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  <c r="AV19" s="15"/>
      <c r="AW19" s="15"/>
      <c r="AX19" s="15"/>
      <c r="AY19" s="15"/>
      <c r="AZ19" s="15"/>
      <c r="BA19" s="15"/>
      <c r="BB19" s="15"/>
      <c r="BC19" s="15"/>
      <c r="BD19" s="15"/>
      <c r="BE19" s="15"/>
      <c r="BF19" s="15"/>
      <c r="BG19" s="15"/>
      <c r="BH19" s="15"/>
      <c r="BI19" s="15"/>
      <c r="BJ19" s="15"/>
      <c r="BK19" s="15"/>
    </row>
    <row r="20" spans="2:63" x14ac:dyDescent="0.25">
      <c r="B20" s="4"/>
      <c r="C20" s="16"/>
      <c r="D20" s="16"/>
      <c r="E20" s="16"/>
      <c r="F20" s="16"/>
      <c r="G20" s="16"/>
      <c r="H20" s="16"/>
      <c r="L20" s="3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5"/>
      <c r="AQ20" s="15"/>
      <c r="AR20" s="15"/>
      <c r="AS20" s="15"/>
      <c r="AT20" s="15"/>
      <c r="AU20" s="15"/>
      <c r="AV20" s="15"/>
      <c r="AW20" s="15"/>
      <c r="AX20" s="15"/>
      <c r="AY20" s="15"/>
      <c r="AZ20" s="15"/>
      <c r="BA20" s="15"/>
      <c r="BB20" s="15"/>
      <c r="BC20" s="15"/>
      <c r="BD20" s="15"/>
      <c r="BE20" s="15"/>
      <c r="BF20" s="15"/>
      <c r="BG20" s="15"/>
      <c r="BH20" s="15"/>
      <c r="BI20" s="15"/>
      <c r="BJ20" s="15"/>
      <c r="BK20" s="15"/>
    </row>
    <row r="21" spans="2:63" x14ac:dyDescent="0.25">
      <c r="B21" s="4"/>
      <c r="C21" s="16"/>
      <c r="D21" s="16"/>
      <c r="E21" s="16"/>
      <c r="F21" s="16"/>
      <c r="G21" s="16"/>
      <c r="H21" s="16"/>
      <c r="L21" s="3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  <c r="AV21" s="15"/>
      <c r="AW21" s="15"/>
      <c r="AX21" s="15"/>
      <c r="AY21" s="15"/>
      <c r="AZ21" s="15"/>
      <c r="BA21" s="15"/>
      <c r="BB21" s="15"/>
      <c r="BC21" s="15"/>
      <c r="BD21" s="15"/>
      <c r="BE21" s="15"/>
      <c r="BF21" s="15"/>
      <c r="BG21" s="15"/>
      <c r="BH21" s="15"/>
      <c r="BI21" s="15"/>
      <c r="BJ21" s="15"/>
      <c r="BK21" s="15"/>
    </row>
    <row r="22" spans="2:63" x14ac:dyDescent="0.25">
      <c r="B22" s="4"/>
      <c r="C22" s="16"/>
      <c r="D22" s="16"/>
      <c r="E22" s="16"/>
      <c r="F22" s="16"/>
      <c r="G22" s="16"/>
      <c r="H22" s="16"/>
      <c r="L22" s="3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  <c r="AR22" s="15"/>
      <c r="AS22" s="15"/>
      <c r="AT22" s="15"/>
      <c r="AU22" s="15"/>
      <c r="AV22" s="15"/>
      <c r="AW22" s="15"/>
      <c r="AX22" s="15"/>
      <c r="AY22" s="15"/>
      <c r="AZ22" s="15"/>
      <c r="BA22" s="15"/>
      <c r="BB22" s="15"/>
      <c r="BC22" s="15"/>
      <c r="BD22" s="15"/>
      <c r="BE22" s="15"/>
      <c r="BF22" s="15"/>
      <c r="BG22" s="15"/>
      <c r="BH22" s="15"/>
      <c r="BI22" s="15"/>
      <c r="BJ22" s="15"/>
      <c r="BK22" s="15"/>
    </row>
    <row r="23" spans="2:63" x14ac:dyDescent="0.25">
      <c r="B23" s="4"/>
      <c r="C23" s="16"/>
      <c r="D23" s="16"/>
      <c r="E23" s="16"/>
      <c r="F23" s="16"/>
      <c r="G23" s="16"/>
      <c r="H23" s="16"/>
      <c r="L23" s="3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5"/>
      <c r="AV23" s="15"/>
      <c r="AW23" s="15"/>
      <c r="AX23" s="15"/>
      <c r="AY23" s="15"/>
      <c r="AZ23" s="15"/>
      <c r="BA23" s="15"/>
      <c r="BB23" s="15"/>
      <c r="BC23" s="15"/>
      <c r="BD23" s="15"/>
      <c r="BE23" s="15"/>
      <c r="BF23" s="15"/>
      <c r="BG23" s="15"/>
      <c r="BH23" s="15"/>
      <c r="BI23" s="15"/>
      <c r="BJ23" s="15"/>
      <c r="BK23" s="15"/>
    </row>
    <row r="24" spans="2:63" x14ac:dyDescent="0.25">
      <c r="B24" s="4"/>
      <c r="C24" s="16"/>
      <c r="D24" s="16"/>
      <c r="E24" s="16"/>
      <c r="F24" s="16"/>
      <c r="G24" s="16"/>
      <c r="H24" s="16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15"/>
      <c r="AV24" s="15"/>
      <c r="AW24" s="15"/>
      <c r="AX24" s="15"/>
      <c r="AY24" s="15"/>
      <c r="AZ24" s="15"/>
      <c r="BA24" s="15"/>
      <c r="BB24" s="15"/>
      <c r="BC24" s="15"/>
      <c r="BD24" s="15"/>
      <c r="BE24" s="15"/>
      <c r="BF24" s="15"/>
      <c r="BG24" s="15"/>
      <c r="BH24" s="15"/>
      <c r="BI24" s="15"/>
      <c r="BJ24" s="15"/>
      <c r="BK24" s="15"/>
    </row>
    <row r="25" spans="2:63" x14ac:dyDescent="0.25">
      <c r="B25" s="4"/>
      <c r="C25" s="16"/>
      <c r="D25" s="16"/>
      <c r="E25" s="16"/>
      <c r="F25" s="16"/>
      <c r="G25" s="16"/>
      <c r="H25" s="16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5"/>
      <c r="AQ25" s="15"/>
      <c r="AR25" s="15"/>
      <c r="AS25" s="15"/>
      <c r="AT25" s="15"/>
      <c r="AU25" s="15"/>
      <c r="AV25" s="15"/>
      <c r="AW25" s="15"/>
      <c r="AX25" s="15"/>
      <c r="AY25" s="15"/>
      <c r="AZ25" s="15"/>
      <c r="BA25" s="15"/>
      <c r="BB25" s="15"/>
      <c r="BC25" s="15"/>
      <c r="BD25" s="15"/>
      <c r="BE25" s="15"/>
      <c r="BF25" s="15"/>
      <c r="BG25" s="15"/>
      <c r="BH25" s="15"/>
      <c r="BI25" s="15"/>
      <c r="BJ25" s="15"/>
      <c r="BK25" s="15"/>
    </row>
    <row r="26" spans="2:63" x14ac:dyDescent="0.25">
      <c r="B26" s="4"/>
      <c r="C26" s="16"/>
      <c r="D26" s="16"/>
      <c r="E26" s="16"/>
      <c r="F26" s="16"/>
      <c r="G26" s="16"/>
      <c r="H26" s="16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  <c r="AY26" s="15"/>
      <c r="AZ26" s="15"/>
      <c r="BA26" s="15"/>
      <c r="BB26" s="15"/>
      <c r="BC26" s="15"/>
      <c r="BD26" s="15"/>
      <c r="BE26" s="15"/>
      <c r="BF26" s="15"/>
      <c r="BG26" s="15"/>
      <c r="BH26" s="15"/>
      <c r="BI26" s="15"/>
      <c r="BJ26" s="15"/>
      <c r="BK26" s="15"/>
    </row>
    <row r="27" spans="2:63" x14ac:dyDescent="0.25">
      <c r="B27" s="4"/>
      <c r="C27" s="16"/>
      <c r="D27" s="16"/>
      <c r="E27" s="16"/>
      <c r="F27" s="16"/>
      <c r="G27" s="16"/>
      <c r="H27" s="16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5"/>
      <c r="BK27" s="15"/>
    </row>
    <row r="28" spans="2:63" x14ac:dyDescent="0.25">
      <c r="B28" s="4"/>
      <c r="C28" s="16"/>
      <c r="D28" s="16"/>
      <c r="E28" s="16"/>
      <c r="F28" s="16"/>
      <c r="G28" s="16"/>
      <c r="H28" s="16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  <c r="AT28" s="15"/>
      <c r="AU28" s="15"/>
      <c r="AV28" s="15"/>
      <c r="AW28" s="15"/>
      <c r="AX28" s="15"/>
      <c r="AY28" s="15"/>
      <c r="AZ28" s="15"/>
      <c r="BA28" s="15"/>
      <c r="BB28" s="15"/>
      <c r="BC28" s="15"/>
      <c r="BD28" s="15"/>
      <c r="BE28" s="15"/>
      <c r="BF28" s="15"/>
      <c r="BG28" s="15"/>
      <c r="BH28" s="15"/>
      <c r="BI28" s="15"/>
      <c r="BJ28" s="15"/>
      <c r="BK28" s="15"/>
    </row>
    <row r="29" spans="2:63" x14ac:dyDescent="0.25">
      <c r="B29" s="4"/>
      <c r="C29" s="16"/>
      <c r="D29" s="16"/>
      <c r="E29" s="16"/>
      <c r="F29" s="16"/>
      <c r="G29" s="16"/>
      <c r="H29" s="16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5"/>
      <c r="AQ29" s="15"/>
      <c r="AR29" s="15"/>
      <c r="AS29" s="15"/>
      <c r="AT29" s="15"/>
      <c r="AU29" s="15"/>
      <c r="AV29" s="15"/>
      <c r="AW29" s="15"/>
      <c r="AX29" s="15"/>
      <c r="AY29" s="15"/>
      <c r="AZ29" s="15"/>
      <c r="BA29" s="15"/>
      <c r="BB29" s="15"/>
      <c r="BC29" s="15"/>
      <c r="BD29" s="15"/>
      <c r="BE29" s="15"/>
      <c r="BF29" s="15"/>
      <c r="BG29" s="15"/>
      <c r="BH29" s="15"/>
      <c r="BI29" s="15"/>
      <c r="BJ29" s="15"/>
      <c r="BK29" s="15"/>
    </row>
    <row r="30" spans="2:63" x14ac:dyDescent="0.25">
      <c r="B30" s="4"/>
      <c r="C30" s="16"/>
      <c r="D30" s="16"/>
      <c r="E30" s="16"/>
      <c r="F30" s="16"/>
      <c r="G30" s="16"/>
      <c r="H30" s="16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  <c r="AV30" s="15"/>
      <c r="AW30" s="15"/>
      <c r="AX30" s="15"/>
      <c r="AY30" s="15"/>
      <c r="AZ30" s="15"/>
      <c r="BA30" s="15"/>
      <c r="BB30" s="15"/>
      <c r="BC30" s="15"/>
      <c r="BD30" s="15"/>
      <c r="BE30" s="15"/>
      <c r="BF30" s="15"/>
      <c r="BG30" s="15"/>
      <c r="BH30" s="15"/>
      <c r="BI30" s="15"/>
      <c r="BJ30" s="15"/>
      <c r="BK30" s="15"/>
    </row>
    <row r="31" spans="2:63" x14ac:dyDescent="0.25">
      <c r="B31" s="4"/>
      <c r="C31" s="16"/>
      <c r="D31" s="16"/>
      <c r="E31" s="16"/>
      <c r="F31" s="16"/>
      <c r="G31" s="16"/>
      <c r="H31" s="16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5"/>
      <c r="AR31" s="15"/>
      <c r="AS31" s="15"/>
      <c r="AT31" s="15"/>
      <c r="AU31" s="15"/>
      <c r="AV31" s="15"/>
      <c r="AW31" s="15"/>
      <c r="AX31" s="15"/>
      <c r="AY31" s="15"/>
      <c r="AZ31" s="15"/>
      <c r="BA31" s="15"/>
      <c r="BB31" s="15"/>
      <c r="BC31" s="15"/>
      <c r="BD31" s="15"/>
      <c r="BE31" s="15"/>
      <c r="BF31" s="15"/>
      <c r="BG31" s="15"/>
      <c r="BH31" s="15"/>
      <c r="BI31" s="15"/>
      <c r="BJ31" s="15"/>
      <c r="BK31" s="15"/>
    </row>
    <row r="32" spans="2:63" x14ac:dyDescent="0.25">
      <c r="B32" s="4"/>
      <c r="C32" s="16"/>
      <c r="D32" s="16"/>
      <c r="E32" s="16"/>
      <c r="F32" s="16"/>
      <c r="G32" s="16"/>
      <c r="H32" s="16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  <c r="AP32" s="15"/>
      <c r="AQ32" s="15"/>
      <c r="AR32" s="15"/>
      <c r="AS32" s="15"/>
      <c r="AT32" s="15"/>
      <c r="AU32" s="15"/>
      <c r="AV32" s="15"/>
      <c r="AW32" s="15"/>
      <c r="AX32" s="15"/>
      <c r="AY32" s="15"/>
      <c r="AZ32" s="15"/>
      <c r="BA32" s="15"/>
      <c r="BB32" s="15"/>
      <c r="BC32" s="15"/>
      <c r="BD32" s="15"/>
      <c r="BE32" s="15"/>
      <c r="BF32" s="15"/>
      <c r="BG32" s="15"/>
      <c r="BH32" s="15"/>
      <c r="BI32" s="15"/>
      <c r="BJ32" s="15"/>
      <c r="BK32" s="15"/>
    </row>
    <row r="33" spans="2:63" x14ac:dyDescent="0.25">
      <c r="B33" s="4"/>
      <c r="C33" s="16"/>
      <c r="D33" s="16"/>
      <c r="E33" s="16"/>
      <c r="F33" s="16"/>
      <c r="G33" s="16"/>
      <c r="H33" s="16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5"/>
      <c r="AN33" s="15"/>
      <c r="AO33" s="15"/>
      <c r="AP33" s="15"/>
      <c r="AQ33" s="15"/>
      <c r="AR33" s="15"/>
      <c r="AS33" s="15"/>
      <c r="AT33" s="15"/>
      <c r="AU33" s="15"/>
      <c r="AV33" s="15"/>
      <c r="AW33" s="15"/>
      <c r="AX33" s="15"/>
      <c r="AY33" s="15"/>
      <c r="AZ33" s="15"/>
      <c r="BA33" s="15"/>
      <c r="BB33" s="15"/>
      <c r="BC33" s="15"/>
      <c r="BD33" s="15"/>
      <c r="BE33" s="15"/>
      <c r="BF33" s="15"/>
      <c r="BG33" s="15"/>
      <c r="BH33" s="15"/>
      <c r="BI33" s="15"/>
      <c r="BJ33" s="15"/>
      <c r="BK33" s="15"/>
    </row>
    <row r="34" spans="2:63" x14ac:dyDescent="0.25">
      <c r="B34" s="4"/>
      <c r="C34" s="16"/>
      <c r="D34" s="16"/>
      <c r="E34" s="16"/>
      <c r="F34" s="16"/>
      <c r="G34" s="16"/>
      <c r="H34" s="16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15"/>
      <c r="AN34" s="15"/>
      <c r="AO34" s="15"/>
      <c r="AP34" s="15"/>
      <c r="AQ34" s="15"/>
      <c r="AR34" s="15"/>
      <c r="AS34" s="15"/>
      <c r="AT34" s="15"/>
      <c r="AU34" s="15"/>
      <c r="AV34" s="15"/>
      <c r="AW34" s="15"/>
      <c r="AX34" s="15"/>
      <c r="AY34" s="15"/>
      <c r="AZ34" s="15"/>
      <c r="BA34" s="15"/>
      <c r="BB34" s="15"/>
      <c r="BC34" s="15"/>
      <c r="BD34" s="15"/>
      <c r="BE34" s="15"/>
      <c r="BF34" s="15"/>
      <c r="BG34" s="15"/>
      <c r="BH34" s="15"/>
      <c r="BI34" s="15"/>
      <c r="BJ34" s="15"/>
      <c r="BK34" s="15"/>
    </row>
    <row r="35" spans="2:63" x14ac:dyDescent="0.25">
      <c r="B35" s="4"/>
      <c r="C35" s="16"/>
      <c r="D35" s="16"/>
      <c r="E35" s="16"/>
      <c r="F35" s="16"/>
      <c r="G35" s="16"/>
      <c r="H35" s="16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L35" s="15"/>
      <c r="AM35" s="15"/>
      <c r="AN35" s="15"/>
      <c r="AO35" s="15"/>
      <c r="AP35" s="15"/>
      <c r="AQ35" s="15"/>
      <c r="AR35" s="15"/>
      <c r="AS35" s="15"/>
      <c r="AT35" s="15"/>
      <c r="AU35" s="15"/>
      <c r="AV35" s="15"/>
      <c r="AW35" s="15"/>
      <c r="AX35" s="15"/>
      <c r="AY35" s="15"/>
      <c r="AZ35" s="15"/>
      <c r="BA35" s="15"/>
      <c r="BB35" s="15"/>
      <c r="BC35" s="15"/>
      <c r="BD35" s="15"/>
      <c r="BE35" s="15"/>
      <c r="BF35" s="15"/>
      <c r="BG35" s="15"/>
      <c r="BH35" s="15"/>
      <c r="BI35" s="15"/>
      <c r="BJ35" s="15"/>
      <c r="BK35" s="15"/>
    </row>
    <row r="36" spans="2:63" x14ac:dyDescent="0.25">
      <c r="B36" s="4"/>
      <c r="C36" s="16"/>
      <c r="D36" s="16"/>
      <c r="E36" s="16"/>
      <c r="F36" s="16"/>
      <c r="G36" s="16"/>
      <c r="H36" s="16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5"/>
      <c r="AY36" s="15"/>
      <c r="AZ36" s="15"/>
      <c r="BA36" s="15"/>
      <c r="BB36" s="15"/>
      <c r="BC36" s="15"/>
      <c r="BD36" s="15"/>
      <c r="BE36" s="15"/>
      <c r="BF36" s="15"/>
      <c r="BG36" s="15"/>
      <c r="BH36" s="15"/>
      <c r="BI36" s="15"/>
      <c r="BJ36" s="15"/>
      <c r="BK36" s="15"/>
    </row>
    <row r="37" spans="2:63" x14ac:dyDescent="0.25">
      <c r="B37" s="4"/>
      <c r="C37" s="16"/>
      <c r="D37" s="16"/>
      <c r="E37" s="16"/>
      <c r="F37" s="16"/>
      <c r="G37" s="16"/>
      <c r="H37" s="16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15"/>
      <c r="AO37" s="15"/>
      <c r="AP37" s="15"/>
      <c r="AQ37" s="15"/>
      <c r="AR37" s="15"/>
      <c r="AS37" s="15"/>
      <c r="AT37" s="15"/>
      <c r="AU37" s="15"/>
      <c r="AV37" s="15"/>
      <c r="AW37" s="15"/>
      <c r="AX37" s="15"/>
      <c r="AY37" s="15"/>
      <c r="AZ37" s="15"/>
      <c r="BA37" s="15"/>
      <c r="BB37" s="15"/>
      <c r="BC37" s="15"/>
      <c r="BD37" s="15"/>
      <c r="BE37" s="15"/>
      <c r="BF37" s="15"/>
      <c r="BG37" s="15"/>
      <c r="BH37" s="15"/>
      <c r="BI37" s="15"/>
      <c r="BJ37" s="15"/>
      <c r="BK37" s="15"/>
    </row>
    <row r="38" spans="2:63" x14ac:dyDescent="0.25">
      <c r="B38" s="4"/>
      <c r="C38" s="16"/>
      <c r="D38" s="16"/>
      <c r="E38" s="16"/>
      <c r="F38" s="16"/>
      <c r="G38" s="16"/>
      <c r="H38" s="16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5"/>
      <c r="AO38" s="15"/>
      <c r="AP38" s="15"/>
      <c r="AQ38" s="15"/>
      <c r="AR38" s="15"/>
      <c r="AS38" s="15"/>
      <c r="AT38" s="15"/>
      <c r="AU38" s="15"/>
      <c r="AV38" s="15"/>
      <c r="AW38" s="15"/>
      <c r="AX38" s="15"/>
      <c r="AY38" s="15"/>
      <c r="AZ38" s="15"/>
      <c r="BA38" s="15"/>
      <c r="BB38" s="15"/>
      <c r="BC38" s="15"/>
      <c r="BD38" s="15"/>
      <c r="BE38" s="15"/>
      <c r="BF38" s="15"/>
      <c r="BG38" s="15"/>
      <c r="BH38" s="15"/>
      <c r="BI38" s="15"/>
      <c r="BJ38" s="15"/>
      <c r="BK38" s="15"/>
    </row>
    <row r="39" spans="2:63" x14ac:dyDescent="0.25">
      <c r="B39" s="4"/>
      <c r="C39" s="16"/>
      <c r="D39" s="16"/>
      <c r="E39" s="16"/>
      <c r="F39" s="16"/>
      <c r="G39" s="16"/>
      <c r="H39" s="16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5"/>
      <c r="AN39" s="15"/>
      <c r="AO39" s="15"/>
      <c r="AP39" s="15"/>
      <c r="AQ39" s="15"/>
      <c r="AR39" s="15"/>
      <c r="AS39" s="15"/>
      <c r="AT39" s="15"/>
      <c r="AU39" s="15"/>
      <c r="AV39" s="15"/>
      <c r="AW39" s="15"/>
      <c r="AX39" s="15"/>
      <c r="AY39" s="15"/>
      <c r="AZ39" s="15"/>
      <c r="BA39" s="15"/>
      <c r="BB39" s="15"/>
      <c r="BC39" s="15"/>
      <c r="BD39" s="15"/>
      <c r="BE39" s="15"/>
      <c r="BF39" s="15"/>
      <c r="BG39" s="15"/>
      <c r="BH39" s="15"/>
      <c r="BI39" s="15"/>
      <c r="BJ39" s="15"/>
      <c r="BK39" s="15"/>
    </row>
    <row r="40" spans="2:63" x14ac:dyDescent="0.25">
      <c r="B40" s="4"/>
      <c r="C40" s="16"/>
      <c r="D40" s="16"/>
      <c r="E40" s="16"/>
      <c r="F40" s="16"/>
      <c r="G40" s="16"/>
      <c r="H40" s="16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AO40" s="15"/>
      <c r="AP40" s="15"/>
      <c r="AQ40" s="15"/>
      <c r="AR40" s="15"/>
      <c r="AS40" s="15"/>
      <c r="AT40" s="15"/>
      <c r="AU40" s="15"/>
      <c r="AV40" s="15"/>
      <c r="AW40" s="15"/>
      <c r="AX40" s="15"/>
      <c r="AY40" s="15"/>
      <c r="AZ40" s="15"/>
      <c r="BA40" s="15"/>
      <c r="BB40" s="15"/>
      <c r="BC40" s="15"/>
      <c r="BD40" s="15"/>
      <c r="BE40" s="15"/>
      <c r="BF40" s="15"/>
      <c r="BG40" s="15"/>
      <c r="BH40" s="15"/>
      <c r="BI40" s="15"/>
      <c r="BJ40" s="15"/>
      <c r="BK40" s="15"/>
    </row>
    <row r="41" spans="2:63" x14ac:dyDescent="0.25">
      <c r="B41" s="4"/>
      <c r="C41" s="16"/>
      <c r="D41" s="16"/>
      <c r="E41" s="16"/>
      <c r="F41" s="16"/>
      <c r="G41" s="16"/>
      <c r="H41" s="16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15"/>
      <c r="AN41" s="15"/>
      <c r="AO41" s="15"/>
      <c r="AP41" s="15"/>
      <c r="AQ41" s="15"/>
      <c r="AR41" s="15"/>
      <c r="AS41" s="15"/>
      <c r="AT41" s="15"/>
      <c r="AU41" s="15"/>
      <c r="AV41" s="15"/>
      <c r="AW41" s="15"/>
      <c r="AX41" s="15"/>
      <c r="AY41" s="15"/>
      <c r="AZ41" s="15"/>
      <c r="BA41" s="15"/>
      <c r="BB41" s="15"/>
      <c r="BC41" s="15"/>
      <c r="BD41" s="15"/>
      <c r="BE41" s="15"/>
      <c r="BF41" s="15"/>
      <c r="BG41" s="15"/>
      <c r="BH41" s="15"/>
      <c r="BI41" s="15"/>
      <c r="BJ41" s="15"/>
      <c r="BK41" s="15"/>
    </row>
    <row r="42" spans="2:63" x14ac:dyDescent="0.25">
      <c r="B42" s="4"/>
      <c r="C42" s="16"/>
      <c r="D42" s="16"/>
      <c r="E42" s="16"/>
      <c r="F42" s="16"/>
      <c r="G42" s="16"/>
      <c r="H42" s="16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15"/>
      <c r="AN42" s="15"/>
      <c r="AO42" s="15"/>
      <c r="AP42" s="15"/>
      <c r="AQ42" s="15"/>
      <c r="AR42" s="15"/>
      <c r="AS42" s="15"/>
      <c r="AT42" s="15"/>
      <c r="AU42" s="15"/>
      <c r="AV42" s="15"/>
      <c r="AW42" s="15"/>
      <c r="AX42" s="15"/>
      <c r="AY42" s="15"/>
      <c r="AZ42" s="15"/>
      <c r="BA42" s="15"/>
      <c r="BB42" s="15"/>
      <c r="BC42" s="15"/>
      <c r="BD42" s="15"/>
      <c r="BE42" s="15"/>
      <c r="BF42" s="15"/>
      <c r="BG42" s="15"/>
      <c r="BH42" s="15"/>
      <c r="BI42" s="15"/>
      <c r="BJ42" s="15"/>
      <c r="BK42" s="15"/>
    </row>
    <row r="43" spans="2:63" x14ac:dyDescent="0.25">
      <c r="B43" s="4"/>
      <c r="C43" s="16"/>
      <c r="D43" s="16"/>
      <c r="E43" s="16"/>
      <c r="F43" s="16"/>
      <c r="G43" s="16"/>
      <c r="H43" s="16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15"/>
      <c r="AN43" s="15"/>
      <c r="AO43" s="15"/>
      <c r="AP43" s="15"/>
      <c r="AQ43" s="15"/>
      <c r="AR43" s="15"/>
      <c r="AS43" s="15"/>
      <c r="AT43" s="15"/>
      <c r="AU43" s="15"/>
      <c r="AV43" s="15"/>
      <c r="AW43" s="15"/>
      <c r="AX43" s="15"/>
      <c r="AY43" s="15"/>
      <c r="AZ43" s="15"/>
      <c r="BA43" s="15"/>
      <c r="BB43" s="15"/>
      <c r="BC43" s="15"/>
      <c r="BD43" s="15"/>
      <c r="BE43" s="15"/>
      <c r="BF43" s="15"/>
      <c r="BG43" s="15"/>
      <c r="BH43" s="15"/>
      <c r="BI43" s="15"/>
      <c r="BJ43" s="15"/>
      <c r="BK43" s="15"/>
    </row>
    <row r="44" spans="2:63" x14ac:dyDescent="0.25">
      <c r="B44" s="4"/>
      <c r="C44" s="16"/>
      <c r="D44" s="16"/>
      <c r="E44" s="16"/>
      <c r="F44" s="16"/>
      <c r="G44" s="16"/>
      <c r="H44" s="16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  <c r="AK44" s="15"/>
      <c r="AL44" s="15"/>
      <c r="AM44" s="15"/>
      <c r="AN44" s="15"/>
      <c r="AO44" s="15"/>
      <c r="AP44" s="15"/>
      <c r="AQ44" s="15"/>
      <c r="AR44" s="15"/>
      <c r="AS44" s="15"/>
      <c r="AT44" s="15"/>
      <c r="AU44" s="15"/>
      <c r="AV44" s="15"/>
      <c r="AW44" s="15"/>
      <c r="AX44" s="15"/>
      <c r="AY44" s="15"/>
      <c r="AZ44" s="15"/>
      <c r="BA44" s="15"/>
      <c r="BB44" s="15"/>
      <c r="BC44" s="15"/>
      <c r="BD44" s="15"/>
      <c r="BE44" s="15"/>
      <c r="BF44" s="15"/>
      <c r="BG44" s="15"/>
      <c r="BH44" s="15"/>
      <c r="BI44" s="15"/>
      <c r="BJ44" s="15"/>
      <c r="BK44" s="15"/>
    </row>
    <row r="45" spans="2:63" x14ac:dyDescent="0.25">
      <c r="B45" s="4"/>
      <c r="C45" s="16"/>
      <c r="D45" s="16"/>
      <c r="E45" s="16"/>
      <c r="F45" s="16"/>
      <c r="G45" s="16"/>
      <c r="H45" s="16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5"/>
      <c r="AM45" s="15"/>
      <c r="AN45" s="15"/>
      <c r="AO45" s="15"/>
      <c r="AP45" s="15"/>
      <c r="AQ45" s="15"/>
      <c r="AR45" s="15"/>
      <c r="AS45" s="15"/>
      <c r="AT45" s="15"/>
      <c r="AU45" s="15"/>
      <c r="AV45" s="15"/>
      <c r="AW45" s="15"/>
      <c r="AX45" s="15"/>
      <c r="AY45" s="15"/>
      <c r="AZ45" s="15"/>
      <c r="BA45" s="15"/>
      <c r="BB45" s="15"/>
      <c r="BC45" s="15"/>
      <c r="BD45" s="15"/>
      <c r="BE45" s="15"/>
      <c r="BF45" s="15"/>
      <c r="BG45" s="15"/>
      <c r="BH45" s="15"/>
      <c r="BI45" s="15"/>
      <c r="BJ45" s="15"/>
      <c r="BK45" s="15"/>
    </row>
    <row r="46" spans="2:63" x14ac:dyDescent="0.25">
      <c r="B46" s="4"/>
      <c r="C46" s="16"/>
      <c r="D46" s="16"/>
      <c r="E46" s="16"/>
      <c r="F46" s="16"/>
      <c r="G46" s="16"/>
      <c r="H46" s="16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  <c r="AR46" s="15"/>
      <c r="AS46" s="15"/>
      <c r="AT46" s="15"/>
      <c r="AU46" s="15"/>
      <c r="AV46" s="15"/>
      <c r="AW46" s="15"/>
      <c r="AX46" s="15"/>
      <c r="AY46" s="15"/>
      <c r="AZ46" s="15"/>
      <c r="BA46" s="15"/>
      <c r="BB46" s="15"/>
      <c r="BC46" s="15"/>
      <c r="BD46" s="15"/>
      <c r="BE46" s="15"/>
      <c r="BF46" s="15"/>
      <c r="BG46" s="15"/>
      <c r="BH46" s="15"/>
      <c r="BI46" s="15"/>
      <c r="BJ46" s="15"/>
      <c r="BK46" s="15"/>
    </row>
    <row r="47" spans="2:63" x14ac:dyDescent="0.25">
      <c r="B47" s="4"/>
      <c r="C47" s="16"/>
      <c r="D47" s="16"/>
      <c r="E47" s="16"/>
      <c r="F47" s="16"/>
      <c r="G47" s="16"/>
      <c r="H47" s="16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15"/>
      <c r="AI47" s="15"/>
      <c r="AJ47" s="15"/>
      <c r="AK47" s="15"/>
      <c r="AL47" s="15"/>
      <c r="AM47" s="15"/>
      <c r="AN47" s="15"/>
      <c r="AO47" s="15"/>
      <c r="AP47" s="15"/>
      <c r="AQ47" s="15"/>
      <c r="AR47" s="15"/>
      <c r="AS47" s="15"/>
      <c r="AT47" s="15"/>
      <c r="AU47" s="15"/>
      <c r="AV47" s="15"/>
      <c r="AW47" s="15"/>
      <c r="AX47" s="15"/>
      <c r="AY47" s="15"/>
      <c r="AZ47" s="15"/>
      <c r="BA47" s="15"/>
      <c r="BB47" s="15"/>
      <c r="BC47" s="15"/>
      <c r="BD47" s="15"/>
      <c r="BE47" s="15"/>
      <c r="BF47" s="15"/>
      <c r="BG47" s="15"/>
      <c r="BH47" s="15"/>
      <c r="BI47" s="15"/>
      <c r="BJ47" s="15"/>
      <c r="BK47" s="15"/>
    </row>
    <row r="48" spans="2:63" x14ac:dyDescent="0.25">
      <c r="B48" s="4"/>
      <c r="C48" s="16"/>
      <c r="D48" s="16"/>
      <c r="E48" s="16"/>
      <c r="F48" s="16"/>
      <c r="G48" s="16"/>
      <c r="H48" s="16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  <c r="AH48" s="15"/>
      <c r="AI48" s="15"/>
      <c r="AJ48" s="15"/>
      <c r="AK48" s="15"/>
      <c r="AL48" s="15"/>
      <c r="AM48" s="15"/>
      <c r="AN48" s="15"/>
      <c r="AO48" s="15"/>
      <c r="AP48" s="15"/>
      <c r="AQ48" s="15"/>
      <c r="AR48" s="15"/>
      <c r="AS48" s="15"/>
      <c r="AT48" s="15"/>
      <c r="AU48" s="15"/>
      <c r="AV48" s="15"/>
      <c r="AW48" s="15"/>
      <c r="AX48" s="15"/>
      <c r="AY48" s="15"/>
      <c r="AZ48" s="15"/>
      <c r="BA48" s="15"/>
      <c r="BB48" s="15"/>
      <c r="BC48" s="15"/>
      <c r="BD48" s="15"/>
      <c r="BE48" s="15"/>
      <c r="BF48" s="15"/>
      <c r="BG48" s="15"/>
      <c r="BH48" s="15"/>
      <c r="BI48" s="15"/>
      <c r="BJ48" s="15"/>
      <c r="BK48" s="15"/>
    </row>
    <row r="49" spans="2:63" x14ac:dyDescent="0.25">
      <c r="B49" s="4"/>
      <c r="C49" s="16"/>
      <c r="D49" s="16"/>
      <c r="E49" s="16"/>
      <c r="F49" s="16"/>
      <c r="G49" s="16"/>
      <c r="H49" s="16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  <c r="AH49" s="15"/>
      <c r="AI49" s="15"/>
      <c r="AJ49" s="15"/>
      <c r="AK49" s="15"/>
      <c r="AL49" s="15"/>
      <c r="AM49" s="15"/>
      <c r="AN49" s="15"/>
      <c r="AO49" s="15"/>
      <c r="AP49" s="15"/>
      <c r="AQ49" s="15"/>
      <c r="AR49" s="15"/>
      <c r="AS49" s="15"/>
      <c r="AT49" s="15"/>
      <c r="AU49" s="15"/>
      <c r="AV49" s="15"/>
      <c r="AW49" s="15"/>
      <c r="AX49" s="15"/>
      <c r="AY49" s="15"/>
      <c r="AZ49" s="15"/>
      <c r="BA49" s="15"/>
      <c r="BB49" s="15"/>
      <c r="BC49" s="15"/>
      <c r="BD49" s="15"/>
      <c r="BE49" s="15"/>
      <c r="BF49" s="15"/>
      <c r="BG49" s="15"/>
      <c r="BH49" s="15"/>
      <c r="BI49" s="15"/>
      <c r="BJ49" s="15"/>
      <c r="BK49" s="15"/>
    </row>
    <row r="50" spans="2:63" x14ac:dyDescent="0.25">
      <c r="B50" s="4"/>
      <c r="C50" s="16"/>
      <c r="D50" s="16"/>
      <c r="E50" s="16"/>
      <c r="F50" s="16"/>
      <c r="G50" s="16"/>
      <c r="H50" s="16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15"/>
      <c r="AI50" s="15"/>
      <c r="AJ50" s="15"/>
      <c r="AK50" s="15"/>
      <c r="AL50" s="15"/>
      <c r="AM50" s="15"/>
      <c r="AN50" s="15"/>
      <c r="AO50" s="15"/>
      <c r="AP50" s="15"/>
      <c r="AQ50" s="15"/>
      <c r="AR50" s="15"/>
      <c r="AS50" s="15"/>
      <c r="AT50" s="15"/>
      <c r="AU50" s="15"/>
      <c r="AV50" s="15"/>
      <c r="AW50" s="15"/>
      <c r="AX50" s="15"/>
      <c r="AY50" s="15"/>
      <c r="AZ50" s="15"/>
      <c r="BA50" s="15"/>
      <c r="BB50" s="15"/>
      <c r="BC50" s="15"/>
      <c r="BD50" s="15"/>
      <c r="BE50" s="15"/>
      <c r="BF50" s="15"/>
      <c r="BG50" s="15"/>
      <c r="BH50" s="15"/>
      <c r="BI50" s="15"/>
      <c r="BJ50" s="15"/>
      <c r="BK50" s="15"/>
    </row>
    <row r="51" spans="2:63" x14ac:dyDescent="0.25">
      <c r="B51" s="4"/>
      <c r="C51" s="16"/>
      <c r="D51" s="16"/>
      <c r="E51" s="16"/>
      <c r="F51" s="16"/>
      <c r="G51" s="16"/>
      <c r="H51" s="16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  <c r="AH51" s="15"/>
      <c r="AI51" s="15"/>
      <c r="AJ51" s="15"/>
      <c r="AK51" s="15"/>
      <c r="AL51" s="15"/>
      <c r="AM51" s="15"/>
      <c r="AN51" s="15"/>
      <c r="AO51" s="15"/>
      <c r="AP51" s="15"/>
      <c r="AQ51" s="15"/>
      <c r="AR51" s="15"/>
      <c r="AS51" s="15"/>
      <c r="AT51" s="15"/>
      <c r="AU51" s="15"/>
      <c r="AV51" s="15"/>
      <c r="AW51" s="15"/>
      <c r="AX51" s="15"/>
      <c r="AY51" s="15"/>
      <c r="AZ51" s="15"/>
      <c r="BA51" s="15"/>
      <c r="BB51" s="15"/>
      <c r="BC51" s="15"/>
      <c r="BD51" s="15"/>
      <c r="BE51" s="15"/>
      <c r="BF51" s="15"/>
      <c r="BG51" s="15"/>
      <c r="BH51" s="15"/>
      <c r="BI51" s="15"/>
      <c r="BJ51" s="15"/>
      <c r="BK51" s="15"/>
    </row>
    <row r="52" spans="2:63" x14ac:dyDescent="0.25">
      <c r="B52" s="4"/>
      <c r="C52" s="16"/>
      <c r="D52" s="16"/>
      <c r="E52" s="16"/>
      <c r="F52" s="16"/>
      <c r="G52" s="16"/>
      <c r="H52" s="16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15"/>
      <c r="AI52" s="15"/>
      <c r="AJ52" s="15"/>
      <c r="AK52" s="15"/>
      <c r="AL52" s="15"/>
      <c r="AM52" s="15"/>
      <c r="AN52" s="15"/>
      <c r="AO52" s="15"/>
      <c r="AP52" s="15"/>
      <c r="AQ52" s="15"/>
      <c r="AR52" s="15"/>
      <c r="AS52" s="15"/>
      <c r="AT52" s="15"/>
      <c r="AU52" s="15"/>
      <c r="AV52" s="15"/>
      <c r="AW52" s="15"/>
      <c r="AX52" s="15"/>
      <c r="AY52" s="15"/>
      <c r="AZ52" s="15"/>
      <c r="BA52" s="15"/>
      <c r="BB52" s="15"/>
      <c r="BC52" s="15"/>
      <c r="BD52" s="15"/>
      <c r="BE52" s="15"/>
      <c r="BF52" s="15"/>
      <c r="BG52" s="15"/>
      <c r="BH52" s="15"/>
      <c r="BI52" s="15"/>
      <c r="BJ52" s="15"/>
      <c r="BK52" s="15"/>
    </row>
    <row r="53" spans="2:63" x14ac:dyDescent="0.25">
      <c r="B53" s="4"/>
      <c r="C53" s="16"/>
      <c r="D53" s="16"/>
      <c r="E53" s="16"/>
      <c r="F53" s="16"/>
      <c r="G53" s="16"/>
      <c r="H53" s="16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15"/>
      <c r="AK53" s="15"/>
      <c r="AL53" s="15"/>
      <c r="AM53" s="15"/>
      <c r="AN53" s="15"/>
      <c r="AO53" s="15"/>
      <c r="AP53" s="15"/>
      <c r="AQ53" s="15"/>
      <c r="AR53" s="15"/>
      <c r="AS53" s="15"/>
      <c r="AT53" s="15"/>
      <c r="AU53" s="15"/>
      <c r="AV53" s="15"/>
      <c r="AW53" s="15"/>
      <c r="AX53" s="15"/>
      <c r="AY53" s="15"/>
      <c r="AZ53" s="15"/>
      <c r="BA53" s="15"/>
      <c r="BB53" s="15"/>
      <c r="BC53" s="15"/>
      <c r="BD53" s="15"/>
      <c r="BE53" s="15"/>
      <c r="BF53" s="15"/>
      <c r="BG53" s="15"/>
      <c r="BH53" s="15"/>
      <c r="BI53" s="15"/>
      <c r="BJ53" s="15"/>
      <c r="BK53" s="15"/>
    </row>
    <row r="54" spans="2:63" x14ac:dyDescent="0.25">
      <c r="B54" s="4"/>
      <c r="C54" s="16"/>
      <c r="D54" s="16"/>
      <c r="E54" s="16"/>
      <c r="F54" s="16"/>
      <c r="G54" s="16"/>
      <c r="H54" s="16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  <c r="AK54" s="15"/>
      <c r="AL54" s="15"/>
      <c r="AM54" s="15"/>
      <c r="AN54" s="15"/>
      <c r="AO54" s="15"/>
      <c r="AP54" s="15"/>
      <c r="AQ54" s="15"/>
      <c r="AR54" s="15"/>
      <c r="AS54" s="15"/>
      <c r="AT54" s="15"/>
      <c r="AU54" s="15"/>
      <c r="AV54" s="15"/>
      <c r="AW54" s="15"/>
      <c r="AX54" s="15"/>
      <c r="AY54" s="15"/>
      <c r="AZ54" s="15"/>
      <c r="BA54" s="15"/>
      <c r="BB54" s="15"/>
      <c r="BC54" s="15"/>
      <c r="BD54" s="15"/>
      <c r="BE54" s="15"/>
      <c r="BF54" s="15"/>
      <c r="BG54" s="15"/>
      <c r="BH54" s="15"/>
      <c r="BI54" s="15"/>
      <c r="BJ54" s="15"/>
      <c r="BK54" s="15"/>
    </row>
    <row r="55" spans="2:63" x14ac:dyDescent="0.25">
      <c r="B55" s="4"/>
      <c r="C55" s="16"/>
      <c r="D55" s="16"/>
      <c r="E55" s="16"/>
      <c r="F55" s="16"/>
      <c r="G55" s="16"/>
      <c r="H55" s="16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  <c r="AK55" s="15"/>
      <c r="AL55" s="15"/>
      <c r="AM55" s="15"/>
      <c r="AN55" s="15"/>
      <c r="AO55" s="15"/>
      <c r="AP55" s="15"/>
      <c r="AQ55" s="15"/>
      <c r="AR55" s="15"/>
      <c r="AS55" s="15"/>
      <c r="AT55" s="15"/>
      <c r="AU55" s="15"/>
      <c r="AV55" s="15"/>
      <c r="AW55" s="15"/>
      <c r="AX55" s="15"/>
      <c r="AY55" s="15"/>
      <c r="AZ55" s="15"/>
      <c r="BA55" s="15"/>
      <c r="BB55" s="15"/>
      <c r="BC55" s="15"/>
      <c r="BD55" s="15"/>
      <c r="BE55" s="15"/>
      <c r="BF55" s="15"/>
      <c r="BG55" s="15"/>
      <c r="BH55" s="15"/>
      <c r="BI55" s="15"/>
      <c r="BJ55" s="15"/>
      <c r="BK55" s="15"/>
    </row>
    <row r="56" spans="2:63" x14ac:dyDescent="0.25">
      <c r="B56" s="4"/>
      <c r="C56" s="16"/>
      <c r="D56" s="16"/>
      <c r="E56" s="16"/>
      <c r="F56" s="16"/>
      <c r="G56" s="16"/>
      <c r="H56" s="16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  <c r="AP56" s="15"/>
      <c r="AQ56" s="15"/>
      <c r="AR56" s="15"/>
      <c r="AS56" s="15"/>
      <c r="AT56" s="15"/>
      <c r="AU56" s="15"/>
      <c r="AV56" s="15"/>
      <c r="AW56" s="15"/>
      <c r="AX56" s="15"/>
      <c r="AY56" s="15"/>
      <c r="AZ56" s="15"/>
      <c r="BA56" s="15"/>
      <c r="BB56" s="15"/>
      <c r="BC56" s="15"/>
      <c r="BD56" s="15"/>
      <c r="BE56" s="15"/>
      <c r="BF56" s="15"/>
      <c r="BG56" s="15"/>
      <c r="BH56" s="15"/>
      <c r="BI56" s="15"/>
      <c r="BJ56" s="15"/>
      <c r="BK56" s="15"/>
    </row>
    <row r="57" spans="2:63" x14ac:dyDescent="0.25">
      <c r="B57" s="1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  <c r="AH57" s="15"/>
      <c r="AI57" s="15"/>
      <c r="AJ57" s="15"/>
      <c r="AK57" s="15"/>
      <c r="AL57" s="15"/>
      <c r="AM57" s="15"/>
      <c r="AN57" s="15"/>
      <c r="AO57" s="15"/>
      <c r="AP57" s="15"/>
      <c r="AQ57" s="15"/>
      <c r="AR57" s="15"/>
      <c r="AS57" s="15"/>
      <c r="AT57" s="15"/>
      <c r="AU57" s="15"/>
      <c r="AV57" s="15"/>
      <c r="AW57" s="15"/>
      <c r="AX57" s="15"/>
      <c r="AY57" s="15"/>
      <c r="AZ57" s="15"/>
      <c r="BA57" s="15"/>
      <c r="BB57" s="15"/>
      <c r="BC57" s="15"/>
      <c r="BD57" s="15"/>
      <c r="BE57" s="15"/>
      <c r="BF57" s="15"/>
      <c r="BG57" s="15"/>
      <c r="BH57" s="15"/>
      <c r="BI57" s="15"/>
      <c r="BJ57" s="15"/>
      <c r="BK57" s="15"/>
    </row>
    <row r="58" spans="2:63" x14ac:dyDescent="0.25">
      <c r="B58" s="1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  <c r="AH58" s="15"/>
      <c r="AI58" s="15"/>
      <c r="AJ58" s="15"/>
      <c r="AK58" s="15"/>
      <c r="AL58" s="15"/>
      <c r="AM58" s="15"/>
      <c r="AN58" s="15"/>
      <c r="AO58" s="15"/>
      <c r="AP58" s="15"/>
      <c r="AQ58" s="15"/>
      <c r="AR58" s="15"/>
      <c r="AS58" s="15"/>
      <c r="AT58" s="15"/>
      <c r="AU58" s="15"/>
      <c r="AV58" s="15"/>
      <c r="AW58" s="15"/>
      <c r="AX58" s="15"/>
      <c r="AY58" s="15"/>
      <c r="AZ58" s="15"/>
      <c r="BA58" s="15"/>
      <c r="BB58" s="15"/>
      <c r="BC58" s="15"/>
      <c r="BD58" s="15"/>
      <c r="BE58" s="15"/>
      <c r="BF58" s="15"/>
      <c r="BG58" s="15"/>
      <c r="BH58" s="15"/>
      <c r="BI58" s="15"/>
      <c r="BJ58" s="15"/>
      <c r="BK58" s="15"/>
    </row>
    <row r="59" spans="2:63" x14ac:dyDescent="0.25">
      <c r="B59" s="1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  <c r="AH59" s="15"/>
      <c r="AI59" s="15"/>
      <c r="AJ59" s="15"/>
      <c r="AK59" s="15"/>
      <c r="AL59" s="15"/>
      <c r="AM59" s="15"/>
      <c r="AN59" s="15"/>
      <c r="AO59" s="15"/>
      <c r="AP59" s="15"/>
      <c r="AQ59" s="15"/>
      <c r="AR59" s="15"/>
      <c r="AS59" s="15"/>
      <c r="AT59" s="15"/>
      <c r="AU59" s="15"/>
      <c r="AV59" s="15"/>
      <c r="AW59" s="15"/>
      <c r="AX59" s="15"/>
      <c r="AY59" s="15"/>
      <c r="AZ59" s="15"/>
      <c r="BA59" s="15"/>
      <c r="BB59" s="15"/>
      <c r="BC59" s="15"/>
      <c r="BD59" s="15"/>
      <c r="BE59" s="15"/>
      <c r="BF59" s="15"/>
      <c r="BG59" s="15"/>
      <c r="BH59" s="15"/>
      <c r="BI59" s="15"/>
      <c r="BJ59" s="15"/>
      <c r="BK59" s="15"/>
    </row>
    <row r="60" spans="2:63" x14ac:dyDescent="0.25">
      <c r="B60" s="1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  <c r="AH60" s="15"/>
      <c r="AI60" s="15"/>
      <c r="AJ60" s="15"/>
      <c r="AK60" s="15"/>
      <c r="AL60" s="15"/>
      <c r="AM60" s="15"/>
      <c r="AN60" s="15"/>
      <c r="AO60" s="15"/>
      <c r="AP60" s="15"/>
      <c r="AQ60" s="15"/>
      <c r="AR60" s="15"/>
      <c r="AS60" s="15"/>
      <c r="AT60" s="15"/>
      <c r="AU60" s="15"/>
      <c r="AV60" s="15"/>
      <c r="AW60" s="15"/>
      <c r="AX60" s="15"/>
      <c r="AY60" s="15"/>
      <c r="AZ60" s="15"/>
      <c r="BA60" s="15"/>
      <c r="BB60" s="15"/>
      <c r="BC60" s="15"/>
      <c r="BD60" s="15"/>
      <c r="BE60" s="15"/>
      <c r="BF60" s="15"/>
      <c r="BG60" s="15"/>
      <c r="BH60" s="15"/>
      <c r="BI60" s="15"/>
      <c r="BJ60" s="15"/>
      <c r="BK60" s="15"/>
    </row>
    <row r="61" spans="2:63" x14ac:dyDescent="0.25">
      <c r="B61" s="1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  <c r="AH61" s="15"/>
      <c r="AI61" s="15"/>
      <c r="AJ61" s="15"/>
      <c r="AK61" s="15"/>
      <c r="AL61" s="15"/>
      <c r="AM61" s="15"/>
      <c r="AN61" s="15"/>
      <c r="AO61" s="15"/>
      <c r="AP61" s="15"/>
      <c r="AQ61" s="15"/>
      <c r="AR61" s="15"/>
      <c r="AS61" s="15"/>
      <c r="AT61" s="15"/>
      <c r="AU61" s="15"/>
      <c r="AV61" s="15"/>
      <c r="AW61" s="15"/>
      <c r="AX61" s="15"/>
      <c r="AY61" s="15"/>
      <c r="AZ61" s="15"/>
      <c r="BA61" s="15"/>
      <c r="BB61" s="15"/>
      <c r="BC61" s="15"/>
      <c r="BD61" s="15"/>
      <c r="BE61" s="15"/>
      <c r="BF61" s="15"/>
      <c r="BG61" s="15"/>
      <c r="BH61" s="15"/>
      <c r="BI61" s="15"/>
      <c r="BJ61" s="15"/>
      <c r="BK61" s="15"/>
    </row>
    <row r="62" spans="2:63" x14ac:dyDescent="0.25">
      <c r="B62" s="1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15"/>
      <c r="AI62" s="15"/>
      <c r="AJ62" s="15"/>
      <c r="AK62" s="15"/>
      <c r="AL62" s="15"/>
      <c r="AM62" s="15"/>
      <c r="AN62" s="15"/>
      <c r="AO62" s="15"/>
      <c r="AP62" s="15"/>
      <c r="AQ62" s="15"/>
      <c r="AR62" s="15"/>
      <c r="AS62" s="15"/>
      <c r="AT62" s="15"/>
      <c r="AU62" s="15"/>
      <c r="AV62" s="15"/>
      <c r="AW62" s="15"/>
      <c r="AX62" s="15"/>
      <c r="AY62" s="15"/>
      <c r="AZ62" s="15"/>
      <c r="BA62" s="15"/>
      <c r="BB62" s="15"/>
      <c r="BC62" s="15"/>
      <c r="BD62" s="15"/>
      <c r="BE62" s="15"/>
      <c r="BF62" s="15"/>
      <c r="BG62" s="15"/>
      <c r="BH62" s="15"/>
      <c r="BI62" s="15"/>
      <c r="BJ62" s="15"/>
      <c r="BK62" s="15"/>
    </row>
    <row r="63" spans="2:63" x14ac:dyDescent="0.25">
      <c r="B63" s="1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  <c r="AH63" s="15"/>
      <c r="AI63" s="15"/>
      <c r="AJ63" s="15"/>
      <c r="AK63" s="15"/>
      <c r="AL63" s="15"/>
      <c r="AM63" s="15"/>
      <c r="AN63" s="15"/>
      <c r="AO63" s="15"/>
      <c r="AP63" s="15"/>
      <c r="AQ63" s="15"/>
      <c r="AR63" s="15"/>
      <c r="AS63" s="15"/>
      <c r="AT63" s="15"/>
      <c r="AU63" s="15"/>
      <c r="AV63" s="15"/>
      <c r="AW63" s="15"/>
      <c r="AX63" s="15"/>
      <c r="AY63" s="15"/>
      <c r="AZ63" s="15"/>
      <c r="BA63" s="15"/>
      <c r="BB63" s="15"/>
      <c r="BC63" s="15"/>
      <c r="BD63" s="15"/>
      <c r="BE63" s="15"/>
      <c r="BF63" s="15"/>
      <c r="BG63" s="15"/>
      <c r="BH63" s="15"/>
      <c r="BI63" s="15"/>
      <c r="BJ63" s="15"/>
      <c r="BK63" s="15"/>
    </row>
    <row r="64" spans="2:63" x14ac:dyDescent="0.25">
      <c r="B64" s="1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  <c r="AH64" s="15"/>
      <c r="AI64" s="15"/>
      <c r="AJ64" s="15"/>
      <c r="AK64" s="15"/>
      <c r="AL64" s="15"/>
      <c r="AM64" s="15"/>
      <c r="AN64" s="15"/>
      <c r="AO64" s="15"/>
      <c r="AP64" s="15"/>
      <c r="AQ64" s="15"/>
      <c r="AR64" s="15"/>
      <c r="AS64" s="15"/>
      <c r="AT64" s="15"/>
      <c r="AU64" s="15"/>
      <c r="AV64" s="15"/>
      <c r="AW64" s="15"/>
      <c r="AX64" s="15"/>
      <c r="AY64" s="15"/>
      <c r="AZ64" s="15"/>
      <c r="BA64" s="15"/>
      <c r="BB64" s="15"/>
      <c r="BC64" s="15"/>
      <c r="BD64" s="15"/>
      <c r="BE64" s="15"/>
      <c r="BF64" s="15"/>
      <c r="BG64" s="15"/>
      <c r="BH64" s="15"/>
      <c r="BI64" s="15"/>
      <c r="BJ64" s="15"/>
      <c r="BK64" s="15"/>
    </row>
    <row r="65" spans="2:63" x14ac:dyDescent="0.25">
      <c r="B65" s="1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  <c r="AH65" s="15"/>
      <c r="AI65" s="15"/>
      <c r="AJ65" s="15"/>
      <c r="AK65" s="15"/>
      <c r="AL65" s="15"/>
      <c r="AM65" s="15"/>
      <c r="AN65" s="15"/>
      <c r="AO65" s="15"/>
      <c r="AP65" s="15"/>
      <c r="AQ65" s="15"/>
      <c r="AR65" s="15"/>
      <c r="AS65" s="15"/>
      <c r="AT65" s="15"/>
      <c r="AU65" s="15"/>
      <c r="AV65" s="15"/>
      <c r="AW65" s="15"/>
      <c r="AX65" s="15"/>
      <c r="AY65" s="15"/>
      <c r="AZ65" s="15"/>
      <c r="BA65" s="15"/>
      <c r="BB65" s="15"/>
      <c r="BC65" s="15"/>
      <c r="BD65" s="15"/>
      <c r="BE65" s="15"/>
      <c r="BF65" s="15"/>
      <c r="BG65" s="15"/>
      <c r="BH65" s="15"/>
      <c r="BI65" s="15"/>
      <c r="BJ65" s="15"/>
      <c r="BK65" s="15"/>
    </row>
    <row r="66" spans="2:63" x14ac:dyDescent="0.25">
      <c r="B66" s="1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  <c r="AH66" s="15"/>
      <c r="AI66" s="15"/>
      <c r="AJ66" s="15"/>
      <c r="AK66" s="15"/>
      <c r="AL66" s="15"/>
      <c r="AM66" s="15"/>
      <c r="AN66" s="15"/>
      <c r="AO66" s="15"/>
      <c r="AP66" s="15"/>
      <c r="AQ66" s="15"/>
      <c r="AR66" s="15"/>
      <c r="AS66" s="15"/>
      <c r="AT66" s="15"/>
      <c r="AU66" s="15"/>
      <c r="AV66" s="15"/>
      <c r="AW66" s="15"/>
      <c r="AX66" s="15"/>
      <c r="AY66" s="15"/>
      <c r="AZ66" s="15"/>
      <c r="BA66" s="15"/>
      <c r="BB66" s="15"/>
      <c r="BC66" s="15"/>
      <c r="BD66" s="15"/>
      <c r="BE66" s="15"/>
      <c r="BF66" s="15"/>
      <c r="BG66" s="15"/>
      <c r="BH66" s="15"/>
      <c r="BI66" s="15"/>
      <c r="BJ66" s="15"/>
      <c r="BK66" s="15"/>
    </row>
    <row r="67" spans="2:63" x14ac:dyDescent="0.25">
      <c r="B67" s="1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  <c r="AH67" s="15"/>
      <c r="AI67" s="15"/>
      <c r="AJ67" s="15"/>
      <c r="AK67" s="15"/>
      <c r="AL67" s="15"/>
      <c r="AM67" s="15"/>
      <c r="AN67" s="15"/>
      <c r="AO67" s="15"/>
      <c r="AP67" s="15"/>
      <c r="AQ67" s="15"/>
      <c r="AR67" s="15"/>
      <c r="AS67" s="15"/>
      <c r="AT67" s="15"/>
      <c r="AU67" s="15"/>
      <c r="AV67" s="15"/>
      <c r="AW67" s="15"/>
      <c r="AX67" s="15"/>
      <c r="AY67" s="15"/>
      <c r="AZ67" s="15"/>
      <c r="BA67" s="15"/>
      <c r="BB67" s="15"/>
      <c r="BC67" s="15"/>
      <c r="BD67" s="15"/>
      <c r="BE67" s="15"/>
      <c r="BF67" s="15"/>
      <c r="BG67" s="15"/>
      <c r="BH67" s="15"/>
      <c r="BI67" s="15"/>
      <c r="BJ67" s="15"/>
      <c r="BK67" s="15"/>
    </row>
    <row r="68" spans="2:63" x14ac:dyDescent="0.25">
      <c r="B68" s="1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  <c r="AH68" s="15"/>
      <c r="AI68" s="15"/>
      <c r="AJ68" s="15"/>
      <c r="AK68" s="15"/>
      <c r="AL68" s="15"/>
      <c r="AM68" s="15"/>
      <c r="AN68" s="15"/>
      <c r="AO68" s="15"/>
      <c r="AP68" s="15"/>
      <c r="AQ68" s="15"/>
      <c r="AR68" s="15"/>
      <c r="AS68" s="15"/>
      <c r="AT68" s="15"/>
      <c r="AU68" s="15"/>
      <c r="AV68" s="15"/>
      <c r="AW68" s="15"/>
      <c r="AX68" s="15"/>
      <c r="AY68" s="15"/>
      <c r="AZ68" s="15"/>
      <c r="BA68" s="15"/>
      <c r="BB68" s="15"/>
      <c r="BC68" s="15"/>
      <c r="BD68" s="15"/>
      <c r="BE68" s="15"/>
      <c r="BF68" s="15"/>
      <c r="BG68" s="15"/>
      <c r="BH68" s="15"/>
      <c r="BI68" s="15"/>
      <c r="BJ68" s="15"/>
      <c r="BK68" s="15"/>
    </row>
    <row r="69" spans="2:63" x14ac:dyDescent="0.25">
      <c r="B69" s="1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  <c r="AH69" s="15"/>
      <c r="AI69" s="15"/>
      <c r="AJ69" s="15"/>
      <c r="AK69" s="15"/>
      <c r="AL69" s="15"/>
      <c r="AM69" s="15"/>
      <c r="AN69" s="15"/>
      <c r="AO69" s="15"/>
      <c r="AP69" s="15"/>
      <c r="AQ69" s="15"/>
      <c r="AR69" s="15"/>
      <c r="AS69" s="15"/>
      <c r="AT69" s="15"/>
      <c r="AU69" s="15"/>
      <c r="AV69" s="15"/>
      <c r="AW69" s="15"/>
      <c r="AX69" s="15"/>
      <c r="AY69" s="15"/>
      <c r="AZ69" s="15"/>
      <c r="BA69" s="15"/>
      <c r="BB69" s="15"/>
      <c r="BC69" s="15"/>
      <c r="BD69" s="15"/>
      <c r="BE69" s="15"/>
      <c r="BF69" s="15"/>
      <c r="BG69" s="15"/>
      <c r="BH69" s="15"/>
      <c r="BI69" s="15"/>
      <c r="BJ69" s="15"/>
      <c r="BK69" s="15"/>
    </row>
    <row r="70" spans="2:63" x14ac:dyDescent="0.25">
      <c r="B70" s="1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  <c r="AH70" s="15"/>
      <c r="AI70" s="15"/>
      <c r="AJ70" s="15"/>
      <c r="AK70" s="15"/>
      <c r="AL70" s="15"/>
      <c r="AM70" s="15"/>
      <c r="AN70" s="15"/>
      <c r="AO70" s="15"/>
      <c r="AP70" s="15"/>
      <c r="AQ70" s="15"/>
      <c r="AR70" s="15"/>
      <c r="AS70" s="15"/>
      <c r="AT70" s="15"/>
      <c r="AU70" s="15"/>
      <c r="AV70" s="15"/>
      <c r="AW70" s="15"/>
      <c r="AX70" s="15"/>
      <c r="AY70" s="15"/>
      <c r="AZ70" s="15"/>
      <c r="BA70" s="15"/>
      <c r="BB70" s="15"/>
      <c r="BC70" s="15"/>
      <c r="BD70" s="15"/>
      <c r="BE70" s="15"/>
      <c r="BF70" s="15"/>
      <c r="BG70" s="15"/>
      <c r="BH70" s="15"/>
      <c r="BI70" s="15"/>
      <c r="BJ70" s="15"/>
      <c r="BK70" s="15"/>
    </row>
    <row r="71" spans="2:63" x14ac:dyDescent="0.25">
      <c r="B71" s="1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  <c r="AH71" s="15"/>
      <c r="AI71" s="15"/>
      <c r="AJ71" s="15"/>
      <c r="AK71" s="15"/>
      <c r="AL71" s="15"/>
      <c r="AM71" s="15"/>
      <c r="AN71" s="15"/>
      <c r="AO71" s="15"/>
      <c r="AP71" s="15"/>
      <c r="AQ71" s="15"/>
      <c r="AR71" s="15"/>
      <c r="AS71" s="15"/>
      <c r="AT71" s="15"/>
      <c r="AU71" s="15"/>
      <c r="AV71" s="15"/>
      <c r="AW71" s="15"/>
      <c r="AX71" s="15"/>
      <c r="AY71" s="15"/>
      <c r="AZ71" s="15"/>
      <c r="BA71" s="15"/>
      <c r="BB71" s="15"/>
      <c r="BC71" s="15"/>
      <c r="BD71" s="15"/>
      <c r="BE71" s="15"/>
      <c r="BF71" s="15"/>
      <c r="BG71" s="15"/>
      <c r="BH71" s="15"/>
      <c r="BI71" s="15"/>
      <c r="BJ71" s="15"/>
      <c r="BK71" s="15"/>
    </row>
    <row r="72" spans="2:63" x14ac:dyDescent="0.25">
      <c r="B72" s="1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  <c r="AH72" s="15"/>
      <c r="AI72" s="15"/>
      <c r="AJ72" s="15"/>
      <c r="AK72" s="15"/>
      <c r="AL72" s="15"/>
      <c r="AM72" s="15"/>
      <c r="AN72" s="15"/>
      <c r="AO72" s="15"/>
      <c r="AP72" s="15"/>
      <c r="AQ72" s="15"/>
      <c r="AR72" s="15"/>
      <c r="AS72" s="15"/>
      <c r="AT72" s="15"/>
      <c r="AU72" s="15"/>
      <c r="AV72" s="15"/>
      <c r="AW72" s="15"/>
      <c r="AX72" s="15"/>
      <c r="AY72" s="15"/>
      <c r="AZ72" s="15"/>
      <c r="BA72" s="15"/>
      <c r="BB72" s="15"/>
      <c r="BC72" s="15"/>
      <c r="BD72" s="15"/>
      <c r="BE72" s="15"/>
      <c r="BF72" s="15"/>
      <c r="BG72" s="15"/>
      <c r="BH72" s="15"/>
      <c r="BI72" s="15"/>
      <c r="BJ72" s="15"/>
      <c r="BK72" s="15"/>
    </row>
    <row r="73" spans="2:63" x14ac:dyDescent="0.25">
      <c r="B73" s="1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  <c r="AH73" s="15"/>
      <c r="AI73" s="15"/>
      <c r="AJ73" s="15"/>
      <c r="AK73" s="15"/>
      <c r="AL73" s="15"/>
      <c r="AM73" s="15"/>
      <c r="AN73" s="15"/>
      <c r="AO73" s="15"/>
      <c r="AP73" s="15"/>
      <c r="AQ73" s="15"/>
      <c r="AR73" s="15"/>
      <c r="AS73" s="15"/>
      <c r="AT73" s="15"/>
      <c r="AU73" s="15"/>
      <c r="AV73" s="15"/>
      <c r="AW73" s="15"/>
      <c r="AX73" s="15"/>
      <c r="AY73" s="15"/>
      <c r="AZ73" s="15"/>
      <c r="BA73" s="15"/>
      <c r="BB73" s="15"/>
      <c r="BC73" s="15"/>
      <c r="BD73" s="15"/>
      <c r="BE73" s="15"/>
      <c r="BF73" s="15"/>
      <c r="BG73" s="15"/>
      <c r="BH73" s="15"/>
      <c r="BI73" s="15"/>
      <c r="BJ73" s="15"/>
      <c r="BK73" s="15"/>
    </row>
    <row r="74" spans="2:63" x14ac:dyDescent="0.25">
      <c r="B74" s="1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  <c r="AH74" s="15"/>
      <c r="AI74" s="15"/>
      <c r="AJ74" s="15"/>
      <c r="AK74" s="15"/>
      <c r="AL74" s="15"/>
      <c r="AM74" s="15"/>
      <c r="AN74" s="15"/>
      <c r="AO74" s="15"/>
      <c r="AP74" s="15"/>
      <c r="AQ74" s="15"/>
      <c r="AR74" s="15"/>
      <c r="AS74" s="15"/>
      <c r="AT74" s="15"/>
      <c r="AU74" s="15"/>
      <c r="AV74" s="15"/>
      <c r="AW74" s="15"/>
      <c r="AX74" s="15"/>
      <c r="AY74" s="15"/>
      <c r="AZ74" s="15"/>
      <c r="BA74" s="15"/>
      <c r="BB74" s="15"/>
      <c r="BC74" s="15"/>
      <c r="BD74" s="15"/>
      <c r="BE74" s="15"/>
      <c r="BF74" s="15"/>
      <c r="BG74" s="15"/>
      <c r="BH74" s="15"/>
      <c r="BI74" s="15"/>
      <c r="BJ74" s="15"/>
      <c r="BK74" s="15"/>
    </row>
    <row r="75" spans="2:63" x14ac:dyDescent="0.25">
      <c r="B75" s="1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  <c r="AH75" s="15"/>
      <c r="AI75" s="15"/>
      <c r="AJ75" s="15"/>
      <c r="AK75" s="15"/>
      <c r="AL75" s="15"/>
      <c r="AM75" s="15"/>
      <c r="AN75" s="15"/>
      <c r="AO75" s="15"/>
      <c r="AP75" s="15"/>
      <c r="AQ75" s="15"/>
      <c r="AR75" s="15"/>
      <c r="AS75" s="15"/>
      <c r="AT75" s="15"/>
      <c r="AU75" s="15"/>
      <c r="AV75" s="15"/>
      <c r="AW75" s="15"/>
      <c r="AX75" s="15"/>
      <c r="AY75" s="15"/>
      <c r="AZ75" s="15"/>
      <c r="BA75" s="15"/>
      <c r="BB75" s="15"/>
      <c r="BC75" s="15"/>
      <c r="BD75" s="15"/>
      <c r="BE75" s="15"/>
      <c r="BF75" s="15"/>
      <c r="BG75" s="15"/>
      <c r="BH75" s="15"/>
      <c r="BI75" s="15"/>
      <c r="BJ75" s="15"/>
      <c r="BK75" s="15"/>
    </row>
    <row r="76" spans="2:63" x14ac:dyDescent="0.25">
      <c r="B76" s="1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  <c r="AH76" s="15"/>
      <c r="AI76" s="15"/>
      <c r="AJ76" s="15"/>
      <c r="AK76" s="15"/>
      <c r="AL76" s="15"/>
      <c r="AM76" s="15"/>
      <c r="AN76" s="15"/>
      <c r="AO76" s="15"/>
      <c r="AP76" s="15"/>
      <c r="AQ76" s="15"/>
      <c r="AR76" s="15"/>
      <c r="AS76" s="15"/>
      <c r="AT76" s="15"/>
      <c r="AU76" s="15"/>
      <c r="AV76" s="15"/>
      <c r="AW76" s="15"/>
      <c r="AX76" s="15"/>
      <c r="AY76" s="15"/>
      <c r="AZ76" s="15"/>
      <c r="BA76" s="15"/>
      <c r="BB76" s="15"/>
      <c r="BC76" s="15"/>
      <c r="BD76" s="15"/>
      <c r="BE76" s="15"/>
      <c r="BF76" s="15"/>
      <c r="BG76" s="15"/>
      <c r="BH76" s="15"/>
      <c r="BI76" s="15"/>
      <c r="BJ76" s="15"/>
      <c r="BK76" s="15"/>
    </row>
    <row r="77" spans="2:63" x14ac:dyDescent="0.25">
      <c r="B77" s="1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/>
      <c r="AG77" s="15"/>
      <c r="AH77" s="15"/>
      <c r="AI77" s="15"/>
      <c r="AJ77" s="15"/>
      <c r="AK77" s="15"/>
      <c r="AL77" s="15"/>
      <c r="AM77" s="15"/>
      <c r="AN77" s="15"/>
      <c r="AO77" s="15"/>
      <c r="AP77" s="15"/>
      <c r="AQ77" s="15"/>
      <c r="AR77" s="15"/>
      <c r="AS77" s="15"/>
      <c r="AT77" s="15"/>
      <c r="AU77" s="15"/>
      <c r="AV77" s="15"/>
      <c r="AW77" s="15"/>
      <c r="AX77" s="15"/>
      <c r="AY77" s="15"/>
      <c r="AZ77" s="15"/>
      <c r="BA77" s="15"/>
      <c r="BB77" s="15"/>
      <c r="BC77" s="15"/>
      <c r="BD77" s="15"/>
      <c r="BE77" s="15"/>
      <c r="BF77" s="15"/>
      <c r="BG77" s="15"/>
      <c r="BH77" s="15"/>
      <c r="BI77" s="15"/>
      <c r="BJ77" s="15"/>
      <c r="BK77" s="15"/>
    </row>
    <row r="78" spans="2:63" x14ac:dyDescent="0.25">
      <c r="B78" s="1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  <c r="AH78" s="15"/>
      <c r="AI78" s="15"/>
      <c r="AJ78" s="15"/>
      <c r="AK78" s="15"/>
      <c r="AL78" s="15"/>
      <c r="AM78" s="15"/>
      <c r="AN78" s="15"/>
      <c r="AO78" s="15"/>
      <c r="AP78" s="15"/>
      <c r="AQ78" s="15"/>
      <c r="AR78" s="15"/>
      <c r="AS78" s="15"/>
      <c r="AT78" s="15"/>
      <c r="AU78" s="15"/>
      <c r="AV78" s="15"/>
      <c r="AW78" s="15"/>
      <c r="AX78" s="15"/>
      <c r="AY78" s="15"/>
      <c r="AZ78" s="15"/>
      <c r="BA78" s="15"/>
      <c r="BB78" s="15"/>
      <c r="BC78" s="15"/>
      <c r="BD78" s="15"/>
      <c r="BE78" s="15"/>
      <c r="BF78" s="15"/>
      <c r="BG78" s="15"/>
      <c r="BH78" s="15"/>
      <c r="BI78" s="15"/>
      <c r="BJ78" s="15"/>
      <c r="BK78" s="15"/>
    </row>
    <row r="79" spans="2:63" x14ac:dyDescent="0.25">
      <c r="B79" s="1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  <c r="AH79" s="15"/>
      <c r="AI79" s="15"/>
      <c r="AJ79" s="15"/>
      <c r="AK79" s="15"/>
      <c r="AL79" s="15"/>
      <c r="AM79" s="15"/>
      <c r="AN79" s="15"/>
      <c r="AO79" s="15"/>
      <c r="AP79" s="15"/>
      <c r="AQ79" s="15"/>
      <c r="AR79" s="15"/>
      <c r="AS79" s="15"/>
      <c r="AT79" s="15"/>
      <c r="AU79" s="15"/>
      <c r="AV79" s="15"/>
      <c r="AW79" s="15"/>
      <c r="AX79" s="15"/>
      <c r="AY79" s="15"/>
      <c r="AZ79" s="15"/>
      <c r="BA79" s="15"/>
      <c r="BB79" s="15"/>
      <c r="BC79" s="15"/>
      <c r="BD79" s="15"/>
      <c r="BE79" s="15"/>
      <c r="BF79" s="15"/>
      <c r="BG79" s="15"/>
      <c r="BH79" s="15"/>
      <c r="BI79" s="15"/>
      <c r="BJ79" s="15"/>
      <c r="BK79" s="15"/>
    </row>
    <row r="80" spans="2:63" x14ac:dyDescent="0.25">
      <c r="B80" s="1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  <c r="AH80" s="15"/>
      <c r="AI80" s="15"/>
      <c r="AJ80" s="15"/>
      <c r="AK80" s="15"/>
      <c r="AL80" s="15"/>
      <c r="AM80" s="15"/>
      <c r="AN80" s="15"/>
      <c r="AO80" s="15"/>
      <c r="AP80" s="15"/>
      <c r="AQ80" s="15"/>
      <c r="AR80" s="15"/>
      <c r="AS80" s="15"/>
      <c r="AT80" s="15"/>
      <c r="AU80" s="15"/>
      <c r="AV80" s="15"/>
      <c r="AW80" s="15"/>
      <c r="AX80" s="15"/>
      <c r="AY80" s="15"/>
      <c r="AZ80" s="15"/>
      <c r="BA80" s="15"/>
      <c r="BB80" s="15"/>
      <c r="BC80" s="15"/>
      <c r="BD80" s="15"/>
      <c r="BE80" s="15"/>
      <c r="BF80" s="15"/>
      <c r="BG80" s="15"/>
      <c r="BH80" s="15"/>
      <c r="BI80" s="15"/>
      <c r="BJ80" s="15"/>
      <c r="BK80" s="15"/>
    </row>
    <row r="81" spans="2:63" x14ac:dyDescent="0.25">
      <c r="B81" s="1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  <c r="AH81" s="15"/>
      <c r="AI81" s="15"/>
      <c r="AJ81" s="15"/>
      <c r="AK81" s="15"/>
      <c r="AL81" s="15"/>
      <c r="AM81" s="15"/>
      <c r="AN81" s="15"/>
      <c r="AO81" s="15"/>
      <c r="AP81" s="15"/>
      <c r="AQ81" s="15"/>
      <c r="AR81" s="15"/>
      <c r="AS81" s="15"/>
      <c r="AT81" s="15"/>
      <c r="AU81" s="15"/>
      <c r="AV81" s="15"/>
      <c r="AW81" s="15"/>
      <c r="AX81" s="15"/>
      <c r="AY81" s="15"/>
      <c r="AZ81" s="15"/>
      <c r="BA81" s="15"/>
      <c r="BB81" s="15"/>
      <c r="BC81" s="15"/>
      <c r="BD81" s="15"/>
      <c r="BE81" s="15"/>
      <c r="BF81" s="15"/>
      <c r="BG81" s="15"/>
      <c r="BH81" s="15"/>
      <c r="BI81" s="15"/>
      <c r="BJ81" s="15"/>
      <c r="BK81" s="15"/>
    </row>
    <row r="82" spans="2:63" x14ac:dyDescent="0.25">
      <c r="B82" s="1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  <c r="AH82" s="15"/>
      <c r="AI82" s="15"/>
      <c r="AJ82" s="15"/>
      <c r="AK82" s="15"/>
      <c r="AL82" s="15"/>
      <c r="AM82" s="15"/>
      <c r="AN82" s="15"/>
      <c r="AO82" s="15"/>
      <c r="AP82" s="15"/>
      <c r="AQ82" s="15"/>
      <c r="AR82" s="15"/>
      <c r="AS82" s="15"/>
      <c r="AT82" s="15"/>
      <c r="AU82" s="15"/>
      <c r="AV82" s="15"/>
      <c r="AW82" s="15"/>
      <c r="AX82" s="15"/>
      <c r="AY82" s="15"/>
      <c r="AZ82" s="15"/>
      <c r="BA82" s="15"/>
      <c r="BB82" s="15"/>
      <c r="BC82" s="15"/>
      <c r="BD82" s="15"/>
      <c r="BE82" s="15"/>
      <c r="BF82" s="15"/>
      <c r="BG82" s="15"/>
      <c r="BH82" s="15"/>
      <c r="BI82" s="15"/>
      <c r="BJ82" s="15"/>
      <c r="BK82" s="15"/>
    </row>
    <row r="83" spans="2:63" x14ac:dyDescent="0.25">
      <c r="B83" s="1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  <c r="AH83" s="15"/>
      <c r="AI83" s="15"/>
      <c r="AJ83" s="15"/>
      <c r="AK83" s="15"/>
      <c r="AL83" s="15"/>
      <c r="AM83" s="15"/>
      <c r="AN83" s="15"/>
      <c r="AO83" s="15"/>
      <c r="AP83" s="15"/>
      <c r="AQ83" s="15"/>
      <c r="AR83" s="15"/>
      <c r="AS83" s="15"/>
      <c r="AT83" s="15"/>
      <c r="AU83" s="15"/>
      <c r="AV83" s="15"/>
      <c r="AW83" s="15"/>
      <c r="AX83" s="15"/>
      <c r="AY83" s="15"/>
      <c r="AZ83" s="15"/>
      <c r="BA83" s="15"/>
      <c r="BB83" s="15"/>
      <c r="BC83" s="15"/>
      <c r="BD83" s="15"/>
      <c r="BE83" s="15"/>
      <c r="BF83" s="15"/>
      <c r="BG83" s="15"/>
      <c r="BH83" s="15"/>
      <c r="BI83" s="15"/>
      <c r="BJ83" s="15"/>
      <c r="BK83" s="15"/>
    </row>
    <row r="84" spans="2:63" x14ac:dyDescent="0.25">
      <c r="B84" s="1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  <c r="AH84" s="15"/>
      <c r="AI84" s="15"/>
      <c r="AJ84" s="15"/>
      <c r="AK84" s="15"/>
      <c r="AL84" s="15"/>
      <c r="AM84" s="15"/>
      <c r="AN84" s="15"/>
      <c r="AO84" s="15"/>
      <c r="AP84" s="15"/>
      <c r="AQ84" s="15"/>
      <c r="AR84" s="15"/>
      <c r="AS84" s="15"/>
      <c r="AT84" s="15"/>
      <c r="AU84" s="15"/>
      <c r="AV84" s="15"/>
      <c r="AW84" s="15"/>
      <c r="AX84" s="15"/>
      <c r="AY84" s="15"/>
      <c r="AZ84" s="15"/>
      <c r="BA84" s="15"/>
      <c r="BB84" s="15"/>
      <c r="BC84" s="15"/>
      <c r="BD84" s="15"/>
      <c r="BE84" s="15"/>
      <c r="BF84" s="15"/>
      <c r="BG84" s="15"/>
      <c r="BH84" s="15"/>
      <c r="BI84" s="15"/>
      <c r="BJ84" s="15"/>
      <c r="BK84" s="15"/>
    </row>
    <row r="85" spans="2:63" x14ac:dyDescent="0.25">
      <c r="B85" s="1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  <c r="AH85" s="15"/>
      <c r="AI85" s="15"/>
      <c r="AJ85" s="15"/>
      <c r="AK85" s="15"/>
      <c r="AL85" s="15"/>
      <c r="AM85" s="15"/>
      <c r="AN85" s="15"/>
      <c r="AO85" s="15"/>
      <c r="AP85" s="15"/>
      <c r="AQ85" s="15"/>
      <c r="AR85" s="15"/>
      <c r="AS85" s="15"/>
      <c r="AT85" s="15"/>
      <c r="AU85" s="15"/>
      <c r="AV85" s="15"/>
      <c r="AW85" s="15"/>
      <c r="AX85" s="15"/>
      <c r="AY85" s="15"/>
      <c r="AZ85" s="15"/>
      <c r="BA85" s="15"/>
      <c r="BB85" s="15"/>
      <c r="BC85" s="15"/>
      <c r="BD85" s="15"/>
      <c r="BE85" s="15"/>
      <c r="BF85" s="15"/>
      <c r="BG85" s="15"/>
      <c r="BH85" s="15"/>
      <c r="BI85" s="15"/>
      <c r="BJ85" s="15"/>
      <c r="BK85" s="15"/>
    </row>
    <row r="86" spans="2:63" x14ac:dyDescent="0.25">
      <c r="B86" s="1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  <c r="AH86" s="15"/>
      <c r="AI86" s="15"/>
      <c r="AJ86" s="15"/>
      <c r="AK86" s="15"/>
      <c r="AL86" s="15"/>
      <c r="AM86" s="15"/>
      <c r="AN86" s="15"/>
      <c r="AO86" s="15"/>
      <c r="AP86" s="15"/>
      <c r="AQ86" s="15"/>
      <c r="AR86" s="15"/>
      <c r="AS86" s="15"/>
      <c r="AT86" s="15"/>
      <c r="AU86" s="15"/>
      <c r="AV86" s="15"/>
      <c r="AW86" s="15"/>
      <c r="AX86" s="15"/>
      <c r="AY86" s="15"/>
      <c r="AZ86" s="15"/>
      <c r="BA86" s="15"/>
      <c r="BB86" s="15"/>
      <c r="BC86" s="15"/>
      <c r="BD86" s="15"/>
      <c r="BE86" s="15"/>
      <c r="BF86" s="15"/>
      <c r="BG86" s="15"/>
      <c r="BH86" s="15"/>
      <c r="BI86" s="15"/>
      <c r="BJ86" s="15"/>
      <c r="BK86" s="15"/>
    </row>
    <row r="87" spans="2:63" x14ac:dyDescent="0.25">
      <c r="B87" s="1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  <c r="AH87" s="15"/>
      <c r="AI87" s="15"/>
      <c r="AJ87" s="15"/>
      <c r="AK87" s="15"/>
      <c r="AL87" s="15"/>
      <c r="AM87" s="15"/>
      <c r="AN87" s="15"/>
      <c r="AO87" s="15"/>
      <c r="AP87" s="15"/>
      <c r="AQ87" s="15"/>
      <c r="AR87" s="15"/>
      <c r="AS87" s="15"/>
      <c r="AT87" s="15"/>
      <c r="AU87" s="15"/>
      <c r="AV87" s="15"/>
      <c r="AW87" s="15"/>
      <c r="AX87" s="15"/>
      <c r="AY87" s="15"/>
      <c r="AZ87" s="15"/>
      <c r="BA87" s="15"/>
      <c r="BB87" s="15"/>
      <c r="BC87" s="15"/>
      <c r="BD87" s="15"/>
      <c r="BE87" s="15"/>
      <c r="BF87" s="15"/>
      <c r="BG87" s="15"/>
      <c r="BH87" s="15"/>
      <c r="BI87" s="15"/>
      <c r="BJ87" s="15"/>
      <c r="BK87" s="15"/>
    </row>
    <row r="88" spans="2:63" x14ac:dyDescent="0.25">
      <c r="B88" s="1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5"/>
      <c r="AH88" s="15"/>
      <c r="AI88" s="15"/>
      <c r="AJ88" s="15"/>
      <c r="AK88" s="15"/>
      <c r="AL88" s="15"/>
      <c r="AM88" s="15"/>
      <c r="AN88" s="15"/>
      <c r="AO88" s="15"/>
      <c r="AP88" s="15"/>
      <c r="AQ88" s="15"/>
      <c r="AR88" s="15"/>
      <c r="AS88" s="15"/>
      <c r="AT88" s="15"/>
      <c r="AU88" s="15"/>
      <c r="AV88" s="15"/>
      <c r="AW88" s="15"/>
      <c r="AX88" s="15"/>
      <c r="AY88" s="15"/>
      <c r="AZ88" s="15"/>
      <c r="BA88" s="15"/>
      <c r="BB88" s="15"/>
      <c r="BC88" s="15"/>
      <c r="BD88" s="15"/>
      <c r="BE88" s="15"/>
      <c r="BF88" s="15"/>
      <c r="BG88" s="15"/>
      <c r="BH88" s="15"/>
      <c r="BI88" s="15"/>
      <c r="BJ88" s="15"/>
      <c r="BK88" s="15"/>
    </row>
    <row r="89" spans="2:63" x14ac:dyDescent="0.25">
      <c r="B89" s="1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  <c r="AH89" s="15"/>
      <c r="AI89" s="15"/>
      <c r="AJ89" s="15"/>
      <c r="AK89" s="15"/>
      <c r="AL89" s="15"/>
      <c r="AM89" s="15"/>
      <c r="AN89" s="15"/>
      <c r="AO89" s="15"/>
      <c r="AP89" s="15"/>
      <c r="AQ89" s="15"/>
      <c r="AR89" s="15"/>
      <c r="AS89" s="15"/>
      <c r="AT89" s="15"/>
      <c r="AU89" s="15"/>
      <c r="AV89" s="15"/>
      <c r="AW89" s="15"/>
      <c r="AX89" s="15"/>
      <c r="AY89" s="15"/>
      <c r="AZ89" s="15"/>
      <c r="BA89" s="15"/>
      <c r="BB89" s="15"/>
      <c r="BC89" s="15"/>
      <c r="BD89" s="15"/>
      <c r="BE89" s="15"/>
      <c r="BF89" s="15"/>
      <c r="BG89" s="15"/>
      <c r="BH89" s="15"/>
      <c r="BI89" s="15"/>
      <c r="BJ89" s="15"/>
      <c r="BK89" s="15"/>
    </row>
    <row r="90" spans="2:63" x14ac:dyDescent="0.25">
      <c r="B90" s="1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F90" s="15"/>
      <c r="AG90" s="15"/>
      <c r="AH90" s="15"/>
      <c r="AI90" s="15"/>
      <c r="AJ90" s="15"/>
      <c r="AK90" s="15"/>
      <c r="AL90" s="15"/>
      <c r="AM90" s="15"/>
      <c r="AN90" s="15"/>
      <c r="AO90" s="15"/>
      <c r="AP90" s="15"/>
      <c r="AQ90" s="15"/>
      <c r="AR90" s="15"/>
      <c r="AS90" s="15"/>
      <c r="AT90" s="15"/>
      <c r="AU90" s="15"/>
      <c r="AV90" s="15"/>
      <c r="AW90" s="15"/>
      <c r="AX90" s="15"/>
      <c r="AY90" s="15"/>
      <c r="AZ90" s="15"/>
      <c r="BA90" s="15"/>
      <c r="BB90" s="15"/>
      <c r="BC90" s="15"/>
      <c r="BD90" s="15"/>
      <c r="BE90" s="15"/>
      <c r="BF90" s="15"/>
      <c r="BG90" s="15"/>
      <c r="BH90" s="15"/>
      <c r="BI90" s="15"/>
      <c r="BJ90" s="15"/>
      <c r="BK90" s="15"/>
    </row>
    <row r="91" spans="2:63" x14ac:dyDescent="0.25">
      <c r="B91" s="1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/>
      <c r="AH91" s="15"/>
      <c r="AI91" s="15"/>
      <c r="AJ91" s="15"/>
      <c r="AK91" s="15"/>
      <c r="AL91" s="15"/>
      <c r="AM91" s="15"/>
      <c r="AN91" s="15"/>
      <c r="AO91" s="15"/>
      <c r="AP91" s="15"/>
      <c r="AQ91" s="15"/>
      <c r="AR91" s="15"/>
      <c r="AS91" s="15"/>
      <c r="AT91" s="15"/>
      <c r="AU91" s="15"/>
      <c r="AV91" s="15"/>
      <c r="AW91" s="15"/>
      <c r="AX91" s="15"/>
      <c r="AY91" s="15"/>
      <c r="AZ91" s="15"/>
      <c r="BA91" s="15"/>
      <c r="BB91" s="15"/>
      <c r="BC91" s="15"/>
      <c r="BD91" s="15"/>
      <c r="BE91" s="15"/>
      <c r="BF91" s="15"/>
      <c r="BG91" s="15"/>
      <c r="BH91" s="15"/>
      <c r="BI91" s="15"/>
      <c r="BJ91" s="15"/>
      <c r="BK91" s="15"/>
    </row>
    <row r="92" spans="2:63" x14ac:dyDescent="0.25">
      <c r="B92" s="1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F92" s="15"/>
      <c r="AG92" s="15"/>
      <c r="AH92" s="15"/>
      <c r="AI92" s="15"/>
      <c r="AJ92" s="15"/>
      <c r="AK92" s="15"/>
      <c r="AL92" s="15"/>
      <c r="AM92" s="15"/>
      <c r="AN92" s="15"/>
      <c r="AO92" s="15"/>
      <c r="AP92" s="15"/>
      <c r="AQ92" s="15"/>
      <c r="AR92" s="15"/>
      <c r="AS92" s="15"/>
      <c r="AT92" s="15"/>
      <c r="AU92" s="15"/>
      <c r="AV92" s="15"/>
      <c r="AW92" s="15"/>
      <c r="AX92" s="15"/>
      <c r="AY92" s="15"/>
      <c r="AZ92" s="15"/>
      <c r="BA92" s="15"/>
      <c r="BB92" s="15"/>
      <c r="BC92" s="15"/>
      <c r="BD92" s="15"/>
      <c r="BE92" s="15"/>
      <c r="BF92" s="15"/>
      <c r="BG92" s="15"/>
      <c r="BH92" s="15"/>
      <c r="BI92" s="15"/>
      <c r="BJ92" s="15"/>
      <c r="BK92" s="15"/>
    </row>
    <row r="93" spans="2:63" x14ac:dyDescent="0.25">
      <c r="B93" s="1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  <c r="AH93" s="15"/>
      <c r="AI93" s="15"/>
      <c r="AJ93" s="15"/>
      <c r="AK93" s="15"/>
      <c r="AL93" s="15"/>
      <c r="AM93" s="15"/>
      <c r="AN93" s="15"/>
      <c r="AO93" s="15"/>
      <c r="AP93" s="15"/>
      <c r="AQ93" s="15"/>
      <c r="AR93" s="15"/>
      <c r="AS93" s="15"/>
      <c r="AT93" s="15"/>
      <c r="AU93" s="15"/>
      <c r="AV93" s="15"/>
      <c r="AW93" s="15"/>
      <c r="AX93" s="15"/>
      <c r="AY93" s="15"/>
      <c r="AZ93" s="15"/>
      <c r="BA93" s="15"/>
      <c r="BB93" s="15"/>
      <c r="BC93" s="15"/>
      <c r="BD93" s="15"/>
      <c r="BE93" s="15"/>
      <c r="BF93" s="15"/>
      <c r="BG93" s="15"/>
      <c r="BH93" s="15"/>
      <c r="BI93" s="15"/>
      <c r="BJ93" s="15"/>
      <c r="BK93" s="15"/>
    </row>
    <row r="94" spans="2:63" x14ac:dyDescent="0.25">
      <c r="B94" s="1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5"/>
      <c r="AH94" s="15"/>
      <c r="AI94" s="15"/>
      <c r="AJ94" s="15"/>
      <c r="AK94" s="15"/>
      <c r="AL94" s="15"/>
      <c r="AM94" s="15"/>
      <c r="AN94" s="15"/>
      <c r="AO94" s="15"/>
      <c r="AP94" s="15"/>
      <c r="AQ94" s="15"/>
      <c r="AR94" s="15"/>
      <c r="AS94" s="15"/>
      <c r="AT94" s="15"/>
      <c r="AU94" s="15"/>
      <c r="AV94" s="15"/>
      <c r="AW94" s="15"/>
      <c r="AX94" s="15"/>
      <c r="AY94" s="15"/>
      <c r="AZ94" s="15"/>
      <c r="BA94" s="15"/>
      <c r="BB94" s="15"/>
      <c r="BC94" s="15"/>
      <c r="BD94" s="15"/>
      <c r="BE94" s="15"/>
      <c r="BF94" s="15"/>
      <c r="BG94" s="15"/>
      <c r="BH94" s="15"/>
      <c r="BI94" s="15"/>
      <c r="BJ94" s="15"/>
      <c r="BK94" s="15"/>
    </row>
    <row r="95" spans="2:63" x14ac:dyDescent="0.25">
      <c r="B95" s="1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5"/>
      <c r="AH95" s="15"/>
      <c r="AI95" s="15"/>
      <c r="AJ95" s="15"/>
      <c r="AK95" s="15"/>
      <c r="AL95" s="15"/>
      <c r="AM95" s="15"/>
      <c r="AN95" s="15"/>
      <c r="AO95" s="15"/>
      <c r="AP95" s="15"/>
      <c r="AQ95" s="15"/>
      <c r="AR95" s="15"/>
      <c r="AS95" s="15"/>
      <c r="AT95" s="15"/>
      <c r="AU95" s="15"/>
      <c r="AV95" s="15"/>
      <c r="AW95" s="15"/>
      <c r="AX95" s="15"/>
      <c r="AY95" s="15"/>
      <c r="AZ95" s="15"/>
      <c r="BA95" s="15"/>
      <c r="BB95" s="15"/>
      <c r="BC95" s="15"/>
      <c r="BD95" s="15"/>
      <c r="BE95" s="15"/>
      <c r="BF95" s="15"/>
      <c r="BG95" s="15"/>
      <c r="BH95" s="15"/>
      <c r="BI95" s="15"/>
      <c r="BJ95" s="15"/>
      <c r="BK95" s="15"/>
    </row>
    <row r="96" spans="2:63" x14ac:dyDescent="0.25">
      <c r="B96" s="1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  <c r="AH96" s="15"/>
      <c r="AI96" s="15"/>
      <c r="AJ96" s="15"/>
      <c r="AK96" s="15"/>
      <c r="AL96" s="15"/>
      <c r="AM96" s="15"/>
      <c r="AN96" s="15"/>
      <c r="AO96" s="15"/>
      <c r="AP96" s="15"/>
      <c r="AQ96" s="15"/>
      <c r="AR96" s="15"/>
      <c r="AS96" s="15"/>
      <c r="AT96" s="15"/>
      <c r="AU96" s="15"/>
      <c r="AV96" s="15"/>
      <c r="AW96" s="15"/>
      <c r="AX96" s="15"/>
      <c r="AY96" s="15"/>
      <c r="AZ96" s="15"/>
      <c r="BA96" s="15"/>
      <c r="BB96" s="15"/>
      <c r="BC96" s="15"/>
      <c r="BD96" s="15"/>
      <c r="BE96" s="15"/>
      <c r="BF96" s="15"/>
      <c r="BG96" s="15"/>
      <c r="BH96" s="15"/>
      <c r="BI96" s="15"/>
      <c r="BJ96" s="15"/>
      <c r="BK96" s="15"/>
    </row>
    <row r="97" spans="2:63" x14ac:dyDescent="0.25">
      <c r="B97" s="1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  <c r="AH97" s="15"/>
      <c r="AI97" s="15"/>
      <c r="AJ97" s="15"/>
      <c r="AK97" s="15"/>
      <c r="AL97" s="15"/>
      <c r="AM97" s="15"/>
      <c r="AN97" s="15"/>
      <c r="AO97" s="15"/>
      <c r="AP97" s="15"/>
      <c r="AQ97" s="15"/>
      <c r="AR97" s="15"/>
      <c r="AS97" s="15"/>
      <c r="AT97" s="15"/>
      <c r="AU97" s="15"/>
      <c r="AV97" s="15"/>
      <c r="AW97" s="15"/>
      <c r="AX97" s="15"/>
      <c r="AY97" s="15"/>
      <c r="AZ97" s="15"/>
      <c r="BA97" s="15"/>
      <c r="BB97" s="15"/>
      <c r="BC97" s="15"/>
      <c r="BD97" s="15"/>
      <c r="BE97" s="15"/>
      <c r="BF97" s="15"/>
      <c r="BG97" s="15"/>
      <c r="BH97" s="15"/>
      <c r="BI97" s="15"/>
      <c r="BJ97" s="15"/>
      <c r="BK97" s="15"/>
    </row>
    <row r="98" spans="2:63" x14ac:dyDescent="0.25">
      <c r="B98" s="1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  <c r="AH98" s="15"/>
      <c r="AI98" s="15"/>
      <c r="AJ98" s="15"/>
      <c r="AK98" s="15"/>
      <c r="AL98" s="15"/>
      <c r="AM98" s="15"/>
      <c r="AN98" s="15"/>
      <c r="AO98" s="15"/>
      <c r="AP98" s="15"/>
      <c r="AQ98" s="15"/>
      <c r="AR98" s="15"/>
      <c r="AS98" s="15"/>
      <c r="AT98" s="15"/>
      <c r="AU98" s="15"/>
      <c r="AV98" s="15"/>
      <c r="AW98" s="15"/>
      <c r="AX98" s="15"/>
      <c r="AY98" s="15"/>
      <c r="AZ98" s="15"/>
      <c r="BA98" s="15"/>
      <c r="BB98" s="15"/>
      <c r="BC98" s="15"/>
      <c r="BD98" s="15"/>
      <c r="BE98" s="15"/>
      <c r="BF98" s="15"/>
      <c r="BG98" s="15"/>
      <c r="BH98" s="15"/>
      <c r="BI98" s="15"/>
      <c r="BJ98" s="15"/>
      <c r="BK98" s="15"/>
    </row>
    <row r="99" spans="2:63" x14ac:dyDescent="0.25">
      <c r="B99" s="1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  <c r="AH99" s="15"/>
      <c r="AI99" s="15"/>
      <c r="AJ99" s="15"/>
      <c r="AK99" s="15"/>
      <c r="AL99" s="15"/>
      <c r="AM99" s="15"/>
      <c r="AN99" s="15"/>
      <c r="AO99" s="15"/>
      <c r="AP99" s="15"/>
      <c r="AQ99" s="15"/>
      <c r="AR99" s="15"/>
      <c r="AS99" s="15"/>
      <c r="AT99" s="15"/>
      <c r="AU99" s="15"/>
      <c r="AV99" s="15"/>
      <c r="AW99" s="15"/>
      <c r="AX99" s="15"/>
      <c r="AY99" s="15"/>
      <c r="AZ99" s="15"/>
      <c r="BA99" s="15"/>
      <c r="BB99" s="15"/>
      <c r="BC99" s="15"/>
      <c r="BD99" s="15"/>
      <c r="BE99" s="15"/>
      <c r="BF99" s="15"/>
      <c r="BG99" s="15"/>
      <c r="BH99" s="15"/>
      <c r="BI99" s="15"/>
      <c r="BJ99" s="15"/>
      <c r="BK99" s="15"/>
    </row>
    <row r="100" spans="2:63" x14ac:dyDescent="0.25">
      <c r="B100" s="1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  <c r="AH100" s="15"/>
      <c r="AI100" s="15"/>
      <c r="AJ100" s="15"/>
      <c r="AK100" s="15"/>
      <c r="AL100" s="15"/>
      <c r="AM100" s="15"/>
      <c r="AN100" s="15"/>
      <c r="AO100" s="15"/>
      <c r="AP100" s="15"/>
      <c r="AQ100" s="15"/>
      <c r="AR100" s="15"/>
      <c r="AS100" s="15"/>
      <c r="AT100" s="15"/>
      <c r="AU100" s="15"/>
      <c r="AV100" s="15"/>
      <c r="AW100" s="15"/>
      <c r="AX100" s="15"/>
      <c r="AY100" s="15"/>
      <c r="AZ100" s="15"/>
      <c r="BA100" s="15"/>
      <c r="BB100" s="15"/>
      <c r="BC100" s="15"/>
      <c r="BD100" s="15"/>
      <c r="BE100" s="15"/>
      <c r="BF100" s="15"/>
      <c r="BG100" s="15"/>
      <c r="BH100" s="15"/>
      <c r="BI100" s="15"/>
      <c r="BJ100" s="15"/>
      <c r="BK100" s="15"/>
    </row>
    <row r="101" spans="2:63" x14ac:dyDescent="0.25">
      <c r="B101" s="1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  <c r="AH101" s="15"/>
      <c r="AI101" s="15"/>
      <c r="AJ101" s="15"/>
      <c r="AK101" s="15"/>
      <c r="AL101" s="15"/>
      <c r="AM101" s="15"/>
      <c r="AN101" s="15"/>
      <c r="AO101" s="15"/>
      <c r="AP101" s="15"/>
      <c r="AQ101" s="15"/>
      <c r="AR101" s="15"/>
      <c r="AS101" s="15"/>
      <c r="AT101" s="15"/>
      <c r="AU101" s="15"/>
      <c r="AV101" s="15"/>
      <c r="AW101" s="15"/>
      <c r="AX101" s="15"/>
      <c r="AY101" s="15"/>
      <c r="AZ101" s="15"/>
      <c r="BA101" s="15"/>
      <c r="BB101" s="15"/>
      <c r="BC101" s="15"/>
      <c r="BD101" s="15"/>
      <c r="BE101" s="15"/>
      <c r="BF101" s="15"/>
      <c r="BG101" s="15"/>
      <c r="BH101" s="15"/>
      <c r="BI101" s="15"/>
      <c r="BJ101" s="15"/>
      <c r="BK101" s="15"/>
    </row>
    <row r="102" spans="2:63" x14ac:dyDescent="0.25">
      <c r="B102" s="1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  <c r="AH102" s="15"/>
      <c r="AI102" s="15"/>
      <c r="AJ102" s="15"/>
      <c r="AK102" s="15"/>
      <c r="AL102" s="15"/>
      <c r="AM102" s="15"/>
      <c r="AN102" s="15"/>
      <c r="AO102" s="15"/>
      <c r="AP102" s="15"/>
      <c r="AQ102" s="15"/>
      <c r="AR102" s="15"/>
      <c r="AS102" s="15"/>
      <c r="AT102" s="15"/>
      <c r="AU102" s="15"/>
      <c r="AV102" s="15"/>
      <c r="AW102" s="15"/>
      <c r="AX102" s="15"/>
      <c r="AY102" s="15"/>
      <c r="AZ102" s="15"/>
      <c r="BA102" s="15"/>
      <c r="BB102" s="15"/>
      <c r="BC102" s="15"/>
      <c r="BD102" s="15"/>
      <c r="BE102" s="15"/>
      <c r="BF102" s="15"/>
      <c r="BG102" s="15"/>
      <c r="BH102" s="15"/>
      <c r="BI102" s="15"/>
      <c r="BJ102" s="15"/>
      <c r="BK102" s="15"/>
    </row>
    <row r="103" spans="2:63" x14ac:dyDescent="0.25">
      <c r="B103" s="1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  <c r="AH103" s="15"/>
      <c r="AI103" s="15"/>
      <c r="AJ103" s="15"/>
      <c r="AK103" s="15"/>
      <c r="AL103" s="15"/>
      <c r="AM103" s="15"/>
      <c r="AN103" s="15"/>
      <c r="AO103" s="15"/>
      <c r="AP103" s="15"/>
      <c r="AQ103" s="15"/>
      <c r="AR103" s="15"/>
      <c r="AS103" s="15"/>
      <c r="AT103" s="15"/>
      <c r="AU103" s="15"/>
      <c r="AV103" s="15"/>
      <c r="AW103" s="15"/>
      <c r="AX103" s="15"/>
      <c r="AY103" s="15"/>
      <c r="AZ103" s="15"/>
      <c r="BA103" s="15"/>
      <c r="BB103" s="15"/>
      <c r="BC103" s="15"/>
      <c r="BD103" s="15"/>
      <c r="BE103" s="15"/>
      <c r="BF103" s="15"/>
      <c r="BG103" s="15"/>
      <c r="BH103" s="15"/>
      <c r="BI103" s="15"/>
      <c r="BJ103" s="15"/>
      <c r="BK103" s="15"/>
    </row>
    <row r="104" spans="2:63" x14ac:dyDescent="0.25">
      <c r="B104" s="1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  <c r="AH104" s="15"/>
      <c r="AI104" s="15"/>
      <c r="AJ104" s="15"/>
      <c r="AK104" s="15"/>
      <c r="AL104" s="15"/>
      <c r="AM104" s="15"/>
      <c r="AN104" s="15"/>
      <c r="AO104" s="15"/>
      <c r="AP104" s="15"/>
      <c r="AQ104" s="15"/>
      <c r="AR104" s="15"/>
      <c r="AS104" s="15"/>
      <c r="AT104" s="15"/>
      <c r="AU104" s="15"/>
      <c r="AV104" s="15"/>
      <c r="AW104" s="15"/>
      <c r="AX104" s="15"/>
      <c r="AY104" s="15"/>
      <c r="AZ104" s="15"/>
      <c r="BA104" s="15"/>
      <c r="BB104" s="15"/>
      <c r="BC104" s="15"/>
      <c r="BD104" s="15"/>
      <c r="BE104" s="15"/>
      <c r="BF104" s="15"/>
      <c r="BG104" s="15"/>
      <c r="BH104" s="15"/>
      <c r="BI104" s="15"/>
      <c r="BJ104" s="15"/>
      <c r="BK104" s="15"/>
    </row>
    <row r="105" spans="2:63" x14ac:dyDescent="0.25">
      <c r="B105" s="1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F105" s="15"/>
      <c r="AG105" s="15"/>
      <c r="AH105" s="15"/>
      <c r="AI105" s="15"/>
      <c r="AJ105" s="15"/>
      <c r="AK105" s="15"/>
      <c r="AL105" s="15"/>
      <c r="AM105" s="15"/>
      <c r="AN105" s="15"/>
      <c r="AO105" s="15"/>
      <c r="AP105" s="15"/>
      <c r="AQ105" s="15"/>
      <c r="AR105" s="15"/>
      <c r="AS105" s="15"/>
      <c r="AT105" s="15"/>
      <c r="AU105" s="15"/>
      <c r="AV105" s="15"/>
      <c r="AW105" s="15"/>
      <c r="AX105" s="15"/>
      <c r="AY105" s="15"/>
      <c r="AZ105" s="15"/>
      <c r="BA105" s="15"/>
      <c r="BB105" s="15"/>
      <c r="BC105" s="15"/>
      <c r="BD105" s="15"/>
      <c r="BE105" s="15"/>
      <c r="BF105" s="15"/>
      <c r="BG105" s="15"/>
      <c r="BH105" s="15"/>
      <c r="BI105" s="15"/>
      <c r="BJ105" s="15"/>
      <c r="BK105" s="15"/>
    </row>
    <row r="106" spans="2:63" x14ac:dyDescent="0.25">
      <c r="B106" s="1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F106" s="15"/>
      <c r="AG106" s="15"/>
      <c r="AH106" s="15"/>
      <c r="AI106" s="15"/>
      <c r="AJ106" s="15"/>
      <c r="AK106" s="15"/>
      <c r="AL106" s="15"/>
      <c r="AM106" s="15"/>
      <c r="AN106" s="15"/>
      <c r="AO106" s="15"/>
      <c r="AP106" s="15"/>
      <c r="AQ106" s="15"/>
      <c r="AR106" s="15"/>
      <c r="AS106" s="15"/>
      <c r="AT106" s="15"/>
      <c r="AU106" s="15"/>
      <c r="AV106" s="15"/>
      <c r="AW106" s="15"/>
      <c r="AX106" s="15"/>
      <c r="AY106" s="15"/>
      <c r="AZ106" s="15"/>
      <c r="BA106" s="15"/>
      <c r="BB106" s="15"/>
      <c r="BC106" s="15"/>
      <c r="BD106" s="15"/>
      <c r="BE106" s="15"/>
      <c r="BF106" s="15"/>
      <c r="BG106" s="15"/>
      <c r="BH106" s="15"/>
      <c r="BI106" s="15"/>
      <c r="BJ106" s="15"/>
      <c r="BK106" s="15"/>
    </row>
    <row r="107" spans="2:63" x14ac:dyDescent="0.25">
      <c r="B107" s="1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F107" s="15"/>
      <c r="AG107" s="15"/>
      <c r="AH107" s="15"/>
      <c r="AI107" s="15"/>
      <c r="AJ107" s="15"/>
      <c r="AK107" s="15"/>
      <c r="AL107" s="15"/>
      <c r="AM107" s="15"/>
      <c r="AN107" s="15"/>
      <c r="AO107" s="15"/>
      <c r="AP107" s="15"/>
      <c r="AQ107" s="15"/>
      <c r="AR107" s="15"/>
      <c r="AS107" s="15"/>
      <c r="AT107" s="15"/>
      <c r="AU107" s="15"/>
      <c r="AV107" s="15"/>
      <c r="AW107" s="15"/>
      <c r="AX107" s="15"/>
      <c r="AY107" s="15"/>
      <c r="AZ107" s="15"/>
      <c r="BA107" s="15"/>
      <c r="BB107" s="15"/>
      <c r="BC107" s="15"/>
      <c r="BD107" s="15"/>
      <c r="BE107" s="15"/>
      <c r="BF107" s="15"/>
      <c r="BG107" s="15"/>
      <c r="BH107" s="15"/>
      <c r="BI107" s="15"/>
      <c r="BJ107" s="15"/>
      <c r="BK107" s="15"/>
    </row>
    <row r="108" spans="2:63" x14ac:dyDescent="0.25">
      <c r="B108" s="1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F108" s="15"/>
      <c r="AG108" s="15"/>
      <c r="AH108" s="15"/>
      <c r="AI108" s="15"/>
      <c r="AJ108" s="15"/>
      <c r="AK108" s="15"/>
      <c r="AL108" s="15"/>
      <c r="AM108" s="15"/>
      <c r="AN108" s="15"/>
      <c r="AO108" s="15"/>
      <c r="AP108" s="15"/>
      <c r="AQ108" s="15"/>
      <c r="AR108" s="15"/>
      <c r="AS108" s="15"/>
      <c r="AT108" s="15"/>
      <c r="AU108" s="15"/>
      <c r="AV108" s="15"/>
      <c r="AW108" s="15"/>
      <c r="AX108" s="15"/>
      <c r="AY108" s="15"/>
      <c r="AZ108" s="15"/>
      <c r="BA108" s="15"/>
      <c r="BB108" s="15"/>
      <c r="BC108" s="15"/>
      <c r="BD108" s="15"/>
      <c r="BE108" s="15"/>
      <c r="BF108" s="15"/>
      <c r="BG108" s="15"/>
      <c r="BH108" s="15"/>
      <c r="BI108" s="15"/>
      <c r="BJ108" s="15"/>
      <c r="BK108" s="15"/>
    </row>
    <row r="109" spans="2:63" x14ac:dyDescent="0.25">
      <c r="B109" s="1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F109" s="15"/>
      <c r="AG109" s="15"/>
      <c r="AH109" s="15"/>
      <c r="AI109" s="15"/>
      <c r="AJ109" s="15"/>
      <c r="AK109" s="15"/>
      <c r="AL109" s="15"/>
      <c r="AM109" s="15"/>
      <c r="AN109" s="15"/>
      <c r="AO109" s="15"/>
      <c r="AP109" s="15"/>
      <c r="AQ109" s="15"/>
      <c r="AR109" s="15"/>
      <c r="AS109" s="15"/>
      <c r="AT109" s="15"/>
      <c r="AU109" s="15"/>
      <c r="AV109" s="15"/>
      <c r="AW109" s="15"/>
      <c r="AX109" s="15"/>
      <c r="AY109" s="15"/>
      <c r="AZ109" s="15"/>
      <c r="BA109" s="15"/>
      <c r="BB109" s="15"/>
      <c r="BC109" s="15"/>
      <c r="BD109" s="15"/>
      <c r="BE109" s="15"/>
      <c r="BF109" s="15"/>
      <c r="BG109" s="15"/>
      <c r="BH109" s="15"/>
      <c r="BI109" s="15"/>
      <c r="BJ109" s="15"/>
      <c r="BK109" s="15"/>
    </row>
    <row r="110" spans="2:63" x14ac:dyDescent="0.25">
      <c r="B110" s="1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F110" s="15"/>
      <c r="AG110" s="15"/>
      <c r="AH110" s="15"/>
      <c r="AI110" s="15"/>
      <c r="AJ110" s="15"/>
      <c r="AK110" s="15"/>
      <c r="AL110" s="15"/>
      <c r="AM110" s="15"/>
      <c r="AN110" s="15"/>
      <c r="AO110" s="15"/>
      <c r="AP110" s="15"/>
      <c r="AQ110" s="15"/>
      <c r="AR110" s="15"/>
      <c r="AS110" s="15"/>
      <c r="AT110" s="15"/>
      <c r="AU110" s="15"/>
      <c r="AV110" s="15"/>
      <c r="AW110" s="15"/>
      <c r="AX110" s="15"/>
      <c r="AY110" s="15"/>
      <c r="AZ110" s="15"/>
      <c r="BA110" s="15"/>
      <c r="BB110" s="15"/>
      <c r="BC110" s="15"/>
      <c r="BD110" s="15"/>
      <c r="BE110" s="15"/>
      <c r="BF110" s="15"/>
      <c r="BG110" s="15"/>
      <c r="BH110" s="15"/>
      <c r="BI110" s="15"/>
      <c r="BJ110" s="15"/>
      <c r="BK110" s="15"/>
    </row>
    <row r="111" spans="2:63" x14ac:dyDescent="0.25">
      <c r="B111" s="1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F111" s="15"/>
      <c r="AG111" s="15"/>
      <c r="AH111" s="15"/>
      <c r="AI111" s="15"/>
      <c r="AJ111" s="15"/>
      <c r="AK111" s="15"/>
      <c r="AL111" s="15"/>
      <c r="AM111" s="15"/>
      <c r="AN111" s="15"/>
      <c r="AO111" s="15"/>
      <c r="AP111" s="15"/>
      <c r="AQ111" s="15"/>
      <c r="AR111" s="15"/>
      <c r="AS111" s="15"/>
      <c r="AT111" s="15"/>
      <c r="AU111" s="15"/>
      <c r="AV111" s="15"/>
      <c r="AW111" s="15"/>
      <c r="AX111" s="15"/>
      <c r="AY111" s="15"/>
      <c r="AZ111" s="15"/>
      <c r="BA111" s="15"/>
      <c r="BB111" s="15"/>
      <c r="BC111" s="15"/>
      <c r="BD111" s="15"/>
      <c r="BE111" s="15"/>
      <c r="BF111" s="15"/>
      <c r="BG111" s="15"/>
      <c r="BH111" s="15"/>
      <c r="BI111" s="15"/>
      <c r="BJ111" s="15"/>
      <c r="BK111" s="15"/>
    </row>
    <row r="112" spans="2:63" x14ac:dyDescent="0.25">
      <c r="B112" s="1"/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F112" s="15"/>
      <c r="AG112" s="15"/>
      <c r="AH112" s="15"/>
      <c r="AI112" s="15"/>
      <c r="AJ112" s="15"/>
      <c r="AK112" s="15"/>
      <c r="AL112" s="15"/>
      <c r="AM112" s="15"/>
      <c r="AN112" s="15"/>
      <c r="AO112" s="15"/>
      <c r="AP112" s="15"/>
      <c r="AQ112" s="15"/>
      <c r="AR112" s="15"/>
      <c r="AS112" s="15"/>
      <c r="AT112" s="15"/>
      <c r="AU112" s="15"/>
      <c r="AV112" s="15"/>
      <c r="AW112" s="15"/>
      <c r="AX112" s="15"/>
      <c r="AY112" s="15"/>
      <c r="AZ112" s="15"/>
      <c r="BA112" s="15"/>
      <c r="BB112" s="15"/>
      <c r="BC112" s="15"/>
      <c r="BD112" s="15"/>
      <c r="BE112" s="15"/>
      <c r="BF112" s="15"/>
      <c r="BG112" s="15"/>
      <c r="BH112" s="15"/>
      <c r="BI112" s="15"/>
      <c r="BJ112" s="15"/>
      <c r="BK112" s="15"/>
    </row>
    <row r="113" spans="2:63" x14ac:dyDescent="0.25">
      <c r="B113" s="1"/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F113" s="15"/>
      <c r="AG113" s="15"/>
      <c r="AH113" s="15"/>
      <c r="AI113" s="15"/>
      <c r="AJ113" s="15"/>
      <c r="AK113" s="15"/>
      <c r="AL113" s="15"/>
      <c r="AM113" s="15"/>
      <c r="AN113" s="15"/>
      <c r="AO113" s="15"/>
      <c r="AP113" s="15"/>
      <c r="AQ113" s="15"/>
      <c r="AR113" s="15"/>
      <c r="AS113" s="15"/>
      <c r="AT113" s="15"/>
      <c r="AU113" s="15"/>
      <c r="AV113" s="15"/>
      <c r="AW113" s="15"/>
      <c r="AX113" s="15"/>
      <c r="AY113" s="15"/>
      <c r="AZ113" s="15"/>
      <c r="BA113" s="15"/>
      <c r="BB113" s="15"/>
      <c r="BC113" s="15"/>
      <c r="BD113" s="15"/>
      <c r="BE113" s="15"/>
      <c r="BF113" s="15"/>
      <c r="BG113" s="15"/>
      <c r="BH113" s="15"/>
      <c r="BI113" s="15"/>
      <c r="BJ113" s="15"/>
      <c r="BK113" s="15"/>
    </row>
    <row r="114" spans="2:63" x14ac:dyDescent="0.25">
      <c r="B114" s="1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  <c r="AF114" s="15"/>
      <c r="AG114" s="15"/>
      <c r="AH114" s="15"/>
      <c r="AI114" s="15"/>
      <c r="AJ114" s="15"/>
      <c r="AK114" s="15"/>
      <c r="AL114" s="15"/>
      <c r="AM114" s="15"/>
      <c r="AN114" s="15"/>
      <c r="AO114" s="15"/>
      <c r="AP114" s="15"/>
      <c r="AQ114" s="15"/>
      <c r="AR114" s="15"/>
      <c r="AS114" s="15"/>
      <c r="AT114" s="15"/>
      <c r="AU114" s="15"/>
      <c r="AV114" s="15"/>
      <c r="AW114" s="15"/>
      <c r="AX114" s="15"/>
      <c r="AY114" s="15"/>
      <c r="AZ114" s="15"/>
      <c r="BA114" s="15"/>
      <c r="BB114" s="15"/>
      <c r="BC114" s="15"/>
      <c r="BD114" s="15"/>
      <c r="BE114" s="15"/>
      <c r="BF114" s="15"/>
      <c r="BG114" s="15"/>
      <c r="BH114" s="15"/>
      <c r="BI114" s="15"/>
      <c r="BJ114" s="15"/>
      <c r="BK114" s="15"/>
    </row>
    <row r="115" spans="2:63" x14ac:dyDescent="0.25">
      <c r="B115" s="1"/>
      <c r="M115" s="15"/>
      <c r="N115" s="15"/>
      <c r="O115" s="15"/>
      <c r="P115" s="15"/>
      <c r="Q115" s="15"/>
      <c r="R115" s="15"/>
      <c r="S115" s="15"/>
      <c r="T115" s="15"/>
      <c r="U115" s="15"/>
      <c r="V115" s="15"/>
      <c r="W115" s="15"/>
      <c r="X115" s="15"/>
      <c r="Y115" s="15"/>
      <c r="Z115" s="15"/>
      <c r="AA115" s="15"/>
      <c r="AB115" s="15"/>
      <c r="AC115" s="15"/>
      <c r="AD115" s="15"/>
      <c r="AE115" s="15"/>
      <c r="AF115" s="15"/>
      <c r="AG115" s="15"/>
      <c r="AH115" s="15"/>
      <c r="AI115" s="15"/>
      <c r="AJ115" s="15"/>
      <c r="AK115" s="15"/>
      <c r="AL115" s="15"/>
      <c r="AM115" s="15"/>
      <c r="AN115" s="15"/>
      <c r="AO115" s="15"/>
      <c r="AP115" s="15"/>
      <c r="AQ115" s="15"/>
      <c r="AR115" s="15"/>
      <c r="AS115" s="15"/>
      <c r="AT115" s="15"/>
      <c r="AU115" s="15"/>
      <c r="AV115" s="15"/>
      <c r="AW115" s="15"/>
      <c r="AX115" s="15"/>
      <c r="AY115" s="15"/>
      <c r="AZ115" s="15"/>
      <c r="BA115" s="15"/>
      <c r="BB115" s="15"/>
      <c r="BC115" s="15"/>
      <c r="BD115" s="15"/>
      <c r="BE115" s="15"/>
      <c r="BF115" s="15"/>
      <c r="BG115" s="15"/>
      <c r="BH115" s="15"/>
      <c r="BI115" s="15"/>
      <c r="BJ115" s="15"/>
      <c r="BK115" s="15"/>
    </row>
    <row r="116" spans="2:63" x14ac:dyDescent="0.25">
      <c r="B116" s="1"/>
      <c r="M116" s="15"/>
      <c r="N116" s="15"/>
      <c r="O116" s="15"/>
      <c r="P116" s="15"/>
      <c r="Q116" s="15"/>
      <c r="R116" s="15"/>
      <c r="S116" s="15"/>
      <c r="T116" s="15"/>
      <c r="U116" s="15"/>
      <c r="V116" s="15"/>
      <c r="W116" s="15"/>
      <c r="X116" s="15"/>
      <c r="Y116" s="15"/>
      <c r="Z116" s="15"/>
      <c r="AA116" s="15"/>
      <c r="AB116" s="15"/>
      <c r="AC116" s="15"/>
      <c r="AD116" s="15"/>
      <c r="AE116" s="15"/>
      <c r="AF116" s="15"/>
      <c r="AG116" s="15"/>
      <c r="AH116" s="15"/>
      <c r="AI116" s="15"/>
      <c r="AJ116" s="15"/>
      <c r="AK116" s="15"/>
      <c r="AL116" s="15"/>
      <c r="AM116" s="15"/>
      <c r="AN116" s="15"/>
      <c r="AO116" s="15"/>
      <c r="AP116" s="15"/>
      <c r="AQ116" s="15"/>
      <c r="AR116" s="15"/>
      <c r="AS116" s="15"/>
      <c r="AT116" s="15"/>
      <c r="AU116" s="15"/>
      <c r="AV116" s="15"/>
      <c r="AW116" s="15"/>
      <c r="AX116" s="15"/>
      <c r="AY116" s="15"/>
      <c r="AZ116" s="15"/>
      <c r="BA116" s="15"/>
      <c r="BB116" s="15"/>
      <c r="BC116" s="15"/>
      <c r="BD116" s="15"/>
      <c r="BE116" s="15"/>
      <c r="BF116" s="15"/>
      <c r="BG116" s="15"/>
      <c r="BH116" s="15"/>
      <c r="BI116" s="15"/>
      <c r="BJ116" s="15"/>
      <c r="BK116" s="15"/>
    </row>
    <row r="117" spans="2:63" x14ac:dyDescent="0.25">
      <c r="B117" s="1"/>
      <c r="M117" s="15"/>
      <c r="N117" s="15"/>
      <c r="O117" s="15"/>
      <c r="P117" s="15"/>
      <c r="Q117" s="15"/>
      <c r="R117" s="15"/>
      <c r="S117" s="15"/>
      <c r="T117" s="15"/>
      <c r="U117" s="15"/>
      <c r="V117" s="15"/>
      <c r="W117" s="15"/>
      <c r="X117" s="15"/>
      <c r="Y117" s="15"/>
      <c r="Z117" s="15"/>
      <c r="AA117" s="15"/>
      <c r="AB117" s="15"/>
      <c r="AC117" s="15"/>
      <c r="AD117" s="15"/>
      <c r="AE117" s="15"/>
      <c r="AF117" s="15"/>
      <c r="AG117" s="15"/>
      <c r="AH117" s="15"/>
      <c r="AI117" s="15"/>
      <c r="AJ117" s="15"/>
      <c r="AK117" s="15"/>
      <c r="AL117" s="15"/>
      <c r="AM117" s="15"/>
      <c r="AN117" s="15"/>
      <c r="AO117" s="15"/>
      <c r="AP117" s="15"/>
      <c r="AQ117" s="15"/>
      <c r="AR117" s="15"/>
      <c r="AS117" s="15"/>
      <c r="AT117" s="15"/>
      <c r="AU117" s="15"/>
      <c r="AV117" s="15"/>
      <c r="AW117" s="15"/>
      <c r="AX117" s="15"/>
      <c r="AY117" s="15"/>
      <c r="AZ117" s="15"/>
      <c r="BA117" s="15"/>
      <c r="BB117" s="15"/>
      <c r="BC117" s="15"/>
      <c r="BD117" s="15"/>
      <c r="BE117" s="15"/>
      <c r="BF117" s="15"/>
      <c r="BG117" s="15"/>
      <c r="BH117" s="15"/>
      <c r="BI117" s="15"/>
      <c r="BJ117" s="15"/>
      <c r="BK117" s="15"/>
    </row>
    <row r="118" spans="2:63" x14ac:dyDescent="0.25">
      <c r="B118" s="1"/>
      <c r="M118" s="15"/>
      <c r="N118" s="15"/>
      <c r="O118" s="15"/>
      <c r="P118" s="15"/>
      <c r="Q118" s="15"/>
      <c r="R118" s="15"/>
      <c r="S118" s="15"/>
      <c r="T118" s="15"/>
      <c r="U118" s="15"/>
      <c r="V118" s="15"/>
      <c r="W118" s="15"/>
      <c r="X118" s="15"/>
      <c r="Y118" s="15"/>
      <c r="Z118" s="15"/>
      <c r="AA118" s="15"/>
      <c r="AB118" s="15"/>
      <c r="AC118" s="15"/>
      <c r="AD118" s="15"/>
      <c r="AE118" s="15"/>
      <c r="AF118" s="15"/>
      <c r="AG118" s="15"/>
      <c r="AH118" s="15"/>
      <c r="AI118" s="15"/>
      <c r="AJ118" s="15"/>
      <c r="AK118" s="15"/>
      <c r="AL118" s="15"/>
      <c r="AM118" s="15"/>
      <c r="AN118" s="15"/>
      <c r="AO118" s="15"/>
      <c r="AP118" s="15"/>
      <c r="AQ118" s="15"/>
      <c r="AR118" s="15"/>
      <c r="AS118" s="15"/>
      <c r="AT118" s="15"/>
      <c r="AU118" s="15"/>
      <c r="AV118" s="15"/>
      <c r="AW118" s="15"/>
      <c r="AX118" s="15"/>
      <c r="AY118" s="15"/>
      <c r="AZ118" s="15"/>
      <c r="BA118" s="15"/>
      <c r="BB118" s="15"/>
      <c r="BC118" s="15"/>
      <c r="BD118" s="15"/>
      <c r="BE118" s="15"/>
      <c r="BF118" s="15"/>
      <c r="BG118" s="15"/>
      <c r="BH118" s="15"/>
      <c r="BI118" s="15"/>
      <c r="BJ118" s="15"/>
      <c r="BK118" s="15"/>
    </row>
    <row r="119" spans="2:63" x14ac:dyDescent="0.25">
      <c r="B119" s="1"/>
      <c r="M119" s="15"/>
      <c r="N119" s="15"/>
      <c r="O119" s="15"/>
      <c r="P119" s="15"/>
      <c r="Q119" s="15"/>
      <c r="R119" s="15"/>
      <c r="S119" s="15"/>
      <c r="T119" s="15"/>
      <c r="U119" s="15"/>
      <c r="V119" s="15"/>
      <c r="W119" s="15"/>
      <c r="X119" s="15"/>
      <c r="Y119" s="15"/>
      <c r="Z119" s="15"/>
      <c r="AA119" s="15"/>
      <c r="AB119" s="15"/>
      <c r="AC119" s="15"/>
      <c r="AD119" s="15"/>
      <c r="AE119" s="15"/>
      <c r="AF119" s="15"/>
      <c r="AG119" s="15"/>
      <c r="AH119" s="15"/>
      <c r="AI119" s="15"/>
      <c r="AJ119" s="15"/>
      <c r="AK119" s="15"/>
      <c r="AL119" s="15"/>
      <c r="AM119" s="15"/>
      <c r="AN119" s="15"/>
      <c r="AO119" s="15"/>
      <c r="AP119" s="15"/>
      <c r="AQ119" s="15"/>
      <c r="AR119" s="15"/>
      <c r="AS119" s="15"/>
      <c r="AT119" s="15"/>
      <c r="AU119" s="15"/>
      <c r="AV119" s="15"/>
      <c r="AW119" s="15"/>
      <c r="AX119" s="15"/>
      <c r="AY119" s="15"/>
      <c r="AZ119" s="15"/>
      <c r="BA119" s="15"/>
      <c r="BB119" s="15"/>
      <c r="BC119" s="15"/>
      <c r="BD119" s="15"/>
      <c r="BE119" s="15"/>
      <c r="BF119" s="15"/>
      <c r="BG119" s="15"/>
      <c r="BH119" s="15"/>
      <c r="BI119" s="15"/>
      <c r="BJ119" s="15"/>
      <c r="BK119" s="15"/>
    </row>
    <row r="120" spans="2:63" x14ac:dyDescent="0.25">
      <c r="B120" s="1"/>
      <c r="M120" s="15"/>
      <c r="N120" s="15"/>
      <c r="O120" s="15"/>
      <c r="P120" s="15"/>
      <c r="Q120" s="15"/>
      <c r="R120" s="15"/>
      <c r="S120" s="15"/>
      <c r="T120" s="15"/>
      <c r="U120" s="15"/>
      <c r="V120" s="15"/>
      <c r="W120" s="15"/>
      <c r="X120" s="15"/>
      <c r="Y120" s="15"/>
      <c r="Z120" s="15"/>
      <c r="AA120" s="15"/>
      <c r="AB120" s="15"/>
      <c r="AC120" s="15"/>
      <c r="AD120" s="15"/>
      <c r="AE120" s="15"/>
      <c r="AF120" s="15"/>
      <c r="AG120" s="15"/>
      <c r="AH120" s="15"/>
      <c r="AI120" s="15"/>
      <c r="AJ120" s="15"/>
      <c r="AK120" s="15"/>
      <c r="AL120" s="15"/>
      <c r="AM120" s="15"/>
      <c r="AN120" s="15"/>
      <c r="AO120" s="15"/>
      <c r="AP120" s="15"/>
      <c r="AQ120" s="15"/>
      <c r="AR120" s="15"/>
      <c r="AS120" s="15"/>
      <c r="AT120" s="15"/>
      <c r="AU120" s="15"/>
      <c r="AV120" s="15"/>
      <c r="AW120" s="15"/>
      <c r="AX120" s="15"/>
      <c r="AY120" s="15"/>
      <c r="AZ120" s="15"/>
      <c r="BA120" s="15"/>
      <c r="BB120" s="15"/>
      <c r="BC120" s="15"/>
      <c r="BD120" s="15"/>
      <c r="BE120" s="15"/>
      <c r="BF120" s="15"/>
      <c r="BG120" s="15"/>
      <c r="BH120" s="15"/>
      <c r="BI120" s="15"/>
      <c r="BJ120" s="15"/>
      <c r="BK120" s="15"/>
    </row>
    <row r="121" spans="2:63" x14ac:dyDescent="0.25">
      <c r="B121" s="1"/>
      <c r="M121" s="15"/>
      <c r="N121" s="15"/>
      <c r="O121" s="15"/>
      <c r="P121" s="15"/>
      <c r="Q121" s="15"/>
      <c r="R121" s="15"/>
      <c r="S121" s="15"/>
      <c r="T121" s="15"/>
      <c r="U121" s="15"/>
      <c r="V121" s="15"/>
      <c r="W121" s="15"/>
      <c r="X121" s="15"/>
      <c r="Y121" s="15"/>
      <c r="Z121" s="15"/>
      <c r="AA121" s="15"/>
      <c r="AB121" s="15"/>
      <c r="AC121" s="15"/>
      <c r="AD121" s="15"/>
      <c r="AE121" s="15"/>
      <c r="AF121" s="15"/>
      <c r="AG121" s="15"/>
      <c r="AH121" s="15"/>
      <c r="AI121" s="15"/>
      <c r="AJ121" s="15"/>
      <c r="AK121" s="15"/>
      <c r="AL121" s="15"/>
      <c r="AM121" s="15"/>
      <c r="AN121" s="15"/>
      <c r="AO121" s="15"/>
      <c r="AP121" s="15"/>
      <c r="AQ121" s="15"/>
      <c r="AR121" s="15"/>
      <c r="AS121" s="15"/>
      <c r="AT121" s="15"/>
      <c r="AU121" s="15"/>
      <c r="AV121" s="15"/>
      <c r="AW121" s="15"/>
      <c r="AX121" s="15"/>
      <c r="AY121" s="15"/>
      <c r="AZ121" s="15"/>
      <c r="BA121" s="15"/>
      <c r="BB121" s="15"/>
      <c r="BC121" s="15"/>
      <c r="BD121" s="15"/>
      <c r="BE121" s="15"/>
      <c r="BF121" s="15"/>
      <c r="BG121" s="15"/>
      <c r="BH121" s="15"/>
      <c r="BI121" s="15"/>
      <c r="BJ121" s="15"/>
      <c r="BK121" s="15"/>
    </row>
    <row r="122" spans="2:63" x14ac:dyDescent="0.25">
      <c r="B122" s="1"/>
      <c r="M122" s="15"/>
      <c r="N122" s="15"/>
      <c r="O122" s="15"/>
      <c r="P122" s="15"/>
      <c r="Q122" s="15"/>
      <c r="R122" s="15"/>
      <c r="S122" s="15"/>
      <c r="T122" s="15"/>
      <c r="U122" s="15"/>
      <c r="V122" s="15"/>
      <c r="W122" s="15"/>
      <c r="X122" s="15"/>
      <c r="Y122" s="15"/>
      <c r="Z122" s="15"/>
      <c r="AA122" s="15"/>
      <c r="AB122" s="15"/>
      <c r="AC122" s="15"/>
      <c r="AD122" s="15"/>
      <c r="AE122" s="15"/>
      <c r="AF122" s="15"/>
      <c r="AG122" s="15"/>
      <c r="AH122" s="15"/>
      <c r="AI122" s="15"/>
      <c r="AJ122" s="15"/>
      <c r="AK122" s="15"/>
      <c r="AL122" s="15"/>
      <c r="AM122" s="15"/>
      <c r="AN122" s="15"/>
      <c r="AO122" s="15"/>
      <c r="AP122" s="15"/>
      <c r="AQ122" s="15"/>
      <c r="AR122" s="15"/>
      <c r="AS122" s="15"/>
      <c r="AT122" s="15"/>
      <c r="AU122" s="15"/>
      <c r="AV122" s="15"/>
      <c r="AW122" s="15"/>
      <c r="AX122" s="15"/>
      <c r="AY122" s="15"/>
      <c r="AZ122" s="15"/>
      <c r="BA122" s="15"/>
      <c r="BB122" s="15"/>
      <c r="BC122" s="15"/>
      <c r="BD122" s="15"/>
      <c r="BE122" s="15"/>
      <c r="BF122" s="15"/>
      <c r="BG122" s="15"/>
      <c r="BH122" s="15"/>
      <c r="BI122" s="15"/>
      <c r="BJ122" s="15"/>
      <c r="BK122" s="15"/>
    </row>
    <row r="123" spans="2:63" x14ac:dyDescent="0.25">
      <c r="B123" s="1"/>
      <c r="M123" s="15"/>
      <c r="N123" s="15"/>
      <c r="O123" s="15"/>
      <c r="P123" s="15"/>
      <c r="Q123" s="15"/>
      <c r="R123" s="15"/>
      <c r="S123" s="15"/>
      <c r="T123" s="15"/>
      <c r="U123" s="15"/>
      <c r="V123" s="15"/>
      <c r="W123" s="15"/>
      <c r="X123" s="15"/>
      <c r="Y123" s="15"/>
      <c r="Z123" s="15"/>
      <c r="AA123" s="15"/>
      <c r="AB123" s="15"/>
      <c r="AC123" s="15"/>
      <c r="AD123" s="15"/>
      <c r="AE123" s="15"/>
      <c r="AF123" s="15"/>
      <c r="AG123" s="15"/>
      <c r="AH123" s="15"/>
      <c r="AI123" s="15"/>
      <c r="AJ123" s="15"/>
      <c r="AK123" s="15"/>
      <c r="AL123" s="15"/>
      <c r="AM123" s="15"/>
      <c r="AN123" s="15"/>
      <c r="AO123" s="15"/>
      <c r="AP123" s="15"/>
      <c r="AQ123" s="15"/>
      <c r="AR123" s="15"/>
      <c r="AS123" s="15"/>
      <c r="AT123" s="15"/>
      <c r="AU123" s="15"/>
      <c r="AV123" s="15"/>
      <c r="AW123" s="15"/>
      <c r="AX123" s="15"/>
      <c r="AY123" s="15"/>
      <c r="AZ123" s="15"/>
      <c r="BA123" s="15"/>
      <c r="BB123" s="15"/>
      <c r="BC123" s="15"/>
      <c r="BD123" s="15"/>
      <c r="BE123" s="15"/>
      <c r="BF123" s="15"/>
      <c r="BG123" s="15"/>
      <c r="BH123" s="15"/>
      <c r="BI123" s="15"/>
      <c r="BJ123" s="15"/>
      <c r="BK123" s="15"/>
    </row>
    <row r="124" spans="2:63" x14ac:dyDescent="0.25">
      <c r="B124" s="1"/>
      <c r="M124" s="15"/>
      <c r="N124" s="15"/>
      <c r="O124" s="15"/>
      <c r="P124" s="15"/>
      <c r="Q124" s="15"/>
      <c r="R124" s="15"/>
      <c r="S124" s="15"/>
      <c r="T124" s="15"/>
      <c r="U124" s="15"/>
      <c r="V124" s="15"/>
      <c r="W124" s="15"/>
      <c r="X124" s="15"/>
      <c r="Y124" s="15"/>
      <c r="Z124" s="15"/>
      <c r="AA124" s="15"/>
      <c r="AB124" s="15"/>
      <c r="AC124" s="15"/>
      <c r="AD124" s="15"/>
      <c r="AE124" s="15"/>
      <c r="AF124" s="15"/>
      <c r="AG124" s="15"/>
      <c r="AH124" s="15"/>
      <c r="AI124" s="15"/>
      <c r="AJ124" s="15"/>
      <c r="AK124" s="15"/>
      <c r="AL124" s="15"/>
      <c r="AM124" s="15"/>
      <c r="AN124" s="15"/>
      <c r="AO124" s="15"/>
      <c r="AP124" s="15"/>
      <c r="AQ124" s="15"/>
      <c r="AR124" s="15"/>
      <c r="AS124" s="15"/>
      <c r="AT124" s="15"/>
      <c r="AU124" s="15"/>
      <c r="AV124" s="15"/>
      <c r="AW124" s="15"/>
      <c r="AX124" s="15"/>
      <c r="AY124" s="15"/>
      <c r="AZ124" s="15"/>
      <c r="BA124" s="15"/>
      <c r="BB124" s="15"/>
      <c r="BC124" s="15"/>
      <c r="BD124" s="15"/>
      <c r="BE124" s="15"/>
      <c r="BF124" s="15"/>
      <c r="BG124" s="15"/>
      <c r="BH124" s="15"/>
      <c r="BI124" s="15"/>
      <c r="BJ124" s="15"/>
      <c r="BK124" s="15"/>
    </row>
    <row r="125" spans="2:63" x14ac:dyDescent="0.25">
      <c r="B125" s="1"/>
      <c r="M125" s="15"/>
      <c r="N125" s="15"/>
      <c r="O125" s="15"/>
      <c r="P125" s="15"/>
      <c r="Q125" s="15"/>
      <c r="R125" s="15"/>
      <c r="S125" s="15"/>
      <c r="T125" s="15"/>
      <c r="U125" s="15"/>
      <c r="V125" s="15"/>
      <c r="W125" s="15"/>
      <c r="X125" s="15"/>
      <c r="Y125" s="15"/>
      <c r="Z125" s="15"/>
      <c r="AA125" s="15"/>
      <c r="AB125" s="15"/>
      <c r="AC125" s="15"/>
      <c r="AD125" s="15"/>
      <c r="AE125" s="15"/>
      <c r="AF125" s="15"/>
      <c r="AG125" s="15"/>
      <c r="AH125" s="15"/>
      <c r="AI125" s="15"/>
      <c r="AJ125" s="15"/>
      <c r="AK125" s="15"/>
      <c r="AL125" s="15"/>
      <c r="AM125" s="15"/>
      <c r="AN125" s="15"/>
      <c r="AO125" s="15"/>
      <c r="AP125" s="15"/>
      <c r="AQ125" s="15"/>
      <c r="AR125" s="15"/>
      <c r="AS125" s="15"/>
      <c r="AT125" s="15"/>
      <c r="AU125" s="15"/>
      <c r="AV125" s="15"/>
      <c r="AW125" s="15"/>
      <c r="AX125" s="15"/>
      <c r="AY125" s="15"/>
      <c r="AZ125" s="15"/>
      <c r="BA125" s="15"/>
      <c r="BB125" s="15"/>
      <c r="BC125" s="15"/>
      <c r="BD125" s="15"/>
      <c r="BE125" s="15"/>
      <c r="BF125" s="15"/>
      <c r="BG125" s="15"/>
      <c r="BH125" s="15"/>
      <c r="BI125" s="15"/>
      <c r="BJ125" s="15"/>
      <c r="BK125" s="15"/>
    </row>
    <row r="126" spans="2:63" x14ac:dyDescent="0.25">
      <c r="B126" s="1"/>
      <c r="M126" s="15"/>
      <c r="N126" s="15"/>
      <c r="O126" s="15"/>
      <c r="P126" s="15"/>
      <c r="Q126" s="15"/>
      <c r="R126" s="15"/>
      <c r="S126" s="15"/>
      <c r="T126" s="15"/>
      <c r="U126" s="15"/>
      <c r="V126" s="15"/>
      <c r="W126" s="15"/>
      <c r="X126" s="15"/>
      <c r="Y126" s="15"/>
      <c r="Z126" s="15"/>
      <c r="AA126" s="15"/>
      <c r="AB126" s="15"/>
      <c r="AC126" s="15"/>
      <c r="AD126" s="15"/>
      <c r="AE126" s="15"/>
      <c r="AF126" s="15"/>
      <c r="AG126" s="15"/>
      <c r="AH126" s="15"/>
      <c r="AI126" s="15"/>
      <c r="AJ126" s="15"/>
      <c r="AK126" s="15"/>
      <c r="AL126" s="15"/>
      <c r="AM126" s="15"/>
      <c r="AN126" s="15"/>
      <c r="AO126" s="15"/>
      <c r="AP126" s="15"/>
      <c r="AQ126" s="15"/>
      <c r="AR126" s="15"/>
      <c r="AS126" s="15"/>
      <c r="AT126" s="15"/>
      <c r="AU126" s="15"/>
      <c r="AV126" s="15"/>
      <c r="AW126" s="15"/>
      <c r="AX126" s="15"/>
      <c r="AY126" s="15"/>
      <c r="AZ126" s="15"/>
      <c r="BA126" s="15"/>
      <c r="BB126" s="15"/>
      <c r="BC126" s="15"/>
      <c r="BD126" s="15"/>
      <c r="BE126" s="15"/>
      <c r="BF126" s="15"/>
      <c r="BG126" s="15"/>
      <c r="BH126" s="15"/>
      <c r="BI126" s="15"/>
      <c r="BJ126" s="15"/>
      <c r="BK126" s="15"/>
    </row>
    <row r="127" spans="2:63" x14ac:dyDescent="0.25">
      <c r="B127" s="1"/>
      <c r="M127" s="15"/>
      <c r="N127" s="15"/>
      <c r="O127" s="15"/>
      <c r="P127" s="15"/>
      <c r="Q127" s="15"/>
      <c r="R127" s="15"/>
      <c r="S127" s="15"/>
      <c r="T127" s="15"/>
      <c r="U127" s="15"/>
      <c r="V127" s="15"/>
      <c r="W127" s="15"/>
      <c r="X127" s="15"/>
      <c r="Y127" s="15"/>
      <c r="Z127" s="15"/>
      <c r="AA127" s="15"/>
      <c r="AB127" s="15"/>
      <c r="AC127" s="15"/>
      <c r="AD127" s="15"/>
      <c r="AE127" s="15"/>
      <c r="AF127" s="15"/>
      <c r="AG127" s="15"/>
      <c r="AH127" s="15"/>
      <c r="AI127" s="15"/>
      <c r="AJ127" s="15"/>
      <c r="AK127" s="15"/>
      <c r="AL127" s="15"/>
      <c r="AM127" s="15"/>
      <c r="AN127" s="15"/>
      <c r="AO127" s="15"/>
      <c r="AP127" s="15"/>
      <c r="AQ127" s="15"/>
      <c r="AR127" s="15"/>
      <c r="AS127" s="15"/>
      <c r="AT127" s="15"/>
      <c r="AU127" s="15"/>
      <c r="AV127" s="15"/>
      <c r="AW127" s="15"/>
      <c r="AX127" s="15"/>
      <c r="AY127" s="15"/>
      <c r="AZ127" s="15"/>
      <c r="BA127" s="15"/>
      <c r="BB127" s="15"/>
      <c r="BC127" s="15"/>
      <c r="BD127" s="15"/>
      <c r="BE127" s="15"/>
      <c r="BF127" s="15"/>
      <c r="BG127" s="15"/>
      <c r="BH127" s="15"/>
      <c r="BI127" s="15"/>
      <c r="BJ127" s="15"/>
      <c r="BK127" s="15"/>
    </row>
    <row r="128" spans="2:63" x14ac:dyDescent="0.25">
      <c r="B128" s="1"/>
      <c r="M128" s="15"/>
      <c r="N128" s="15"/>
      <c r="O128" s="15"/>
      <c r="P128" s="15"/>
      <c r="Q128" s="15"/>
      <c r="R128" s="15"/>
      <c r="S128" s="15"/>
      <c r="T128" s="15"/>
      <c r="U128" s="15"/>
      <c r="V128" s="15"/>
      <c r="W128" s="15"/>
      <c r="X128" s="15"/>
      <c r="Y128" s="15"/>
      <c r="Z128" s="15"/>
      <c r="AA128" s="15"/>
      <c r="AB128" s="15"/>
      <c r="AC128" s="15"/>
      <c r="AD128" s="15"/>
      <c r="AE128" s="15"/>
      <c r="AF128" s="15"/>
      <c r="AG128" s="15"/>
      <c r="AH128" s="15"/>
      <c r="AI128" s="15"/>
      <c r="AJ128" s="15"/>
      <c r="AK128" s="15"/>
      <c r="AL128" s="15"/>
      <c r="AM128" s="15"/>
      <c r="AN128" s="15"/>
      <c r="AO128" s="15"/>
      <c r="AP128" s="15"/>
      <c r="AQ128" s="15"/>
      <c r="AR128" s="15"/>
      <c r="AS128" s="15"/>
      <c r="AT128" s="15"/>
      <c r="AU128" s="15"/>
      <c r="AV128" s="15"/>
      <c r="AW128" s="15"/>
      <c r="AX128" s="15"/>
      <c r="AY128" s="15"/>
      <c r="AZ128" s="15"/>
      <c r="BA128" s="15"/>
      <c r="BB128" s="15"/>
      <c r="BC128" s="15"/>
      <c r="BD128" s="15"/>
      <c r="BE128" s="15"/>
      <c r="BF128" s="15"/>
      <c r="BG128" s="15"/>
      <c r="BH128" s="15"/>
      <c r="BI128" s="15"/>
      <c r="BJ128" s="15"/>
      <c r="BK128" s="15"/>
    </row>
    <row r="129" spans="2:63" x14ac:dyDescent="0.25">
      <c r="B129" s="1"/>
      <c r="M129" s="15"/>
      <c r="N129" s="15"/>
      <c r="O129" s="15"/>
      <c r="P129" s="15"/>
      <c r="Q129" s="15"/>
      <c r="R129" s="15"/>
      <c r="S129" s="15"/>
      <c r="T129" s="15"/>
      <c r="U129" s="15"/>
      <c r="V129" s="15"/>
      <c r="W129" s="15"/>
      <c r="X129" s="15"/>
      <c r="Y129" s="15"/>
      <c r="Z129" s="15"/>
      <c r="AA129" s="15"/>
      <c r="AB129" s="15"/>
      <c r="AC129" s="15"/>
      <c r="AD129" s="15"/>
      <c r="AE129" s="15"/>
      <c r="AF129" s="15"/>
      <c r="AG129" s="15"/>
      <c r="AH129" s="15"/>
      <c r="AI129" s="15"/>
      <c r="AJ129" s="15"/>
      <c r="AK129" s="15"/>
      <c r="AL129" s="15"/>
      <c r="AM129" s="15"/>
      <c r="AN129" s="15"/>
      <c r="AO129" s="15"/>
      <c r="AP129" s="15"/>
      <c r="AQ129" s="15"/>
      <c r="AR129" s="15"/>
      <c r="AS129" s="15"/>
      <c r="AT129" s="15"/>
      <c r="AU129" s="15"/>
      <c r="AV129" s="15"/>
      <c r="AW129" s="15"/>
      <c r="AX129" s="15"/>
      <c r="AY129" s="15"/>
      <c r="AZ129" s="15"/>
      <c r="BA129" s="15"/>
      <c r="BB129" s="15"/>
      <c r="BC129" s="15"/>
      <c r="BD129" s="15"/>
      <c r="BE129" s="15"/>
      <c r="BF129" s="15"/>
      <c r="BG129" s="15"/>
      <c r="BH129" s="15"/>
      <c r="BI129" s="15"/>
      <c r="BJ129" s="15"/>
      <c r="BK129" s="15"/>
    </row>
    <row r="130" spans="2:63" x14ac:dyDescent="0.25">
      <c r="B130" s="1"/>
      <c r="M130" s="15"/>
      <c r="N130" s="15"/>
      <c r="O130" s="15"/>
      <c r="P130" s="15"/>
      <c r="Q130" s="15"/>
      <c r="R130" s="15"/>
      <c r="S130" s="15"/>
      <c r="T130" s="15"/>
      <c r="U130" s="15"/>
      <c r="V130" s="15"/>
      <c r="W130" s="15"/>
      <c r="X130" s="15"/>
      <c r="Y130" s="15"/>
      <c r="Z130" s="15"/>
      <c r="AA130" s="15"/>
      <c r="AB130" s="15"/>
      <c r="AC130" s="15"/>
      <c r="AD130" s="15"/>
      <c r="AE130" s="15"/>
      <c r="AF130" s="15"/>
      <c r="AG130" s="15"/>
      <c r="AH130" s="15"/>
      <c r="AI130" s="15"/>
      <c r="AJ130" s="15"/>
      <c r="AK130" s="15"/>
      <c r="AL130" s="15"/>
      <c r="AM130" s="15"/>
      <c r="AN130" s="15"/>
      <c r="AO130" s="15"/>
      <c r="AP130" s="15"/>
      <c r="AQ130" s="15"/>
      <c r="AR130" s="15"/>
      <c r="AS130" s="15"/>
      <c r="AT130" s="15"/>
      <c r="AU130" s="15"/>
      <c r="AV130" s="15"/>
      <c r="AW130" s="15"/>
      <c r="AX130" s="15"/>
      <c r="AY130" s="15"/>
      <c r="AZ130" s="15"/>
      <c r="BA130" s="15"/>
      <c r="BB130" s="15"/>
      <c r="BC130" s="15"/>
      <c r="BD130" s="15"/>
      <c r="BE130" s="15"/>
      <c r="BF130" s="15"/>
      <c r="BG130" s="15"/>
      <c r="BH130" s="15"/>
      <c r="BI130" s="15"/>
      <c r="BJ130" s="15"/>
      <c r="BK130" s="15"/>
    </row>
    <row r="131" spans="2:63" x14ac:dyDescent="0.25">
      <c r="B131" s="1"/>
      <c r="M131" s="15"/>
      <c r="N131" s="15"/>
      <c r="O131" s="15"/>
      <c r="P131" s="15"/>
      <c r="Q131" s="15"/>
      <c r="R131" s="15"/>
      <c r="S131" s="15"/>
      <c r="T131" s="15"/>
      <c r="U131" s="15"/>
      <c r="V131" s="15"/>
      <c r="W131" s="15"/>
      <c r="X131" s="15"/>
      <c r="Y131" s="15"/>
      <c r="Z131" s="15"/>
      <c r="AA131" s="15"/>
      <c r="AB131" s="15"/>
      <c r="AC131" s="15"/>
      <c r="AD131" s="15"/>
      <c r="AE131" s="15"/>
      <c r="AF131" s="15"/>
      <c r="AG131" s="15"/>
      <c r="AH131" s="15"/>
      <c r="AI131" s="15"/>
      <c r="AJ131" s="15"/>
      <c r="AK131" s="15"/>
      <c r="AL131" s="15"/>
      <c r="AM131" s="15"/>
      <c r="AN131" s="15"/>
      <c r="AO131" s="15"/>
      <c r="AP131" s="15"/>
      <c r="AQ131" s="15"/>
      <c r="AR131" s="15"/>
      <c r="AS131" s="15"/>
      <c r="AT131" s="15"/>
      <c r="AU131" s="15"/>
      <c r="AV131" s="15"/>
      <c r="AW131" s="15"/>
      <c r="AX131" s="15"/>
      <c r="AY131" s="15"/>
      <c r="AZ131" s="15"/>
      <c r="BA131" s="15"/>
      <c r="BB131" s="15"/>
      <c r="BC131" s="15"/>
      <c r="BD131" s="15"/>
      <c r="BE131" s="15"/>
      <c r="BF131" s="15"/>
      <c r="BG131" s="15"/>
      <c r="BH131" s="15"/>
      <c r="BI131" s="15"/>
      <c r="BJ131" s="15"/>
      <c r="BK131" s="15"/>
    </row>
    <row r="132" spans="2:63" x14ac:dyDescent="0.25">
      <c r="B132" s="1"/>
      <c r="M132" s="15"/>
      <c r="N132" s="15"/>
      <c r="O132" s="15"/>
      <c r="P132" s="15"/>
      <c r="Q132" s="15"/>
      <c r="R132" s="15"/>
      <c r="S132" s="15"/>
      <c r="T132" s="15"/>
      <c r="U132" s="15"/>
      <c r="V132" s="15"/>
      <c r="W132" s="15"/>
      <c r="X132" s="15"/>
      <c r="Y132" s="15"/>
      <c r="Z132" s="15"/>
      <c r="AA132" s="15"/>
      <c r="AB132" s="15"/>
      <c r="AC132" s="15"/>
      <c r="AD132" s="15"/>
      <c r="AE132" s="15"/>
      <c r="AF132" s="15"/>
      <c r="AG132" s="15"/>
      <c r="AH132" s="15"/>
      <c r="AI132" s="15"/>
      <c r="AJ132" s="15"/>
      <c r="AK132" s="15"/>
      <c r="AL132" s="15"/>
      <c r="AM132" s="15"/>
      <c r="AN132" s="15"/>
      <c r="AO132" s="15"/>
      <c r="AP132" s="15"/>
      <c r="AQ132" s="15"/>
      <c r="AR132" s="15"/>
      <c r="AS132" s="15"/>
      <c r="AT132" s="15"/>
      <c r="AU132" s="15"/>
      <c r="AV132" s="15"/>
      <c r="AW132" s="15"/>
      <c r="AX132" s="15"/>
      <c r="AY132" s="15"/>
      <c r="AZ132" s="15"/>
      <c r="BA132" s="15"/>
      <c r="BB132" s="15"/>
      <c r="BC132" s="15"/>
      <c r="BD132" s="15"/>
      <c r="BE132" s="15"/>
      <c r="BF132" s="15"/>
      <c r="BG132" s="15"/>
      <c r="BH132" s="15"/>
      <c r="BI132" s="15"/>
      <c r="BJ132" s="15"/>
      <c r="BK132" s="15"/>
    </row>
    <row r="133" spans="2:63" x14ac:dyDescent="0.25">
      <c r="B133" s="1"/>
      <c r="M133" s="15"/>
      <c r="N133" s="15"/>
      <c r="O133" s="15"/>
      <c r="P133" s="15"/>
      <c r="Q133" s="15"/>
      <c r="R133" s="15"/>
      <c r="S133" s="15"/>
      <c r="T133" s="15"/>
      <c r="U133" s="15"/>
      <c r="V133" s="15"/>
      <c r="W133" s="15"/>
      <c r="X133" s="15"/>
      <c r="Y133" s="15"/>
      <c r="Z133" s="15"/>
      <c r="AA133" s="15"/>
      <c r="AB133" s="15"/>
      <c r="AC133" s="15"/>
      <c r="AD133" s="15"/>
      <c r="AE133" s="15"/>
      <c r="AF133" s="15"/>
      <c r="AG133" s="15"/>
      <c r="AH133" s="15"/>
      <c r="AI133" s="15"/>
      <c r="AJ133" s="15"/>
      <c r="AK133" s="15"/>
      <c r="AL133" s="15"/>
      <c r="AM133" s="15"/>
      <c r="AN133" s="15"/>
      <c r="AO133" s="15"/>
      <c r="AP133" s="15"/>
      <c r="AQ133" s="15"/>
      <c r="AR133" s="15"/>
      <c r="AS133" s="15"/>
      <c r="AT133" s="15"/>
      <c r="AU133" s="15"/>
      <c r="AV133" s="15"/>
      <c r="AW133" s="15"/>
      <c r="AX133" s="15"/>
      <c r="AY133" s="15"/>
      <c r="AZ133" s="15"/>
      <c r="BA133" s="15"/>
      <c r="BB133" s="15"/>
      <c r="BC133" s="15"/>
      <c r="BD133" s="15"/>
      <c r="BE133" s="15"/>
      <c r="BF133" s="15"/>
      <c r="BG133" s="15"/>
      <c r="BH133" s="15"/>
      <c r="BI133" s="15"/>
      <c r="BJ133" s="15"/>
      <c r="BK133" s="15"/>
    </row>
    <row r="134" spans="2:63" x14ac:dyDescent="0.25">
      <c r="B134" s="1"/>
      <c r="M134" s="15"/>
      <c r="N134" s="15"/>
      <c r="O134" s="15"/>
      <c r="P134" s="15"/>
      <c r="Q134" s="15"/>
      <c r="R134" s="15"/>
      <c r="S134" s="15"/>
      <c r="T134" s="15"/>
      <c r="U134" s="15"/>
      <c r="V134" s="15"/>
      <c r="W134" s="15"/>
      <c r="X134" s="15"/>
      <c r="Y134" s="15"/>
      <c r="Z134" s="15"/>
      <c r="AA134" s="15"/>
      <c r="AB134" s="15"/>
      <c r="AC134" s="15"/>
      <c r="AD134" s="15"/>
      <c r="AE134" s="15"/>
      <c r="AF134" s="15"/>
      <c r="AG134" s="15"/>
      <c r="AH134" s="15"/>
      <c r="AI134" s="15"/>
      <c r="AJ134" s="15"/>
      <c r="AK134" s="15"/>
      <c r="AL134" s="15"/>
      <c r="AM134" s="15"/>
      <c r="AN134" s="15"/>
      <c r="AO134" s="15"/>
      <c r="AP134" s="15"/>
      <c r="AQ134" s="15"/>
      <c r="AR134" s="15"/>
      <c r="AS134" s="15"/>
      <c r="AT134" s="15"/>
      <c r="AU134" s="15"/>
      <c r="AV134" s="15"/>
      <c r="AW134" s="15"/>
      <c r="AX134" s="15"/>
      <c r="AY134" s="15"/>
      <c r="AZ134" s="15"/>
      <c r="BA134" s="15"/>
      <c r="BB134" s="15"/>
      <c r="BC134" s="15"/>
      <c r="BD134" s="15"/>
      <c r="BE134" s="15"/>
      <c r="BF134" s="15"/>
      <c r="BG134" s="15"/>
      <c r="BH134" s="15"/>
      <c r="BI134" s="15"/>
      <c r="BJ134" s="15"/>
      <c r="BK134" s="15"/>
    </row>
    <row r="135" spans="2:63" x14ac:dyDescent="0.25">
      <c r="B135" s="1"/>
      <c r="M135" s="15"/>
      <c r="N135" s="15"/>
      <c r="O135" s="15"/>
      <c r="P135" s="15"/>
      <c r="Q135" s="15"/>
      <c r="R135" s="15"/>
      <c r="S135" s="15"/>
      <c r="T135" s="15"/>
      <c r="U135" s="15"/>
      <c r="V135" s="15"/>
      <c r="W135" s="15"/>
      <c r="X135" s="15"/>
      <c r="Y135" s="15"/>
      <c r="Z135" s="15"/>
      <c r="AA135" s="15"/>
      <c r="AB135" s="15"/>
      <c r="AC135" s="15"/>
      <c r="AD135" s="15"/>
      <c r="AE135" s="15"/>
      <c r="AF135" s="15"/>
      <c r="AG135" s="15"/>
      <c r="AH135" s="15"/>
      <c r="AI135" s="15"/>
      <c r="AJ135" s="15"/>
      <c r="AK135" s="15"/>
      <c r="AL135" s="15"/>
      <c r="AM135" s="15"/>
      <c r="AN135" s="15"/>
      <c r="AO135" s="15"/>
      <c r="AP135" s="15"/>
      <c r="AQ135" s="15"/>
      <c r="AR135" s="15"/>
      <c r="AS135" s="15"/>
      <c r="AT135" s="15"/>
      <c r="AU135" s="15"/>
      <c r="AV135" s="15"/>
      <c r="AW135" s="15"/>
      <c r="AX135" s="15"/>
      <c r="AY135" s="15"/>
      <c r="AZ135" s="15"/>
      <c r="BA135" s="15"/>
      <c r="BB135" s="15"/>
      <c r="BC135" s="15"/>
      <c r="BD135" s="15"/>
      <c r="BE135" s="15"/>
      <c r="BF135" s="15"/>
      <c r="BG135" s="15"/>
      <c r="BH135" s="15"/>
      <c r="BI135" s="15"/>
      <c r="BJ135" s="15"/>
      <c r="BK135" s="15"/>
    </row>
    <row r="136" spans="2:63" x14ac:dyDescent="0.25">
      <c r="B136" s="1"/>
      <c r="M136" s="15"/>
      <c r="N136" s="15"/>
      <c r="O136" s="15"/>
      <c r="P136" s="15"/>
      <c r="Q136" s="15"/>
      <c r="R136" s="15"/>
      <c r="S136" s="15"/>
      <c r="T136" s="15"/>
      <c r="U136" s="15"/>
      <c r="V136" s="15"/>
      <c r="W136" s="15"/>
      <c r="X136" s="15"/>
      <c r="Y136" s="15"/>
      <c r="Z136" s="15"/>
      <c r="AA136" s="15"/>
      <c r="AB136" s="15"/>
      <c r="AC136" s="15"/>
      <c r="AD136" s="15"/>
      <c r="AE136" s="15"/>
      <c r="AF136" s="15"/>
      <c r="AG136" s="15"/>
      <c r="AH136" s="15"/>
      <c r="AI136" s="15"/>
      <c r="AJ136" s="15"/>
      <c r="AK136" s="15"/>
      <c r="AL136" s="15"/>
      <c r="AM136" s="15"/>
      <c r="AN136" s="15"/>
      <c r="AO136" s="15"/>
      <c r="AP136" s="15"/>
      <c r="AQ136" s="15"/>
      <c r="AR136" s="15"/>
      <c r="AS136" s="15"/>
      <c r="AT136" s="15"/>
      <c r="AU136" s="15"/>
      <c r="AV136" s="15"/>
      <c r="AW136" s="15"/>
      <c r="AX136" s="15"/>
      <c r="AY136" s="15"/>
      <c r="AZ136" s="15"/>
      <c r="BA136" s="15"/>
      <c r="BB136" s="15"/>
      <c r="BC136" s="15"/>
      <c r="BD136" s="15"/>
      <c r="BE136" s="15"/>
      <c r="BF136" s="15"/>
      <c r="BG136" s="15"/>
      <c r="BH136" s="15"/>
      <c r="BI136" s="15"/>
      <c r="BJ136" s="15"/>
      <c r="BK136" s="15"/>
    </row>
    <row r="137" spans="2:63" x14ac:dyDescent="0.25">
      <c r="B137" s="1"/>
      <c r="M137" s="15"/>
      <c r="N137" s="15"/>
      <c r="O137" s="15"/>
      <c r="P137" s="15"/>
      <c r="Q137" s="15"/>
      <c r="R137" s="15"/>
      <c r="S137" s="15"/>
      <c r="T137" s="15"/>
      <c r="U137" s="15"/>
      <c r="V137" s="15"/>
      <c r="W137" s="15"/>
      <c r="X137" s="15"/>
      <c r="Y137" s="15"/>
      <c r="Z137" s="15"/>
      <c r="AA137" s="15"/>
      <c r="AB137" s="15"/>
      <c r="AC137" s="15"/>
      <c r="AD137" s="15"/>
      <c r="AE137" s="15"/>
      <c r="AF137" s="15"/>
      <c r="AG137" s="15"/>
      <c r="AH137" s="15"/>
      <c r="AI137" s="15"/>
      <c r="AJ137" s="15"/>
      <c r="AK137" s="15"/>
      <c r="AL137" s="15"/>
      <c r="AM137" s="15"/>
      <c r="AN137" s="15"/>
      <c r="AO137" s="15"/>
      <c r="AP137" s="15"/>
      <c r="AQ137" s="15"/>
      <c r="AR137" s="15"/>
      <c r="AS137" s="15"/>
      <c r="AT137" s="15"/>
      <c r="AU137" s="15"/>
      <c r="AV137" s="15"/>
      <c r="AW137" s="15"/>
      <c r="AX137" s="15"/>
      <c r="AY137" s="15"/>
      <c r="AZ137" s="15"/>
      <c r="BA137" s="15"/>
      <c r="BB137" s="15"/>
      <c r="BC137" s="15"/>
      <c r="BD137" s="15"/>
      <c r="BE137" s="15"/>
      <c r="BF137" s="15"/>
      <c r="BG137" s="15"/>
      <c r="BH137" s="15"/>
      <c r="BI137" s="15"/>
      <c r="BJ137" s="15"/>
      <c r="BK137" s="15"/>
    </row>
    <row r="138" spans="2:63" x14ac:dyDescent="0.25">
      <c r="B138" s="1"/>
      <c r="M138" s="15"/>
      <c r="N138" s="15"/>
      <c r="O138" s="15"/>
      <c r="P138" s="15"/>
      <c r="Q138" s="15"/>
      <c r="R138" s="15"/>
      <c r="S138" s="15"/>
      <c r="T138" s="15"/>
      <c r="U138" s="15"/>
      <c r="V138" s="15"/>
      <c r="W138" s="15"/>
      <c r="X138" s="15"/>
      <c r="Y138" s="15"/>
      <c r="Z138" s="15"/>
      <c r="AA138" s="15"/>
      <c r="AB138" s="15"/>
      <c r="AC138" s="15"/>
      <c r="AD138" s="15"/>
      <c r="AE138" s="15"/>
      <c r="AF138" s="15"/>
      <c r="AG138" s="15"/>
      <c r="AH138" s="15"/>
      <c r="AI138" s="15"/>
      <c r="AJ138" s="15"/>
      <c r="AK138" s="15"/>
      <c r="AL138" s="15"/>
      <c r="AM138" s="15"/>
      <c r="AN138" s="15"/>
      <c r="AO138" s="15"/>
      <c r="AP138" s="15"/>
      <c r="AQ138" s="15"/>
      <c r="AR138" s="15"/>
      <c r="AS138" s="15"/>
      <c r="AT138" s="15"/>
      <c r="AU138" s="15"/>
      <c r="AV138" s="15"/>
      <c r="AW138" s="15"/>
      <c r="AX138" s="15"/>
      <c r="AY138" s="15"/>
      <c r="AZ138" s="15"/>
      <c r="BA138" s="15"/>
      <c r="BB138" s="15"/>
      <c r="BC138" s="15"/>
      <c r="BD138" s="15"/>
      <c r="BE138" s="15"/>
      <c r="BF138" s="15"/>
      <c r="BG138" s="15"/>
      <c r="BH138" s="15"/>
      <c r="BI138" s="15"/>
      <c r="BJ138" s="15"/>
      <c r="BK138" s="15"/>
    </row>
    <row r="139" spans="2:63" x14ac:dyDescent="0.25">
      <c r="B139" s="1"/>
      <c r="M139" s="15"/>
      <c r="N139" s="15"/>
      <c r="O139" s="15"/>
      <c r="P139" s="15"/>
      <c r="Q139" s="15"/>
      <c r="R139" s="15"/>
      <c r="S139" s="15"/>
      <c r="T139" s="15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  <c r="AE139" s="15"/>
      <c r="AF139" s="15"/>
      <c r="AG139" s="15"/>
      <c r="AH139" s="15"/>
      <c r="AI139" s="15"/>
      <c r="AJ139" s="15"/>
      <c r="AK139" s="15"/>
      <c r="AL139" s="15"/>
      <c r="AM139" s="15"/>
      <c r="AN139" s="15"/>
      <c r="AO139" s="15"/>
      <c r="AP139" s="15"/>
      <c r="AQ139" s="15"/>
      <c r="AR139" s="15"/>
      <c r="AS139" s="15"/>
      <c r="AT139" s="15"/>
      <c r="AU139" s="15"/>
      <c r="AV139" s="15"/>
      <c r="AW139" s="15"/>
      <c r="AX139" s="15"/>
      <c r="AY139" s="15"/>
      <c r="AZ139" s="15"/>
      <c r="BA139" s="15"/>
      <c r="BB139" s="15"/>
      <c r="BC139" s="15"/>
      <c r="BD139" s="15"/>
      <c r="BE139" s="15"/>
      <c r="BF139" s="15"/>
      <c r="BG139" s="15"/>
      <c r="BH139" s="15"/>
      <c r="BI139" s="15"/>
      <c r="BJ139" s="15"/>
      <c r="BK139" s="15"/>
    </row>
    <row r="140" spans="2:63" x14ac:dyDescent="0.25">
      <c r="B140" s="1"/>
      <c r="M140" s="15"/>
      <c r="N140" s="15"/>
      <c r="O140" s="15"/>
      <c r="P140" s="15"/>
      <c r="Q140" s="15"/>
      <c r="R140" s="15"/>
      <c r="S140" s="15"/>
      <c r="T140" s="15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  <c r="AE140" s="15"/>
      <c r="AF140" s="15"/>
      <c r="AG140" s="15"/>
      <c r="AH140" s="15"/>
      <c r="AI140" s="15"/>
      <c r="AJ140" s="15"/>
      <c r="AK140" s="15"/>
      <c r="AL140" s="15"/>
      <c r="AM140" s="15"/>
      <c r="AN140" s="15"/>
      <c r="AO140" s="15"/>
      <c r="AP140" s="15"/>
      <c r="AQ140" s="15"/>
      <c r="AR140" s="15"/>
      <c r="AS140" s="15"/>
      <c r="AT140" s="15"/>
      <c r="AU140" s="15"/>
      <c r="AV140" s="15"/>
      <c r="AW140" s="15"/>
      <c r="AX140" s="15"/>
      <c r="AY140" s="15"/>
      <c r="AZ140" s="15"/>
      <c r="BA140" s="15"/>
      <c r="BB140" s="15"/>
      <c r="BC140" s="15"/>
      <c r="BD140" s="15"/>
      <c r="BE140" s="15"/>
      <c r="BF140" s="15"/>
      <c r="BG140" s="15"/>
      <c r="BH140" s="15"/>
      <c r="BI140" s="15"/>
      <c r="BJ140" s="15"/>
      <c r="BK140" s="15"/>
    </row>
    <row r="141" spans="2:63" x14ac:dyDescent="0.25">
      <c r="B141" s="1"/>
      <c r="M141" s="15"/>
      <c r="N141" s="15"/>
      <c r="O141" s="15"/>
      <c r="P141" s="15"/>
      <c r="Q141" s="15"/>
      <c r="R141" s="15"/>
      <c r="S141" s="15"/>
      <c r="T141" s="15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  <c r="AE141" s="15"/>
      <c r="AF141" s="15"/>
      <c r="AG141" s="15"/>
      <c r="AH141" s="15"/>
      <c r="AI141" s="15"/>
      <c r="AJ141" s="15"/>
      <c r="AK141" s="15"/>
      <c r="AL141" s="15"/>
      <c r="AM141" s="15"/>
      <c r="AN141" s="15"/>
      <c r="AO141" s="15"/>
      <c r="AP141" s="15"/>
      <c r="AQ141" s="15"/>
      <c r="AR141" s="15"/>
      <c r="AS141" s="15"/>
      <c r="AT141" s="15"/>
      <c r="AU141" s="15"/>
      <c r="AV141" s="15"/>
      <c r="AW141" s="15"/>
      <c r="AX141" s="15"/>
      <c r="AY141" s="15"/>
      <c r="AZ141" s="15"/>
      <c r="BA141" s="15"/>
      <c r="BB141" s="15"/>
      <c r="BC141" s="15"/>
      <c r="BD141" s="15"/>
      <c r="BE141" s="15"/>
      <c r="BF141" s="15"/>
      <c r="BG141" s="15"/>
      <c r="BH141" s="15"/>
      <c r="BI141" s="15"/>
      <c r="BJ141" s="15"/>
      <c r="BK141" s="15"/>
    </row>
    <row r="142" spans="2:63" x14ac:dyDescent="0.25">
      <c r="B142" s="1"/>
      <c r="M142" s="15"/>
      <c r="N142" s="15"/>
      <c r="O142" s="15"/>
      <c r="P142" s="15"/>
      <c r="Q142" s="15"/>
      <c r="R142" s="15"/>
      <c r="S142" s="15"/>
      <c r="T142" s="15"/>
      <c r="U142" s="15"/>
      <c r="V142" s="15"/>
      <c r="W142" s="15"/>
      <c r="X142" s="15"/>
      <c r="Y142" s="15"/>
      <c r="Z142" s="15"/>
      <c r="AA142" s="15"/>
      <c r="AB142" s="15"/>
      <c r="AC142" s="15"/>
      <c r="AD142" s="15"/>
      <c r="AE142" s="15"/>
      <c r="AF142" s="15"/>
      <c r="AG142" s="15"/>
      <c r="AH142" s="15"/>
      <c r="AI142" s="15"/>
      <c r="AJ142" s="15"/>
      <c r="AK142" s="15"/>
      <c r="AL142" s="15"/>
      <c r="AM142" s="15"/>
      <c r="AN142" s="15"/>
      <c r="AO142" s="15"/>
      <c r="AP142" s="15"/>
      <c r="AQ142" s="15"/>
      <c r="AR142" s="15"/>
      <c r="AS142" s="15"/>
      <c r="AT142" s="15"/>
      <c r="AU142" s="15"/>
      <c r="AV142" s="15"/>
      <c r="AW142" s="15"/>
      <c r="AX142" s="15"/>
      <c r="AY142" s="15"/>
      <c r="AZ142" s="15"/>
      <c r="BA142" s="15"/>
      <c r="BB142" s="15"/>
      <c r="BC142" s="15"/>
      <c r="BD142" s="15"/>
      <c r="BE142" s="15"/>
      <c r="BF142" s="15"/>
      <c r="BG142" s="15"/>
      <c r="BH142" s="15"/>
      <c r="BI142" s="15"/>
      <c r="BJ142" s="15"/>
      <c r="BK142" s="15"/>
    </row>
    <row r="143" spans="2:63" x14ac:dyDescent="0.25">
      <c r="B143" s="1"/>
      <c r="M143" s="15"/>
      <c r="N143" s="15"/>
      <c r="O143" s="15"/>
      <c r="P143" s="15"/>
      <c r="Q143" s="15"/>
      <c r="R143" s="15"/>
      <c r="S143" s="15"/>
      <c r="T143" s="15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  <c r="AE143" s="15"/>
      <c r="AF143" s="15"/>
      <c r="AG143" s="15"/>
      <c r="AH143" s="15"/>
      <c r="AI143" s="15"/>
      <c r="AJ143" s="15"/>
      <c r="AK143" s="15"/>
      <c r="AL143" s="15"/>
      <c r="AM143" s="15"/>
      <c r="AN143" s="15"/>
      <c r="AO143" s="15"/>
      <c r="AP143" s="15"/>
      <c r="AQ143" s="15"/>
      <c r="AR143" s="15"/>
      <c r="AS143" s="15"/>
      <c r="AT143" s="15"/>
      <c r="AU143" s="15"/>
      <c r="AV143" s="15"/>
      <c r="AW143" s="15"/>
      <c r="AX143" s="15"/>
      <c r="AY143" s="15"/>
      <c r="AZ143" s="15"/>
      <c r="BA143" s="15"/>
      <c r="BB143" s="15"/>
      <c r="BC143" s="15"/>
      <c r="BD143" s="15"/>
      <c r="BE143" s="15"/>
      <c r="BF143" s="15"/>
      <c r="BG143" s="15"/>
      <c r="BH143" s="15"/>
      <c r="BI143" s="15"/>
      <c r="BJ143" s="15"/>
      <c r="BK143" s="15"/>
    </row>
    <row r="144" spans="2:63" x14ac:dyDescent="0.25">
      <c r="B144" s="1"/>
      <c r="M144" s="15"/>
      <c r="N144" s="15"/>
      <c r="O144" s="15"/>
      <c r="P144" s="15"/>
      <c r="Q144" s="15"/>
      <c r="R144" s="15"/>
      <c r="S144" s="15"/>
      <c r="T144" s="15"/>
      <c r="U144" s="15"/>
      <c r="V144" s="15"/>
      <c r="W144" s="15"/>
      <c r="X144" s="15"/>
      <c r="Y144" s="15"/>
      <c r="Z144" s="15"/>
      <c r="AA144" s="15"/>
      <c r="AB144" s="15"/>
      <c r="AC144" s="15"/>
      <c r="AD144" s="15"/>
      <c r="AE144" s="15"/>
      <c r="AF144" s="15"/>
      <c r="AG144" s="15"/>
      <c r="AH144" s="15"/>
      <c r="AI144" s="15"/>
      <c r="AJ144" s="15"/>
      <c r="AK144" s="15"/>
      <c r="AL144" s="15"/>
      <c r="AM144" s="15"/>
      <c r="AN144" s="15"/>
      <c r="AO144" s="15"/>
      <c r="AP144" s="15"/>
      <c r="AQ144" s="15"/>
      <c r="AR144" s="15"/>
      <c r="AS144" s="15"/>
      <c r="AT144" s="15"/>
      <c r="AU144" s="15"/>
      <c r="AV144" s="15"/>
      <c r="AW144" s="15"/>
      <c r="AX144" s="15"/>
      <c r="AY144" s="15"/>
      <c r="AZ144" s="15"/>
      <c r="BA144" s="15"/>
      <c r="BB144" s="15"/>
      <c r="BC144" s="15"/>
      <c r="BD144" s="15"/>
      <c r="BE144" s="15"/>
      <c r="BF144" s="15"/>
      <c r="BG144" s="15"/>
      <c r="BH144" s="15"/>
      <c r="BI144" s="15"/>
      <c r="BJ144" s="15"/>
      <c r="BK144" s="15"/>
    </row>
    <row r="145" spans="2:63" x14ac:dyDescent="0.25">
      <c r="B145" s="1"/>
      <c r="M145" s="15"/>
      <c r="N145" s="15"/>
      <c r="O145" s="15"/>
      <c r="P145" s="15"/>
      <c r="Q145" s="15"/>
      <c r="R145" s="15"/>
      <c r="S145" s="15"/>
      <c r="T145" s="15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  <c r="AE145" s="15"/>
      <c r="AF145" s="15"/>
      <c r="AG145" s="15"/>
      <c r="AH145" s="15"/>
      <c r="AI145" s="15"/>
      <c r="AJ145" s="15"/>
      <c r="AK145" s="15"/>
      <c r="AL145" s="15"/>
      <c r="AM145" s="15"/>
      <c r="AN145" s="15"/>
      <c r="AO145" s="15"/>
      <c r="AP145" s="15"/>
      <c r="AQ145" s="15"/>
      <c r="AR145" s="15"/>
      <c r="AS145" s="15"/>
      <c r="AT145" s="15"/>
      <c r="AU145" s="15"/>
      <c r="AV145" s="15"/>
      <c r="AW145" s="15"/>
      <c r="AX145" s="15"/>
      <c r="AY145" s="15"/>
      <c r="AZ145" s="15"/>
      <c r="BA145" s="15"/>
      <c r="BB145" s="15"/>
      <c r="BC145" s="15"/>
      <c r="BD145" s="15"/>
      <c r="BE145" s="15"/>
      <c r="BF145" s="15"/>
      <c r="BG145" s="15"/>
      <c r="BH145" s="15"/>
      <c r="BI145" s="15"/>
      <c r="BJ145" s="15"/>
      <c r="BK145" s="15"/>
    </row>
    <row r="146" spans="2:63" x14ac:dyDescent="0.25">
      <c r="B146" s="1"/>
      <c r="M146" s="15"/>
      <c r="N146" s="15"/>
      <c r="O146" s="15"/>
      <c r="P146" s="15"/>
      <c r="Q146" s="15"/>
      <c r="R146" s="15"/>
      <c r="S146" s="15"/>
      <c r="T146" s="15"/>
      <c r="U146" s="15"/>
      <c r="V146" s="15"/>
      <c r="W146" s="15"/>
      <c r="X146" s="15"/>
      <c r="Y146" s="15"/>
      <c r="Z146" s="15"/>
      <c r="AA146" s="15"/>
      <c r="AB146" s="15"/>
      <c r="AC146" s="15"/>
      <c r="AD146" s="15"/>
      <c r="AE146" s="15"/>
      <c r="AF146" s="15"/>
      <c r="AG146" s="15"/>
      <c r="AH146" s="15"/>
      <c r="AI146" s="15"/>
      <c r="AJ146" s="15"/>
      <c r="AK146" s="15"/>
      <c r="AL146" s="15"/>
      <c r="AM146" s="15"/>
      <c r="AN146" s="15"/>
      <c r="AO146" s="15"/>
      <c r="AP146" s="15"/>
      <c r="AQ146" s="15"/>
      <c r="AR146" s="15"/>
      <c r="AS146" s="15"/>
      <c r="AT146" s="15"/>
      <c r="AU146" s="15"/>
      <c r="AV146" s="15"/>
      <c r="AW146" s="15"/>
      <c r="AX146" s="15"/>
      <c r="AY146" s="15"/>
      <c r="AZ146" s="15"/>
      <c r="BA146" s="15"/>
      <c r="BB146" s="15"/>
      <c r="BC146" s="15"/>
      <c r="BD146" s="15"/>
      <c r="BE146" s="15"/>
      <c r="BF146" s="15"/>
      <c r="BG146" s="15"/>
      <c r="BH146" s="15"/>
      <c r="BI146" s="15"/>
      <c r="BJ146" s="15"/>
      <c r="BK146" s="15"/>
    </row>
    <row r="147" spans="2:63" x14ac:dyDescent="0.25">
      <c r="B147" s="1"/>
      <c r="M147" s="15"/>
      <c r="N147" s="15"/>
      <c r="O147" s="15"/>
      <c r="P147" s="15"/>
      <c r="Q147" s="15"/>
      <c r="R147" s="15"/>
      <c r="S147" s="15"/>
      <c r="T147" s="15"/>
      <c r="U147" s="15"/>
      <c r="V147" s="15"/>
      <c r="W147" s="15"/>
      <c r="X147" s="15"/>
      <c r="Y147" s="15"/>
      <c r="Z147" s="15"/>
      <c r="AA147" s="15"/>
      <c r="AB147" s="15"/>
      <c r="AC147" s="15"/>
      <c r="AD147" s="15"/>
      <c r="AE147" s="15"/>
      <c r="AF147" s="15"/>
      <c r="AG147" s="15"/>
      <c r="AH147" s="15"/>
      <c r="AI147" s="15"/>
      <c r="AJ147" s="15"/>
      <c r="AK147" s="15"/>
      <c r="AL147" s="15"/>
      <c r="AM147" s="15"/>
      <c r="AN147" s="15"/>
      <c r="AO147" s="15"/>
      <c r="AP147" s="15"/>
      <c r="AQ147" s="15"/>
      <c r="AR147" s="15"/>
      <c r="AS147" s="15"/>
      <c r="AT147" s="15"/>
      <c r="AU147" s="15"/>
      <c r="AV147" s="15"/>
      <c r="AW147" s="15"/>
      <c r="AX147" s="15"/>
      <c r="AY147" s="15"/>
      <c r="AZ147" s="15"/>
      <c r="BA147" s="15"/>
      <c r="BB147" s="15"/>
      <c r="BC147" s="15"/>
      <c r="BD147" s="15"/>
      <c r="BE147" s="15"/>
      <c r="BF147" s="15"/>
      <c r="BG147" s="15"/>
      <c r="BH147" s="15"/>
      <c r="BI147" s="15"/>
      <c r="BJ147" s="15"/>
      <c r="BK147" s="15"/>
    </row>
    <row r="148" spans="2:63" x14ac:dyDescent="0.25">
      <c r="B148" s="1"/>
      <c r="M148" s="15"/>
      <c r="N148" s="15"/>
      <c r="O148" s="15"/>
      <c r="P148" s="15"/>
      <c r="Q148" s="15"/>
      <c r="R148" s="15"/>
      <c r="S148" s="15"/>
      <c r="T148" s="15"/>
      <c r="U148" s="15"/>
      <c r="V148" s="15"/>
      <c r="W148" s="15"/>
      <c r="X148" s="15"/>
      <c r="Y148" s="15"/>
      <c r="Z148" s="15"/>
      <c r="AA148" s="15"/>
      <c r="AB148" s="15"/>
      <c r="AC148" s="15"/>
      <c r="AD148" s="15"/>
      <c r="AE148" s="15"/>
      <c r="AF148" s="15"/>
      <c r="AG148" s="15"/>
      <c r="AH148" s="15"/>
      <c r="AI148" s="15"/>
      <c r="AJ148" s="15"/>
      <c r="AK148" s="15"/>
      <c r="AL148" s="15"/>
      <c r="AM148" s="15"/>
      <c r="AN148" s="15"/>
      <c r="AO148" s="15"/>
      <c r="AP148" s="15"/>
      <c r="AQ148" s="15"/>
      <c r="AR148" s="15"/>
      <c r="AS148" s="15"/>
      <c r="AT148" s="15"/>
      <c r="AU148" s="15"/>
      <c r="AV148" s="15"/>
      <c r="AW148" s="15"/>
      <c r="AX148" s="15"/>
      <c r="AY148" s="15"/>
      <c r="AZ148" s="15"/>
      <c r="BA148" s="15"/>
      <c r="BB148" s="15"/>
      <c r="BC148" s="15"/>
      <c r="BD148" s="15"/>
      <c r="BE148" s="15"/>
      <c r="BF148" s="15"/>
      <c r="BG148" s="15"/>
      <c r="BH148" s="15"/>
      <c r="BI148" s="15"/>
      <c r="BJ148" s="15"/>
      <c r="BK148" s="15"/>
    </row>
    <row r="149" spans="2:63" x14ac:dyDescent="0.25">
      <c r="B149" s="1"/>
      <c r="M149" s="15"/>
      <c r="N149" s="15"/>
      <c r="O149" s="15"/>
      <c r="P149" s="15"/>
      <c r="Q149" s="15"/>
      <c r="R149" s="15"/>
      <c r="S149" s="15"/>
      <c r="T149" s="15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  <c r="AE149" s="15"/>
      <c r="AF149" s="15"/>
      <c r="AG149" s="15"/>
      <c r="AH149" s="15"/>
      <c r="AI149" s="15"/>
      <c r="AJ149" s="15"/>
      <c r="AK149" s="15"/>
      <c r="AL149" s="15"/>
      <c r="AM149" s="15"/>
      <c r="AN149" s="15"/>
      <c r="AO149" s="15"/>
      <c r="AP149" s="15"/>
      <c r="AQ149" s="15"/>
      <c r="AR149" s="15"/>
      <c r="AS149" s="15"/>
      <c r="AT149" s="15"/>
      <c r="AU149" s="15"/>
      <c r="AV149" s="15"/>
      <c r="AW149" s="15"/>
      <c r="AX149" s="15"/>
      <c r="AY149" s="15"/>
      <c r="AZ149" s="15"/>
      <c r="BA149" s="15"/>
      <c r="BB149" s="15"/>
      <c r="BC149" s="15"/>
      <c r="BD149" s="15"/>
      <c r="BE149" s="15"/>
      <c r="BF149" s="15"/>
      <c r="BG149" s="15"/>
      <c r="BH149" s="15"/>
      <c r="BI149" s="15"/>
      <c r="BJ149" s="15"/>
      <c r="BK149" s="15"/>
    </row>
    <row r="150" spans="2:63" x14ac:dyDescent="0.25">
      <c r="B150" s="1"/>
      <c r="M150" s="15"/>
      <c r="N150" s="15"/>
      <c r="O150" s="15"/>
      <c r="P150" s="15"/>
      <c r="Q150" s="15"/>
      <c r="R150" s="15"/>
      <c r="S150" s="15"/>
      <c r="T150" s="15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F150" s="15"/>
      <c r="AG150" s="15"/>
      <c r="AH150" s="15"/>
      <c r="AI150" s="15"/>
      <c r="AJ150" s="15"/>
      <c r="AK150" s="15"/>
      <c r="AL150" s="15"/>
      <c r="AM150" s="15"/>
      <c r="AN150" s="15"/>
      <c r="AO150" s="15"/>
      <c r="AP150" s="15"/>
      <c r="AQ150" s="15"/>
      <c r="AR150" s="15"/>
      <c r="AS150" s="15"/>
      <c r="AT150" s="15"/>
      <c r="AU150" s="15"/>
      <c r="AV150" s="15"/>
      <c r="AW150" s="15"/>
      <c r="AX150" s="15"/>
      <c r="AY150" s="15"/>
      <c r="AZ150" s="15"/>
      <c r="BA150" s="15"/>
      <c r="BB150" s="15"/>
      <c r="BC150" s="15"/>
      <c r="BD150" s="15"/>
      <c r="BE150" s="15"/>
      <c r="BF150" s="15"/>
      <c r="BG150" s="15"/>
      <c r="BH150" s="15"/>
      <c r="BI150" s="15"/>
      <c r="BJ150" s="15"/>
      <c r="BK150" s="15"/>
    </row>
    <row r="151" spans="2:63" x14ac:dyDescent="0.25">
      <c r="B151" s="1"/>
      <c r="M151" s="15"/>
      <c r="N151" s="15"/>
      <c r="O151" s="15"/>
      <c r="P151" s="15"/>
      <c r="Q151" s="15"/>
      <c r="R151" s="15"/>
      <c r="S151" s="15"/>
      <c r="T151" s="15"/>
      <c r="U151" s="15"/>
      <c r="V151" s="15"/>
      <c r="W151" s="15"/>
      <c r="X151" s="15"/>
      <c r="Y151" s="15"/>
      <c r="Z151" s="15"/>
      <c r="AA151" s="15"/>
      <c r="AB151" s="15"/>
      <c r="AC151" s="15"/>
      <c r="AD151" s="15"/>
      <c r="AE151" s="15"/>
      <c r="AF151" s="15"/>
      <c r="AG151" s="15"/>
      <c r="AH151" s="15"/>
      <c r="AI151" s="15"/>
      <c r="AJ151" s="15"/>
      <c r="AK151" s="15"/>
      <c r="AL151" s="15"/>
      <c r="AM151" s="15"/>
      <c r="AN151" s="15"/>
      <c r="AO151" s="15"/>
      <c r="AP151" s="15"/>
      <c r="AQ151" s="15"/>
      <c r="AR151" s="15"/>
      <c r="AS151" s="15"/>
      <c r="AT151" s="15"/>
      <c r="AU151" s="15"/>
      <c r="AV151" s="15"/>
      <c r="AW151" s="15"/>
      <c r="AX151" s="15"/>
      <c r="AY151" s="15"/>
      <c r="AZ151" s="15"/>
      <c r="BA151" s="15"/>
      <c r="BB151" s="15"/>
      <c r="BC151" s="15"/>
      <c r="BD151" s="15"/>
      <c r="BE151" s="15"/>
      <c r="BF151" s="15"/>
      <c r="BG151" s="15"/>
      <c r="BH151" s="15"/>
      <c r="BI151" s="15"/>
      <c r="BJ151" s="15"/>
      <c r="BK151" s="15"/>
    </row>
    <row r="152" spans="2:63" x14ac:dyDescent="0.25">
      <c r="B152" s="1"/>
      <c r="M152" s="15"/>
      <c r="N152" s="15"/>
      <c r="O152" s="15"/>
      <c r="P152" s="15"/>
      <c r="Q152" s="15"/>
      <c r="R152" s="15"/>
      <c r="S152" s="15"/>
      <c r="T152" s="15"/>
      <c r="U152" s="15"/>
      <c r="V152" s="15"/>
      <c r="W152" s="15"/>
      <c r="X152" s="15"/>
      <c r="Y152" s="15"/>
      <c r="Z152" s="15"/>
      <c r="AA152" s="15"/>
      <c r="AB152" s="15"/>
      <c r="AC152" s="15"/>
      <c r="AD152" s="15"/>
      <c r="AE152" s="15"/>
      <c r="AF152" s="15"/>
      <c r="AG152" s="15"/>
      <c r="AH152" s="15"/>
      <c r="AI152" s="15"/>
      <c r="AJ152" s="15"/>
      <c r="AK152" s="15"/>
      <c r="AL152" s="15"/>
      <c r="AM152" s="15"/>
      <c r="AN152" s="15"/>
      <c r="AO152" s="15"/>
      <c r="AP152" s="15"/>
      <c r="AQ152" s="15"/>
      <c r="AR152" s="15"/>
      <c r="AS152" s="15"/>
      <c r="AT152" s="15"/>
      <c r="AU152" s="15"/>
      <c r="AV152" s="15"/>
      <c r="AW152" s="15"/>
      <c r="AX152" s="15"/>
      <c r="AY152" s="15"/>
      <c r="AZ152" s="15"/>
      <c r="BA152" s="15"/>
      <c r="BB152" s="15"/>
      <c r="BC152" s="15"/>
      <c r="BD152" s="15"/>
      <c r="BE152" s="15"/>
      <c r="BF152" s="15"/>
      <c r="BG152" s="15"/>
      <c r="BH152" s="15"/>
      <c r="BI152" s="15"/>
      <c r="BJ152" s="15"/>
      <c r="BK152" s="15"/>
    </row>
    <row r="153" spans="2:63" x14ac:dyDescent="0.25">
      <c r="B153" s="1"/>
      <c r="M153" s="15"/>
      <c r="N153" s="15"/>
      <c r="O153" s="15"/>
      <c r="P153" s="15"/>
      <c r="Q153" s="15"/>
      <c r="R153" s="15"/>
      <c r="S153" s="15"/>
      <c r="T153" s="15"/>
      <c r="U153" s="15"/>
      <c r="V153" s="15"/>
      <c r="W153" s="15"/>
      <c r="X153" s="15"/>
      <c r="Y153" s="15"/>
      <c r="Z153" s="15"/>
      <c r="AA153" s="15"/>
      <c r="AB153" s="15"/>
      <c r="AC153" s="15"/>
      <c r="AD153" s="15"/>
      <c r="AE153" s="15"/>
      <c r="AF153" s="15"/>
      <c r="AG153" s="15"/>
      <c r="AH153" s="15"/>
      <c r="AI153" s="15"/>
      <c r="AJ153" s="15"/>
      <c r="AK153" s="15"/>
      <c r="AL153" s="15"/>
      <c r="AM153" s="15"/>
      <c r="AN153" s="15"/>
      <c r="AO153" s="15"/>
      <c r="AP153" s="15"/>
      <c r="AQ153" s="15"/>
      <c r="AR153" s="15"/>
      <c r="AS153" s="15"/>
      <c r="AT153" s="15"/>
      <c r="AU153" s="15"/>
      <c r="AV153" s="15"/>
      <c r="AW153" s="15"/>
      <c r="AX153" s="15"/>
      <c r="AY153" s="15"/>
      <c r="AZ153" s="15"/>
      <c r="BA153" s="15"/>
      <c r="BB153" s="15"/>
      <c r="BC153" s="15"/>
      <c r="BD153" s="15"/>
      <c r="BE153" s="15"/>
      <c r="BF153" s="15"/>
      <c r="BG153" s="15"/>
      <c r="BH153" s="15"/>
      <c r="BI153" s="15"/>
      <c r="BJ153" s="15"/>
      <c r="BK153" s="15"/>
    </row>
    <row r="154" spans="2:63" x14ac:dyDescent="0.25">
      <c r="B154" s="1"/>
      <c r="M154" s="15"/>
      <c r="N154" s="15"/>
      <c r="O154" s="15"/>
      <c r="P154" s="15"/>
      <c r="Q154" s="15"/>
      <c r="R154" s="15"/>
      <c r="S154" s="15"/>
      <c r="T154" s="15"/>
      <c r="U154" s="15"/>
      <c r="V154" s="15"/>
      <c r="W154" s="15"/>
      <c r="X154" s="15"/>
      <c r="Y154" s="15"/>
      <c r="Z154" s="15"/>
      <c r="AA154" s="15"/>
      <c r="AB154" s="15"/>
      <c r="AC154" s="15"/>
      <c r="AD154" s="15"/>
      <c r="AE154" s="15"/>
      <c r="AF154" s="15"/>
      <c r="AG154" s="15"/>
      <c r="AH154" s="15"/>
      <c r="AI154" s="15"/>
      <c r="AJ154" s="15"/>
      <c r="AK154" s="15"/>
      <c r="AL154" s="15"/>
      <c r="AM154" s="15"/>
      <c r="AN154" s="15"/>
      <c r="AO154" s="15"/>
      <c r="AP154" s="15"/>
      <c r="AQ154" s="15"/>
      <c r="AR154" s="15"/>
      <c r="AS154" s="15"/>
      <c r="AT154" s="15"/>
      <c r="AU154" s="15"/>
      <c r="AV154" s="15"/>
      <c r="AW154" s="15"/>
      <c r="AX154" s="15"/>
      <c r="AY154" s="15"/>
      <c r="AZ154" s="15"/>
      <c r="BA154" s="15"/>
      <c r="BB154" s="15"/>
      <c r="BC154" s="15"/>
      <c r="BD154" s="15"/>
      <c r="BE154" s="15"/>
      <c r="BF154" s="15"/>
      <c r="BG154" s="15"/>
      <c r="BH154" s="15"/>
      <c r="BI154" s="15"/>
      <c r="BJ154" s="15"/>
      <c r="BK154" s="15"/>
    </row>
    <row r="155" spans="2:63" x14ac:dyDescent="0.25">
      <c r="B155" s="1"/>
      <c r="M155" s="15"/>
      <c r="N155" s="15"/>
      <c r="O155" s="15"/>
      <c r="P155" s="15"/>
      <c r="Q155" s="15"/>
      <c r="R155" s="15"/>
      <c r="S155" s="15"/>
      <c r="T155" s="15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  <c r="AE155" s="15"/>
      <c r="AF155" s="15"/>
      <c r="AG155" s="15"/>
      <c r="AH155" s="15"/>
      <c r="AI155" s="15"/>
      <c r="AJ155" s="15"/>
      <c r="AK155" s="15"/>
      <c r="AL155" s="15"/>
      <c r="AM155" s="15"/>
      <c r="AN155" s="15"/>
      <c r="AO155" s="15"/>
      <c r="AP155" s="15"/>
      <c r="AQ155" s="15"/>
      <c r="AR155" s="15"/>
      <c r="AS155" s="15"/>
      <c r="AT155" s="15"/>
      <c r="AU155" s="15"/>
      <c r="AV155" s="15"/>
      <c r="AW155" s="15"/>
      <c r="AX155" s="15"/>
      <c r="AY155" s="15"/>
      <c r="AZ155" s="15"/>
      <c r="BA155" s="15"/>
      <c r="BB155" s="15"/>
      <c r="BC155" s="15"/>
      <c r="BD155" s="15"/>
      <c r="BE155" s="15"/>
      <c r="BF155" s="15"/>
      <c r="BG155" s="15"/>
      <c r="BH155" s="15"/>
      <c r="BI155" s="15"/>
      <c r="BJ155" s="15"/>
      <c r="BK155" s="15"/>
    </row>
    <row r="156" spans="2:63" x14ac:dyDescent="0.25">
      <c r="B156" s="1"/>
      <c r="M156" s="15"/>
      <c r="N156" s="15"/>
      <c r="O156" s="15"/>
      <c r="P156" s="15"/>
      <c r="Q156" s="15"/>
      <c r="R156" s="15"/>
      <c r="S156" s="15"/>
      <c r="T156" s="15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  <c r="AE156" s="15"/>
      <c r="AF156" s="15"/>
      <c r="AG156" s="15"/>
      <c r="AH156" s="15"/>
      <c r="AI156" s="15"/>
      <c r="AJ156" s="15"/>
      <c r="AK156" s="15"/>
      <c r="AL156" s="15"/>
      <c r="AM156" s="15"/>
      <c r="AN156" s="15"/>
      <c r="AO156" s="15"/>
      <c r="AP156" s="15"/>
      <c r="AQ156" s="15"/>
      <c r="AR156" s="15"/>
      <c r="AS156" s="15"/>
      <c r="AT156" s="15"/>
      <c r="AU156" s="15"/>
      <c r="AV156" s="15"/>
      <c r="AW156" s="15"/>
      <c r="AX156" s="15"/>
      <c r="AY156" s="15"/>
      <c r="AZ156" s="15"/>
      <c r="BA156" s="15"/>
      <c r="BB156" s="15"/>
      <c r="BC156" s="15"/>
      <c r="BD156" s="15"/>
      <c r="BE156" s="15"/>
      <c r="BF156" s="15"/>
      <c r="BG156" s="15"/>
      <c r="BH156" s="15"/>
      <c r="BI156" s="15"/>
      <c r="BJ156" s="15"/>
      <c r="BK156" s="15"/>
    </row>
    <row r="157" spans="2:63" x14ac:dyDescent="0.25">
      <c r="B157" s="1"/>
      <c r="M157" s="15"/>
      <c r="N157" s="15"/>
      <c r="O157" s="15"/>
      <c r="P157" s="15"/>
      <c r="Q157" s="15"/>
      <c r="R157" s="15"/>
      <c r="S157" s="15"/>
      <c r="T157" s="15"/>
      <c r="U157" s="15"/>
      <c r="V157" s="15"/>
      <c r="W157" s="15"/>
      <c r="X157" s="15"/>
      <c r="Y157" s="15"/>
      <c r="Z157" s="15"/>
      <c r="AA157" s="15"/>
      <c r="AB157" s="15"/>
      <c r="AC157" s="15"/>
      <c r="AD157" s="15"/>
      <c r="AE157" s="15"/>
      <c r="AF157" s="15"/>
      <c r="AG157" s="15"/>
      <c r="AH157" s="15"/>
      <c r="AI157" s="15"/>
      <c r="AJ157" s="15"/>
      <c r="AK157" s="15"/>
      <c r="AL157" s="15"/>
      <c r="AM157" s="15"/>
      <c r="AN157" s="15"/>
      <c r="AO157" s="15"/>
      <c r="AP157" s="15"/>
      <c r="AQ157" s="15"/>
      <c r="AR157" s="15"/>
      <c r="AS157" s="15"/>
      <c r="AT157" s="15"/>
      <c r="AU157" s="15"/>
      <c r="AV157" s="15"/>
      <c r="AW157" s="15"/>
      <c r="AX157" s="15"/>
      <c r="AY157" s="15"/>
      <c r="AZ157" s="15"/>
      <c r="BA157" s="15"/>
      <c r="BB157" s="15"/>
      <c r="BC157" s="15"/>
      <c r="BD157" s="15"/>
      <c r="BE157" s="15"/>
      <c r="BF157" s="15"/>
      <c r="BG157" s="15"/>
      <c r="BH157" s="15"/>
      <c r="BI157" s="15"/>
      <c r="BJ157" s="15"/>
      <c r="BK157" s="15"/>
    </row>
    <row r="158" spans="2:63" x14ac:dyDescent="0.25">
      <c r="B158" s="1"/>
      <c r="M158" s="15"/>
      <c r="N158" s="15"/>
      <c r="O158" s="15"/>
      <c r="P158" s="15"/>
      <c r="Q158" s="15"/>
      <c r="R158" s="15"/>
      <c r="S158" s="15"/>
      <c r="T158" s="15"/>
      <c r="U158" s="15"/>
      <c r="V158" s="15"/>
      <c r="W158" s="15"/>
      <c r="X158" s="15"/>
      <c r="Y158" s="15"/>
      <c r="Z158" s="15"/>
      <c r="AA158" s="15"/>
      <c r="AB158" s="15"/>
      <c r="AC158" s="15"/>
      <c r="AD158" s="15"/>
      <c r="AE158" s="15"/>
      <c r="AF158" s="15"/>
      <c r="AG158" s="15"/>
      <c r="AH158" s="15"/>
      <c r="AI158" s="15"/>
      <c r="AJ158" s="15"/>
      <c r="AK158" s="15"/>
      <c r="AL158" s="15"/>
      <c r="AM158" s="15"/>
      <c r="AN158" s="15"/>
      <c r="AO158" s="15"/>
      <c r="AP158" s="15"/>
      <c r="AQ158" s="15"/>
      <c r="AR158" s="15"/>
      <c r="AS158" s="15"/>
      <c r="AT158" s="15"/>
      <c r="AU158" s="15"/>
      <c r="AV158" s="15"/>
      <c r="AW158" s="15"/>
      <c r="AX158" s="15"/>
      <c r="AY158" s="15"/>
      <c r="AZ158" s="15"/>
      <c r="BA158" s="15"/>
      <c r="BB158" s="15"/>
      <c r="BC158" s="15"/>
      <c r="BD158" s="15"/>
      <c r="BE158" s="15"/>
      <c r="BF158" s="15"/>
      <c r="BG158" s="15"/>
      <c r="BH158" s="15"/>
      <c r="BI158" s="15"/>
      <c r="BJ158" s="15"/>
      <c r="BK158" s="15"/>
    </row>
    <row r="159" spans="2:63" x14ac:dyDescent="0.25">
      <c r="B159" s="1"/>
      <c r="M159" s="15"/>
      <c r="N159" s="15"/>
      <c r="O159" s="15"/>
      <c r="P159" s="15"/>
      <c r="Q159" s="15"/>
      <c r="R159" s="15"/>
      <c r="S159" s="15"/>
      <c r="T159" s="15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  <c r="AF159" s="15"/>
      <c r="AG159" s="15"/>
      <c r="AH159" s="15"/>
      <c r="AI159" s="15"/>
      <c r="AJ159" s="15"/>
      <c r="AK159" s="15"/>
      <c r="AL159" s="15"/>
      <c r="AM159" s="15"/>
      <c r="AN159" s="15"/>
      <c r="AO159" s="15"/>
      <c r="AP159" s="15"/>
      <c r="AQ159" s="15"/>
      <c r="AR159" s="15"/>
      <c r="AS159" s="15"/>
      <c r="AT159" s="15"/>
      <c r="AU159" s="15"/>
      <c r="AV159" s="15"/>
      <c r="AW159" s="15"/>
      <c r="AX159" s="15"/>
      <c r="AY159" s="15"/>
      <c r="AZ159" s="15"/>
      <c r="BA159" s="15"/>
      <c r="BB159" s="15"/>
      <c r="BC159" s="15"/>
      <c r="BD159" s="15"/>
      <c r="BE159" s="15"/>
      <c r="BF159" s="15"/>
      <c r="BG159" s="15"/>
      <c r="BH159" s="15"/>
      <c r="BI159" s="15"/>
      <c r="BJ159" s="15"/>
      <c r="BK159" s="15"/>
    </row>
    <row r="160" spans="2:63" x14ac:dyDescent="0.25">
      <c r="B160" s="1"/>
      <c r="M160" s="15"/>
      <c r="N160" s="15"/>
      <c r="O160" s="15"/>
      <c r="P160" s="15"/>
      <c r="Q160" s="15"/>
      <c r="R160" s="15"/>
      <c r="S160" s="15"/>
      <c r="T160" s="15"/>
      <c r="U160" s="15"/>
      <c r="V160" s="15"/>
      <c r="W160" s="15"/>
      <c r="X160" s="15"/>
      <c r="Y160" s="15"/>
      <c r="Z160" s="15"/>
      <c r="AA160" s="15"/>
      <c r="AB160" s="15"/>
      <c r="AC160" s="15"/>
      <c r="AD160" s="15"/>
      <c r="AE160" s="15"/>
      <c r="AF160" s="15"/>
      <c r="AG160" s="15"/>
      <c r="AH160" s="15"/>
      <c r="AI160" s="15"/>
      <c r="AJ160" s="15"/>
      <c r="AK160" s="15"/>
      <c r="AL160" s="15"/>
      <c r="AM160" s="15"/>
      <c r="AN160" s="15"/>
      <c r="AO160" s="15"/>
      <c r="AP160" s="15"/>
      <c r="AQ160" s="15"/>
      <c r="AR160" s="15"/>
      <c r="AS160" s="15"/>
      <c r="AT160" s="15"/>
      <c r="AU160" s="15"/>
      <c r="AV160" s="15"/>
      <c r="AW160" s="15"/>
      <c r="AX160" s="15"/>
      <c r="AY160" s="15"/>
      <c r="AZ160" s="15"/>
      <c r="BA160" s="15"/>
      <c r="BB160" s="15"/>
      <c r="BC160" s="15"/>
      <c r="BD160" s="15"/>
      <c r="BE160" s="15"/>
      <c r="BF160" s="15"/>
      <c r="BG160" s="15"/>
      <c r="BH160" s="15"/>
      <c r="BI160" s="15"/>
      <c r="BJ160" s="15"/>
      <c r="BK160" s="15"/>
    </row>
    <row r="161" spans="2:63" x14ac:dyDescent="0.25">
      <c r="B161" s="1"/>
      <c r="M161" s="15"/>
      <c r="N161" s="15"/>
      <c r="O161" s="15"/>
      <c r="P161" s="15"/>
      <c r="Q161" s="15"/>
      <c r="R161" s="15"/>
      <c r="S161" s="15"/>
      <c r="T161" s="15"/>
      <c r="U161" s="15"/>
      <c r="V161" s="15"/>
      <c r="W161" s="15"/>
      <c r="X161" s="15"/>
      <c r="Y161" s="15"/>
      <c r="Z161" s="15"/>
      <c r="AA161" s="15"/>
      <c r="AB161" s="15"/>
      <c r="AC161" s="15"/>
      <c r="AD161" s="15"/>
      <c r="AE161" s="15"/>
      <c r="AF161" s="15"/>
      <c r="AG161" s="15"/>
      <c r="AH161" s="15"/>
      <c r="AI161" s="15"/>
      <c r="AJ161" s="15"/>
      <c r="AK161" s="15"/>
      <c r="AL161" s="15"/>
      <c r="AM161" s="15"/>
      <c r="AN161" s="15"/>
      <c r="AO161" s="15"/>
      <c r="AP161" s="15"/>
      <c r="AQ161" s="15"/>
      <c r="AR161" s="15"/>
      <c r="AS161" s="15"/>
      <c r="AT161" s="15"/>
      <c r="AU161" s="15"/>
      <c r="AV161" s="15"/>
      <c r="AW161" s="15"/>
      <c r="AX161" s="15"/>
      <c r="AY161" s="15"/>
      <c r="AZ161" s="15"/>
      <c r="BA161" s="15"/>
      <c r="BB161" s="15"/>
      <c r="BC161" s="15"/>
      <c r="BD161" s="15"/>
      <c r="BE161" s="15"/>
      <c r="BF161" s="15"/>
      <c r="BG161" s="15"/>
      <c r="BH161" s="15"/>
      <c r="BI161" s="15"/>
      <c r="BJ161" s="15"/>
      <c r="BK161" s="15"/>
    </row>
    <row r="162" spans="2:63" x14ac:dyDescent="0.25">
      <c r="B162" s="1"/>
      <c r="M162" s="15"/>
      <c r="N162" s="15"/>
      <c r="O162" s="15"/>
      <c r="P162" s="15"/>
      <c r="Q162" s="15"/>
      <c r="R162" s="15"/>
      <c r="S162" s="15"/>
      <c r="T162" s="15"/>
      <c r="U162" s="15"/>
      <c r="V162" s="15"/>
      <c r="W162" s="15"/>
      <c r="X162" s="15"/>
      <c r="Y162" s="15"/>
      <c r="Z162" s="15"/>
      <c r="AA162" s="15"/>
      <c r="AB162" s="15"/>
      <c r="AC162" s="15"/>
      <c r="AD162" s="15"/>
      <c r="AE162" s="15"/>
      <c r="AF162" s="15"/>
      <c r="AG162" s="15"/>
      <c r="AH162" s="15"/>
      <c r="AI162" s="15"/>
      <c r="AJ162" s="15"/>
      <c r="AK162" s="15"/>
      <c r="AL162" s="15"/>
      <c r="AM162" s="15"/>
      <c r="AN162" s="15"/>
      <c r="AO162" s="15"/>
      <c r="AP162" s="15"/>
      <c r="AQ162" s="15"/>
      <c r="AR162" s="15"/>
      <c r="AS162" s="15"/>
      <c r="AT162" s="15"/>
      <c r="AU162" s="15"/>
      <c r="AV162" s="15"/>
      <c r="AW162" s="15"/>
      <c r="AX162" s="15"/>
      <c r="AY162" s="15"/>
      <c r="AZ162" s="15"/>
      <c r="BA162" s="15"/>
      <c r="BB162" s="15"/>
      <c r="BC162" s="15"/>
      <c r="BD162" s="15"/>
      <c r="BE162" s="15"/>
      <c r="BF162" s="15"/>
      <c r="BG162" s="15"/>
      <c r="BH162" s="15"/>
      <c r="BI162" s="15"/>
      <c r="BJ162" s="15"/>
      <c r="BK162" s="15"/>
    </row>
    <row r="163" spans="2:63" x14ac:dyDescent="0.25">
      <c r="B163" s="1"/>
      <c r="M163" s="15"/>
      <c r="N163" s="15"/>
      <c r="O163" s="15"/>
      <c r="P163" s="15"/>
      <c r="Q163" s="15"/>
      <c r="R163" s="15"/>
      <c r="S163" s="15"/>
      <c r="T163" s="15"/>
      <c r="U163" s="15"/>
      <c r="V163" s="15"/>
      <c r="W163" s="15"/>
      <c r="X163" s="15"/>
      <c r="Y163" s="15"/>
      <c r="Z163" s="15"/>
      <c r="AA163" s="15"/>
      <c r="AB163" s="15"/>
      <c r="AC163" s="15"/>
      <c r="AD163" s="15"/>
      <c r="AE163" s="15"/>
      <c r="AF163" s="15"/>
      <c r="AG163" s="15"/>
      <c r="AH163" s="15"/>
      <c r="AI163" s="15"/>
      <c r="AJ163" s="15"/>
      <c r="AK163" s="15"/>
      <c r="AL163" s="15"/>
      <c r="AM163" s="15"/>
      <c r="AN163" s="15"/>
      <c r="AO163" s="15"/>
      <c r="AP163" s="15"/>
      <c r="AQ163" s="15"/>
      <c r="AR163" s="15"/>
      <c r="AS163" s="15"/>
      <c r="AT163" s="15"/>
      <c r="AU163" s="15"/>
      <c r="AV163" s="15"/>
      <c r="AW163" s="15"/>
      <c r="AX163" s="15"/>
      <c r="AY163" s="15"/>
      <c r="AZ163" s="15"/>
      <c r="BA163" s="15"/>
      <c r="BB163" s="15"/>
      <c r="BC163" s="15"/>
      <c r="BD163" s="15"/>
      <c r="BE163" s="15"/>
      <c r="BF163" s="15"/>
      <c r="BG163" s="15"/>
      <c r="BH163" s="15"/>
      <c r="BI163" s="15"/>
      <c r="BJ163" s="15"/>
      <c r="BK163" s="15"/>
    </row>
    <row r="164" spans="2:63" x14ac:dyDescent="0.25">
      <c r="B164" s="1"/>
      <c r="M164" s="15"/>
      <c r="N164" s="15"/>
      <c r="O164" s="15"/>
      <c r="P164" s="15"/>
      <c r="Q164" s="15"/>
      <c r="R164" s="15"/>
      <c r="S164" s="15"/>
      <c r="T164" s="15"/>
      <c r="U164" s="15"/>
      <c r="V164" s="15"/>
      <c r="W164" s="15"/>
      <c r="X164" s="15"/>
      <c r="Y164" s="15"/>
      <c r="Z164" s="15"/>
      <c r="AA164" s="15"/>
      <c r="AB164" s="15"/>
      <c r="AC164" s="15"/>
      <c r="AD164" s="15"/>
      <c r="AE164" s="15"/>
      <c r="AF164" s="15"/>
      <c r="AG164" s="15"/>
      <c r="AH164" s="15"/>
      <c r="AI164" s="15"/>
      <c r="AJ164" s="15"/>
      <c r="AK164" s="15"/>
      <c r="AL164" s="15"/>
      <c r="AM164" s="15"/>
      <c r="AN164" s="15"/>
      <c r="AO164" s="15"/>
      <c r="AP164" s="15"/>
      <c r="AQ164" s="15"/>
      <c r="AR164" s="15"/>
      <c r="AS164" s="15"/>
      <c r="AT164" s="15"/>
      <c r="AU164" s="15"/>
      <c r="AV164" s="15"/>
      <c r="AW164" s="15"/>
      <c r="AX164" s="15"/>
      <c r="AY164" s="15"/>
      <c r="AZ164" s="15"/>
      <c r="BA164" s="15"/>
      <c r="BB164" s="15"/>
      <c r="BC164" s="15"/>
      <c r="BD164" s="15"/>
      <c r="BE164" s="15"/>
      <c r="BF164" s="15"/>
      <c r="BG164" s="15"/>
      <c r="BH164" s="15"/>
      <c r="BI164" s="15"/>
      <c r="BJ164" s="15"/>
      <c r="BK164" s="15"/>
    </row>
    <row r="165" spans="2:63" x14ac:dyDescent="0.25">
      <c r="B165" s="1"/>
      <c r="M165" s="15"/>
      <c r="N165" s="15"/>
      <c r="O165" s="15"/>
      <c r="P165" s="15"/>
      <c r="Q165" s="15"/>
      <c r="R165" s="15"/>
      <c r="S165" s="15"/>
      <c r="T165" s="15"/>
      <c r="U165" s="15"/>
      <c r="V165" s="15"/>
      <c r="W165" s="15"/>
      <c r="X165" s="15"/>
      <c r="Y165" s="15"/>
      <c r="Z165" s="15"/>
      <c r="AA165" s="15"/>
      <c r="AB165" s="15"/>
      <c r="AC165" s="15"/>
      <c r="AD165" s="15"/>
      <c r="AE165" s="15"/>
      <c r="AF165" s="15"/>
      <c r="AG165" s="15"/>
      <c r="AH165" s="15"/>
      <c r="AI165" s="15"/>
      <c r="AJ165" s="15"/>
      <c r="AK165" s="15"/>
      <c r="AL165" s="15"/>
      <c r="AM165" s="15"/>
      <c r="AN165" s="15"/>
      <c r="AO165" s="15"/>
      <c r="AP165" s="15"/>
      <c r="AQ165" s="15"/>
      <c r="AR165" s="15"/>
      <c r="AS165" s="15"/>
      <c r="AT165" s="15"/>
      <c r="AU165" s="15"/>
      <c r="AV165" s="15"/>
      <c r="AW165" s="15"/>
      <c r="AX165" s="15"/>
      <c r="AY165" s="15"/>
      <c r="AZ165" s="15"/>
      <c r="BA165" s="15"/>
      <c r="BB165" s="15"/>
      <c r="BC165" s="15"/>
      <c r="BD165" s="15"/>
      <c r="BE165" s="15"/>
      <c r="BF165" s="15"/>
      <c r="BG165" s="15"/>
      <c r="BH165" s="15"/>
      <c r="BI165" s="15"/>
      <c r="BJ165" s="15"/>
      <c r="BK165" s="15"/>
    </row>
    <row r="166" spans="2:63" x14ac:dyDescent="0.25">
      <c r="B166" s="1"/>
      <c r="M166" s="15"/>
      <c r="N166" s="15"/>
      <c r="O166" s="15"/>
      <c r="P166" s="15"/>
      <c r="Q166" s="15"/>
      <c r="R166" s="15"/>
      <c r="S166" s="15"/>
      <c r="T166" s="15"/>
      <c r="U166" s="15"/>
      <c r="V166" s="15"/>
      <c r="W166" s="15"/>
      <c r="X166" s="15"/>
      <c r="Y166" s="15"/>
      <c r="Z166" s="15"/>
      <c r="AA166" s="15"/>
      <c r="AB166" s="15"/>
      <c r="AC166" s="15"/>
      <c r="AD166" s="15"/>
      <c r="AE166" s="15"/>
      <c r="AF166" s="15"/>
      <c r="AG166" s="15"/>
      <c r="AH166" s="15"/>
      <c r="AI166" s="15"/>
      <c r="AJ166" s="15"/>
      <c r="AK166" s="15"/>
      <c r="AL166" s="15"/>
      <c r="AM166" s="15"/>
      <c r="AN166" s="15"/>
      <c r="AO166" s="15"/>
      <c r="AP166" s="15"/>
      <c r="AQ166" s="15"/>
      <c r="AR166" s="15"/>
      <c r="AS166" s="15"/>
      <c r="AT166" s="15"/>
      <c r="AU166" s="15"/>
      <c r="AV166" s="15"/>
      <c r="AW166" s="15"/>
      <c r="AX166" s="15"/>
      <c r="AY166" s="15"/>
      <c r="AZ166" s="15"/>
      <c r="BA166" s="15"/>
      <c r="BB166" s="15"/>
      <c r="BC166" s="15"/>
      <c r="BD166" s="15"/>
      <c r="BE166" s="15"/>
      <c r="BF166" s="15"/>
      <c r="BG166" s="15"/>
      <c r="BH166" s="15"/>
      <c r="BI166" s="15"/>
      <c r="BJ166" s="15"/>
      <c r="BK166" s="15"/>
    </row>
    <row r="167" spans="2:63" x14ac:dyDescent="0.25">
      <c r="B167" s="1"/>
      <c r="M167" s="15"/>
      <c r="N167" s="15"/>
      <c r="O167" s="15"/>
      <c r="P167" s="15"/>
      <c r="Q167" s="15"/>
      <c r="R167" s="15"/>
      <c r="S167" s="15"/>
      <c r="T167" s="15"/>
      <c r="U167" s="15"/>
      <c r="V167" s="15"/>
      <c r="W167" s="15"/>
      <c r="X167" s="15"/>
      <c r="Y167" s="15"/>
      <c r="Z167" s="15"/>
      <c r="AA167" s="15"/>
      <c r="AB167" s="15"/>
      <c r="AC167" s="15"/>
      <c r="AD167" s="15"/>
      <c r="AE167" s="15"/>
      <c r="AF167" s="15"/>
      <c r="AG167" s="15"/>
      <c r="AH167" s="15"/>
      <c r="AI167" s="15"/>
      <c r="AJ167" s="15"/>
      <c r="AK167" s="15"/>
      <c r="AL167" s="15"/>
      <c r="AM167" s="15"/>
      <c r="AN167" s="15"/>
      <c r="AO167" s="15"/>
      <c r="AP167" s="15"/>
      <c r="AQ167" s="15"/>
      <c r="AR167" s="15"/>
      <c r="AS167" s="15"/>
      <c r="AT167" s="15"/>
      <c r="AU167" s="15"/>
      <c r="AV167" s="15"/>
      <c r="AW167" s="15"/>
      <c r="AX167" s="15"/>
      <c r="AY167" s="15"/>
      <c r="AZ167" s="15"/>
      <c r="BA167" s="15"/>
      <c r="BB167" s="15"/>
      <c r="BC167" s="15"/>
      <c r="BD167" s="15"/>
      <c r="BE167" s="15"/>
      <c r="BF167" s="15"/>
      <c r="BG167" s="15"/>
      <c r="BH167" s="15"/>
      <c r="BI167" s="15"/>
      <c r="BJ167" s="15"/>
      <c r="BK167" s="15"/>
    </row>
    <row r="168" spans="2:63" x14ac:dyDescent="0.25">
      <c r="B168" s="1"/>
      <c r="M168" s="15"/>
      <c r="N168" s="15"/>
      <c r="O168" s="15"/>
      <c r="P168" s="15"/>
      <c r="Q168" s="15"/>
      <c r="R168" s="15"/>
      <c r="S168" s="15"/>
      <c r="T168" s="15"/>
      <c r="U168" s="15"/>
      <c r="V168" s="15"/>
      <c r="W168" s="15"/>
      <c r="X168" s="15"/>
      <c r="Y168" s="15"/>
      <c r="Z168" s="15"/>
      <c r="AA168" s="15"/>
      <c r="AB168" s="15"/>
      <c r="AC168" s="15"/>
      <c r="AD168" s="15"/>
      <c r="AE168" s="15"/>
      <c r="AF168" s="15"/>
      <c r="AG168" s="15"/>
      <c r="AH168" s="15"/>
      <c r="AI168" s="15"/>
      <c r="AJ168" s="15"/>
      <c r="AK168" s="15"/>
      <c r="AL168" s="15"/>
      <c r="AM168" s="15"/>
      <c r="AN168" s="15"/>
      <c r="AO168" s="15"/>
      <c r="AP168" s="15"/>
      <c r="AQ168" s="15"/>
      <c r="AR168" s="15"/>
      <c r="AS168" s="15"/>
      <c r="AT168" s="15"/>
      <c r="AU168" s="15"/>
      <c r="AV168" s="15"/>
      <c r="AW168" s="15"/>
      <c r="AX168" s="15"/>
      <c r="AY168" s="15"/>
      <c r="AZ168" s="15"/>
      <c r="BA168" s="15"/>
      <c r="BB168" s="15"/>
      <c r="BC168" s="15"/>
      <c r="BD168" s="15"/>
      <c r="BE168" s="15"/>
      <c r="BF168" s="15"/>
      <c r="BG168" s="15"/>
      <c r="BH168" s="15"/>
      <c r="BI168" s="15"/>
      <c r="BJ168" s="15"/>
      <c r="BK168" s="15"/>
    </row>
    <row r="169" spans="2:63" x14ac:dyDescent="0.25">
      <c r="B169" s="1"/>
      <c r="M169" s="15"/>
      <c r="N169" s="15"/>
      <c r="O169" s="15"/>
      <c r="P169" s="15"/>
      <c r="Q169" s="15"/>
      <c r="R169" s="15"/>
      <c r="S169" s="15"/>
      <c r="T169" s="15"/>
      <c r="U169" s="15"/>
      <c r="V169" s="15"/>
      <c r="W169" s="15"/>
      <c r="X169" s="15"/>
      <c r="Y169" s="15"/>
      <c r="Z169" s="15"/>
      <c r="AA169" s="15"/>
      <c r="AB169" s="15"/>
      <c r="AC169" s="15"/>
      <c r="AD169" s="15"/>
      <c r="AE169" s="15"/>
      <c r="AF169" s="15"/>
      <c r="AG169" s="15"/>
      <c r="AH169" s="15"/>
      <c r="AI169" s="15"/>
      <c r="AJ169" s="15"/>
      <c r="AK169" s="15"/>
      <c r="AL169" s="15"/>
      <c r="AM169" s="15"/>
      <c r="AN169" s="15"/>
      <c r="AO169" s="15"/>
      <c r="AP169" s="15"/>
      <c r="AQ169" s="15"/>
      <c r="AR169" s="15"/>
      <c r="AS169" s="15"/>
      <c r="AT169" s="15"/>
      <c r="AU169" s="15"/>
      <c r="AV169" s="15"/>
      <c r="AW169" s="15"/>
      <c r="AX169" s="15"/>
      <c r="AY169" s="15"/>
      <c r="AZ169" s="15"/>
      <c r="BA169" s="15"/>
      <c r="BB169" s="15"/>
      <c r="BC169" s="15"/>
      <c r="BD169" s="15"/>
      <c r="BE169" s="15"/>
      <c r="BF169" s="15"/>
      <c r="BG169" s="15"/>
      <c r="BH169" s="15"/>
      <c r="BI169" s="15"/>
      <c r="BJ169" s="15"/>
      <c r="BK169" s="15"/>
    </row>
    <row r="170" spans="2:63" x14ac:dyDescent="0.25">
      <c r="B170" s="1"/>
      <c r="M170" s="15"/>
      <c r="N170" s="15"/>
      <c r="O170" s="15"/>
      <c r="P170" s="15"/>
      <c r="Q170" s="15"/>
      <c r="R170" s="15"/>
      <c r="S170" s="15"/>
      <c r="T170" s="15"/>
      <c r="U170" s="15"/>
      <c r="V170" s="15"/>
      <c r="W170" s="15"/>
      <c r="X170" s="15"/>
      <c r="Y170" s="15"/>
      <c r="Z170" s="15"/>
      <c r="AA170" s="15"/>
      <c r="AB170" s="15"/>
      <c r="AC170" s="15"/>
      <c r="AD170" s="15"/>
      <c r="AE170" s="15"/>
      <c r="AF170" s="15"/>
      <c r="AG170" s="15"/>
      <c r="AH170" s="15"/>
      <c r="AI170" s="15"/>
      <c r="AJ170" s="15"/>
      <c r="AK170" s="15"/>
      <c r="AL170" s="15"/>
      <c r="AM170" s="15"/>
      <c r="AN170" s="15"/>
      <c r="AO170" s="15"/>
      <c r="AP170" s="15"/>
      <c r="AQ170" s="15"/>
      <c r="AR170" s="15"/>
      <c r="AS170" s="15"/>
      <c r="AT170" s="15"/>
      <c r="AU170" s="15"/>
      <c r="AV170" s="15"/>
      <c r="AW170" s="15"/>
      <c r="AX170" s="15"/>
      <c r="AY170" s="15"/>
      <c r="AZ170" s="15"/>
      <c r="BA170" s="15"/>
      <c r="BB170" s="15"/>
      <c r="BC170" s="15"/>
      <c r="BD170" s="15"/>
      <c r="BE170" s="15"/>
      <c r="BF170" s="15"/>
      <c r="BG170" s="15"/>
      <c r="BH170" s="15"/>
      <c r="BI170" s="15"/>
      <c r="BJ170" s="15"/>
      <c r="BK170" s="15"/>
    </row>
    <row r="171" spans="2:63" x14ac:dyDescent="0.25">
      <c r="B171" s="1"/>
      <c r="M171" s="15"/>
      <c r="N171" s="15"/>
      <c r="O171" s="15"/>
      <c r="P171" s="15"/>
      <c r="Q171" s="15"/>
      <c r="R171" s="15"/>
      <c r="S171" s="15"/>
      <c r="T171" s="15"/>
      <c r="U171" s="15"/>
      <c r="V171" s="15"/>
      <c r="W171" s="15"/>
      <c r="X171" s="15"/>
      <c r="Y171" s="15"/>
      <c r="Z171" s="15"/>
      <c r="AA171" s="15"/>
      <c r="AB171" s="15"/>
      <c r="AC171" s="15"/>
      <c r="AD171" s="15"/>
      <c r="AE171" s="15"/>
      <c r="AF171" s="15"/>
      <c r="AG171" s="15"/>
      <c r="AH171" s="15"/>
      <c r="AI171" s="15"/>
      <c r="AJ171" s="15"/>
      <c r="AK171" s="15"/>
      <c r="AL171" s="15"/>
      <c r="AM171" s="15"/>
      <c r="AN171" s="15"/>
      <c r="AO171" s="15"/>
      <c r="AP171" s="15"/>
      <c r="AQ171" s="15"/>
      <c r="AR171" s="15"/>
      <c r="AS171" s="15"/>
      <c r="AT171" s="15"/>
      <c r="AU171" s="15"/>
      <c r="AV171" s="15"/>
      <c r="AW171" s="15"/>
      <c r="AX171" s="15"/>
      <c r="AY171" s="15"/>
      <c r="AZ171" s="15"/>
      <c r="BA171" s="15"/>
      <c r="BB171" s="15"/>
      <c r="BC171" s="15"/>
      <c r="BD171" s="15"/>
      <c r="BE171" s="15"/>
      <c r="BF171" s="15"/>
      <c r="BG171" s="15"/>
      <c r="BH171" s="15"/>
      <c r="BI171" s="15"/>
      <c r="BJ171" s="15"/>
      <c r="BK171" s="15"/>
    </row>
    <row r="172" spans="2:63" x14ac:dyDescent="0.25">
      <c r="B172" s="1"/>
      <c r="M172" s="15"/>
      <c r="N172" s="15"/>
      <c r="O172" s="15"/>
      <c r="P172" s="15"/>
      <c r="Q172" s="15"/>
      <c r="R172" s="15"/>
      <c r="S172" s="15"/>
      <c r="T172" s="15"/>
      <c r="U172" s="15"/>
      <c r="V172" s="15"/>
      <c r="W172" s="15"/>
      <c r="X172" s="15"/>
      <c r="Y172" s="15"/>
      <c r="Z172" s="15"/>
      <c r="AA172" s="15"/>
      <c r="AB172" s="15"/>
      <c r="AC172" s="15"/>
      <c r="AD172" s="15"/>
      <c r="AE172" s="15"/>
      <c r="AF172" s="15"/>
      <c r="AG172" s="15"/>
      <c r="AH172" s="15"/>
      <c r="AI172" s="15"/>
      <c r="AJ172" s="15"/>
      <c r="AK172" s="15"/>
      <c r="AL172" s="15"/>
      <c r="AM172" s="15"/>
      <c r="AN172" s="15"/>
      <c r="AO172" s="15"/>
      <c r="AP172" s="15"/>
      <c r="AQ172" s="15"/>
      <c r="AR172" s="15"/>
      <c r="AS172" s="15"/>
      <c r="AT172" s="15"/>
      <c r="AU172" s="15"/>
      <c r="AV172" s="15"/>
      <c r="AW172" s="15"/>
      <c r="AX172" s="15"/>
      <c r="AY172" s="15"/>
      <c r="AZ172" s="15"/>
      <c r="BA172" s="15"/>
      <c r="BB172" s="15"/>
      <c r="BC172" s="15"/>
      <c r="BD172" s="15"/>
      <c r="BE172" s="15"/>
      <c r="BF172" s="15"/>
      <c r="BG172" s="15"/>
      <c r="BH172" s="15"/>
      <c r="BI172" s="15"/>
      <c r="BJ172" s="15"/>
      <c r="BK172" s="15"/>
    </row>
    <row r="173" spans="2:63" x14ac:dyDescent="0.25">
      <c r="B173" s="1"/>
      <c r="M173" s="15"/>
      <c r="N173" s="15"/>
      <c r="O173" s="15"/>
      <c r="P173" s="15"/>
      <c r="Q173" s="15"/>
      <c r="R173" s="15"/>
      <c r="S173" s="15"/>
      <c r="T173" s="15"/>
      <c r="U173" s="15"/>
      <c r="V173" s="15"/>
      <c r="W173" s="15"/>
      <c r="X173" s="15"/>
      <c r="Y173" s="15"/>
      <c r="Z173" s="15"/>
      <c r="AA173" s="15"/>
      <c r="AB173" s="15"/>
      <c r="AC173" s="15"/>
      <c r="AD173" s="15"/>
      <c r="AE173" s="15"/>
      <c r="AF173" s="15"/>
      <c r="AG173" s="15"/>
      <c r="AH173" s="15"/>
      <c r="AI173" s="15"/>
      <c r="AJ173" s="15"/>
      <c r="AK173" s="15"/>
      <c r="AL173" s="15"/>
      <c r="AM173" s="15"/>
      <c r="AN173" s="15"/>
      <c r="AO173" s="15"/>
      <c r="AP173" s="15"/>
      <c r="AQ173" s="15"/>
      <c r="AR173" s="15"/>
      <c r="AS173" s="15"/>
      <c r="AT173" s="15"/>
      <c r="AU173" s="15"/>
      <c r="AV173" s="15"/>
      <c r="AW173" s="15"/>
      <c r="AX173" s="15"/>
      <c r="AY173" s="15"/>
      <c r="AZ173" s="15"/>
      <c r="BA173" s="15"/>
      <c r="BB173" s="15"/>
      <c r="BC173" s="15"/>
      <c r="BD173" s="15"/>
      <c r="BE173" s="15"/>
      <c r="BF173" s="15"/>
      <c r="BG173" s="15"/>
      <c r="BH173" s="15"/>
      <c r="BI173" s="15"/>
      <c r="BJ173" s="15"/>
      <c r="BK173" s="15"/>
    </row>
    <row r="174" spans="2:63" x14ac:dyDescent="0.25">
      <c r="B174" s="1"/>
      <c r="M174" s="15"/>
      <c r="N174" s="15"/>
      <c r="O174" s="15"/>
      <c r="P174" s="15"/>
      <c r="Q174" s="15"/>
      <c r="R174" s="15"/>
      <c r="S174" s="15"/>
      <c r="T174" s="15"/>
      <c r="U174" s="15"/>
      <c r="V174" s="15"/>
      <c r="W174" s="15"/>
      <c r="X174" s="15"/>
      <c r="Y174" s="15"/>
      <c r="Z174" s="15"/>
      <c r="AA174" s="15"/>
      <c r="AB174" s="15"/>
      <c r="AC174" s="15"/>
      <c r="AD174" s="15"/>
      <c r="AE174" s="15"/>
      <c r="AF174" s="15"/>
      <c r="AG174" s="15"/>
      <c r="AH174" s="15"/>
      <c r="AI174" s="15"/>
      <c r="AJ174" s="15"/>
      <c r="AK174" s="15"/>
      <c r="AL174" s="15"/>
      <c r="AM174" s="15"/>
      <c r="AN174" s="15"/>
      <c r="AO174" s="15"/>
      <c r="AP174" s="15"/>
      <c r="AQ174" s="15"/>
      <c r="AR174" s="15"/>
      <c r="AS174" s="15"/>
      <c r="AT174" s="15"/>
      <c r="AU174" s="15"/>
      <c r="AV174" s="15"/>
      <c r="AW174" s="15"/>
      <c r="AX174" s="15"/>
      <c r="AY174" s="15"/>
      <c r="AZ174" s="15"/>
      <c r="BA174" s="15"/>
      <c r="BB174" s="15"/>
      <c r="BC174" s="15"/>
      <c r="BD174" s="15"/>
      <c r="BE174" s="15"/>
      <c r="BF174" s="15"/>
      <c r="BG174" s="15"/>
      <c r="BH174" s="15"/>
      <c r="BI174" s="15"/>
      <c r="BJ174" s="15"/>
      <c r="BK174" s="15"/>
    </row>
    <row r="175" spans="2:63" x14ac:dyDescent="0.25">
      <c r="B175" s="1"/>
      <c r="M175" s="15"/>
      <c r="N175" s="15"/>
      <c r="O175" s="15"/>
      <c r="P175" s="15"/>
      <c r="Q175" s="15"/>
      <c r="R175" s="15"/>
      <c r="S175" s="15"/>
      <c r="T175" s="15"/>
      <c r="U175" s="15"/>
      <c r="V175" s="15"/>
      <c r="W175" s="15"/>
      <c r="X175" s="15"/>
      <c r="Y175" s="15"/>
      <c r="Z175" s="15"/>
      <c r="AA175" s="15"/>
      <c r="AB175" s="15"/>
      <c r="AC175" s="15"/>
      <c r="AD175" s="15"/>
      <c r="AE175" s="15"/>
      <c r="AF175" s="15"/>
      <c r="AG175" s="15"/>
      <c r="AH175" s="15"/>
      <c r="AI175" s="15"/>
      <c r="AJ175" s="15"/>
      <c r="AK175" s="15"/>
      <c r="AL175" s="15"/>
      <c r="AM175" s="15"/>
      <c r="AN175" s="15"/>
      <c r="AO175" s="15"/>
      <c r="AP175" s="15"/>
      <c r="AQ175" s="15"/>
      <c r="AR175" s="15"/>
      <c r="AS175" s="15"/>
      <c r="AT175" s="15"/>
      <c r="AU175" s="15"/>
      <c r="AV175" s="15"/>
      <c r="AW175" s="15"/>
      <c r="AX175" s="15"/>
      <c r="AY175" s="15"/>
      <c r="AZ175" s="15"/>
      <c r="BA175" s="15"/>
      <c r="BB175" s="15"/>
      <c r="BC175" s="15"/>
      <c r="BD175" s="15"/>
      <c r="BE175" s="15"/>
      <c r="BF175" s="15"/>
      <c r="BG175" s="15"/>
      <c r="BH175" s="15"/>
      <c r="BI175" s="15"/>
      <c r="BJ175" s="15"/>
      <c r="BK175" s="15"/>
    </row>
    <row r="176" spans="2:63" x14ac:dyDescent="0.25">
      <c r="B176" s="1"/>
      <c r="M176" s="15"/>
      <c r="N176" s="15"/>
      <c r="O176" s="15"/>
      <c r="P176" s="15"/>
      <c r="Q176" s="15"/>
      <c r="R176" s="15"/>
      <c r="S176" s="15"/>
      <c r="T176" s="15"/>
      <c r="U176" s="15"/>
      <c r="V176" s="15"/>
      <c r="W176" s="15"/>
      <c r="X176" s="15"/>
      <c r="Y176" s="15"/>
      <c r="Z176" s="15"/>
      <c r="AA176" s="15"/>
      <c r="AB176" s="15"/>
      <c r="AC176" s="15"/>
      <c r="AD176" s="15"/>
      <c r="AE176" s="15"/>
      <c r="AF176" s="15"/>
      <c r="AG176" s="15"/>
      <c r="AH176" s="15"/>
      <c r="AI176" s="15"/>
      <c r="AJ176" s="15"/>
      <c r="AK176" s="15"/>
      <c r="AL176" s="15"/>
      <c r="AM176" s="15"/>
      <c r="AN176" s="15"/>
      <c r="AO176" s="15"/>
      <c r="AP176" s="15"/>
      <c r="AQ176" s="15"/>
      <c r="AR176" s="15"/>
      <c r="AS176" s="15"/>
      <c r="AT176" s="15"/>
      <c r="AU176" s="15"/>
      <c r="AV176" s="15"/>
      <c r="AW176" s="15"/>
      <c r="AX176" s="15"/>
      <c r="AY176" s="15"/>
      <c r="AZ176" s="15"/>
      <c r="BA176" s="15"/>
      <c r="BB176" s="15"/>
      <c r="BC176" s="15"/>
      <c r="BD176" s="15"/>
      <c r="BE176" s="15"/>
      <c r="BF176" s="15"/>
      <c r="BG176" s="15"/>
      <c r="BH176" s="15"/>
      <c r="BI176" s="15"/>
      <c r="BJ176" s="15"/>
      <c r="BK176" s="15"/>
    </row>
    <row r="177" spans="2:63" x14ac:dyDescent="0.25">
      <c r="B177" s="1"/>
      <c r="M177" s="15"/>
      <c r="N177" s="15"/>
      <c r="O177" s="15"/>
      <c r="P177" s="15"/>
      <c r="Q177" s="15"/>
      <c r="R177" s="15"/>
      <c r="S177" s="15"/>
      <c r="T177" s="15"/>
      <c r="U177" s="15"/>
      <c r="V177" s="15"/>
      <c r="W177" s="15"/>
      <c r="X177" s="15"/>
      <c r="Y177" s="15"/>
      <c r="Z177" s="15"/>
      <c r="AA177" s="15"/>
      <c r="AB177" s="15"/>
      <c r="AC177" s="15"/>
      <c r="AD177" s="15"/>
      <c r="AE177" s="15"/>
      <c r="AF177" s="15"/>
      <c r="AG177" s="15"/>
      <c r="AH177" s="15"/>
      <c r="AI177" s="15"/>
      <c r="AJ177" s="15"/>
      <c r="AK177" s="15"/>
      <c r="AL177" s="15"/>
      <c r="AM177" s="15"/>
      <c r="AN177" s="15"/>
      <c r="AO177" s="15"/>
      <c r="AP177" s="15"/>
      <c r="AQ177" s="15"/>
      <c r="AR177" s="15"/>
      <c r="AS177" s="15"/>
      <c r="AT177" s="15"/>
      <c r="AU177" s="15"/>
      <c r="AV177" s="15"/>
      <c r="AW177" s="15"/>
      <c r="AX177" s="15"/>
      <c r="AY177" s="15"/>
      <c r="AZ177" s="15"/>
      <c r="BA177" s="15"/>
      <c r="BB177" s="15"/>
      <c r="BC177" s="15"/>
      <c r="BD177" s="15"/>
      <c r="BE177" s="15"/>
      <c r="BF177" s="15"/>
      <c r="BG177" s="15"/>
      <c r="BH177" s="15"/>
      <c r="BI177" s="15"/>
      <c r="BJ177" s="15"/>
      <c r="BK177" s="15"/>
    </row>
    <row r="178" spans="2:63" x14ac:dyDescent="0.25">
      <c r="B178" s="1"/>
      <c r="M178" s="15"/>
      <c r="N178" s="15"/>
      <c r="O178" s="15"/>
      <c r="P178" s="15"/>
      <c r="Q178" s="15"/>
      <c r="R178" s="15"/>
      <c r="S178" s="15"/>
      <c r="T178" s="15"/>
      <c r="U178" s="15"/>
      <c r="V178" s="15"/>
      <c r="W178" s="15"/>
      <c r="X178" s="15"/>
      <c r="Y178" s="15"/>
      <c r="Z178" s="15"/>
      <c r="AA178" s="15"/>
      <c r="AB178" s="15"/>
      <c r="AC178" s="15"/>
      <c r="AD178" s="15"/>
      <c r="AE178" s="15"/>
      <c r="AF178" s="15"/>
      <c r="AG178" s="15"/>
      <c r="AH178" s="15"/>
      <c r="AI178" s="15"/>
      <c r="AJ178" s="15"/>
      <c r="AK178" s="15"/>
      <c r="AL178" s="15"/>
      <c r="AM178" s="15"/>
      <c r="AN178" s="15"/>
      <c r="AO178" s="15"/>
      <c r="AP178" s="15"/>
      <c r="AQ178" s="15"/>
      <c r="AR178" s="15"/>
      <c r="AS178" s="15"/>
      <c r="AT178" s="15"/>
      <c r="AU178" s="15"/>
      <c r="AV178" s="15"/>
      <c r="AW178" s="15"/>
      <c r="AX178" s="15"/>
      <c r="AY178" s="15"/>
      <c r="AZ178" s="15"/>
      <c r="BA178" s="15"/>
      <c r="BB178" s="15"/>
      <c r="BC178" s="15"/>
      <c r="BD178" s="15"/>
      <c r="BE178" s="15"/>
      <c r="BF178" s="15"/>
      <c r="BG178" s="15"/>
      <c r="BH178" s="15"/>
      <c r="BI178" s="15"/>
      <c r="BJ178" s="15"/>
      <c r="BK178" s="15"/>
    </row>
    <row r="179" spans="2:63" x14ac:dyDescent="0.25">
      <c r="B179" s="1"/>
      <c r="M179" s="15"/>
      <c r="N179" s="15"/>
      <c r="O179" s="15"/>
      <c r="P179" s="15"/>
      <c r="Q179" s="15"/>
      <c r="R179" s="15"/>
      <c r="S179" s="15"/>
      <c r="T179" s="15"/>
      <c r="U179" s="15"/>
      <c r="V179" s="15"/>
      <c r="W179" s="15"/>
      <c r="X179" s="15"/>
      <c r="Y179" s="15"/>
      <c r="Z179" s="15"/>
      <c r="AA179" s="15"/>
      <c r="AB179" s="15"/>
      <c r="AC179" s="15"/>
      <c r="AD179" s="15"/>
      <c r="AE179" s="15"/>
      <c r="AF179" s="15"/>
      <c r="AG179" s="15"/>
      <c r="AH179" s="15"/>
      <c r="AI179" s="15"/>
      <c r="AJ179" s="15"/>
      <c r="AK179" s="15"/>
      <c r="AL179" s="15"/>
      <c r="AM179" s="15"/>
      <c r="AN179" s="15"/>
      <c r="AO179" s="15"/>
      <c r="AP179" s="15"/>
      <c r="AQ179" s="15"/>
      <c r="AR179" s="15"/>
      <c r="AS179" s="15"/>
      <c r="AT179" s="15"/>
      <c r="AU179" s="15"/>
      <c r="AV179" s="15"/>
      <c r="AW179" s="15"/>
      <c r="AX179" s="15"/>
      <c r="AY179" s="15"/>
      <c r="AZ179" s="15"/>
      <c r="BA179" s="15"/>
      <c r="BB179" s="15"/>
      <c r="BC179" s="15"/>
      <c r="BD179" s="15"/>
      <c r="BE179" s="15"/>
      <c r="BF179" s="15"/>
      <c r="BG179" s="15"/>
      <c r="BH179" s="15"/>
      <c r="BI179" s="15"/>
      <c r="BJ179" s="15"/>
      <c r="BK179" s="15"/>
    </row>
    <row r="180" spans="2:63" x14ac:dyDescent="0.25">
      <c r="B180" s="1"/>
      <c r="M180" s="15"/>
      <c r="N180" s="15"/>
      <c r="O180" s="15"/>
      <c r="P180" s="15"/>
      <c r="Q180" s="15"/>
      <c r="R180" s="15"/>
      <c r="S180" s="15"/>
      <c r="T180" s="15"/>
      <c r="U180" s="15"/>
      <c r="V180" s="15"/>
      <c r="W180" s="15"/>
      <c r="X180" s="15"/>
      <c r="Y180" s="15"/>
      <c r="Z180" s="15"/>
      <c r="AA180" s="15"/>
      <c r="AB180" s="15"/>
      <c r="AC180" s="15"/>
      <c r="AD180" s="15"/>
      <c r="AE180" s="15"/>
      <c r="AF180" s="15"/>
      <c r="AG180" s="15"/>
      <c r="AH180" s="15"/>
      <c r="AI180" s="15"/>
      <c r="AJ180" s="15"/>
      <c r="AK180" s="15"/>
      <c r="AL180" s="15"/>
      <c r="AM180" s="15"/>
      <c r="AN180" s="15"/>
      <c r="AO180" s="15"/>
      <c r="AP180" s="15"/>
      <c r="AQ180" s="15"/>
      <c r="AR180" s="15"/>
      <c r="AS180" s="15"/>
      <c r="AT180" s="15"/>
      <c r="AU180" s="15"/>
      <c r="AV180" s="15"/>
      <c r="AW180" s="15"/>
      <c r="AX180" s="15"/>
      <c r="AY180" s="15"/>
      <c r="AZ180" s="15"/>
      <c r="BA180" s="15"/>
      <c r="BB180" s="15"/>
      <c r="BC180" s="15"/>
      <c r="BD180" s="15"/>
      <c r="BE180" s="15"/>
      <c r="BF180" s="15"/>
      <c r="BG180" s="15"/>
      <c r="BH180" s="15"/>
      <c r="BI180" s="15"/>
      <c r="BJ180" s="15"/>
      <c r="BK180" s="15"/>
    </row>
    <row r="181" spans="2:63" x14ac:dyDescent="0.25">
      <c r="B181" s="1"/>
      <c r="M181" s="15"/>
      <c r="N181" s="15"/>
      <c r="O181" s="15"/>
      <c r="P181" s="15"/>
      <c r="Q181" s="15"/>
      <c r="R181" s="15"/>
      <c r="S181" s="15"/>
      <c r="T181" s="15"/>
      <c r="U181" s="15"/>
      <c r="V181" s="15"/>
      <c r="W181" s="15"/>
      <c r="X181" s="15"/>
      <c r="Y181" s="15"/>
      <c r="Z181" s="15"/>
      <c r="AA181" s="15"/>
      <c r="AB181" s="15"/>
      <c r="AC181" s="15"/>
      <c r="AD181" s="15"/>
      <c r="AE181" s="15"/>
      <c r="AF181" s="15"/>
      <c r="AG181" s="15"/>
      <c r="AH181" s="15"/>
      <c r="AI181" s="15"/>
      <c r="AJ181" s="15"/>
      <c r="AK181" s="15"/>
      <c r="AL181" s="15"/>
      <c r="AM181" s="15"/>
      <c r="AN181" s="15"/>
      <c r="AO181" s="15"/>
      <c r="AP181" s="15"/>
      <c r="AQ181" s="15"/>
      <c r="AR181" s="15"/>
      <c r="AS181" s="15"/>
      <c r="AT181" s="15"/>
      <c r="AU181" s="15"/>
      <c r="AV181" s="15"/>
      <c r="AW181" s="15"/>
      <c r="AX181" s="15"/>
      <c r="AY181" s="15"/>
      <c r="AZ181" s="15"/>
      <c r="BA181" s="15"/>
      <c r="BB181" s="15"/>
      <c r="BC181" s="15"/>
      <c r="BD181" s="15"/>
      <c r="BE181" s="15"/>
      <c r="BF181" s="15"/>
      <c r="BG181" s="15"/>
      <c r="BH181" s="15"/>
      <c r="BI181" s="15"/>
      <c r="BJ181" s="15"/>
      <c r="BK181" s="15"/>
    </row>
    <row r="182" spans="2:63" x14ac:dyDescent="0.25">
      <c r="B182" s="1"/>
      <c r="M182" s="15"/>
      <c r="N182" s="15"/>
      <c r="O182" s="15"/>
      <c r="P182" s="15"/>
      <c r="Q182" s="15"/>
      <c r="R182" s="15"/>
      <c r="S182" s="15"/>
      <c r="T182" s="15"/>
      <c r="U182" s="15"/>
      <c r="V182" s="15"/>
      <c r="W182" s="15"/>
      <c r="X182" s="15"/>
      <c r="Y182" s="15"/>
      <c r="Z182" s="15"/>
      <c r="AA182" s="15"/>
      <c r="AB182" s="15"/>
      <c r="AC182" s="15"/>
      <c r="AD182" s="15"/>
      <c r="AE182" s="15"/>
      <c r="AF182" s="15"/>
      <c r="AG182" s="15"/>
      <c r="AH182" s="15"/>
      <c r="AI182" s="15"/>
      <c r="AJ182" s="15"/>
      <c r="AK182" s="15"/>
      <c r="AL182" s="15"/>
      <c r="AM182" s="15"/>
      <c r="AN182" s="15"/>
      <c r="AO182" s="15"/>
      <c r="AP182" s="15"/>
      <c r="AQ182" s="15"/>
      <c r="AR182" s="15"/>
      <c r="AS182" s="15"/>
      <c r="AT182" s="15"/>
      <c r="AU182" s="15"/>
      <c r="AV182" s="15"/>
      <c r="AW182" s="15"/>
      <c r="AX182" s="15"/>
      <c r="AY182" s="15"/>
      <c r="AZ182" s="15"/>
      <c r="BA182" s="15"/>
      <c r="BB182" s="15"/>
      <c r="BC182" s="15"/>
      <c r="BD182" s="15"/>
      <c r="BE182" s="15"/>
      <c r="BF182" s="15"/>
      <c r="BG182" s="15"/>
      <c r="BH182" s="15"/>
      <c r="BI182" s="15"/>
      <c r="BJ182" s="15"/>
      <c r="BK182" s="15"/>
    </row>
    <row r="183" spans="2:63" x14ac:dyDescent="0.25">
      <c r="B183" s="1"/>
      <c r="M183" s="15"/>
      <c r="N183" s="15"/>
      <c r="O183" s="15"/>
      <c r="P183" s="15"/>
      <c r="Q183" s="15"/>
      <c r="R183" s="15"/>
      <c r="S183" s="15"/>
      <c r="T183" s="15"/>
      <c r="U183" s="15"/>
      <c r="V183" s="15"/>
      <c r="W183" s="15"/>
      <c r="X183" s="15"/>
      <c r="Y183" s="15"/>
      <c r="Z183" s="15"/>
      <c r="AA183" s="15"/>
      <c r="AB183" s="15"/>
      <c r="AC183" s="15"/>
      <c r="AD183" s="15"/>
      <c r="AE183" s="15"/>
      <c r="AF183" s="15"/>
      <c r="AG183" s="15"/>
      <c r="AH183" s="15"/>
      <c r="AI183" s="15"/>
      <c r="AJ183" s="15"/>
      <c r="AK183" s="15"/>
      <c r="AL183" s="15"/>
      <c r="AM183" s="15"/>
      <c r="AN183" s="15"/>
      <c r="AO183" s="15"/>
      <c r="AP183" s="15"/>
      <c r="AQ183" s="15"/>
      <c r="AR183" s="15"/>
      <c r="AS183" s="15"/>
      <c r="AT183" s="15"/>
      <c r="AU183" s="15"/>
      <c r="AV183" s="15"/>
      <c r="AW183" s="15"/>
      <c r="AX183" s="15"/>
      <c r="AY183" s="15"/>
      <c r="AZ183" s="15"/>
      <c r="BA183" s="15"/>
      <c r="BB183" s="15"/>
      <c r="BC183" s="15"/>
      <c r="BD183" s="15"/>
      <c r="BE183" s="15"/>
      <c r="BF183" s="15"/>
      <c r="BG183" s="15"/>
      <c r="BH183" s="15"/>
      <c r="BI183" s="15"/>
      <c r="BJ183" s="15"/>
      <c r="BK183" s="15"/>
    </row>
    <row r="184" spans="2:63" x14ac:dyDescent="0.25">
      <c r="B184" s="1"/>
      <c r="M184" s="15"/>
      <c r="N184" s="15"/>
      <c r="O184" s="15"/>
      <c r="P184" s="15"/>
      <c r="Q184" s="15"/>
      <c r="R184" s="15"/>
      <c r="S184" s="15"/>
      <c r="T184" s="15"/>
      <c r="U184" s="15"/>
      <c r="V184" s="15"/>
      <c r="W184" s="15"/>
      <c r="X184" s="15"/>
      <c r="Y184" s="15"/>
      <c r="Z184" s="15"/>
      <c r="AA184" s="15"/>
      <c r="AB184" s="15"/>
      <c r="AC184" s="15"/>
      <c r="AD184" s="15"/>
      <c r="AE184" s="15"/>
      <c r="AF184" s="15"/>
      <c r="AG184" s="15"/>
      <c r="AH184" s="15"/>
      <c r="AI184" s="15"/>
      <c r="AJ184" s="15"/>
      <c r="AK184" s="15"/>
      <c r="AL184" s="15"/>
      <c r="AM184" s="15"/>
      <c r="AN184" s="15"/>
      <c r="AO184" s="15"/>
      <c r="AP184" s="15"/>
      <c r="AQ184" s="15"/>
      <c r="AR184" s="15"/>
      <c r="AS184" s="15"/>
      <c r="AT184" s="15"/>
      <c r="AU184" s="15"/>
      <c r="AV184" s="15"/>
      <c r="AW184" s="15"/>
      <c r="AX184" s="15"/>
      <c r="AY184" s="15"/>
      <c r="AZ184" s="15"/>
      <c r="BA184" s="15"/>
      <c r="BB184" s="15"/>
      <c r="BC184" s="15"/>
      <c r="BD184" s="15"/>
      <c r="BE184" s="15"/>
      <c r="BF184" s="15"/>
      <c r="BG184" s="15"/>
      <c r="BH184" s="15"/>
      <c r="BI184" s="15"/>
      <c r="BJ184" s="15"/>
      <c r="BK184" s="15"/>
    </row>
    <row r="185" spans="2:63" x14ac:dyDescent="0.25">
      <c r="B185" s="1"/>
      <c r="M185" s="15"/>
      <c r="N185" s="15"/>
      <c r="O185" s="15"/>
      <c r="P185" s="15"/>
      <c r="Q185" s="15"/>
      <c r="R185" s="15"/>
      <c r="S185" s="15"/>
      <c r="T185" s="15"/>
      <c r="U185" s="15"/>
      <c r="V185" s="15"/>
      <c r="W185" s="15"/>
      <c r="X185" s="15"/>
      <c r="Y185" s="15"/>
      <c r="Z185" s="15"/>
      <c r="AA185" s="15"/>
      <c r="AB185" s="15"/>
      <c r="AC185" s="15"/>
      <c r="AD185" s="15"/>
      <c r="AE185" s="15"/>
      <c r="AF185" s="15"/>
      <c r="AG185" s="15"/>
      <c r="AH185" s="15"/>
      <c r="AI185" s="15"/>
      <c r="AJ185" s="15"/>
      <c r="AK185" s="15"/>
      <c r="AL185" s="15"/>
      <c r="AM185" s="15"/>
      <c r="AN185" s="15"/>
      <c r="AO185" s="15"/>
      <c r="AP185" s="15"/>
      <c r="AQ185" s="15"/>
      <c r="AR185" s="15"/>
      <c r="AS185" s="15"/>
      <c r="AT185" s="15"/>
      <c r="AU185" s="15"/>
      <c r="AV185" s="15"/>
      <c r="AW185" s="15"/>
      <c r="AX185" s="15"/>
      <c r="AY185" s="15"/>
      <c r="AZ185" s="15"/>
      <c r="BA185" s="15"/>
      <c r="BB185" s="15"/>
      <c r="BC185" s="15"/>
      <c r="BD185" s="15"/>
      <c r="BE185" s="15"/>
      <c r="BF185" s="15"/>
      <c r="BG185" s="15"/>
      <c r="BH185" s="15"/>
      <c r="BI185" s="15"/>
      <c r="BJ185" s="15"/>
      <c r="BK185" s="15"/>
    </row>
    <row r="186" spans="2:63" x14ac:dyDescent="0.25">
      <c r="B186" s="1"/>
      <c r="M186" s="15"/>
      <c r="N186" s="15"/>
      <c r="O186" s="15"/>
      <c r="P186" s="15"/>
      <c r="Q186" s="15"/>
      <c r="R186" s="15"/>
      <c r="S186" s="15"/>
      <c r="T186" s="15"/>
      <c r="U186" s="15"/>
      <c r="V186" s="15"/>
      <c r="W186" s="15"/>
      <c r="X186" s="15"/>
      <c r="Y186" s="15"/>
      <c r="Z186" s="15"/>
      <c r="AA186" s="15"/>
      <c r="AB186" s="15"/>
      <c r="AC186" s="15"/>
      <c r="AD186" s="15"/>
      <c r="AE186" s="15"/>
      <c r="AF186" s="15"/>
      <c r="AG186" s="15"/>
      <c r="AH186" s="15"/>
      <c r="AI186" s="15"/>
      <c r="AJ186" s="15"/>
      <c r="AK186" s="15"/>
      <c r="AL186" s="15"/>
      <c r="AM186" s="15"/>
      <c r="AN186" s="15"/>
      <c r="AO186" s="15"/>
      <c r="AP186" s="15"/>
      <c r="AQ186" s="15"/>
      <c r="AR186" s="15"/>
      <c r="AS186" s="15"/>
      <c r="AT186" s="15"/>
      <c r="AU186" s="15"/>
      <c r="AV186" s="15"/>
      <c r="AW186" s="15"/>
      <c r="AX186" s="15"/>
      <c r="AY186" s="15"/>
      <c r="AZ186" s="15"/>
      <c r="BA186" s="15"/>
      <c r="BB186" s="15"/>
      <c r="BC186" s="15"/>
      <c r="BD186" s="15"/>
      <c r="BE186" s="15"/>
      <c r="BF186" s="15"/>
      <c r="BG186" s="15"/>
      <c r="BH186" s="15"/>
      <c r="BI186" s="15"/>
      <c r="BJ186" s="15"/>
      <c r="BK186" s="15"/>
    </row>
    <row r="187" spans="2:63" x14ac:dyDescent="0.25">
      <c r="B187" s="1"/>
      <c r="M187" s="15"/>
      <c r="N187" s="15"/>
      <c r="O187" s="15"/>
      <c r="P187" s="15"/>
      <c r="Q187" s="15"/>
      <c r="R187" s="15"/>
      <c r="S187" s="15"/>
      <c r="T187" s="15"/>
      <c r="U187" s="15"/>
      <c r="V187" s="15"/>
      <c r="W187" s="15"/>
      <c r="X187" s="15"/>
      <c r="Y187" s="15"/>
      <c r="Z187" s="15"/>
      <c r="AA187" s="15"/>
      <c r="AB187" s="15"/>
      <c r="AC187" s="15"/>
      <c r="AD187" s="15"/>
      <c r="AE187" s="15"/>
      <c r="AF187" s="15"/>
      <c r="AG187" s="15"/>
      <c r="AH187" s="15"/>
      <c r="AI187" s="15"/>
      <c r="AJ187" s="15"/>
      <c r="AK187" s="15"/>
      <c r="AL187" s="15"/>
      <c r="AM187" s="15"/>
      <c r="AN187" s="15"/>
      <c r="AO187" s="15"/>
      <c r="AP187" s="15"/>
      <c r="AQ187" s="15"/>
      <c r="AR187" s="15"/>
      <c r="AS187" s="15"/>
      <c r="AT187" s="15"/>
      <c r="AU187" s="15"/>
      <c r="AV187" s="15"/>
      <c r="AW187" s="15"/>
      <c r="AX187" s="15"/>
      <c r="AY187" s="15"/>
      <c r="AZ187" s="15"/>
      <c r="BA187" s="15"/>
      <c r="BB187" s="15"/>
      <c r="BC187" s="15"/>
      <c r="BD187" s="15"/>
      <c r="BE187" s="15"/>
      <c r="BF187" s="15"/>
      <c r="BG187" s="15"/>
      <c r="BH187" s="15"/>
      <c r="BI187" s="15"/>
      <c r="BJ187" s="15"/>
      <c r="BK187" s="15"/>
    </row>
    <row r="188" spans="2:63" x14ac:dyDescent="0.25">
      <c r="B188" s="1"/>
      <c r="M188" s="15"/>
      <c r="N188" s="15"/>
      <c r="O188" s="15"/>
      <c r="P188" s="15"/>
      <c r="Q188" s="15"/>
      <c r="R188" s="15"/>
      <c r="S188" s="15"/>
      <c r="T188" s="15"/>
      <c r="U188" s="15"/>
      <c r="V188" s="15"/>
      <c r="W188" s="15"/>
      <c r="X188" s="15"/>
      <c r="Y188" s="15"/>
      <c r="Z188" s="15"/>
      <c r="AA188" s="15"/>
      <c r="AB188" s="15"/>
      <c r="AC188" s="15"/>
      <c r="AD188" s="15"/>
      <c r="AE188" s="15"/>
      <c r="AF188" s="15"/>
      <c r="AG188" s="15"/>
      <c r="AH188" s="15"/>
      <c r="AI188" s="15"/>
      <c r="AJ188" s="15"/>
      <c r="AK188" s="15"/>
      <c r="AL188" s="15"/>
      <c r="AM188" s="15"/>
      <c r="AN188" s="15"/>
      <c r="AO188" s="15"/>
      <c r="AP188" s="15"/>
      <c r="AQ188" s="15"/>
      <c r="AR188" s="15"/>
      <c r="AS188" s="15"/>
      <c r="AT188" s="15"/>
      <c r="AU188" s="15"/>
      <c r="AV188" s="15"/>
      <c r="AW188" s="15"/>
      <c r="AX188" s="15"/>
      <c r="AY188" s="15"/>
      <c r="AZ188" s="15"/>
      <c r="BA188" s="15"/>
      <c r="BB188" s="15"/>
      <c r="BC188" s="15"/>
      <c r="BD188" s="15"/>
      <c r="BE188" s="15"/>
      <c r="BF188" s="15"/>
      <c r="BG188" s="15"/>
      <c r="BH188" s="15"/>
      <c r="BI188" s="15"/>
      <c r="BJ188" s="15"/>
      <c r="BK188" s="15"/>
    </row>
    <row r="189" spans="2:63" x14ac:dyDescent="0.25">
      <c r="B189" s="1"/>
      <c r="M189" s="15"/>
      <c r="N189" s="15"/>
      <c r="O189" s="15"/>
      <c r="P189" s="15"/>
      <c r="Q189" s="15"/>
      <c r="R189" s="15"/>
      <c r="S189" s="15"/>
      <c r="T189" s="15"/>
      <c r="U189" s="15"/>
      <c r="V189" s="15"/>
      <c r="W189" s="15"/>
      <c r="X189" s="15"/>
      <c r="Y189" s="15"/>
      <c r="Z189" s="15"/>
      <c r="AA189" s="15"/>
      <c r="AB189" s="15"/>
      <c r="AC189" s="15"/>
      <c r="AD189" s="15"/>
      <c r="AE189" s="15"/>
      <c r="AF189" s="15"/>
      <c r="AG189" s="15"/>
      <c r="AH189" s="15"/>
      <c r="AI189" s="15"/>
      <c r="AJ189" s="15"/>
      <c r="AK189" s="15"/>
      <c r="AL189" s="15"/>
      <c r="AM189" s="15"/>
      <c r="AN189" s="15"/>
      <c r="AO189" s="15"/>
      <c r="AP189" s="15"/>
      <c r="AQ189" s="15"/>
      <c r="AR189" s="15"/>
      <c r="AS189" s="15"/>
      <c r="AT189" s="15"/>
      <c r="AU189" s="15"/>
      <c r="AV189" s="15"/>
      <c r="AW189" s="15"/>
      <c r="AX189" s="15"/>
      <c r="AY189" s="15"/>
      <c r="AZ189" s="15"/>
      <c r="BA189" s="15"/>
      <c r="BB189" s="15"/>
      <c r="BC189" s="15"/>
      <c r="BD189" s="15"/>
      <c r="BE189" s="15"/>
      <c r="BF189" s="15"/>
      <c r="BG189" s="15"/>
      <c r="BH189" s="15"/>
      <c r="BI189" s="15"/>
      <c r="BJ189" s="15"/>
      <c r="BK189" s="15"/>
    </row>
    <row r="190" spans="2:63" x14ac:dyDescent="0.25">
      <c r="M190" s="15"/>
      <c r="N190" s="15"/>
      <c r="O190" s="15"/>
      <c r="P190" s="15"/>
      <c r="Q190" s="15"/>
      <c r="R190" s="15"/>
      <c r="S190" s="15"/>
      <c r="T190" s="15"/>
      <c r="U190" s="15"/>
      <c r="V190" s="15"/>
      <c r="W190" s="15"/>
      <c r="X190" s="15"/>
      <c r="Y190" s="15"/>
      <c r="Z190" s="15"/>
      <c r="AA190" s="15"/>
      <c r="AB190" s="15"/>
      <c r="AC190" s="15"/>
      <c r="AD190" s="15"/>
      <c r="AE190" s="15"/>
      <c r="AF190" s="15"/>
      <c r="AG190" s="15"/>
      <c r="AH190" s="15"/>
      <c r="AI190" s="15"/>
      <c r="AJ190" s="15"/>
      <c r="AK190" s="15"/>
      <c r="AL190" s="15"/>
      <c r="AM190" s="15"/>
      <c r="AN190" s="15"/>
      <c r="AO190" s="15"/>
      <c r="AP190" s="15"/>
      <c r="AQ190" s="15"/>
      <c r="AR190" s="15"/>
      <c r="AS190" s="15"/>
      <c r="AT190" s="15"/>
      <c r="AU190" s="15"/>
      <c r="AV190" s="15"/>
      <c r="AW190" s="15"/>
      <c r="AX190" s="15"/>
      <c r="AY190" s="15"/>
      <c r="AZ190" s="15"/>
      <c r="BA190" s="15"/>
      <c r="BB190" s="15"/>
      <c r="BC190" s="15"/>
      <c r="BD190" s="15"/>
      <c r="BE190" s="15"/>
      <c r="BF190" s="15"/>
      <c r="BG190" s="15"/>
      <c r="BH190" s="15"/>
      <c r="BI190" s="15"/>
      <c r="BJ190" s="15"/>
      <c r="BK190" s="15"/>
    </row>
    <row r="191" spans="2:63" x14ac:dyDescent="0.25">
      <c r="M191" s="15"/>
      <c r="N191" s="15"/>
      <c r="O191" s="15"/>
      <c r="P191" s="15"/>
      <c r="Q191" s="15"/>
      <c r="R191" s="15"/>
      <c r="S191" s="15"/>
      <c r="T191" s="15"/>
      <c r="U191" s="15"/>
      <c r="V191" s="15"/>
      <c r="W191" s="15"/>
      <c r="X191" s="15"/>
      <c r="Y191" s="15"/>
      <c r="Z191" s="15"/>
      <c r="AA191" s="15"/>
      <c r="AB191" s="15"/>
      <c r="AC191" s="15"/>
      <c r="AD191" s="15"/>
      <c r="AE191" s="15"/>
      <c r="AF191" s="15"/>
      <c r="AG191" s="15"/>
      <c r="AH191" s="15"/>
      <c r="AI191" s="15"/>
      <c r="AJ191" s="15"/>
      <c r="AK191" s="15"/>
      <c r="AL191" s="15"/>
      <c r="AM191" s="15"/>
      <c r="AN191" s="15"/>
      <c r="AO191" s="15"/>
      <c r="AP191" s="15"/>
      <c r="AQ191" s="15"/>
      <c r="AR191" s="15"/>
      <c r="AS191" s="15"/>
      <c r="AT191" s="15"/>
      <c r="AU191" s="15"/>
      <c r="AV191" s="15"/>
      <c r="AW191" s="15"/>
      <c r="AX191" s="15"/>
      <c r="AY191" s="15"/>
      <c r="AZ191" s="15"/>
      <c r="BA191" s="15"/>
      <c r="BB191" s="15"/>
      <c r="BC191" s="15"/>
      <c r="BD191" s="15"/>
      <c r="BE191" s="15"/>
      <c r="BF191" s="15"/>
      <c r="BG191" s="15"/>
      <c r="BH191" s="15"/>
      <c r="BI191" s="15"/>
      <c r="BJ191" s="15"/>
      <c r="BK191" s="15"/>
    </row>
    <row r="192" spans="2:63" x14ac:dyDescent="0.25">
      <c r="M192" s="15"/>
      <c r="N192" s="15"/>
      <c r="O192" s="15"/>
      <c r="P192" s="15"/>
      <c r="Q192" s="15"/>
      <c r="R192" s="15"/>
      <c r="S192" s="15"/>
      <c r="T192" s="15"/>
      <c r="U192" s="15"/>
      <c r="V192" s="15"/>
      <c r="W192" s="15"/>
      <c r="X192" s="15"/>
      <c r="Y192" s="15"/>
      <c r="Z192" s="15"/>
      <c r="AA192" s="15"/>
      <c r="AB192" s="15"/>
      <c r="AC192" s="15"/>
      <c r="AD192" s="15"/>
      <c r="AE192" s="15"/>
      <c r="AF192" s="15"/>
      <c r="AG192" s="15"/>
      <c r="AH192" s="15"/>
      <c r="AI192" s="15"/>
      <c r="AJ192" s="15"/>
      <c r="AK192" s="15"/>
      <c r="AL192" s="15"/>
      <c r="AM192" s="15"/>
      <c r="AN192" s="15"/>
      <c r="AO192" s="15"/>
      <c r="AP192" s="15"/>
      <c r="AQ192" s="15"/>
      <c r="AR192" s="15"/>
      <c r="AS192" s="15"/>
      <c r="AT192" s="15"/>
      <c r="AU192" s="15"/>
      <c r="AV192" s="15"/>
      <c r="AW192" s="15"/>
      <c r="AX192" s="15"/>
      <c r="AY192" s="15"/>
      <c r="AZ192" s="15"/>
      <c r="BA192" s="15"/>
      <c r="BB192" s="15"/>
      <c r="BC192" s="15"/>
      <c r="BD192" s="15"/>
      <c r="BE192" s="15"/>
      <c r="BF192" s="15"/>
      <c r="BG192" s="15"/>
      <c r="BH192" s="15"/>
      <c r="BI192" s="15"/>
      <c r="BJ192" s="15"/>
      <c r="BK192" s="15"/>
    </row>
    <row r="193" spans="13:63" x14ac:dyDescent="0.25">
      <c r="M193" s="15"/>
      <c r="N193" s="15"/>
      <c r="O193" s="15"/>
      <c r="P193" s="15"/>
      <c r="Q193" s="15"/>
      <c r="R193" s="15"/>
      <c r="S193" s="15"/>
      <c r="T193" s="15"/>
      <c r="U193" s="15"/>
      <c r="V193" s="15"/>
      <c r="W193" s="15"/>
      <c r="X193" s="15"/>
      <c r="Y193" s="15"/>
      <c r="Z193" s="15"/>
      <c r="AA193" s="15"/>
      <c r="AB193" s="15"/>
      <c r="AC193" s="15"/>
      <c r="AD193" s="15"/>
      <c r="AE193" s="15"/>
      <c r="AF193" s="15"/>
      <c r="AG193" s="15"/>
      <c r="AH193" s="15"/>
      <c r="AI193" s="15"/>
      <c r="AJ193" s="15"/>
      <c r="AK193" s="15"/>
      <c r="AL193" s="15"/>
      <c r="AM193" s="15"/>
      <c r="AN193" s="15"/>
      <c r="AO193" s="15"/>
      <c r="AP193" s="15"/>
      <c r="AQ193" s="15"/>
      <c r="AR193" s="15"/>
      <c r="AS193" s="15"/>
      <c r="AT193" s="15"/>
      <c r="AU193" s="15"/>
      <c r="AV193" s="15"/>
      <c r="AW193" s="15"/>
      <c r="AX193" s="15"/>
      <c r="AY193" s="15"/>
      <c r="AZ193" s="15"/>
      <c r="BA193" s="15"/>
      <c r="BB193" s="15"/>
      <c r="BC193" s="15"/>
      <c r="BD193" s="15"/>
      <c r="BE193" s="15"/>
      <c r="BF193" s="15"/>
      <c r="BG193" s="15"/>
      <c r="BH193" s="15"/>
      <c r="BI193" s="15"/>
      <c r="BJ193" s="15"/>
      <c r="BK193" s="15"/>
    </row>
    <row r="194" spans="13:63" x14ac:dyDescent="0.25">
      <c r="M194" s="15"/>
      <c r="N194" s="15"/>
      <c r="O194" s="15"/>
      <c r="P194" s="15"/>
      <c r="Q194" s="15"/>
      <c r="R194" s="15"/>
      <c r="S194" s="15"/>
      <c r="T194" s="15"/>
      <c r="U194" s="15"/>
      <c r="V194" s="15"/>
      <c r="W194" s="15"/>
      <c r="X194" s="15"/>
      <c r="Y194" s="15"/>
      <c r="Z194" s="15"/>
      <c r="AA194" s="15"/>
      <c r="AB194" s="15"/>
      <c r="AC194" s="15"/>
      <c r="AD194" s="15"/>
      <c r="AE194" s="15"/>
      <c r="AF194" s="15"/>
      <c r="AG194" s="15"/>
      <c r="AH194" s="15"/>
      <c r="AI194" s="15"/>
      <c r="AJ194" s="15"/>
      <c r="AK194" s="15"/>
      <c r="AL194" s="15"/>
      <c r="AM194" s="15"/>
      <c r="AN194" s="15"/>
      <c r="AO194" s="15"/>
      <c r="AP194" s="15"/>
      <c r="AQ194" s="15"/>
      <c r="AR194" s="15"/>
      <c r="AS194" s="15"/>
      <c r="AT194" s="15"/>
      <c r="AU194" s="15"/>
      <c r="AV194" s="15"/>
      <c r="AW194" s="15"/>
      <c r="AX194" s="15"/>
      <c r="AY194" s="15"/>
      <c r="AZ194" s="15"/>
      <c r="BA194" s="15"/>
      <c r="BB194" s="15"/>
      <c r="BC194" s="15"/>
      <c r="BD194" s="15"/>
      <c r="BE194" s="15"/>
      <c r="BF194" s="15"/>
      <c r="BG194" s="15"/>
      <c r="BH194" s="15"/>
      <c r="BI194" s="15"/>
      <c r="BJ194" s="15"/>
      <c r="BK194" s="15"/>
    </row>
    <row r="195" spans="13:63" x14ac:dyDescent="0.25">
      <c r="M195" s="15"/>
      <c r="N195" s="15"/>
      <c r="O195" s="15"/>
      <c r="P195" s="15"/>
      <c r="Q195" s="15"/>
      <c r="R195" s="15"/>
      <c r="S195" s="15"/>
      <c r="T195" s="15"/>
      <c r="U195" s="15"/>
      <c r="V195" s="15"/>
      <c r="W195" s="15"/>
      <c r="X195" s="15"/>
      <c r="Y195" s="15"/>
      <c r="Z195" s="15"/>
      <c r="AA195" s="15"/>
      <c r="AB195" s="15"/>
      <c r="AC195" s="15"/>
      <c r="AD195" s="15"/>
      <c r="AE195" s="15"/>
      <c r="AF195" s="15"/>
      <c r="AG195" s="15"/>
      <c r="AH195" s="15"/>
      <c r="AI195" s="15"/>
      <c r="AJ195" s="15"/>
      <c r="AK195" s="15"/>
      <c r="AL195" s="15"/>
      <c r="AM195" s="15"/>
      <c r="AN195" s="15"/>
      <c r="AO195" s="15"/>
      <c r="AP195" s="15"/>
      <c r="AQ195" s="15"/>
      <c r="AR195" s="15"/>
      <c r="AS195" s="15"/>
      <c r="AT195" s="15"/>
      <c r="AU195" s="15"/>
      <c r="AV195" s="15"/>
      <c r="AW195" s="15"/>
      <c r="AX195" s="15"/>
      <c r="AY195" s="15"/>
      <c r="AZ195" s="15"/>
      <c r="BA195" s="15"/>
      <c r="BB195" s="15"/>
      <c r="BC195" s="15"/>
      <c r="BD195" s="15"/>
      <c r="BE195" s="15"/>
      <c r="BF195" s="15"/>
      <c r="BG195" s="15"/>
      <c r="BH195" s="15"/>
      <c r="BI195" s="15"/>
      <c r="BJ195" s="15"/>
      <c r="BK195" s="15"/>
    </row>
    <row r="196" spans="13:63" x14ac:dyDescent="0.25">
      <c r="M196" s="15"/>
      <c r="N196" s="15"/>
      <c r="O196" s="15"/>
      <c r="P196" s="15"/>
      <c r="Q196" s="15"/>
      <c r="R196" s="15"/>
      <c r="S196" s="15"/>
      <c r="T196" s="15"/>
      <c r="U196" s="15"/>
      <c r="V196" s="15"/>
      <c r="W196" s="15"/>
      <c r="X196" s="15"/>
      <c r="Y196" s="15"/>
      <c r="Z196" s="15"/>
      <c r="AA196" s="15"/>
      <c r="AB196" s="15"/>
      <c r="AC196" s="15"/>
      <c r="AD196" s="15"/>
      <c r="AE196" s="15"/>
      <c r="AF196" s="15"/>
      <c r="AG196" s="15"/>
      <c r="AH196" s="15"/>
      <c r="AI196" s="15"/>
      <c r="AJ196" s="15"/>
      <c r="AK196" s="15"/>
      <c r="AL196" s="15"/>
      <c r="AM196" s="15"/>
      <c r="AN196" s="15"/>
      <c r="AO196" s="15"/>
      <c r="AP196" s="15"/>
      <c r="AQ196" s="15"/>
      <c r="AR196" s="15"/>
      <c r="AS196" s="15"/>
      <c r="AT196" s="15"/>
      <c r="AU196" s="15"/>
      <c r="AV196" s="15"/>
      <c r="AW196" s="15"/>
      <c r="AX196" s="15"/>
      <c r="AY196" s="15"/>
      <c r="AZ196" s="15"/>
      <c r="BA196" s="15"/>
      <c r="BB196" s="15"/>
      <c r="BC196" s="15"/>
      <c r="BD196" s="15"/>
      <c r="BE196" s="15"/>
      <c r="BF196" s="15"/>
      <c r="BG196" s="15"/>
      <c r="BH196" s="15"/>
      <c r="BI196" s="15"/>
      <c r="BJ196" s="15"/>
      <c r="BK196" s="15"/>
    </row>
    <row r="197" spans="13:63" x14ac:dyDescent="0.25">
      <c r="M197" s="15"/>
      <c r="N197" s="15"/>
      <c r="O197" s="15"/>
      <c r="P197" s="15"/>
      <c r="Q197" s="15"/>
      <c r="R197" s="15"/>
      <c r="S197" s="15"/>
      <c r="T197" s="15"/>
      <c r="U197" s="15"/>
      <c r="V197" s="15"/>
      <c r="W197" s="15"/>
      <c r="X197" s="15"/>
      <c r="Y197" s="15"/>
      <c r="Z197" s="15"/>
      <c r="AA197" s="15"/>
      <c r="AB197" s="15"/>
      <c r="AC197" s="15"/>
      <c r="AD197" s="15"/>
      <c r="AE197" s="15"/>
      <c r="AF197" s="15"/>
      <c r="AG197" s="15"/>
      <c r="AH197" s="15"/>
      <c r="AI197" s="15"/>
      <c r="AJ197" s="15"/>
      <c r="AK197" s="15"/>
      <c r="AL197" s="15"/>
      <c r="AM197" s="15"/>
      <c r="AN197" s="15"/>
      <c r="AO197" s="15"/>
      <c r="AP197" s="15"/>
      <c r="AQ197" s="15"/>
      <c r="AR197" s="15"/>
      <c r="AS197" s="15"/>
      <c r="AT197" s="15"/>
      <c r="AU197" s="15"/>
      <c r="AV197" s="15"/>
      <c r="AW197" s="15"/>
      <c r="AX197" s="15"/>
      <c r="AY197" s="15"/>
      <c r="AZ197" s="15"/>
      <c r="BA197" s="15"/>
      <c r="BB197" s="15"/>
      <c r="BC197" s="15"/>
      <c r="BD197" s="15"/>
      <c r="BE197" s="15"/>
      <c r="BF197" s="15"/>
      <c r="BG197" s="15"/>
      <c r="BH197" s="15"/>
      <c r="BI197" s="15"/>
      <c r="BJ197" s="15"/>
      <c r="BK197" s="15"/>
    </row>
    <row r="198" spans="13:63" x14ac:dyDescent="0.25">
      <c r="M198" s="15"/>
      <c r="N198" s="15"/>
      <c r="O198" s="15"/>
      <c r="P198" s="15"/>
      <c r="Q198" s="15"/>
      <c r="R198" s="15"/>
      <c r="S198" s="15"/>
      <c r="T198" s="15"/>
      <c r="U198" s="15"/>
      <c r="V198" s="15"/>
      <c r="W198" s="15"/>
      <c r="X198" s="15"/>
      <c r="Y198" s="15"/>
      <c r="Z198" s="15"/>
      <c r="AA198" s="15"/>
      <c r="AB198" s="15"/>
      <c r="AC198" s="15"/>
      <c r="AD198" s="15"/>
      <c r="AE198" s="15"/>
      <c r="AF198" s="15"/>
      <c r="AG198" s="15"/>
      <c r="AH198" s="15"/>
      <c r="AI198" s="15"/>
      <c r="AJ198" s="15"/>
      <c r="AK198" s="15"/>
      <c r="AL198" s="15"/>
      <c r="AM198" s="15"/>
      <c r="AN198" s="15"/>
      <c r="AO198" s="15"/>
      <c r="AP198" s="15"/>
      <c r="AQ198" s="15"/>
      <c r="AR198" s="15"/>
      <c r="AS198" s="15"/>
      <c r="AT198" s="15"/>
      <c r="AU198" s="15"/>
      <c r="AV198" s="15"/>
      <c r="AW198" s="15"/>
      <c r="AX198" s="15"/>
      <c r="AY198" s="15"/>
      <c r="AZ198" s="15"/>
      <c r="BA198" s="15"/>
      <c r="BB198" s="15"/>
      <c r="BC198" s="15"/>
      <c r="BD198" s="15"/>
      <c r="BE198" s="15"/>
      <c r="BF198" s="15"/>
      <c r="BG198" s="15"/>
      <c r="BH198" s="15"/>
      <c r="BI198" s="15"/>
      <c r="BJ198" s="15"/>
      <c r="BK198" s="15"/>
    </row>
    <row r="199" spans="13:63" x14ac:dyDescent="0.25">
      <c r="M199" s="15"/>
      <c r="N199" s="15"/>
      <c r="O199" s="15"/>
      <c r="P199" s="15"/>
      <c r="Q199" s="15"/>
      <c r="R199" s="15"/>
      <c r="S199" s="15"/>
      <c r="T199" s="15"/>
      <c r="U199" s="15"/>
      <c r="V199" s="15"/>
      <c r="W199" s="15"/>
      <c r="X199" s="15"/>
      <c r="Y199" s="15"/>
      <c r="Z199" s="15"/>
      <c r="AA199" s="15"/>
      <c r="AB199" s="15"/>
      <c r="AC199" s="15"/>
      <c r="AD199" s="15"/>
      <c r="AE199" s="15"/>
      <c r="AF199" s="15"/>
      <c r="AG199" s="15"/>
      <c r="AH199" s="15"/>
      <c r="AI199" s="15"/>
      <c r="AJ199" s="15"/>
      <c r="AK199" s="15"/>
      <c r="AL199" s="15"/>
      <c r="AM199" s="15"/>
      <c r="AN199" s="15"/>
      <c r="AO199" s="15"/>
      <c r="AP199" s="15"/>
      <c r="AQ199" s="15"/>
      <c r="AR199" s="15"/>
      <c r="AS199" s="15"/>
      <c r="AT199" s="15"/>
      <c r="AU199" s="15"/>
      <c r="AV199" s="15"/>
      <c r="AW199" s="15"/>
      <c r="AX199" s="15"/>
      <c r="AY199" s="15"/>
      <c r="AZ199" s="15"/>
      <c r="BA199" s="15"/>
      <c r="BB199" s="15"/>
      <c r="BC199" s="15"/>
      <c r="BD199" s="15"/>
      <c r="BE199" s="15"/>
      <c r="BF199" s="15"/>
      <c r="BG199" s="15"/>
      <c r="BH199" s="15"/>
      <c r="BI199" s="15"/>
      <c r="BJ199" s="15"/>
      <c r="BK199" s="15"/>
    </row>
    <row r="200" spans="13:63" x14ac:dyDescent="0.25">
      <c r="M200" s="15"/>
      <c r="N200" s="15"/>
      <c r="O200" s="15"/>
      <c r="P200" s="15"/>
      <c r="Q200" s="15"/>
      <c r="R200" s="15"/>
      <c r="S200" s="15"/>
      <c r="T200" s="15"/>
      <c r="U200" s="15"/>
      <c r="V200" s="15"/>
      <c r="W200" s="15"/>
      <c r="X200" s="15"/>
      <c r="Y200" s="15"/>
      <c r="Z200" s="15"/>
      <c r="AA200" s="15"/>
      <c r="AB200" s="15"/>
      <c r="AC200" s="15"/>
      <c r="AD200" s="15"/>
      <c r="AE200" s="15"/>
      <c r="AF200" s="15"/>
      <c r="AG200" s="15"/>
      <c r="AH200" s="15"/>
      <c r="AI200" s="15"/>
      <c r="AJ200" s="15"/>
      <c r="AK200" s="15"/>
      <c r="AL200" s="15"/>
      <c r="AM200" s="15"/>
      <c r="AN200" s="15"/>
      <c r="AO200" s="15"/>
      <c r="AP200" s="15"/>
      <c r="AQ200" s="15"/>
      <c r="AR200" s="15"/>
      <c r="AS200" s="15"/>
      <c r="AT200" s="15"/>
      <c r="AU200" s="15"/>
      <c r="AV200" s="15"/>
      <c r="AW200" s="15"/>
      <c r="AX200" s="15"/>
      <c r="AY200" s="15"/>
      <c r="AZ200" s="15"/>
      <c r="BA200" s="15"/>
      <c r="BB200" s="15"/>
      <c r="BC200" s="15"/>
      <c r="BD200" s="15"/>
      <c r="BE200" s="15"/>
      <c r="BF200" s="15"/>
      <c r="BG200" s="15"/>
      <c r="BH200" s="15"/>
      <c r="BI200" s="15"/>
      <c r="BJ200" s="15"/>
      <c r="BK200" s="15"/>
    </row>
    <row r="201" spans="13:63" x14ac:dyDescent="0.25">
      <c r="M201" s="15"/>
      <c r="N201" s="15"/>
      <c r="O201" s="15"/>
      <c r="P201" s="15"/>
      <c r="Q201" s="15"/>
      <c r="R201" s="15"/>
      <c r="S201" s="15"/>
      <c r="T201" s="15"/>
      <c r="U201" s="15"/>
      <c r="V201" s="15"/>
      <c r="W201" s="15"/>
      <c r="X201" s="15"/>
      <c r="Y201" s="15"/>
      <c r="Z201" s="15"/>
      <c r="AA201" s="15"/>
      <c r="AB201" s="15"/>
      <c r="AC201" s="15"/>
      <c r="AD201" s="15"/>
      <c r="AE201" s="15"/>
      <c r="AF201" s="15"/>
      <c r="AG201" s="15"/>
      <c r="AH201" s="15"/>
      <c r="AI201" s="15"/>
      <c r="AJ201" s="15"/>
      <c r="AK201" s="15"/>
      <c r="AL201" s="15"/>
      <c r="AM201" s="15"/>
      <c r="AN201" s="15"/>
      <c r="AO201" s="15"/>
      <c r="AP201" s="15"/>
      <c r="AQ201" s="15"/>
      <c r="AR201" s="15"/>
      <c r="AS201" s="15"/>
      <c r="AT201" s="15"/>
      <c r="AU201" s="15"/>
      <c r="AV201" s="15"/>
      <c r="AW201" s="15"/>
      <c r="AX201" s="15"/>
      <c r="AY201" s="15"/>
      <c r="AZ201" s="15"/>
      <c r="BA201" s="15"/>
      <c r="BB201" s="15"/>
      <c r="BC201" s="15"/>
      <c r="BD201" s="15"/>
      <c r="BE201" s="15"/>
      <c r="BF201" s="15"/>
      <c r="BG201" s="15"/>
      <c r="BH201" s="15"/>
      <c r="BI201" s="15"/>
      <c r="BJ201" s="15"/>
      <c r="BK201" s="15"/>
    </row>
    <row r="202" spans="13:63" x14ac:dyDescent="0.25">
      <c r="M202" s="15"/>
      <c r="N202" s="15"/>
      <c r="O202" s="15"/>
      <c r="P202" s="15"/>
      <c r="Q202" s="15"/>
      <c r="R202" s="15"/>
      <c r="S202" s="15"/>
      <c r="T202" s="15"/>
      <c r="U202" s="15"/>
      <c r="V202" s="15"/>
      <c r="W202" s="15"/>
      <c r="X202" s="15"/>
      <c r="Y202" s="15"/>
      <c r="Z202" s="15"/>
      <c r="AA202" s="15"/>
      <c r="AB202" s="15"/>
      <c r="AC202" s="15"/>
      <c r="AD202" s="15"/>
      <c r="AE202" s="15"/>
      <c r="AF202" s="15"/>
      <c r="AG202" s="15"/>
      <c r="AH202" s="15"/>
      <c r="AI202" s="15"/>
      <c r="AJ202" s="15"/>
      <c r="AK202" s="15"/>
      <c r="AL202" s="15"/>
      <c r="AM202" s="15"/>
      <c r="AN202" s="15"/>
      <c r="AO202" s="15"/>
      <c r="AP202" s="15"/>
      <c r="AQ202" s="15"/>
      <c r="AR202" s="15"/>
      <c r="AS202" s="15"/>
      <c r="AT202" s="15"/>
      <c r="AU202" s="15"/>
      <c r="AV202" s="15"/>
      <c r="AW202" s="15"/>
      <c r="AX202" s="15"/>
      <c r="AY202" s="15"/>
      <c r="AZ202" s="15"/>
      <c r="BA202" s="15"/>
      <c r="BB202" s="15"/>
      <c r="BC202" s="15"/>
      <c r="BD202" s="15"/>
      <c r="BE202" s="15"/>
      <c r="BF202" s="15"/>
      <c r="BG202" s="15"/>
      <c r="BH202" s="15"/>
      <c r="BI202" s="15"/>
      <c r="BJ202" s="15"/>
      <c r="BK202" s="15"/>
    </row>
    <row r="203" spans="13:63" x14ac:dyDescent="0.25">
      <c r="M203" s="15"/>
      <c r="N203" s="15"/>
      <c r="O203" s="15"/>
      <c r="P203" s="15"/>
      <c r="Q203" s="15"/>
      <c r="R203" s="15"/>
      <c r="S203" s="15"/>
      <c r="T203" s="15"/>
      <c r="U203" s="15"/>
      <c r="V203" s="15"/>
      <c r="W203" s="15"/>
      <c r="X203" s="15"/>
      <c r="Y203" s="15"/>
      <c r="Z203" s="15"/>
      <c r="AA203" s="15"/>
      <c r="AB203" s="15"/>
      <c r="AC203" s="15"/>
      <c r="AD203" s="15"/>
      <c r="AE203" s="15"/>
      <c r="AF203" s="15"/>
      <c r="AG203" s="15"/>
      <c r="AH203" s="15"/>
      <c r="AI203" s="15"/>
      <c r="AJ203" s="15"/>
      <c r="AK203" s="15"/>
      <c r="AL203" s="15"/>
      <c r="AM203" s="15"/>
      <c r="AN203" s="15"/>
      <c r="AO203" s="15"/>
      <c r="AP203" s="15"/>
      <c r="AQ203" s="15"/>
      <c r="AR203" s="15"/>
      <c r="AS203" s="15"/>
      <c r="AT203" s="15"/>
      <c r="AU203" s="15"/>
      <c r="AV203" s="15"/>
      <c r="AW203" s="15"/>
      <c r="AX203" s="15"/>
      <c r="AY203" s="15"/>
      <c r="AZ203" s="15"/>
      <c r="BA203" s="15"/>
      <c r="BB203" s="15"/>
      <c r="BC203" s="15"/>
      <c r="BD203" s="15"/>
      <c r="BE203" s="15"/>
      <c r="BF203" s="15"/>
      <c r="BG203" s="15"/>
      <c r="BH203" s="15"/>
      <c r="BI203" s="15"/>
      <c r="BJ203" s="15"/>
      <c r="BK203" s="15"/>
    </row>
    <row r="204" spans="13:63" x14ac:dyDescent="0.25">
      <c r="M204" s="15"/>
      <c r="N204" s="15"/>
      <c r="O204" s="15"/>
      <c r="P204" s="15"/>
      <c r="Q204" s="15"/>
      <c r="R204" s="15"/>
      <c r="S204" s="15"/>
      <c r="T204" s="15"/>
      <c r="U204" s="15"/>
      <c r="V204" s="15"/>
      <c r="W204" s="15"/>
      <c r="X204" s="15"/>
      <c r="Y204" s="15"/>
      <c r="Z204" s="15"/>
      <c r="AA204" s="15"/>
      <c r="AB204" s="15"/>
      <c r="AC204" s="15"/>
      <c r="AD204" s="15"/>
      <c r="AE204" s="15"/>
      <c r="AF204" s="15"/>
      <c r="AG204" s="15"/>
      <c r="AH204" s="15"/>
      <c r="AI204" s="15"/>
      <c r="AJ204" s="15"/>
      <c r="AK204" s="15"/>
      <c r="AL204" s="15"/>
      <c r="AM204" s="15"/>
      <c r="AN204" s="15"/>
      <c r="AO204" s="15"/>
      <c r="AP204" s="15"/>
      <c r="AQ204" s="15"/>
      <c r="AR204" s="15"/>
      <c r="AS204" s="15"/>
      <c r="AT204" s="15"/>
      <c r="AU204" s="15"/>
      <c r="AV204" s="15"/>
      <c r="AW204" s="15"/>
      <c r="AX204" s="15"/>
      <c r="AY204" s="15"/>
      <c r="AZ204" s="15"/>
      <c r="BA204" s="15"/>
      <c r="BB204" s="15"/>
      <c r="BC204" s="15"/>
      <c r="BD204" s="15"/>
      <c r="BE204" s="15"/>
      <c r="BF204" s="15"/>
      <c r="BG204" s="15"/>
      <c r="BH204" s="15"/>
      <c r="BI204" s="15"/>
      <c r="BJ204" s="15"/>
      <c r="BK204" s="15"/>
    </row>
    <row r="205" spans="13:63" x14ac:dyDescent="0.25">
      <c r="M205" s="15"/>
      <c r="N205" s="15"/>
      <c r="O205" s="15"/>
      <c r="P205" s="15"/>
      <c r="Q205" s="15"/>
      <c r="R205" s="15"/>
      <c r="S205" s="15"/>
      <c r="T205" s="15"/>
      <c r="U205" s="15"/>
      <c r="V205" s="15"/>
      <c r="W205" s="15"/>
      <c r="X205" s="15"/>
      <c r="Y205" s="15"/>
      <c r="Z205" s="15"/>
      <c r="AA205" s="15"/>
      <c r="AB205" s="15"/>
      <c r="AC205" s="15"/>
      <c r="AD205" s="15"/>
      <c r="AE205" s="15"/>
      <c r="AF205" s="15"/>
      <c r="AG205" s="15"/>
      <c r="AH205" s="15"/>
      <c r="AI205" s="15"/>
      <c r="AJ205" s="15"/>
      <c r="AK205" s="15"/>
      <c r="AL205" s="15"/>
      <c r="AM205" s="15"/>
      <c r="AN205" s="15"/>
      <c r="AO205" s="15"/>
      <c r="AP205" s="15"/>
      <c r="AQ205" s="15"/>
      <c r="AR205" s="15"/>
      <c r="AS205" s="15"/>
      <c r="AT205" s="15"/>
      <c r="AU205" s="15"/>
      <c r="AV205" s="15"/>
      <c r="AW205" s="15"/>
      <c r="AX205" s="15"/>
      <c r="AY205" s="15"/>
      <c r="AZ205" s="15"/>
      <c r="BA205" s="15"/>
      <c r="BB205" s="15"/>
      <c r="BC205" s="15"/>
      <c r="BD205" s="15"/>
      <c r="BE205" s="15"/>
      <c r="BF205" s="15"/>
      <c r="BG205" s="15"/>
      <c r="BH205" s="15"/>
      <c r="BI205" s="15"/>
      <c r="BJ205" s="15"/>
      <c r="BK205" s="15"/>
    </row>
    <row r="206" spans="13:63" x14ac:dyDescent="0.25">
      <c r="M206" s="15"/>
      <c r="N206" s="15"/>
      <c r="O206" s="15"/>
      <c r="P206" s="15"/>
      <c r="Q206" s="15"/>
      <c r="R206" s="15"/>
      <c r="S206" s="15"/>
      <c r="T206" s="15"/>
      <c r="U206" s="15"/>
      <c r="V206" s="15"/>
      <c r="W206" s="15"/>
      <c r="X206" s="15"/>
      <c r="Y206" s="15"/>
      <c r="Z206" s="15"/>
      <c r="AA206" s="15"/>
      <c r="AB206" s="15"/>
      <c r="AC206" s="15"/>
      <c r="AD206" s="15"/>
      <c r="AE206" s="15"/>
      <c r="AF206" s="15"/>
      <c r="AG206" s="15"/>
      <c r="AH206" s="15"/>
      <c r="AI206" s="15"/>
      <c r="AJ206" s="15"/>
      <c r="AK206" s="15"/>
      <c r="AL206" s="15"/>
      <c r="AM206" s="15"/>
      <c r="AN206" s="15"/>
      <c r="AO206" s="15"/>
      <c r="AP206" s="15"/>
      <c r="AQ206" s="15"/>
      <c r="AR206" s="15"/>
      <c r="AS206" s="15"/>
      <c r="AT206" s="15"/>
      <c r="AU206" s="15"/>
      <c r="AV206" s="15"/>
      <c r="AW206" s="15"/>
      <c r="AX206" s="15"/>
      <c r="AY206" s="15"/>
      <c r="AZ206" s="15"/>
      <c r="BA206" s="15"/>
      <c r="BB206" s="15"/>
      <c r="BC206" s="15"/>
      <c r="BD206" s="15"/>
      <c r="BE206" s="15"/>
      <c r="BF206" s="15"/>
      <c r="BG206" s="15"/>
      <c r="BH206" s="15"/>
      <c r="BI206" s="15"/>
      <c r="BJ206" s="15"/>
      <c r="BK206" s="15"/>
    </row>
    <row r="207" spans="13:63" x14ac:dyDescent="0.25">
      <c r="M207" s="15"/>
      <c r="N207" s="15"/>
      <c r="O207" s="15"/>
      <c r="P207" s="15"/>
      <c r="Q207" s="15"/>
      <c r="R207" s="15"/>
      <c r="S207" s="15"/>
      <c r="T207" s="15"/>
      <c r="U207" s="15"/>
      <c r="V207" s="15"/>
      <c r="W207" s="15"/>
      <c r="X207" s="15"/>
      <c r="Y207" s="15"/>
      <c r="Z207" s="15"/>
      <c r="AA207" s="15"/>
      <c r="AB207" s="15"/>
      <c r="AC207" s="15"/>
      <c r="AD207" s="15"/>
      <c r="AE207" s="15"/>
      <c r="AF207" s="15"/>
      <c r="AG207" s="15"/>
      <c r="AH207" s="15"/>
      <c r="AI207" s="15"/>
      <c r="AJ207" s="15"/>
      <c r="AK207" s="15"/>
      <c r="AL207" s="15"/>
      <c r="AM207" s="15"/>
      <c r="AN207" s="15"/>
      <c r="AO207" s="15"/>
      <c r="AP207" s="15"/>
      <c r="AQ207" s="15"/>
      <c r="AR207" s="15"/>
      <c r="AS207" s="15"/>
      <c r="AT207" s="15"/>
      <c r="AU207" s="15"/>
      <c r="AV207" s="15"/>
      <c r="AW207" s="15"/>
      <c r="AX207" s="15"/>
      <c r="AY207" s="15"/>
      <c r="AZ207" s="15"/>
      <c r="BA207" s="15"/>
      <c r="BB207" s="15"/>
      <c r="BC207" s="15"/>
      <c r="BD207" s="15"/>
      <c r="BE207" s="15"/>
      <c r="BF207" s="15"/>
      <c r="BG207" s="15"/>
      <c r="BH207" s="15"/>
      <c r="BI207" s="15"/>
      <c r="BJ207" s="15"/>
      <c r="BK207" s="15"/>
    </row>
    <row r="208" spans="13:63" x14ac:dyDescent="0.25">
      <c r="M208" s="15"/>
      <c r="N208" s="15"/>
      <c r="O208" s="15"/>
      <c r="P208" s="15"/>
      <c r="Q208" s="15"/>
      <c r="R208" s="15"/>
      <c r="S208" s="15"/>
      <c r="T208" s="15"/>
      <c r="U208" s="15"/>
      <c r="V208" s="15"/>
      <c r="W208" s="15"/>
      <c r="X208" s="15"/>
      <c r="Y208" s="15"/>
      <c r="Z208" s="15"/>
      <c r="AA208" s="15"/>
      <c r="AB208" s="15"/>
      <c r="AC208" s="15"/>
      <c r="AD208" s="15"/>
      <c r="AE208" s="15"/>
      <c r="AF208" s="15"/>
      <c r="AG208" s="15"/>
      <c r="AH208" s="15"/>
      <c r="AI208" s="15"/>
      <c r="AJ208" s="15"/>
      <c r="AK208" s="15"/>
      <c r="AL208" s="15"/>
      <c r="AM208" s="15"/>
      <c r="AN208" s="15"/>
      <c r="AO208" s="15"/>
      <c r="AP208" s="15"/>
      <c r="AQ208" s="15"/>
      <c r="AR208" s="15"/>
      <c r="AS208" s="15"/>
      <c r="AT208" s="15"/>
      <c r="AU208" s="15"/>
      <c r="AV208" s="15"/>
      <c r="AW208" s="15"/>
      <c r="AX208" s="15"/>
      <c r="AY208" s="15"/>
      <c r="AZ208" s="15"/>
      <c r="BA208" s="15"/>
      <c r="BB208" s="15"/>
      <c r="BC208" s="15"/>
      <c r="BD208" s="15"/>
      <c r="BE208" s="15"/>
      <c r="BF208" s="15"/>
      <c r="BG208" s="15"/>
      <c r="BH208" s="15"/>
      <c r="BI208" s="15"/>
      <c r="BJ208" s="15"/>
      <c r="BK208" s="15"/>
    </row>
    <row r="209" spans="13:63" x14ac:dyDescent="0.25">
      <c r="M209" s="15"/>
      <c r="N209" s="15"/>
      <c r="O209" s="15"/>
      <c r="P209" s="15"/>
      <c r="Q209" s="15"/>
      <c r="R209" s="15"/>
      <c r="S209" s="15"/>
      <c r="T209" s="15"/>
      <c r="U209" s="15"/>
      <c r="V209" s="15"/>
      <c r="W209" s="15"/>
      <c r="X209" s="15"/>
      <c r="Y209" s="15"/>
      <c r="Z209" s="15"/>
      <c r="AA209" s="15"/>
      <c r="AB209" s="15"/>
      <c r="AC209" s="15"/>
      <c r="AD209" s="15"/>
      <c r="AE209" s="15"/>
      <c r="AF209" s="15"/>
      <c r="AG209" s="15"/>
      <c r="AH209" s="15"/>
      <c r="AI209" s="15"/>
      <c r="AJ209" s="15"/>
      <c r="AK209" s="15"/>
      <c r="AL209" s="15"/>
      <c r="AM209" s="15"/>
      <c r="AN209" s="15"/>
      <c r="AO209" s="15"/>
      <c r="AP209" s="15"/>
      <c r="AQ209" s="15"/>
      <c r="AR209" s="15"/>
      <c r="AS209" s="15"/>
      <c r="AT209" s="15"/>
      <c r="AU209" s="15"/>
      <c r="AV209" s="15"/>
      <c r="AW209" s="15"/>
      <c r="AX209" s="15"/>
      <c r="AY209" s="15"/>
      <c r="AZ209" s="15"/>
      <c r="BA209" s="15"/>
      <c r="BB209" s="15"/>
      <c r="BC209" s="15"/>
      <c r="BD209" s="15"/>
      <c r="BE209" s="15"/>
      <c r="BF209" s="15"/>
      <c r="BG209" s="15"/>
      <c r="BH209" s="15"/>
      <c r="BI209" s="15"/>
      <c r="BJ209" s="15"/>
      <c r="BK209" s="15"/>
    </row>
    <row r="210" spans="13:63" x14ac:dyDescent="0.25">
      <c r="M210" s="15"/>
      <c r="N210" s="15"/>
      <c r="O210" s="15"/>
      <c r="P210" s="15"/>
      <c r="Q210" s="15"/>
      <c r="R210" s="15"/>
      <c r="S210" s="15"/>
      <c r="T210" s="15"/>
      <c r="U210" s="15"/>
      <c r="V210" s="15"/>
      <c r="W210" s="15"/>
      <c r="X210" s="15"/>
      <c r="Y210" s="15"/>
      <c r="Z210" s="15"/>
      <c r="AA210" s="15"/>
      <c r="AB210" s="15"/>
      <c r="AC210" s="15"/>
      <c r="AD210" s="15"/>
      <c r="AE210" s="15"/>
      <c r="AF210" s="15"/>
      <c r="AG210" s="15"/>
      <c r="AH210" s="15"/>
      <c r="AI210" s="15"/>
      <c r="AJ210" s="15"/>
      <c r="AK210" s="15"/>
      <c r="AL210" s="15"/>
      <c r="AM210" s="15"/>
      <c r="AN210" s="15"/>
      <c r="AO210" s="15"/>
      <c r="AP210" s="15"/>
      <c r="AQ210" s="15"/>
      <c r="AR210" s="15"/>
      <c r="AS210" s="15"/>
      <c r="AT210" s="15"/>
      <c r="AU210" s="15"/>
      <c r="AV210" s="15"/>
      <c r="AW210" s="15"/>
      <c r="AX210" s="15"/>
      <c r="AY210" s="15"/>
      <c r="AZ210" s="15"/>
      <c r="BA210" s="15"/>
      <c r="BB210" s="15"/>
      <c r="BC210" s="15"/>
      <c r="BD210" s="15"/>
      <c r="BE210" s="15"/>
      <c r="BF210" s="15"/>
      <c r="BG210" s="15"/>
      <c r="BH210" s="15"/>
      <c r="BI210" s="15"/>
      <c r="BJ210" s="15"/>
      <c r="BK210" s="15"/>
    </row>
    <row r="211" spans="13:63" x14ac:dyDescent="0.25">
      <c r="M211" s="15"/>
      <c r="N211" s="15"/>
      <c r="O211" s="15"/>
      <c r="P211" s="15"/>
      <c r="Q211" s="15"/>
      <c r="R211" s="15"/>
      <c r="S211" s="15"/>
      <c r="T211" s="15"/>
      <c r="U211" s="15"/>
      <c r="V211" s="15"/>
      <c r="W211" s="15"/>
      <c r="X211" s="15"/>
      <c r="Y211" s="15"/>
      <c r="Z211" s="15"/>
      <c r="AA211" s="15"/>
      <c r="AB211" s="15"/>
      <c r="AC211" s="15"/>
      <c r="AD211" s="15"/>
      <c r="AE211" s="15"/>
      <c r="AF211" s="15"/>
      <c r="AG211" s="15"/>
      <c r="AH211" s="15"/>
      <c r="AI211" s="15"/>
      <c r="AJ211" s="15"/>
      <c r="AK211" s="15"/>
      <c r="AL211" s="15"/>
      <c r="AM211" s="15"/>
      <c r="AN211" s="15"/>
      <c r="AO211" s="15"/>
      <c r="AP211" s="15"/>
      <c r="AQ211" s="15"/>
      <c r="AR211" s="15"/>
      <c r="AS211" s="15"/>
      <c r="AT211" s="15"/>
      <c r="AU211" s="15"/>
      <c r="AV211" s="15"/>
      <c r="AW211" s="15"/>
      <c r="AX211" s="15"/>
      <c r="AY211" s="15"/>
      <c r="AZ211" s="15"/>
      <c r="BA211" s="15"/>
      <c r="BB211" s="15"/>
      <c r="BC211" s="15"/>
      <c r="BD211" s="15"/>
      <c r="BE211" s="15"/>
      <c r="BF211" s="15"/>
      <c r="BG211" s="15"/>
      <c r="BH211" s="15"/>
      <c r="BI211" s="15"/>
      <c r="BJ211" s="15"/>
      <c r="BK211" s="15"/>
    </row>
    <row r="212" spans="13:63" x14ac:dyDescent="0.25">
      <c r="M212" s="15"/>
      <c r="N212" s="15"/>
      <c r="O212" s="15"/>
      <c r="P212" s="15"/>
      <c r="Q212" s="15"/>
      <c r="R212" s="15"/>
      <c r="S212" s="15"/>
      <c r="T212" s="15"/>
      <c r="U212" s="15"/>
      <c r="V212" s="15"/>
      <c r="W212" s="15"/>
      <c r="X212" s="15"/>
      <c r="Y212" s="15"/>
      <c r="Z212" s="15"/>
      <c r="AA212" s="15"/>
      <c r="AB212" s="15"/>
      <c r="AC212" s="15"/>
      <c r="AD212" s="15"/>
      <c r="AE212" s="15"/>
      <c r="AF212" s="15"/>
      <c r="AG212" s="15"/>
      <c r="AH212" s="15"/>
      <c r="AI212" s="15"/>
      <c r="AJ212" s="15"/>
      <c r="AK212" s="15"/>
      <c r="AL212" s="15"/>
      <c r="AM212" s="15"/>
      <c r="AN212" s="15"/>
      <c r="AO212" s="15"/>
      <c r="AP212" s="15"/>
      <c r="AQ212" s="15"/>
      <c r="AR212" s="15"/>
      <c r="AS212" s="15"/>
      <c r="AT212" s="15"/>
      <c r="AU212" s="15"/>
      <c r="AV212" s="15"/>
      <c r="AW212" s="15"/>
      <c r="AX212" s="15"/>
      <c r="AY212" s="15"/>
      <c r="AZ212" s="15"/>
      <c r="BA212" s="15"/>
      <c r="BB212" s="15"/>
      <c r="BC212" s="15"/>
      <c r="BD212" s="15"/>
      <c r="BE212" s="15"/>
      <c r="BF212" s="15"/>
      <c r="BG212" s="15"/>
      <c r="BH212" s="15"/>
      <c r="BI212" s="15"/>
      <c r="BJ212" s="15"/>
      <c r="BK212" s="15"/>
    </row>
    <row r="213" spans="13:63" x14ac:dyDescent="0.25">
      <c r="M213" s="15"/>
      <c r="N213" s="15"/>
      <c r="O213" s="15"/>
      <c r="P213" s="15"/>
      <c r="Q213" s="15"/>
      <c r="R213" s="15"/>
      <c r="S213" s="15"/>
      <c r="T213" s="15"/>
      <c r="U213" s="15"/>
      <c r="V213" s="15"/>
      <c r="W213" s="15"/>
      <c r="X213" s="15"/>
      <c r="Y213" s="15"/>
      <c r="Z213" s="15"/>
      <c r="AA213" s="15"/>
      <c r="AB213" s="15"/>
      <c r="AC213" s="15"/>
      <c r="AD213" s="15"/>
      <c r="AE213" s="15"/>
      <c r="AF213" s="15"/>
      <c r="AG213" s="15"/>
      <c r="AH213" s="15"/>
      <c r="AI213" s="15"/>
      <c r="AJ213" s="15"/>
      <c r="AK213" s="15"/>
      <c r="AL213" s="15"/>
      <c r="AM213" s="15"/>
      <c r="AN213" s="15"/>
      <c r="AO213" s="15"/>
      <c r="AP213" s="15"/>
      <c r="AQ213" s="15"/>
      <c r="AR213" s="15"/>
      <c r="AS213" s="15"/>
      <c r="AT213" s="15"/>
      <c r="AU213" s="15"/>
      <c r="AV213" s="15"/>
      <c r="AW213" s="15"/>
      <c r="AX213" s="15"/>
      <c r="AY213" s="15"/>
      <c r="AZ213" s="15"/>
      <c r="BA213" s="15"/>
      <c r="BB213" s="15"/>
      <c r="BC213" s="15"/>
      <c r="BD213" s="15"/>
      <c r="BE213" s="15"/>
      <c r="BF213" s="15"/>
      <c r="BG213" s="15"/>
      <c r="BH213" s="15"/>
      <c r="BI213" s="15"/>
      <c r="BJ213" s="15"/>
      <c r="BK213" s="15"/>
    </row>
    <row r="214" spans="13:63" x14ac:dyDescent="0.25">
      <c r="M214" s="15"/>
      <c r="N214" s="15"/>
      <c r="O214" s="15"/>
      <c r="P214" s="15"/>
      <c r="Q214" s="15"/>
      <c r="R214" s="15"/>
      <c r="S214" s="15"/>
      <c r="T214" s="15"/>
      <c r="U214" s="15"/>
      <c r="V214" s="15"/>
      <c r="W214" s="15"/>
      <c r="X214" s="15"/>
      <c r="Y214" s="15"/>
      <c r="Z214" s="15"/>
      <c r="AA214" s="15"/>
      <c r="AB214" s="15"/>
      <c r="AC214" s="15"/>
      <c r="AD214" s="15"/>
      <c r="AE214" s="15"/>
      <c r="AF214" s="15"/>
      <c r="AG214" s="15"/>
      <c r="AH214" s="15"/>
      <c r="AI214" s="15"/>
      <c r="AJ214" s="15"/>
      <c r="AK214" s="15"/>
      <c r="AL214" s="15"/>
      <c r="AM214" s="15"/>
      <c r="AN214" s="15"/>
      <c r="AO214" s="15"/>
      <c r="AP214" s="15"/>
      <c r="AQ214" s="15"/>
      <c r="AR214" s="15"/>
      <c r="AS214" s="15"/>
      <c r="AT214" s="15"/>
      <c r="AU214" s="15"/>
      <c r="AV214" s="15"/>
      <c r="AW214" s="15"/>
      <c r="AX214" s="15"/>
      <c r="AY214" s="15"/>
      <c r="AZ214" s="15"/>
      <c r="BA214" s="15"/>
      <c r="BB214" s="15"/>
      <c r="BC214" s="15"/>
      <c r="BD214" s="15"/>
      <c r="BE214" s="15"/>
      <c r="BF214" s="15"/>
      <c r="BG214" s="15"/>
      <c r="BH214" s="15"/>
      <c r="BI214" s="15"/>
      <c r="BJ214" s="15"/>
      <c r="BK214" s="15"/>
    </row>
    <row r="215" spans="13:63" x14ac:dyDescent="0.25">
      <c r="M215" s="15"/>
      <c r="N215" s="15"/>
      <c r="O215" s="15"/>
      <c r="P215" s="15"/>
      <c r="Q215" s="15"/>
      <c r="R215" s="15"/>
      <c r="S215" s="15"/>
      <c r="T215" s="15"/>
      <c r="U215" s="15"/>
      <c r="V215" s="15"/>
      <c r="W215" s="15"/>
      <c r="X215" s="15"/>
      <c r="Y215" s="15"/>
      <c r="Z215" s="15"/>
      <c r="AA215" s="15"/>
      <c r="AB215" s="15"/>
      <c r="AC215" s="15"/>
      <c r="AD215" s="15"/>
      <c r="AE215" s="15"/>
      <c r="AF215" s="15"/>
      <c r="AG215" s="15"/>
      <c r="AH215" s="15"/>
      <c r="AI215" s="15"/>
      <c r="AJ215" s="15"/>
      <c r="AK215" s="15"/>
      <c r="AL215" s="15"/>
      <c r="AM215" s="15"/>
      <c r="AN215" s="15"/>
      <c r="AO215" s="15"/>
      <c r="AP215" s="15"/>
      <c r="AQ215" s="15"/>
      <c r="AR215" s="15"/>
      <c r="AS215" s="15"/>
      <c r="AT215" s="15"/>
      <c r="AU215" s="15"/>
      <c r="AV215" s="15"/>
      <c r="AW215" s="15"/>
      <c r="AX215" s="15"/>
      <c r="AY215" s="15"/>
      <c r="AZ215" s="15"/>
      <c r="BA215" s="15"/>
      <c r="BB215" s="15"/>
      <c r="BC215" s="15"/>
      <c r="BD215" s="15"/>
      <c r="BE215" s="15"/>
      <c r="BF215" s="15"/>
      <c r="BG215" s="15"/>
      <c r="BH215" s="15"/>
      <c r="BI215" s="15"/>
      <c r="BJ215" s="15"/>
      <c r="BK215" s="15"/>
    </row>
    <row r="216" spans="13:63" x14ac:dyDescent="0.25">
      <c r="M216" s="15"/>
      <c r="N216" s="15"/>
      <c r="O216" s="15"/>
      <c r="P216" s="15"/>
      <c r="Q216" s="15"/>
      <c r="R216" s="15"/>
      <c r="S216" s="15"/>
      <c r="T216" s="15"/>
      <c r="U216" s="15"/>
      <c r="V216" s="15"/>
      <c r="W216" s="15"/>
      <c r="X216" s="15"/>
      <c r="Y216" s="15"/>
      <c r="Z216" s="15"/>
      <c r="AA216" s="15"/>
      <c r="AB216" s="15"/>
      <c r="AC216" s="15"/>
      <c r="AD216" s="15"/>
      <c r="AE216" s="15"/>
      <c r="AF216" s="15"/>
      <c r="AG216" s="15"/>
      <c r="AH216" s="15"/>
      <c r="AI216" s="15"/>
      <c r="AJ216" s="15"/>
      <c r="AK216" s="15"/>
      <c r="AL216" s="15"/>
      <c r="AM216" s="15"/>
      <c r="AN216" s="15"/>
      <c r="AO216" s="15"/>
      <c r="AP216" s="15"/>
      <c r="AQ216" s="15"/>
      <c r="AR216" s="15"/>
      <c r="AS216" s="15"/>
      <c r="AT216" s="15"/>
      <c r="AU216" s="15"/>
      <c r="AV216" s="15"/>
      <c r="AW216" s="15"/>
      <c r="AX216" s="15"/>
      <c r="AY216" s="15"/>
      <c r="AZ216" s="15"/>
      <c r="BA216" s="15"/>
      <c r="BB216" s="15"/>
      <c r="BC216" s="15"/>
      <c r="BD216" s="15"/>
      <c r="BE216" s="15"/>
      <c r="BF216" s="15"/>
      <c r="BG216" s="15"/>
      <c r="BH216" s="15"/>
      <c r="BI216" s="15"/>
      <c r="BJ216" s="15"/>
      <c r="BK216" s="15"/>
    </row>
    <row r="217" spans="13:63" x14ac:dyDescent="0.25">
      <c r="M217" s="15"/>
      <c r="N217" s="15"/>
      <c r="O217" s="15"/>
      <c r="P217" s="15"/>
      <c r="Q217" s="15"/>
      <c r="R217" s="15"/>
      <c r="S217" s="15"/>
      <c r="T217" s="15"/>
      <c r="U217" s="15"/>
      <c r="V217" s="15"/>
      <c r="W217" s="15"/>
      <c r="X217" s="15"/>
      <c r="Y217" s="15"/>
      <c r="Z217" s="15"/>
      <c r="AA217" s="15"/>
      <c r="AB217" s="15"/>
      <c r="AC217" s="15"/>
      <c r="AD217" s="15"/>
      <c r="AE217" s="15"/>
      <c r="AF217" s="15"/>
      <c r="AG217" s="15"/>
      <c r="AH217" s="15"/>
      <c r="AI217" s="15"/>
      <c r="AJ217" s="15"/>
      <c r="AK217" s="15"/>
      <c r="AL217" s="15"/>
      <c r="AM217" s="15"/>
      <c r="AN217" s="15"/>
      <c r="AO217" s="15"/>
      <c r="AP217" s="15"/>
      <c r="AQ217" s="15"/>
      <c r="AR217" s="15"/>
      <c r="AS217" s="15"/>
      <c r="AT217" s="15"/>
      <c r="AU217" s="15"/>
      <c r="AV217" s="15"/>
      <c r="AW217" s="15"/>
      <c r="AX217" s="15"/>
      <c r="AY217" s="15"/>
      <c r="AZ217" s="15"/>
      <c r="BA217" s="15"/>
      <c r="BB217" s="15"/>
      <c r="BC217" s="15"/>
      <c r="BD217" s="15"/>
      <c r="BE217" s="15"/>
      <c r="BF217" s="15"/>
      <c r="BG217" s="15"/>
      <c r="BH217" s="15"/>
      <c r="BI217" s="15"/>
      <c r="BJ217" s="15"/>
      <c r="BK217" s="15"/>
    </row>
    <row r="218" spans="13:63" x14ac:dyDescent="0.25">
      <c r="M218" s="15"/>
      <c r="N218" s="15"/>
      <c r="O218" s="15"/>
      <c r="P218" s="15"/>
      <c r="Q218" s="15"/>
      <c r="R218" s="15"/>
      <c r="S218" s="15"/>
      <c r="T218" s="15"/>
      <c r="U218" s="15"/>
      <c r="V218" s="15"/>
      <c r="W218" s="15"/>
      <c r="X218" s="15"/>
      <c r="Y218" s="15"/>
      <c r="Z218" s="15"/>
      <c r="AA218" s="15"/>
      <c r="AB218" s="15"/>
      <c r="AC218" s="15"/>
      <c r="AD218" s="15"/>
      <c r="AE218" s="15"/>
      <c r="AF218" s="15"/>
      <c r="AG218" s="15"/>
      <c r="AH218" s="15"/>
      <c r="AI218" s="15"/>
      <c r="AJ218" s="15"/>
      <c r="AK218" s="15"/>
      <c r="AL218" s="15"/>
      <c r="AM218" s="15"/>
      <c r="AN218" s="15"/>
      <c r="AO218" s="15"/>
      <c r="AP218" s="15"/>
      <c r="AQ218" s="15"/>
      <c r="AR218" s="15"/>
      <c r="AS218" s="15"/>
      <c r="AT218" s="15"/>
      <c r="AU218" s="15"/>
      <c r="AV218" s="15"/>
      <c r="AW218" s="15"/>
      <c r="AX218" s="15"/>
      <c r="AY218" s="15"/>
      <c r="AZ218" s="15"/>
      <c r="BA218" s="15"/>
      <c r="BB218" s="15"/>
      <c r="BC218" s="15"/>
      <c r="BD218" s="15"/>
      <c r="BE218" s="15"/>
      <c r="BF218" s="15"/>
      <c r="BG218" s="15"/>
      <c r="BH218" s="15"/>
      <c r="BI218" s="15"/>
      <c r="BJ218" s="15"/>
      <c r="BK218" s="15"/>
    </row>
    <row r="219" spans="13:63" x14ac:dyDescent="0.25">
      <c r="M219" s="15"/>
      <c r="N219" s="15"/>
      <c r="O219" s="15"/>
      <c r="P219" s="15"/>
      <c r="Q219" s="15"/>
      <c r="R219" s="15"/>
      <c r="S219" s="15"/>
      <c r="T219" s="15"/>
      <c r="U219" s="15"/>
      <c r="V219" s="15"/>
      <c r="W219" s="15"/>
      <c r="X219" s="15"/>
      <c r="Y219" s="15"/>
      <c r="Z219" s="15"/>
      <c r="AA219" s="15"/>
      <c r="AB219" s="15"/>
      <c r="AC219" s="15"/>
      <c r="AD219" s="15"/>
      <c r="AE219" s="15"/>
      <c r="AF219" s="15"/>
      <c r="AG219" s="15"/>
      <c r="AH219" s="15"/>
      <c r="AI219" s="15"/>
      <c r="AJ219" s="15"/>
      <c r="AK219" s="15"/>
      <c r="AL219" s="15"/>
      <c r="AM219" s="15"/>
      <c r="AN219" s="15"/>
      <c r="AO219" s="15"/>
      <c r="AP219" s="15"/>
      <c r="AQ219" s="15"/>
      <c r="AR219" s="15"/>
      <c r="AS219" s="15"/>
      <c r="AT219" s="15"/>
      <c r="AU219" s="15"/>
      <c r="AV219" s="15"/>
      <c r="AW219" s="15"/>
      <c r="AX219" s="15"/>
      <c r="AY219" s="15"/>
      <c r="AZ219" s="15"/>
      <c r="BA219" s="15"/>
      <c r="BB219" s="15"/>
      <c r="BC219" s="15"/>
      <c r="BD219" s="15"/>
      <c r="BE219" s="15"/>
      <c r="BF219" s="15"/>
      <c r="BG219" s="15"/>
      <c r="BH219" s="15"/>
      <c r="BI219" s="15"/>
      <c r="BJ219" s="15"/>
      <c r="BK219" s="15"/>
    </row>
    <row r="220" spans="13:63" x14ac:dyDescent="0.25">
      <c r="M220" s="15"/>
      <c r="N220" s="15"/>
      <c r="O220" s="15"/>
      <c r="P220" s="15"/>
      <c r="Q220" s="15"/>
      <c r="R220" s="15"/>
      <c r="S220" s="15"/>
      <c r="T220" s="15"/>
      <c r="U220" s="15"/>
      <c r="V220" s="15"/>
      <c r="W220" s="15"/>
      <c r="X220" s="15"/>
      <c r="Y220" s="15"/>
      <c r="Z220" s="15"/>
      <c r="AA220" s="15"/>
      <c r="AB220" s="15"/>
      <c r="AC220" s="15"/>
      <c r="AD220" s="15"/>
      <c r="AE220" s="15"/>
      <c r="AF220" s="15"/>
      <c r="AG220" s="15"/>
      <c r="AH220" s="15"/>
      <c r="AI220" s="15"/>
      <c r="AJ220" s="15"/>
      <c r="AK220" s="15"/>
      <c r="AL220" s="15"/>
      <c r="AM220" s="15"/>
      <c r="AN220" s="15"/>
      <c r="AO220" s="15"/>
      <c r="AP220" s="15"/>
      <c r="AQ220" s="15"/>
      <c r="AR220" s="15"/>
      <c r="AS220" s="15"/>
      <c r="AT220" s="15"/>
      <c r="AU220" s="15"/>
      <c r="AV220" s="15"/>
      <c r="AW220" s="15"/>
      <c r="AX220" s="15"/>
      <c r="AY220" s="15"/>
      <c r="AZ220" s="15"/>
      <c r="BA220" s="15"/>
      <c r="BB220" s="15"/>
      <c r="BC220" s="15"/>
      <c r="BD220" s="15"/>
      <c r="BE220" s="15"/>
      <c r="BF220" s="15"/>
      <c r="BG220" s="15"/>
      <c r="BH220" s="15"/>
      <c r="BI220" s="15"/>
      <c r="BJ220" s="15"/>
      <c r="BK220" s="15"/>
    </row>
    <row r="221" spans="13:63" x14ac:dyDescent="0.25">
      <c r="M221" s="15"/>
      <c r="N221" s="15"/>
      <c r="O221" s="15"/>
      <c r="P221" s="15"/>
      <c r="Q221" s="15"/>
      <c r="R221" s="15"/>
      <c r="S221" s="15"/>
      <c r="T221" s="15"/>
      <c r="U221" s="15"/>
      <c r="V221" s="15"/>
      <c r="W221" s="15"/>
      <c r="X221" s="15"/>
      <c r="Y221" s="15"/>
      <c r="Z221" s="15"/>
      <c r="AA221" s="15"/>
      <c r="AB221" s="15"/>
      <c r="AC221" s="15"/>
      <c r="AD221" s="15"/>
      <c r="AE221" s="15"/>
      <c r="AF221" s="15"/>
      <c r="AG221" s="15"/>
      <c r="AH221" s="15"/>
      <c r="AI221" s="15"/>
      <c r="AJ221" s="15"/>
      <c r="AK221" s="15"/>
      <c r="AL221" s="15"/>
      <c r="AM221" s="15"/>
      <c r="AN221" s="15"/>
      <c r="AO221" s="15"/>
      <c r="AP221" s="15"/>
      <c r="AQ221" s="15"/>
      <c r="AR221" s="15"/>
      <c r="AS221" s="15"/>
      <c r="AT221" s="15"/>
      <c r="AU221" s="15"/>
      <c r="AV221" s="15"/>
      <c r="AW221" s="15"/>
      <c r="AX221" s="15"/>
      <c r="AY221" s="15"/>
      <c r="AZ221" s="15"/>
      <c r="BA221" s="15"/>
      <c r="BB221" s="15"/>
      <c r="BC221" s="15"/>
      <c r="BD221" s="15"/>
      <c r="BE221" s="15"/>
      <c r="BF221" s="15"/>
      <c r="BG221" s="15"/>
      <c r="BH221" s="15"/>
      <c r="BI221" s="15"/>
      <c r="BJ221" s="15"/>
      <c r="BK221" s="15"/>
    </row>
    <row r="222" spans="13:63" x14ac:dyDescent="0.25">
      <c r="M222" s="15"/>
      <c r="N222" s="15"/>
      <c r="O222" s="15"/>
      <c r="P222" s="15"/>
      <c r="Q222" s="15"/>
      <c r="R222" s="15"/>
      <c r="S222" s="15"/>
      <c r="T222" s="15"/>
      <c r="U222" s="15"/>
      <c r="V222" s="15"/>
      <c r="W222" s="15"/>
      <c r="X222" s="15"/>
      <c r="Y222" s="15"/>
      <c r="Z222" s="15"/>
      <c r="AA222" s="15"/>
      <c r="AB222" s="15"/>
      <c r="AC222" s="15"/>
      <c r="AD222" s="15"/>
      <c r="AE222" s="15"/>
      <c r="AF222" s="15"/>
      <c r="AG222" s="15"/>
      <c r="AH222" s="15"/>
      <c r="AI222" s="15"/>
      <c r="AJ222" s="15"/>
      <c r="AK222" s="15"/>
      <c r="AL222" s="15"/>
      <c r="AM222" s="15"/>
      <c r="AN222" s="15"/>
      <c r="AO222" s="15"/>
      <c r="AP222" s="15"/>
      <c r="AQ222" s="15"/>
      <c r="AR222" s="15"/>
      <c r="AS222" s="15"/>
      <c r="AT222" s="15"/>
      <c r="AU222" s="15"/>
      <c r="AV222" s="15"/>
      <c r="AW222" s="15"/>
      <c r="AX222" s="15"/>
      <c r="AY222" s="15"/>
      <c r="AZ222" s="15"/>
      <c r="BA222" s="15"/>
      <c r="BB222" s="15"/>
      <c r="BC222" s="15"/>
      <c r="BD222" s="15"/>
      <c r="BE222" s="15"/>
      <c r="BF222" s="15"/>
      <c r="BG222" s="15"/>
      <c r="BH222" s="15"/>
      <c r="BI222" s="15"/>
      <c r="BJ222" s="15"/>
      <c r="BK222" s="15"/>
    </row>
    <row r="223" spans="13:63" x14ac:dyDescent="0.25">
      <c r="M223" s="15"/>
      <c r="N223" s="15"/>
      <c r="O223" s="15"/>
      <c r="P223" s="15"/>
      <c r="Q223" s="15"/>
      <c r="R223" s="15"/>
      <c r="S223" s="15"/>
      <c r="T223" s="15"/>
      <c r="U223" s="15"/>
      <c r="V223" s="15"/>
      <c r="W223" s="15"/>
      <c r="X223" s="15"/>
      <c r="Y223" s="15"/>
      <c r="Z223" s="15"/>
      <c r="AA223" s="15"/>
      <c r="AB223" s="15"/>
      <c r="AC223" s="15"/>
      <c r="AD223" s="15"/>
      <c r="AE223" s="15"/>
      <c r="AF223" s="15"/>
      <c r="AG223" s="15"/>
      <c r="AH223" s="15"/>
      <c r="AI223" s="15"/>
      <c r="AJ223" s="15"/>
      <c r="AK223" s="15"/>
      <c r="AL223" s="15"/>
      <c r="AM223" s="15"/>
      <c r="AN223" s="15"/>
      <c r="AO223" s="15"/>
      <c r="AP223" s="15"/>
      <c r="AQ223" s="15"/>
      <c r="AR223" s="15"/>
      <c r="AS223" s="15"/>
      <c r="AT223" s="15"/>
      <c r="AU223" s="15"/>
      <c r="AV223" s="15"/>
      <c r="AW223" s="15"/>
      <c r="AX223" s="15"/>
      <c r="AY223" s="15"/>
      <c r="AZ223" s="15"/>
      <c r="BA223" s="15"/>
      <c r="BB223" s="15"/>
      <c r="BC223" s="15"/>
      <c r="BD223" s="15"/>
      <c r="BE223" s="15"/>
      <c r="BF223" s="15"/>
      <c r="BG223" s="15"/>
      <c r="BH223" s="15"/>
      <c r="BI223" s="15"/>
      <c r="BJ223" s="15"/>
      <c r="BK223" s="15"/>
    </row>
    <row r="224" spans="13:63" x14ac:dyDescent="0.25">
      <c r="M224" s="15"/>
      <c r="N224" s="15"/>
      <c r="O224" s="15"/>
      <c r="P224" s="15"/>
      <c r="Q224" s="15"/>
      <c r="R224" s="15"/>
      <c r="S224" s="15"/>
      <c r="T224" s="15"/>
      <c r="U224" s="15"/>
      <c r="V224" s="15"/>
      <c r="W224" s="15"/>
      <c r="X224" s="15"/>
      <c r="Y224" s="15"/>
      <c r="Z224" s="15"/>
      <c r="AA224" s="15"/>
      <c r="AB224" s="15"/>
      <c r="AC224" s="15"/>
      <c r="AD224" s="15"/>
      <c r="AE224" s="15"/>
      <c r="AF224" s="15"/>
      <c r="AG224" s="15"/>
      <c r="AH224" s="15"/>
      <c r="AI224" s="15"/>
      <c r="AJ224" s="15"/>
      <c r="AK224" s="15"/>
      <c r="AL224" s="15"/>
      <c r="AM224" s="15"/>
      <c r="AN224" s="15"/>
      <c r="AO224" s="15"/>
      <c r="AP224" s="15"/>
      <c r="AQ224" s="15"/>
      <c r="AR224" s="15"/>
      <c r="AS224" s="15"/>
      <c r="AT224" s="15"/>
      <c r="AU224" s="15"/>
      <c r="AV224" s="15"/>
      <c r="AW224" s="15"/>
      <c r="AX224" s="15"/>
      <c r="AY224" s="15"/>
      <c r="AZ224" s="15"/>
      <c r="BA224" s="15"/>
      <c r="BB224" s="15"/>
      <c r="BC224" s="15"/>
      <c r="BD224" s="15"/>
      <c r="BE224" s="15"/>
      <c r="BF224" s="15"/>
      <c r="BG224" s="15"/>
      <c r="BH224" s="15"/>
      <c r="BI224" s="15"/>
      <c r="BJ224" s="15"/>
      <c r="BK224" s="15"/>
    </row>
    <row r="225" spans="13:63" x14ac:dyDescent="0.25">
      <c r="M225" s="15"/>
      <c r="N225" s="15"/>
      <c r="O225" s="15"/>
      <c r="P225" s="15"/>
      <c r="Q225" s="15"/>
      <c r="R225" s="15"/>
      <c r="S225" s="15"/>
      <c r="T225" s="15"/>
      <c r="U225" s="15"/>
      <c r="V225" s="15"/>
      <c r="W225" s="15"/>
      <c r="X225" s="15"/>
      <c r="Y225" s="15"/>
      <c r="Z225" s="15"/>
      <c r="AA225" s="15"/>
      <c r="AB225" s="15"/>
      <c r="AC225" s="15"/>
      <c r="AD225" s="15"/>
      <c r="AE225" s="15"/>
      <c r="AF225" s="15"/>
      <c r="AG225" s="15"/>
      <c r="AH225" s="15"/>
      <c r="AI225" s="15"/>
      <c r="AJ225" s="15"/>
      <c r="AK225" s="15"/>
      <c r="AL225" s="15"/>
      <c r="AM225" s="15"/>
      <c r="AN225" s="15"/>
      <c r="AO225" s="15"/>
      <c r="AP225" s="15"/>
      <c r="AQ225" s="15"/>
      <c r="AR225" s="15"/>
      <c r="AS225" s="15"/>
      <c r="AT225" s="15"/>
      <c r="AU225" s="15"/>
      <c r="AV225" s="15"/>
      <c r="AW225" s="15"/>
      <c r="AX225" s="15"/>
      <c r="AY225" s="15"/>
      <c r="AZ225" s="15"/>
      <c r="BA225" s="15"/>
      <c r="BB225" s="15"/>
      <c r="BC225" s="15"/>
      <c r="BD225" s="15"/>
      <c r="BE225" s="15"/>
      <c r="BF225" s="15"/>
      <c r="BG225" s="15"/>
      <c r="BH225" s="15"/>
      <c r="BI225" s="15"/>
      <c r="BJ225" s="15"/>
      <c r="BK225" s="15"/>
    </row>
    <row r="226" spans="13:63" x14ac:dyDescent="0.25">
      <c r="M226" s="15"/>
      <c r="N226" s="15"/>
      <c r="O226" s="15"/>
      <c r="P226" s="15"/>
      <c r="Q226" s="15"/>
      <c r="R226" s="15"/>
      <c r="S226" s="15"/>
      <c r="T226" s="15"/>
      <c r="U226" s="15"/>
      <c r="V226" s="15"/>
      <c r="W226" s="15"/>
      <c r="X226" s="15"/>
      <c r="Y226" s="15"/>
      <c r="Z226" s="15"/>
      <c r="AA226" s="15"/>
      <c r="AB226" s="15"/>
      <c r="AC226" s="15"/>
      <c r="AD226" s="15"/>
      <c r="AE226" s="15"/>
      <c r="AF226" s="15"/>
      <c r="AG226" s="15"/>
      <c r="AH226" s="15"/>
      <c r="AI226" s="15"/>
      <c r="AJ226" s="15"/>
      <c r="AK226" s="15"/>
      <c r="AL226" s="15"/>
      <c r="AM226" s="15"/>
      <c r="AN226" s="15"/>
      <c r="AO226" s="15"/>
      <c r="AP226" s="15"/>
      <c r="AQ226" s="15"/>
      <c r="AR226" s="15"/>
      <c r="AS226" s="15"/>
      <c r="AT226" s="15"/>
      <c r="AU226" s="15"/>
      <c r="AV226" s="15"/>
      <c r="AW226" s="15"/>
      <c r="AX226" s="15"/>
      <c r="AY226" s="15"/>
      <c r="AZ226" s="15"/>
      <c r="BA226" s="15"/>
      <c r="BB226" s="15"/>
      <c r="BC226" s="15"/>
      <c r="BD226" s="15"/>
      <c r="BE226" s="15"/>
      <c r="BF226" s="15"/>
      <c r="BG226" s="15"/>
      <c r="BH226" s="15"/>
      <c r="BI226" s="15"/>
      <c r="BJ226" s="15"/>
      <c r="BK226" s="15"/>
    </row>
    <row r="227" spans="13:63" x14ac:dyDescent="0.25">
      <c r="M227" s="15"/>
      <c r="N227" s="15"/>
      <c r="O227" s="15"/>
      <c r="P227" s="15"/>
      <c r="Q227" s="15"/>
      <c r="R227" s="15"/>
      <c r="S227" s="15"/>
      <c r="T227" s="15"/>
      <c r="U227" s="15"/>
      <c r="V227" s="15"/>
      <c r="W227" s="15"/>
      <c r="X227" s="15"/>
      <c r="Y227" s="15"/>
      <c r="Z227" s="15"/>
      <c r="AA227" s="15"/>
      <c r="AB227" s="15"/>
      <c r="AC227" s="15"/>
      <c r="AD227" s="15"/>
      <c r="AE227" s="15"/>
      <c r="AF227" s="15"/>
      <c r="AG227" s="15"/>
      <c r="AH227" s="15"/>
      <c r="AI227" s="15"/>
      <c r="AJ227" s="15"/>
      <c r="AK227" s="15"/>
      <c r="AL227" s="15"/>
      <c r="AM227" s="15"/>
      <c r="AN227" s="15"/>
      <c r="AO227" s="15"/>
      <c r="AP227" s="15"/>
      <c r="AQ227" s="15"/>
      <c r="AR227" s="15"/>
      <c r="AS227" s="15"/>
      <c r="AT227" s="15"/>
      <c r="AU227" s="15"/>
      <c r="AV227" s="15"/>
      <c r="AW227" s="15"/>
      <c r="AX227" s="15"/>
      <c r="AY227" s="15"/>
      <c r="AZ227" s="15"/>
      <c r="BA227" s="15"/>
      <c r="BB227" s="15"/>
      <c r="BC227" s="15"/>
      <c r="BD227" s="15"/>
      <c r="BE227" s="15"/>
      <c r="BF227" s="15"/>
      <c r="BG227" s="15"/>
      <c r="BH227" s="15"/>
      <c r="BI227" s="15"/>
      <c r="BJ227" s="15"/>
      <c r="BK227" s="15"/>
    </row>
    <row r="228" spans="13:63" x14ac:dyDescent="0.25">
      <c r="M228" s="15"/>
      <c r="N228" s="15"/>
      <c r="O228" s="15"/>
      <c r="P228" s="15"/>
      <c r="Q228" s="15"/>
      <c r="R228" s="15"/>
      <c r="S228" s="15"/>
      <c r="T228" s="15"/>
      <c r="U228" s="15"/>
      <c r="V228" s="15"/>
      <c r="W228" s="15"/>
      <c r="X228" s="15"/>
      <c r="Y228" s="15"/>
      <c r="Z228" s="15"/>
      <c r="AA228" s="15"/>
      <c r="AB228" s="15"/>
      <c r="AC228" s="15"/>
      <c r="AD228" s="15"/>
      <c r="AE228" s="15"/>
      <c r="AF228" s="15"/>
      <c r="AG228" s="15"/>
      <c r="AH228" s="15"/>
      <c r="AI228" s="15"/>
      <c r="AJ228" s="15"/>
      <c r="AK228" s="15"/>
      <c r="AL228" s="15"/>
      <c r="AM228" s="15"/>
      <c r="AN228" s="15"/>
      <c r="AO228" s="15"/>
      <c r="AP228" s="15"/>
      <c r="AQ228" s="15"/>
      <c r="AR228" s="15"/>
      <c r="AS228" s="15"/>
      <c r="AT228" s="15"/>
      <c r="AU228" s="15"/>
      <c r="AV228" s="15"/>
      <c r="AW228" s="15"/>
      <c r="AX228" s="15"/>
      <c r="AY228" s="15"/>
      <c r="AZ228" s="15"/>
      <c r="BA228" s="15"/>
      <c r="BB228" s="15"/>
      <c r="BC228" s="15"/>
      <c r="BD228" s="15"/>
      <c r="BE228" s="15"/>
      <c r="BF228" s="15"/>
      <c r="BG228" s="15"/>
      <c r="BH228" s="15"/>
      <c r="BI228" s="15"/>
      <c r="BJ228" s="15"/>
      <c r="BK228" s="15"/>
    </row>
    <row r="229" spans="13:63" x14ac:dyDescent="0.25">
      <c r="M229" s="15"/>
      <c r="N229" s="15"/>
      <c r="O229" s="15"/>
      <c r="P229" s="15"/>
      <c r="Q229" s="15"/>
      <c r="R229" s="15"/>
      <c r="S229" s="15"/>
      <c r="T229" s="15"/>
      <c r="U229" s="15"/>
      <c r="V229" s="15"/>
      <c r="W229" s="15"/>
      <c r="X229" s="15"/>
      <c r="Y229" s="15"/>
      <c r="Z229" s="15"/>
      <c r="AA229" s="15"/>
      <c r="AB229" s="15"/>
      <c r="AC229" s="15"/>
      <c r="AD229" s="15"/>
      <c r="AE229" s="15"/>
      <c r="AF229" s="15"/>
      <c r="AG229" s="15"/>
      <c r="AH229" s="15"/>
      <c r="AI229" s="15"/>
      <c r="AJ229" s="15"/>
      <c r="AK229" s="15"/>
      <c r="AL229" s="15"/>
      <c r="AM229" s="15"/>
      <c r="AN229" s="15"/>
      <c r="AO229" s="15"/>
      <c r="AP229" s="15"/>
      <c r="AQ229" s="15"/>
      <c r="AR229" s="15"/>
      <c r="AS229" s="15"/>
      <c r="AT229" s="15"/>
      <c r="AU229" s="15"/>
      <c r="AV229" s="15"/>
      <c r="AW229" s="15"/>
      <c r="AX229" s="15"/>
      <c r="AY229" s="15"/>
      <c r="AZ229" s="15"/>
      <c r="BA229" s="15"/>
      <c r="BB229" s="15"/>
      <c r="BC229" s="15"/>
      <c r="BD229" s="15"/>
      <c r="BE229" s="15"/>
      <c r="BF229" s="15"/>
      <c r="BG229" s="15"/>
      <c r="BH229" s="15"/>
      <c r="BI229" s="15"/>
      <c r="BJ229" s="15"/>
      <c r="BK229" s="15"/>
    </row>
    <row r="230" spans="13:63" x14ac:dyDescent="0.25">
      <c r="M230" s="15"/>
      <c r="N230" s="15"/>
      <c r="O230" s="15"/>
      <c r="P230" s="15"/>
      <c r="Q230" s="15"/>
      <c r="R230" s="15"/>
      <c r="S230" s="15"/>
      <c r="T230" s="15"/>
      <c r="U230" s="15"/>
      <c r="V230" s="15"/>
      <c r="W230" s="15"/>
      <c r="X230" s="15"/>
      <c r="Y230" s="15"/>
      <c r="Z230" s="15"/>
      <c r="AA230" s="15"/>
      <c r="AB230" s="15"/>
      <c r="AC230" s="15"/>
      <c r="AD230" s="15"/>
      <c r="AE230" s="15"/>
      <c r="AF230" s="15"/>
      <c r="AG230" s="15"/>
      <c r="AH230" s="15"/>
      <c r="AI230" s="15"/>
      <c r="AJ230" s="15"/>
      <c r="AK230" s="15"/>
      <c r="AL230" s="15"/>
      <c r="AM230" s="15"/>
      <c r="AN230" s="15"/>
      <c r="AO230" s="15"/>
      <c r="AP230" s="15"/>
      <c r="AQ230" s="15"/>
      <c r="AR230" s="15"/>
      <c r="AS230" s="15"/>
      <c r="AT230" s="15"/>
      <c r="AU230" s="15"/>
      <c r="AV230" s="15"/>
      <c r="AW230" s="15"/>
      <c r="AX230" s="15"/>
      <c r="AY230" s="15"/>
      <c r="AZ230" s="15"/>
      <c r="BA230" s="15"/>
      <c r="BB230" s="15"/>
      <c r="BC230" s="15"/>
      <c r="BD230" s="15"/>
      <c r="BE230" s="15"/>
      <c r="BF230" s="15"/>
      <c r="BG230" s="15"/>
      <c r="BH230" s="15"/>
      <c r="BI230" s="15"/>
      <c r="BJ230" s="15"/>
      <c r="BK230" s="15"/>
    </row>
    <row r="231" spans="13:63" x14ac:dyDescent="0.25">
      <c r="M231" s="15"/>
      <c r="N231" s="15"/>
      <c r="O231" s="15"/>
      <c r="P231" s="15"/>
      <c r="Q231" s="15"/>
      <c r="R231" s="15"/>
      <c r="S231" s="15"/>
      <c r="T231" s="15"/>
      <c r="U231" s="15"/>
      <c r="V231" s="15"/>
      <c r="W231" s="15"/>
      <c r="X231" s="15"/>
      <c r="Y231" s="15"/>
      <c r="Z231" s="15"/>
      <c r="AA231" s="15"/>
      <c r="AB231" s="15"/>
      <c r="AC231" s="15"/>
      <c r="AD231" s="15"/>
      <c r="AE231" s="15"/>
      <c r="AF231" s="15"/>
      <c r="AG231" s="15"/>
      <c r="AH231" s="15"/>
      <c r="AI231" s="15"/>
      <c r="AJ231" s="15"/>
      <c r="AK231" s="15"/>
      <c r="AL231" s="15"/>
      <c r="AM231" s="15"/>
      <c r="AN231" s="15"/>
      <c r="AO231" s="15"/>
      <c r="AP231" s="15"/>
      <c r="AQ231" s="15"/>
      <c r="AR231" s="15"/>
      <c r="AS231" s="15"/>
      <c r="AT231" s="15"/>
      <c r="AU231" s="15"/>
      <c r="AV231" s="15"/>
      <c r="AW231" s="15"/>
      <c r="AX231" s="15"/>
      <c r="AY231" s="15"/>
      <c r="AZ231" s="15"/>
      <c r="BA231" s="15"/>
      <c r="BB231" s="15"/>
      <c r="BC231" s="15"/>
      <c r="BD231" s="15"/>
      <c r="BE231" s="15"/>
      <c r="BF231" s="15"/>
      <c r="BG231" s="15"/>
      <c r="BH231" s="15"/>
      <c r="BI231" s="15"/>
      <c r="BJ231" s="15"/>
      <c r="BK231" s="15"/>
    </row>
    <row r="232" spans="13:63" x14ac:dyDescent="0.25">
      <c r="M232" s="15"/>
      <c r="N232" s="15"/>
      <c r="O232" s="15"/>
      <c r="P232" s="15"/>
      <c r="Q232" s="15"/>
      <c r="R232" s="15"/>
      <c r="S232" s="15"/>
      <c r="T232" s="15"/>
      <c r="U232" s="15"/>
      <c r="V232" s="15"/>
      <c r="W232" s="15"/>
      <c r="X232" s="15"/>
      <c r="Y232" s="15"/>
      <c r="Z232" s="15"/>
      <c r="AA232" s="15"/>
      <c r="AB232" s="15"/>
      <c r="AC232" s="15"/>
      <c r="AD232" s="15"/>
      <c r="AE232" s="15"/>
      <c r="AF232" s="15"/>
      <c r="AG232" s="15"/>
      <c r="AH232" s="15"/>
      <c r="AI232" s="15"/>
      <c r="AJ232" s="15"/>
      <c r="AK232" s="15"/>
      <c r="AL232" s="15"/>
      <c r="AM232" s="15"/>
      <c r="AN232" s="15"/>
      <c r="AO232" s="15"/>
      <c r="AP232" s="15"/>
      <c r="AQ232" s="15"/>
      <c r="AR232" s="15"/>
      <c r="AS232" s="15"/>
      <c r="AT232" s="15"/>
      <c r="AU232" s="15"/>
      <c r="AV232" s="15"/>
      <c r="AW232" s="15"/>
      <c r="AX232" s="15"/>
      <c r="AY232" s="15"/>
      <c r="AZ232" s="15"/>
      <c r="BA232" s="15"/>
      <c r="BB232" s="15"/>
      <c r="BC232" s="15"/>
      <c r="BD232" s="15"/>
      <c r="BE232" s="15"/>
      <c r="BF232" s="15"/>
      <c r="BG232" s="15"/>
      <c r="BH232" s="15"/>
      <c r="BI232" s="15"/>
      <c r="BJ232" s="15"/>
      <c r="BK232" s="15"/>
    </row>
    <row r="233" spans="13:63" x14ac:dyDescent="0.25">
      <c r="M233" s="15"/>
      <c r="N233" s="15"/>
      <c r="O233" s="15"/>
      <c r="P233" s="15"/>
      <c r="Q233" s="15"/>
      <c r="R233" s="15"/>
      <c r="S233" s="15"/>
      <c r="T233" s="15"/>
      <c r="U233" s="15"/>
      <c r="V233" s="15"/>
      <c r="W233" s="15"/>
      <c r="X233" s="15"/>
      <c r="Y233" s="15"/>
      <c r="Z233" s="15"/>
      <c r="AA233" s="15"/>
      <c r="AB233" s="15"/>
      <c r="AC233" s="15"/>
      <c r="AD233" s="15"/>
      <c r="AE233" s="15"/>
      <c r="AF233" s="15"/>
      <c r="AG233" s="15"/>
      <c r="AH233" s="15"/>
      <c r="AI233" s="15"/>
      <c r="AJ233" s="15"/>
      <c r="AK233" s="15"/>
      <c r="AL233" s="15"/>
      <c r="AM233" s="15"/>
      <c r="AN233" s="15"/>
      <c r="AO233" s="15"/>
      <c r="AP233" s="15"/>
      <c r="AQ233" s="15"/>
      <c r="AR233" s="15"/>
      <c r="AS233" s="15"/>
      <c r="AT233" s="15"/>
      <c r="AU233" s="15"/>
      <c r="AV233" s="15"/>
      <c r="AW233" s="15"/>
      <c r="AX233" s="15"/>
      <c r="AY233" s="15"/>
      <c r="AZ233" s="15"/>
      <c r="BA233" s="15"/>
      <c r="BB233" s="15"/>
      <c r="BC233" s="15"/>
      <c r="BD233" s="15"/>
      <c r="BE233" s="15"/>
      <c r="BF233" s="15"/>
      <c r="BG233" s="15"/>
      <c r="BH233" s="15"/>
      <c r="BI233" s="15"/>
      <c r="BJ233" s="15"/>
      <c r="BK233" s="15"/>
    </row>
    <row r="234" spans="13:63" x14ac:dyDescent="0.25">
      <c r="M234" s="15"/>
      <c r="N234" s="15"/>
      <c r="O234" s="15"/>
      <c r="P234" s="15"/>
      <c r="Q234" s="15"/>
      <c r="R234" s="15"/>
      <c r="S234" s="15"/>
      <c r="T234" s="15"/>
      <c r="U234" s="15"/>
      <c r="V234" s="15"/>
      <c r="W234" s="15"/>
      <c r="X234" s="15"/>
      <c r="Y234" s="15"/>
      <c r="Z234" s="15"/>
      <c r="AA234" s="15"/>
      <c r="AB234" s="15"/>
      <c r="AC234" s="15"/>
      <c r="AD234" s="15"/>
      <c r="AE234" s="15"/>
      <c r="AF234" s="15"/>
      <c r="AG234" s="15"/>
      <c r="AH234" s="15"/>
      <c r="AI234" s="15"/>
      <c r="AJ234" s="15"/>
      <c r="AK234" s="15"/>
      <c r="AL234" s="15"/>
      <c r="AM234" s="15"/>
      <c r="AN234" s="15"/>
      <c r="AO234" s="15"/>
      <c r="AP234" s="15"/>
      <c r="AQ234" s="15"/>
      <c r="AR234" s="15"/>
      <c r="AS234" s="15"/>
      <c r="AT234" s="15"/>
      <c r="AU234" s="15"/>
      <c r="AV234" s="15"/>
      <c r="AW234" s="15"/>
      <c r="AX234" s="15"/>
      <c r="AY234" s="15"/>
      <c r="AZ234" s="15"/>
      <c r="BA234" s="15"/>
      <c r="BB234" s="15"/>
      <c r="BC234" s="15"/>
      <c r="BD234" s="15"/>
      <c r="BE234" s="15"/>
      <c r="BF234" s="15"/>
      <c r="BG234" s="15"/>
      <c r="BH234" s="15"/>
      <c r="BI234" s="15"/>
      <c r="BJ234" s="15"/>
      <c r="BK234" s="15"/>
    </row>
    <row r="235" spans="13:63" x14ac:dyDescent="0.25">
      <c r="M235" s="15"/>
      <c r="N235" s="15"/>
      <c r="O235" s="15"/>
      <c r="P235" s="15"/>
      <c r="Q235" s="15"/>
      <c r="R235" s="15"/>
      <c r="S235" s="15"/>
      <c r="T235" s="15"/>
      <c r="U235" s="15"/>
      <c r="V235" s="15"/>
      <c r="W235" s="15"/>
      <c r="X235" s="15"/>
      <c r="Y235" s="15"/>
      <c r="Z235" s="15"/>
      <c r="AA235" s="15"/>
      <c r="AB235" s="15"/>
      <c r="AC235" s="15"/>
      <c r="AD235" s="15"/>
      <c r="AE235" s="15"/>
      <c r="AF235" s="15"/>
      <c r="AG235" s="15"/>
      <c r="AH235" s="15"/>
      <c r="AI235" s="15"/>
      <c r="AJ235" s="15"/>
      <c r="AK235" s="15"/>
      <c r="AL235" s="15"/>
      <c r="AM235" s="15"/>
      <c r="AN235" s="15"/>
      <c r="AO235" s="15"/>
      <c r="AP235" s="15"/>
      <c r="AQ235" s="15"/>
      <c r="AR235" s="15"/>
      <c r="AS235" s="15"/>
      <c r="AT235" s="15"/>
      <c r="AU235" s="15"/>
      <c r="AV235" s="15"/>
      <c r="AW235" s="15"/>
      <c r="AX235" s="15"/>
      <c r="AY235" s="15"/>
      <c r="AZ235" s="15"/>
      <c r="BA235" s="15"/>
      <c r="BB235" s="15"/>
      <c r="BC235" s="15"/>
      <c r="BD235" s="15"/>
      <c r="BE235" s="15"/>
      <c r="BF235" s="15"/>
      <c r="BG235" s="15"/>
      <c r="BH235" s="15"/>
      <c r="BI235" s="15"/>
      <c r="BJ235" s="15"/>
      <c r="BK235" s="15"/>
    </row>
    <row r="236" spans="13:63" x14ac:dyDescent="0.25">
      <c r="M236" s="15"/>
      <c r="N236" s="15"/>
      <c r="O236" s="15"/>
      <c r="P236" s="15"/>
      <c r="Q236" s="15"/>
      <c r="R236" s="15"/>
      <c r="S236" s="15"/>
      <c r="T236" s="15"/>
      <c r="U236" s="15"/>
      <c r="V236" s="15"/>
      <c r="W236" s="15"/>
      <c r="X236" s="15"/>
      <c r="Y236" s="15"/>
      <c r="Z236" s="15"/>
      <c r="AA236" s="15"/>
      <c r="AB236" s="15"/>
      <c r="AC236" s="15"/>
      <c r="AD236" s="15"/>
      <c r="AE236" s="15"/>
      <c r="AF236" s="15"/>
      <c r="AG236" s="15"/>
      <c r="AH236" s="15"/>
      <c r="AI236" s="15"/>
      <c r="AJ236" s="15"/>
      <c r="AK236" s="15"/>
      <c r="AL236" s="15"/>
      <c r="AM236" s="15"/>
      <c r="AN236" s="15"/>
      <c r="AO236" s="15"/>
      <c r="AP236" s="15"/>
      <c r="AQ236" s="15"/>
      <c r="AR236" s="15"/>
      <c r="AS236" s="15"/>
      <c r="AT236" s="15"/>
      <c r="AU236" s="15"/>
      <c r="AV236" s="15"/>
      <c r="AW236" s="15"/>
      <c r="AX236" s="15"/>
      <c r="AY236" s="15"/>
      <c r="AZ236" s="15"/>
      <c r="BA236" s="15"/>
      <c r="BB236" s="15"/>
      <c r="BC236" s="15"/>
      <c r="BD236" s="15"/>
      <c r="BE236" s="15"/>
      <c r="BF236" s="15"/>
      <c r="BG236" s="15"/>
      <c r="BH236" s="15"/>
      <c r="BI236" s="15"/>
      <c r="BJ236" s="15"/>
      <c r="BK236" s="15"/>
    </row>
    <row r="237" spans="13:63" x14ac:dyDescent="0.25">
      <c r="M237" s="15"/>
      <c r="N237" s="15"/>
      <c r="O237" s="15"/>
      <c r="P237" s="15"/>
      <c r="Q237" s="15"/>
      <c r="R237" s="15"/>
      <c r="S237" s="15"/>
      <c r="T237" s="15"/>
      <c r="U237" s="15"/>
      <c r="V237" s="15"/>
      <c r="W237" s="15"/>
      <c r="X237" s="15"/>
      <c r="Y237" s="15"/>
      <c r="Z237" s="15"/>
      <c r="AA237" s="15"/>
      <c r="AB237" s="15"/>
      <c r="AC237" s="15"/>
      <c r="AD237" s="15"/>
      <c r="AE237" s="15"/>
      <c r="AF237" s="15"/>
      <c r="AG237" s="15"/>
      <c r="AH237" s="15"/>
      <c r="AI237" s="15"/>
      <c r="AJ237" s="15"/>
      <c r="AK237" s="15"/>
      <c r="AL237" s="15"/>
      <c r="AM237" s="15"/>
      <c r="AN237" s="15"/>
      <c r="AO237" s="15"/>
      <c r="AP237" s="15"/>
      <c r="AQ237" s="15"/>
      <c r="AR237" s="15"/>
      <c r="AS237" s="15"/>
      <c r="AT237" s="15"/>
      <c r="AU237" s="15"/>
      <c r="AV237" s="15"/>
      <c r="AW237" s="15"/>
      <c r="AX237" s="15"/>
      <c r="AY237" s="15"/>
      <c r="AZ237" s="15"/>
      <c r="BA237" s="15"/>
      <c r="BB237" s="15"/>
      <c r="BC237" s="15"/>
      <c r="BD237" s="15"/>
      <c r="BE237" s="15"/>
      <c r="BF237" s="15"/>
      <c r="BG237" s="15"/>
      <c r="BH237" s="15"/>
      <c r="BI237" s="15"/>
      <c r="BJ237" s="15"/>
      <c r="BK237" s="15"/>
    </row>
    <row r="238" spans="13:63" x14ac:dyDescent="0.25">
      <c r="M238" s="15"/>
      <c r="N238" s="15"/>
      <c r="O238" s="15"/>
      <c r="P238" s="15"/>
      <c r="Q238" s="15"/>
      <c r="R238" s="15"/>
      <c r="S238" s="15"/>
      <c r="T238" s="15"/>
      <c r="U238" s="15"/>
      <c r="V238" s="15"/>
      <c r="W238" s="15"/>
      <c r="X238" s="15"/>
      <c r="Y238" s="15"/>
      <c r="Z238" s="15"/>
      <c r="AA238" s="15"/>
      <c r="AB238" s="15"/>
      <c r="AC238" s="15"/>
      <c r="AD238" s="15"/>
      <c r="AE238" s="15"/>
      <c r="AF238" s="15"/>
      <c r="AG238" s="15"/>
      <c r="AH238" s="15"/>
      <c r="AI238" s="15"/>
      <c r="AJ238" s="15"/>
      <c r="AK238" s="15"/>
      <c r="AL238" s="15"/>
      <c r="AM238" s="15"/>
      <c r="AN238" s="15"/>
      <c r="AO238" s="15"/>
      <c r="AP238" s="15"/>
      <c r="AQ238" s="15"/>
      <c r="AR238" s="15"/>
      <c r="AS238" s="15"/>
      <c r="AT238" s="15"/>
      <c r="AU238" s="15"/>
      <c r="AV238" s="15"/>
      <c r="AW238" s="15"/>
      <c r="AX238" s="15"/>
      <c r="AY238" s="15"/>
      <c r="AZ238" s="15"/>
      <c r="BA238" s="15"/>
      <c r="BB238" s="15"/>
      <c r="BC238" s="15"/>
      <c r="BD238" s="15"/>
      <c r="BE238" s="15"/>
      <c r="BF238" s="15"/>
      <c r="BG238" s="15"/>
      <c r="BH238" s="15"/>
      <c r="BI238" s="15"/>
      <c r="BJ238" s="15"/>
      <c r="BK238" s="15"/>
    </row>
    <row r="239" spans="13:63" x14ac:dyDescent="0.25">
      <c r="M239" s="15"/>
      <c r="N239" s="15"/>
      <c r="O239" s="15"/>
      <c r="P239" s="15"/>
      <c r="Q239" s="15"/>
      <c r="R239" s="15"/>
      <c r="S239" s="15"/>
      <c r="T239" s="15"/>
      <c r="U239" s="15"/>
      <c r="V239" s="15"/>
      <c r="W239" s="15"/>
      <c r="X239" s="15"/>
      <c r="Y239" s="15"/>
      <c r="Z239" s="15"/>
      <c r="AA239" s="15"/>
      <c r="AB239" s="15"/>
      <c r="AC239" s="15"/>
      <c r="AD239" s="15"/>
      <c r="AE239" s="15"/>
      <c r="AF239" s="15"/>
      <c r="AG239" s="15"/>
      <c r="AH239" s="15"/>
      <c r="AI239" s="15"/>
      <c r="AJ239" s="15"/>
      <c r="AK239" s="15"/>
      <c r="AL239" s="15"/>
      <c r="AM239" s="15"/>
      <c r="AN239" s="15"/>
      <c r="AO239" s="15"/>
      <c r="AP239" s="15"/>
      <c r="AQ239" s="15"/>
      <c r="AR239" s="15"/>
      <c r="AS239" s="15"/>
      <c r="AT239" s="15"/>
      <c r="AU239" s="15"/>
      <c r="AV239" s="15"/>
      <c r="AW239" s="15"/>
      <c r="AX239" s="15"/>
      <c r="AY239" s="15"/>
      <c r="AZ239" s="15"/>
      <c r="BA239" s="15"/>
      <c r="BB239" s="15"/>
      <c r="BC239" s="15"/>
      <c r="BD239" s="15"/>
      <c r="BE239" s="15"/>
      <c r="BF239" s="15"/>
      <c r="BG239" s="15"/>
      <c r="BH239" s="15"/>
      <c r="BI239" s="15"/>
      <c r="BJ239" s="15"/>
      <c r="BK239" s="15"/>
    </row>
    <row r="240" spans="13:63" x14ac:dyDescent="0.25">
      <c r="M240" s="15"/>
      <c r="N240" s="15"/>
      <c r="O240" s="15"/>
      <c r="P240" s="15"/>
      <c r="Q240" s="15"/>
      <c r="R240" s="15"/>
      <c r="S240" s="15"/>
      <c r="T240" s="15"/>
      <c r="U240" s="15"/>
      <c r="V240" s="15"/>
      <c r="W240" s="15"/>
      <c r="X240" s="15"/>
      <c r="Y240" s="15"/>
      <c r="Z240" s="15"/>
      <c r="AA240" s="15"/>
      <c r="AB240" s="15"/>
      <c r="AC240" s="15"/>
      <c r="AD240" s="15"/>
      <c r="AE240" s="15"/>
      <c r="AF240" s="15"/>
      <c r="AG240" s="15"/>
      <c r="AH240" s="15"/>
      <c r="AI240" s="15"/>
      <c r="AJ240" s="15"/>
      <c r="AK240" s="15"/>
      <c r="AL240" s="15"/>
      <c r="AM240" s="15"/>
      <c r="AN240" s="15"/>
      <c r="AO240" s="15"/>
      <c r="AP240" s="15"/>
      <c r="AQ240" s="15"/>
      <c r="AR240" s="15"/>
      <c r="AS240" s="15"/>
      <c r="AT240" s="15"/>
      <c r="AU240" s="15"/>
      <c r="AV240" s="15"/>
      <c r="AW240" s="15"/>
      <c r="AX240" s="15"/>
      <c r="AY240" s="15"/>
      <c r="AZ240" s="15"/>
      <c r="BA240" s="15"/>
      <c r="BB240" s="15"/>
      <c r="BC240" s="15"/>
      <c r="BD240" s="15"/>
      <c r="BE240" s="15"/>
      <c r="BF240" s="15"/>
      <c r="BG240" s="15"/>
      <c r="BH240" s="15"/>
      <c r="BI240" s="15"/>
      <c r="BJ240" s="15"/>
      <c r="BK240" s="15"/>
    </row>
    <row r="241" spans="13:63" x14ac:dyDescent="0.25">
      <c r="M241" s="15"/>
      <c r="N241" s="15"/>
      <c r="O241" s="15"/>
      <c r="P241" s="15"/>
      <c r="Q241" s="15"/>
      <c r="R241" s="15"/>
      <c r="S241" s="15"/>
      <c r="T241" s="15"/>
      <c r="U241" s="15"/>
      <c r="V241" s="15"/>
      <c r="W241" s="15"/>
      <c r="X241" s="15"/>
      <c r="Y241" s="15"/>
      <c r="Z241" s="15"/>
      <c r="AA241" s="15"/>
      <c r="AB241" s="15"/>
      <c r="AC241" s="15"/>
      <c r="AD241" s="15"/>
      <c r="AE241" s="15"/>
      <c r="AF241" s="15"/>
      <c r="AG241" s="15"/>
      <c r="AH241" s="15"/>
      <c r="AI241" s="15"/>
      <c r="AJ241" s="15"/>
      <c r="AK241" s="15"/>
      <c r="AL241" s="15"/>
      <c r="AM241" s="15"/>
      <c r="AN241" s="15"/>
      <c r="AO241" s="15"/>
      <c r="AP241" s="15"/>
      <c r="AQ241" s="15"/>
      <c r="AR241" s="15"/>
      <c r="AS241" s="15"/>
      <c r="AT241" s="15"/>
      <c r="AU241" s="15"/>
      <c r="AV241" s="15"/>
      <c r="AW241" s="15"/>
      <c r="AX241" s="15"/>
      <c r="AY241" s="15"/>
      <c r="AZ241" s="15"/>
      <c r="BA241" s="15"/>
      <c r="BB241" s="15"/>
      <c r="BC241" s="15"/>
      <c r="BD241" s="15"/>
      <c r="BE241" s="15"/>
      <c r="BF241" s="15"/>
      <c r="BG241" s="15"/>
      <c r="BH241" s="15"/>
      <c r="BI241" s="15"/>
      <c r="BJ241" s="15"/>
      <c r="BK241" s="15"/>
    </row>
    <row r="242" spans="13:63" x14ac:dyDescent="0.25">
      <c r="M242" s="15"/>
      <c r="N242" s="15"/>
      <c r="O242" s="15"/>
      <c r="P242" s="15"/>
      <c r="Q242" s="15"/>
      <c r="R242" s="15"/>
      <c r="S242" s="15"/>
      <c r="T242" s="15"/>
      <c r="U242" s="15"/>
      <c r="V242" s="15"/>
      <c r="W242" s="15"/>
      <c r="X242" s="15"/>
      <c r="Y242" s="15"/>
      <c r="Z242" s="15"/>
      <c r="AA242" s="15"/>
      <c r="AB242" s="15"/>
      <c r="AC242" s="15"/>
      <c r="AD242" s="15"/>
      <c r="AE242" s="15"/>
      <c r="AF242" s="15"/>
      <c r="AG242" s="15"/>
      <c r="AH242" s="15"/>
      <c r="AI242" s="15"/>
      <c r="AJ242" s="15"/>
      <c r="AK242" s="15"/>
      <c r="AL242" s="15"/>
      <c r="AM242" s="15"/>
      <c r="AN242" s="15"/>
      <c r="AO242" s="15"/>
      <c r="AP242" s="15"/>
      <c r="AQ242" s="15"/>
      <c r="AR242" s="15"/>
      <c r="AS242" s="15"/>
      <c r="AT242" s="15"/>
      <c r="AU242" s="15"/>
      <c r="AV242" s="15"/>
      <c r="AW242" s="15"/>
      <c r="AX242" s="15"/>
      <c r="AY242" s="15"/>
      <c r="AZ242" s="15"/>
      <c r="BA242" s="15"/>
      <c r="BB242" s="15"/>
      <c r="BC242" s="15"/>
      <c r="BD242" s="15"/>
      <c r="BE242" s="15"/>
      <c r="BF242" s="15"/>
      <c r="BG242" s="15"/>
      <c r="BH242" s="15"/>
      <c r="BI242" s="15"/>
      <c r="BJ242" s="15"/>
      <c r="BK242" s="15"/>
    </row>
    <row r="243" spans="13:63" x14ac:dyDescent="0.25">
      <c r="M243" s="15"/>
      <c r="N243" s="15"/>
      <c r="O243" s="15"/>
      <c r="P243" s="15"/>
      <c r="Q243" s="15"/>
      <c r="R243" s="15"/>
      <c r="S243" s="15"/>
      <c r="T243" s="15"/>
      <c r="U243" s="15"/>
      <c r="V243" s="15"/>
      <c r="W243" s="15"/>
      <c r="X243" s="15"/>
      <c r="Y243" s="15"/>
      <c r="Z243" s="15"/>
      <c r="AA243" s="15"/>
      <c r="AB243" s="15"/>
      <c r="AC243" s="15"/>
      <c r="AD243" s="15"/>
      <c r="AE243" s="15"/>
      <c r="AF243" s="15"/>
      <c r="AG243" s="15"/>
      <c r="AH243" s="15"/>
      <c r="AI243" s="15"/>
      <c r="AJ243" s="15"/>
      <c r="AK243" s="15"/>
      <c r="AL243" s="15"/>
      <c r="AM243" s="15"/>
      <c r="AN243" s="15"/>
      <c r="AO243" s="15"/>
      <c r="AP243" s="15"/>
      <c r="AQ243" s="15"/>
      <c r="AR243" s="15"/>
      <c r="AS243" s="15"/>
      <c r="AT243" s="15"/>
      <c r="AU243" s="15"/>
      <c r="AV243" s="15"/>
      <c r="AW243" s="15"/>
      <c r="AX243" s="15"/>
      <c r="AY243" s="15"/>
      <c r="AZ243" s="15"/>
      <c r="BA243" s="15"/>
      <c r="BB243" s="15"/>
      <c r="BC243" s="15"/>
      <c r="BD243" s="15"/>
      <c r="BE243" s="15"/>
      <c r="BF243" s="15"/>
      <c r="BG243" s="15"/>
      <c r="BH243" s="15"/>
      <c r="BI243" s="15"/>
      <c r="BJ243" s="15"/>
      <c r="BK243" s="15"/>
    </row>
    <row r="244" spans="13:63" x14ac:dyDescent="0.25">
      <c r="M244" s="15"/>
      <c r="N244" s="15"/>
      <c r="O244" s="15"/>
      <c r="P244" s="15"/>
      <c r="Q244" s="15"/>
      <c r="R244" s="15"/>
      <c r="S244" s="15"/>
      <c r="T244" s="15"/>
      <c r="U244" s="15"/>
      <c r="V244" s="15"/>
      <c r="W244" s="15"/>
      <c r="X244" s="15"/>
      <c r="Y244" s="15"/>
      <c r="Z244" s="15"/>
      <c r="AA244" s="15"/>
      <c r="AB244" s="15"/>
      <c r="AC244" s="15"/>
      <c r="AD244" s="15"/>
      <c r="AE244" s="15"/>
      <c r="AF244" s="15"/>
      <c r="AG244" s="15"/>
      <c r="AH244" s="15"/>
      <c r="AI244" s="15"/>
      <c r="AJ244" s="15"/>
      <c r="AK244" s="15"/>
      <c r="AL244" s="15"/>
      <c r="AM244" s="15"/>
      <c r="AN244" s="15"/>
      <c r="AO244" s="15"/>
      <c r="AP244" s="15"/>
      <c r="AQ244" s="15"/>
      <c r="AR244" s="15"/>
      <c r="AS244" s="15"/>
      <c r="AT244" s="15"/>
      <c r="AU244" s="15"/>
      <c r="AV244" s="15"/>
      <c r="AW244" s="15"/>
      <c r="AX244" s="15"/>
      <c r="AY244" s="15"/>
      <c r="AZ244" s="15"/>
      <c r="BA244" s="15"/>
      <c r="BB244" s="15"/>
      <c r="BC244" s="15"/>
      <c r="BD244" s="15"/>
      <c r="BE244" s="15"/>
      <c r="BF244" s="15"/>
      <c r="BG244" s="15"/>
      <c r="BH244" s="15"/>
      <c r="BI244" s="15"/>
      <c r="BJ244" s="15"/>
      <c r="BK244" s="15"/>
    </row>
    <row r="245" spans="13:63" x14ac:dyDescent="0.25">
      <c r="M245" s="15"/>
      <c r="N245" s="15"/>
      <c r="O245" s="15"/>
      <c r="P245" s="15"/>
      <c r="Q245" s="15"/>
      <c r="R245" s="15"/>
      <c r="S245" s="15"/>
      <c r="T245" s="15"/>
      <c r="U245" s="15"/>
      <c r="V245" s="15"/>
      <c r="W245" s="15"/>
      <c r="X245" s="15"/>
      <c r="Y245" s="15"/>
      <c r="Z245" s="15"/>
      <c r="AA245" s="15"/>
      <c r="AB245" s="15"/>
      <c r="AC245" s="15"/>
      <c r="AD245" s="15"/>
      <c r="AE245" s="15"/>
      <c r="AF245" s="15"/>
      <c r="AG245" s="15"/>
      <c r="AH245" s="15"/>
      <c r="AI245" s="15"/>
      <c r="AJ245" s="15"/>
      <c r="AK245" s="15"/>
      <c r="AL245" s="15"/>
      <c r="AM245" s="15"/>
      <c r="AN245" s="15"/>
      <c r="AO245" s="15"/>
      <c r="AP245" s="15"/>
      <c r="AQ245" s="15"/>
      <c r="AR245" s="15"/>
      <c r="AS245" s="15"/>
      <c r="AT245" s="15"/>
      <c r="AU245" s="15"/>
      <c r="AV245" s="15"/>
      <c r="AW245" s="15"/>
      <c r="AX245" s="15"/>
      <c r="AY245" s="15"/>
      <c r="AZ245" s="15"/>
      <c r="BA245" s="15"/>
      <c r="BB245" s="15"/>
      <c r="BC245" s="15"/>
      <c r="BD245" s="15"/>
      <c r="BE245" s="15"/>
      <c r="BF245" s="15"/>
      <c r="BG245" s="15"/>
      <c r="BH245" s="15"/>
      <c r="BI245" s="15"/>
      <c r="BJ245" s="15"/>
      <c r="BK245" s="15"/>
    </row>
    <row r="246" spans="13:63" x14ac:dyDescent="0.25">
      <c r="M246" s="15"/>
      <c r="N246" s="15"/>
      <c r="O246" s="15"/>
      <c r="P246" s="15"/>
      <c r="Q246" s="15"/>
      <c r="R246" s="15"/>
      <c r="S246" s="15"/>
      <c r="T246" s="15"/>
      <c r="U246" s="15"/>
      <c r="V246" s="15"/>
      <c r="W246" s="15"/>
      <c r="X246" s="15"/>
      <c r="Y246" s="15"/>
      <c r="Z246" s="15"/>
      <c r="AA246" s="15"/>
      <c r="AB246" s="15"/>
      <c r="AC246" s="15"/>
      <c r="AD246" s="15"/>
      <c r="AE246" s="15"/>
      <c r="AF246" s="15"/>
      <c r="AG246" s="15"/>
      <c r="AH246" s="15"/>
      <c r="AI246" s="15"/>
      <c r="AJ246" s="15"/>
      <c r="AK246" s="15"/>
      <c r="AL246" s="15"/>
      <c r="AM246" s="15"/>
      <c r="AN246" s="15"/>
      <c r="AO246" s="15"/>
      <c r="AP246" s="15"/>
      <c r="AQ246" s="15"/>
      <c r="AR246" s="15"/>
      <c r="AS246" s="15"/>
      <c r="AT246" s="15"/>
      <c r="AU246" s="15"/>
      <c r="AV246" s="15"/>
      <c r="AW246" s="15"/>
      <c r="AX246" s="15"/>
      <c r="AY246" s="15"/>
      <c r="AZ246" s="15"/>
      <c r="BA246" s="15"/>
      <c r="BB246" s="15"/>
      <c r="BC246" s="15"/>
      <c r="BD246" s="15"/>
      <c r="BE246" s="15"/>
      <c r="BF246" s="15"/>
      <c r="BG246" s="15"/>
      <c r="BH246" s="15"/>
      <c r="BI246" s="15"/>
      <c r="BJ246" s="15"/>
      <c r="BK246" s="15"/>
    </row>
    <row r="247" spans="13:63" x14ac:dyDescent="0.25">
      <c r="M247" s="15"/>
      <c r="N247" s="15"/>
      <c r="O247" s="15"/>
      <c r="P247" s="15"/>
      <c r="Q247" s="15"/>
      <c r="R247" s="15"/>
      <c r="S247" s="15"/>
      <c r="T247" s="15"/>
      <c r="U247" s="15"/>
      <c r="V247" s="15"/>
      <c r="W247" s="15"/>
      <c r="X247" s="15"/>
      <c r="Y247" s="15"/>
      <c r="Z247" s="15"/>
      <c r="AA247" s="15"/>
      <c r="AB247" s="15"/>
      <c r="AC247" s="15"/>
      <c r="AD247" s="15"/>
      <c r="AE247" s="15"/>
      <c r="AF247" s="15"/>
      <c r="AG247" s="15"/>
      <c r="AH247" s="15"/>
      <c r="AI247" s="15"/>
      <c r="AJ247" s="15"/>
      <c r="AK247" s="15"/>
      <c r="AL247" s="15"/>
      <c r="AM247" s="15"/>
      <c r="AN247" s="15"/>
      <c r="AO247" s="15"/>
      <c r="AP247" s="15"/>
      <c r="AQ247" s="15"/>
      <c r="AR247" s="15"/>
      <c r="AS247" s="15"/>
      <c r="AT247" s="15"/>
      <c r="AU247" s="15"/>
      <c r="AV247" s="15"/>
      <c r="AW247" s="15"/>
      <c r="AX247" s="15"/>
      <c r="AY247" s="15"/>
      <c r="AZ247" s="15"/>
      <c r="BA247" s="15"/>
      <c r="BB247" s="15"/>
      <c r="BC247" s="15"/>
      <c r="BD247" s="15"/>
      <c r="BE247" s="15"/>
      <c r="BF247" s="15"/>
      <c r="BG247" s="15"/>
      <c r="BH247" s="15"/>
      <c r="BI247" s="15"/>
      <c r="BJ247" s="15"/>
      <c r="BK247" s="15"/>
    </row>
    <row r="248" spans="13:63" x14ac:dyDescent="0.25">
      <c r="M248" s="15"/>
      <c r="N248" s="15"/>
      <c r="O248" s="15"/>
      <c r="P248" s="15"/>
      <c r="Q248" s="15"/>
      <c r="R248" s="15"/>
      <c r="S248" s="15"/>
      <c r="T248" s="15"/>
      <c r="U248" s="15"/>
      <c r="V248" s="15"/>
      <c r="W248" s="15"/>
      <c r="X248" s="15"/>
      <c r="Y248" s="15"/>
      <c r="Z248" s="15"/>
      <c r="AA248" s="15"/>
      <c r="AB248" s="15"/>
      <c r="AC248" s="15"/>
      <c r="AD248" s="15"/>
      <c r="AE248" s="15"/>
      <c r="AF248" s="15"/>
      <c r="AG248" s="15"/>
      <c r="AH248" s="15"/>
      <c r="AI248" s="15"/>
      <c r="AJ248" s="15"/>
      <c r="AK248" s="15"/>
      <c r="AL248" s="15"/>
      <c r="AM248" s="15"/>
      <c r="AN248" s="15"/>
      <c r="AO248" s="15"/>
      <c r="AP248" s="15"/>
      <c r="AQ248" s="15"/>
      <c r="AR248" s="15"/>
      <c r="AS248" s="15"/>
      <c r="AT248" s="15"/>
      <c r="AU248" s="15"/>
      <c r="AV248" s="15"/>
      <c r="AW248" s="15"/>
      <c r="AX248" s="15"/>
      <c r="AY248" s="15"/>
      <c r="AZ248" s="15"/>
      <c r="BA248" s="15"/>
      <c r="BB248" s="15"/>
      <c r="BC248" s="15"/>
      <c r="BD248" s="15"/>
      <c r="BE248" s="15"/>
      <c r="BF248" s="15"/>
      <c r="BG248" s="15"/>
      <c r="BH248" s="15"/>
      <c r="BI248" s="15"/>
      <c r="BJ248" s="15"/>
      <c r="BK248" s="15"/>
    </row>
    <row r="249" spans="13:63" x14ac:dyDescent="0.25">
      <c r="M249" s="15"/>
      <c r="N249" s="15"/>
      <c r="O249" s="15"/>
      <c r="P249" s="15"/>
      <c r="Q249" s="15"/>
      <c r="R249" s="15"/>
      <c r="S249" s="15"/>
      <c r="T249" s="15"/>
      <c r="U249" s="15"/>
      <c r="V249" s="15"/>
      <c r="W249" s="15"/>
      <c r="X249" s="15"/>
      <c r="Y249" s="15"/>
      <c r="Z249" s="15"/>
      <c r="AA249" s="15"/>
      <c r="AB249" s="15"/>
      <c r="AC249" s="15"/>
      <c r="AD249" s="15"/>
      <c r="AE249" s="15"/>
      <c r="AF249" s="15"/>
      <c r="AG249" s="15"/>
      <c r="AH249" s="15"/>
      <c r="AI249" s="15"/>
      <c r="AJ249" s="15"/>
      <c r="AK249" s="15"/>
      <c r="AL249" s="15"/>
      <c r="AM249" s="15"/>
      <c r="AN249" s="15"/>
      <c r="AO249" s="15"/>
      <c r="AP249" s="15"/>
      <c r="AQ249" s="15"/>
      <c r="AR249" s="15"/>
      <c r="AS249" s="15"/>
      <c r="AT249" s="15"/>
      <c r="AU249" s="15"/>
      <c r="AV249" s="15"/>
      <c r="AW249" s="15"/>
      <c r="AX249" s="15"/>
      <c r="AY249" s="15"/>
      <c r="AZ249" s="15"/>
      <c r="BA249" s="15"/>
      <c r="BB249" s="15"/>
      <c r="BC249" s="15"/>
      <c r="BD249" s="15"/>
      <c r="BE249" s="15"/>
      <c r="BF249" s="15"/>
      <c r="BG249" s="15"/>
      <c r="BH249" s="15"/>
      <c r="BI249" s="15"/>
      <c r="BJ249" s="15"/>
      <c r="BK249" s="15"/>
    </row>
    <row r="250" spans="13:63" x14ac:dyDescent="0.25">
      <c r="M250" s="15"/>
      <c r="N250" s="15"/>
      <c r="O250" s="15"/>
      <c r="P250" s="15"/>
      <c r="Q250" s="15"/>
      <c r="R250" s="15"/>
      <c r="S250" s="15"/>
      <c r="T250" s="15"/>
      <c r="U250" s="15"/>
      <c r="V250" s="15"/>
      <c r="W250" s="15"/>
      <c r="X250" s="15"/>
      <c r="Y250" s="15"/>
      <c r="Z250" s="15"/>
      <c r="AA250" s="15"/>
      <c r="AB250" s="15"/>
      <c r="AC250" s="15"/>
      <c r="AD250" s="15"/>
      <c r="AE250" s="15"/>
      <c r="AF250" s="15"/>
      <c r="AG250" s="15"/>
      <c r="AH250" s="15"/>
      <c r="AI250" s="15"/>
      <c r="AJ250" s="15"/>
      <c r="AK250" s="15"/>
      <c r="AL250" s="15"/>
      <c r="AM250" s="15"/>
      <c r="AN250" s="15"/>
      <c r="AO250" s="15"/>
      <c r="AP250" s="15"/>
      <c r="AQ250" s="15"/>
      <c r="AR250" s="15"/>
      <c r="AS250" s="15"/>
      <c r="AT250" s="15"/>
      <c r="AU250" s="15"/>
      <c r="AV250" s="15"/>
      <c r="AW250" s="15"/>
      <c r="AX250" s="15"/>
      <c r="AY250" s="15"/>
      <c r="AZ250" s="15"/>
      <c r="BA250" s="15"/>
      <c r="BB250" s="15"/>
      <c r="BC250" s="15"/>
      <c r="BD250" s="15"/>
      <c r="BE250" s="15"/>
      <c r="BF250" s="15"/>
      <c r="BG250" s="15"/>
      <c r="BH250" s="15"/>
      <c r="BI250" s="15"/>
      <c r="BJ250" s="15"/>
      <c r="BK250" s="15"/>
    </row>
    <row r="251" spans="13:63" x14ac:dyDescent="0.25">
      <c r="M251" s="15"/>
      <c r="N251" s="15"/>
      <c r="O251" s="15"/>
      <c r="P251" s="15"/>
      <c r="Q251" s="15"/>
      <c r="R251" s="15"/>
      <c r="S251" s="15"/>
      <c r="T251" s="15"/>
      <c r="U251" s="15"/>
      <c r="V251" s="15"/>
      <c r="W251" s="15"/>
      <c r="X251" s="15"/>
      <c r="Y251" s="15"/>
      <c r="Z251" s="15"/>
      <c r="AA251" s="15"/>
      <c r="AB251" s="15"/>
      <c r="AC251" s="15"/>
      <c r="AD251" s="15"/>
      <c r="AE251" s="15"/>
      <c r="AF251" s="15"/>
      <c r="AG251" s="15"/>
      <c r="AH251" s="15"/>
      <c r="AI251" s="15"/>
      <c r="AJ251" s="15"/>
      <c r="AK251" s="15"/>
      <c r="AL251" s="15"/>
      <c r="AM251" s="15"/>
      <c r="AN251" s="15"/>
      <c r="AO251" s="15"/>
      <c r="AP251" s="15"/>
      <c r="AQ251" s="15"/>
      <c r="AR251" s="15"/>
      <c r="AS251" s="15"/>
      <c r="AT251" s="15"/>
      <c r="AU251" s="15"/>
      <c r="AV251" s="15"/>
      <c r="AW251" s="15"/>
      <c r="AX251" s="15"/>
      <c r="AY251" s="15"/>
      <c r="AZ251" s="15"/>
      <c r="BA251" s="15"/>
      <c r="BB251" s="15"/>
      <c r="BC251" s="15"/>
      <c r="BD251" s="15"/>
      <c r="BE251" s="15"/>
      <c r="BF251" s="15"/>
      <c r="BG251" s="15"/>
      <c r="BH251" s="15"/>
      <c r="BI251" s="15"/>
      <c r="BJ251" s="15"/>
      <c r="BK251" s="15"/>
    </row>
    <row r="252" spans="13:63" x14ac:dyDescent="0.25">
      <c r="M252" s="15"/>
      <c r="N252" s="15"/>
      <c r="O252" s="15"/>
      <c r="P252" s="15"/>
      <c r="Q252" s="15"/>
      <c r="R252" s="15"/>
      <c r="S252" s="15"/>
      <c r="T252" s="15"/>
      <c r="U252" s="15"/>
      <c r="V252" s="15"/>
      <c r="W252" s="15"/>
      <c r="X252" s="15"/>
      <c r="Y252" s="15"/>
      <c r="Z252" s="15"/>
      <c r="AA252" s="15"/>
      <c r="AB252" s="15"/>
      <c r="AC252" s="15"/>
      <c r="AD252" s="15"/>
      <c r="AE252" s="15"/>
      <c r="AF252" s="15"/>
      <c r="AG252" s="15"/>
      <c r="AH252" s="15"/>
      <c r="AI252" s="15"/>
      <c r="AJ252" s="15"/>
      <c r="AK252" s="15"/>
      <c r="AL252" s="15"/>
      <c r="AM252" s="15"/>
      <c r="AN252" s="15"/>
      <c r="AO252" s="15"/>
      <c r="AP252" s="15"/>
      <c r="AQ252" s="15"/>
      <c r="AR252" s="15"/>
      <c r="AS252" s="15"/>
      <c r="AT252" s="15"/>
      <c r="AU252" s="15"/>
      <c r="AV252" s="15"/>
      <c r="AW252" s="15"/>
      <c r="AX252" s="15"/>
      <c r="AY252" s="15"/>
      <c r="AZ252" s="15"/>
      <c r="BA252" s="15"/>
      <c r="BB252" s="15"/>
      <c r="BC252" s="15"/>
      <c r="BD252" s="15"/>
      <c r="BE252" s="15"/>
      <c r="BF252" s="15"/>
      <c r="BG252" s="15"/>
      <c r="BH252" s="15"/>
      <c r="BI252" s="15"/>
      <c r="BJ252" s="15"/>
      <c r="BK252" s="15"/>
    </row>
    <row r="253" spans="13:63" x14ac:dyDescent="0.25">
      <c r="M253" s="15"/>
      <c r="N253" s="15"/>
      <c r="O253" s="15"/>
      <c r="P253" s="15"/>
      <c r="Q253" s="15"/>
      <c r="R253" s="15"/>
      <c r="S253" s="15"/>
      <c r="T253" s="15"/>
      <c r="U253" s="15"/>
      <c r="V253" s="15"/>
      <c r="W253" s="15"/>
      <c r="X253" s="15"/>
      <c r="Y253" s="15"/>
      <c r="Z253" s="15"/>
      <c r="AA253" s="15"/>
      <c r="AB253" s="15"/>
      <c r="AC253" s="15"/>
      <c r="AD253" s="15"/>
      <c r="AE253" s="15"/>
      <c r="AF253" s="15"/>
      <c r="AG253" s="15"/>
      <c r="AH253" s="15"/>
      <c r="AI253" s="15"/>
      <c r="AJ253" s="15"/>
      <c r="AK253" s="15"/>
      <c r="AL253" s="15"/>
      <c r="AM253" s="15"/>
      <c r="AN253" s="15"/>
      <c r="AO253" s="15"/>
      <c r="AP253" s="15"/>
      <c r="AQ253" s="15"/>
      <c r="AR253" s="15"/>
      <c r="AS253" s="15"/>
      <c r="AT253" s="15"/>
      <c r="AU253" s="15"/>
      <c r="AV253" s="15"/>
      <c r="AW253" s="15"/>
      <c r="AX253" s="15"/>
      <c r="AY253" s="15"/>
      <c r="AZ253" s="15"/>
      <c r="BA253" s="15"/>
      <c r="BB253" s="15"/>
      <c r="BC253" s="15"/>
      <c r="BD253" s="15"/>
      <c r="BE253" s="15"/>
      <c r="BF253" s="15"/>
      <c r="BG253" s="15"/>
      <c r="BH253" s="15"/>
      <c r="BI253" s="15"/>
      <c r="BJ253" s="15"/>
      <c r="BK253" s="15"/>
    </row>
    <row r="254" spans="13:63" x14ac:dyDescent="0.25">
      <c r="M254" s="15"/>
      <c r="N254" s="15"/>
      <c r="O254" s="15"/>
      <c r="P254" s="15"/>
      <c r="Q254" s="15"/>
      <c r="R254" s="15"/>
      <c r="S254" s="15"/>
      <c r="T254" s="15"/>
      <c r="U254" s="15"/>
      <c r="V254" s="15"/>
      <c r="W254" s="15"/>
      <c r="X254" s="15"/>
      <c r="Y254" s="15"/>
      <c r="Z254" s="15"/>
      <c r="AA254" s="15"/>
      <c r="AB254" s="15"/>
      <c r="AC254" s="15"/>
      <c r="AD254" s="15"/>
      <c r="AE254" s="15"/>
      <c r="AF254" s="15"/>
      <c r="AG254" s="15"/>
      <c r="AH254" s="15"/>
      <c r="AI254" s="15"/>
      <c r="AJ254" s="15"/>
      <c r="AK254" s="15"/>
      <c r="AL254" s="15"/>
      <c r="AM254" s="15"/>
      <c r="AN254" s="15"/>
      <c r="AO254" s="15"/>
      <c r="AP254" s="15"/>
      <c r="AQ254" s="15"/>
      <c r="AR254" s="15"/>
      <c r="AS254" s="15"/>
      <c r="AT254" s="15"/>
      <c r="AU254" s="15"/>
      <c r="AV254" s="15"/>
      <c r="AW254" s="15"/>
      <c r="AX254" s="15"/>
      <c r="AY254" s="15"/>
      <c r="AZ254" s="15"/>
      <c r="BA254" s="15"/>
      <c r="BB254" s="15"/>
      <c r="BC254" s="15"/>
      <c r="BD254" s="15"/>
      <c r="BE254" s="15"/>
      <c r="BF254" s="15"/>
      <c r="BG254" s="15"/>
      <c r="BH254" s="15"/>
      <c r="BI254" s="15"/>
      <c r="BJ254" s="15"/>
      <c r="BK254" s="15"/>
    </row>
    <row r="255" spans="13:63" x14ac:dyDescent="0.25">
      <c r="M255" s="15"/>
      <c r="N255" s="15"/>
      <c r="O255" s="15"/>
      <c r="P255" s="15"/>
      <c r="Q255" s="15"/>
      <c r="R255" s="15"/>
      <c r="S255" s="15"/>
      <c r="T255" s="15"/>
      <c r="U255" s="15"/>
      <c r="V255" s="15"/>
      <c r="W255" s="15"/>
      <c r="X255" s="15"/>
      <c r="Y255" s="15"/>
      <c r="Z255" s="15"/>
      <c r="AA255" s="15"/>
      <c r="AB255" s="15"/>
      <c r="AC255" s="15"/>
      <c r="AD255" s="15"/>
      <c r="AE255" s="15"/>
      <c r="AF255" s="15"/>
      <c r="AG255" s="15"/>
      <c r="AH255" s="15"/>
      <c r="AI255" s="15"/>
      <c r="AJ255" s="15"/>
      <c r="AK255" s="15"/>
      <c r="AL255" s="15"/>
      <c r="AM255" s="15"/>
      <c r="AN255" s="15"/>
      <c r="AO255" s="15"/>
      <c r="AP255" s="15"/>
      <c r="AQ255" s="15"/>
      <c r="AR255" s="15"/>
      <c r="AS255" s="15"/>
      <c r="AT255" s="15"/>
      <c r="AU255" s="15"/>
      <c r="AV255" s="15"/>
      <c r="AW255" s="15"/>
      <c r="AX255" s="15"/>
      <c r="AY255" s="15"/>
      <c r="AZ255" s="15"/>
      <c r="BA255" s="15"/>
      <c r="BB255" s="15"/>
      <c r="BC255" s="15"/>
      <c r="BD255" s="15"/>
      <c r="BE255" s="15"/>
      <c r="BF255" s="15"/>
      <c r="BG255" s="15"/>
      <c r="BH255" s="15"/>
      <c r="BI255" s="15"/>
      <c r="BJ255" s="15"/>
      <c r="BK255" s="15"/>
    </row>
    <row r="256" spans="13:63" x14ac:dyDescent="0.25">
      <c r="M256" s="15"/>
      <c r="N256" s="15"/>
      <c r="O256" s="15"/>
      <c r="P256" s="15"/>
      <c r="Q256" s="15"/>
      <c r="R256" s="15"/>
      <c r="S256" s="15"/>
      <c r="T256" s="15"/>
      <c r="U256" s="15"/>
      <c r="V256" s="15"/>
      <c r="W256" s="15"/>
      <c r="X256" s="15"/>
      <c r="Y256" s="15"/>
      <c r="Z256" s="15"/>
      <c r="AA256" s="15"/>
      <c r="AB256" s="15"/>
      <c r="AC256" s="15"/>
      <c r="AD256" s="15"/>
      <c r="AE256" s="15"/>
      <c r="AF256" s="15"/>
      <c r="AG256" s="15"/>
      <c r="AH256" s="15"/>
      <c r="AI256" s="15"/>
      <c r="AJ256" s="15"/>
      <c r="AK256" s="15"/>
      <c r="AL256" s="15"/>
      <c r="AM256" s="15"/>
      <c r="AN256" s="15"/>
      <c r="AO256" s="15"/>
      <c r="AP256" s="15"/>
      <c r="AQ256" s="15"/>
      <c r="AR256" s="15"/>
      <c r="AS256" s="15"/>
      <c r="AT256" s="15"/>
      <c r="AU256" s="15"/>
      <c r="AV256" s="15"/>
      <c r="AW256" s="15"/>
      <c r="AX256" s="15"/>
      <c r="AY256" s="15"/>
      <c r="AZ256" s="15"/>
      <c r="BA256" s="15"/>
      <c r="BB256" s="15"/>
      <c r="BC256" s="15"/>
      <c r="BD256" s="15"/>
      <c r="BE256" s="15"/>
      <c r="BF256" s="15"/>
      <c r="BG256" s="15"/>
      <c r="BH256" s="15"/>
      <c r="BI256" s="15"/>
      <c r="BJ256" s="15"/>
      <c r="BK256" s="15"/>
    </row>
    <row r="257" spans="13:63" x14ac:dyDescent="0.25">
      <c r="M257" s="15"/>
      <c r="N257" s="15"/>
      <c r="O257" s="15"/>
      <c r="P257" s="15"/>
      <c r="Q257" s="15"/>
      <c r="R257" s="15"/>
      <c r="S257" s="15"/>
      <c r="T257" s="15"/>
      <c r="U257" s="15"/>
      <c r="V257" s="15"/>
      <c r="W257" s="15"/>
      <c r="X257" s="15"/>
      <c r="Y257" s="15"/>
      <c r="Z257" s="15"/>
      <c r="AA257" s="15"/>
      <c r="AB257" s="15"/>
      <c r="AC257" s="15"/>
      <c r="AD257" s="15"/>
      <c r="AE257" s="15"/>
      <c r="AF257" s="15"/>
      <c r="AG257" s="15"/>
      <c r="AH257" s="15"/>
      <c r="AI257" s="15"/>
      <c r="AJ257" s="15"/>
      <c r="AK257" s="15"/>
      <c r="AL257" s="15"/>
      <c r="AM257" s="15"/>
      <c r="AN257" s="15"/>
      <c r="AO257" s="15"/>
      <c r="AP257" s="15"/>
      <c r="AQ257" s="15"/>
      <c r="AR257" s="15"/>
      <c r="AS257" s="15"/>
      <c r="AT257" s="15"/>
      <c r="AU257" s="15"/>
      <c r="AV257" s="15"/>
      <c r="AW257" s="15"/>
      <c r="AX257" s="15"/>
      <c r="AY257" s="15"/>
      <c r="AZ257" s="15"/>
      <c r="BA257" s="15"/>
      <c r="BB257" s="15"/>
      <c r="BC257" s="15"/>
      <c r="BD257" s="15"/>
      <c r="BE257" s="15"/>
      <c r="BF257" s="15"/>
      <c r="BG257" s="15"/>
      <c r="BH257" s="15"/>
      <c r="BI257" s="15"/>
      <c r="BJ257" s="15"/>
      <c r="BK257" s="15"/>
    </row>
    <row r="258" spans="13:63" x14ac:dyDescent="0.25">
      <c r="M258" s="15"/>
      <c r="N258" s="15"/>
      <c r="O258" s="15"/>
      <c r="P258" s="15"/>
      <c r="Q258" s="15"/>
      <c r="R258" s="15"/>
      <c r="S258" s="15"/>
      <c r="T258" s="15"/>
      <c r="U258" s="15"/>
      <c r="V258" s="15"/>
      <c r="W258" s="15"/>
      <c r="X258" s="15"/>
      <c r="Y258" s="15"/>
      <c r="Z258" s="15"/>
      <c r="AA258" s="15"/>
      <c r="AB258" s="15"/>
      <c r="AC258" s="15"/>
      <c r="AD258" s="15"/>
      <c r="AE258" s="15"/>
      <c r="AF258" s="15"/>
      <c r="AG258" s="15"/>
      <c r="AH258" s="15"/>
      <c r="AI258" s="15"/>
      <c r="AJ258" s="15"/>
      <c r="AK258" s="15"/>
      <c r="AL258" s="15"/>
      <c r="AM258" s="15"/>
      <c r="AN258" s="15"/>
      <c r="AO258" s="15"/>
      <c r="AP258" s="15"/>
      <c r="AQ258" s="15"/>
      <c r="AR258" s="15"/>
      <c r="AS258" s="15"/>
      <c r="AT258" s="15"/>
      <c r="AU258" s="15"/>
      <c r="AV258" s="15"/>
      <c r="AW258" s="15"/>
      <c r="AX258" s="15"/>
      <c r="AY258" s="15"/>
      <c r="AZ258" s="15"/>
      <c r="BA258" s="15"/>
      <c r="BB258" s="15"/>
      <c r="BC258" s="15"/>
      <c r="BD258" s="15"/>
      <c r="BE258" s="15"/>
      <c r="BF258" s="15"/>
      <c r="BG258" s="15"/>
      <c r="BH258" s="15"/>
      <c r="BI258" s="15"/>
      <c r="BJ258" s="15"/>
      <c r="BK258" s="15"/>
    </row>
    <row r="259" spans="13:63" x14ac:dyDescent="0.25">
      <c r="M259" s="15"/>
      <c r="N259" s="15"/>
      <c r="O259" s="15"/>
      <c r="P259" s="15"/>
      <c r="Q259" s="15"/>
      <c r="R259" s="15"/>
      <c r="S259" s="15"/>
      <c r="T259" s="15"/>
      <c r="U259" s="15"/>
      <c r="V259" s="15"/>
      <c r="W259" s="15"/>
      <c r="X259" s="15"/>
      <c r="Y259" s="15"/>
      <c r="Z259" s="15"/>
      <c r="AA259" s="15"/>
      <c r="AB259" s="15"/>
      <c r="AC259" s="15"/>
      <c r="AD259" s="15"/>
      <c r="AE259" s="15"/>
      <c r="AF259" s="15"/>
      <c r="AG259" s="15"/>
      <c r="AH259" s="15"/>
      <c r="AI259" s="15"/>
      <c r="AJ259" s="15"/>
      <c r="AK259" s="15"/>
      <c r="AL259" s="15"/>
      <c r="AM259" s="15"/>
      <c r="AN259" s="15"/>
      <c r="AO259" s="15"/>
      <c r="AP259" s="15"/>
      <c r="AQ259" s="15"/>
      <c r="AR259" s="15"/>
      <c r="AS259" s="15"/>
      <c r="AT259" s="15"/>
      <c r="AU259" s="15"/>
      <c r="AV259" s="15"/>
      <c r="AW259" s="15"/>
      <c r="AX259" s="15"/>
      <c r="AY259" s="15"/>
      <c r="AZ259" s="15"/>
      <c r="BA259" s="15"/>
      <c r="BB259" s="15"/>
      <c r="BC259" s="15"/>
      <c r="BD259" s="15"/>
      <c r="BE259" s="15"/>
      <c r="BF259" s="15"/>
      <c r="BG259" s="15"/>
      <c r="BH259" s="15"/>
      <c r="BI259" s="15"/>
      <c r="BJ259" s="15"/>
      <c r="BK259" s="15"/>
    </row>
    <row r="260" spans="13:63" x14ac:dyDescent="0.25">
      <c r="M260" s="15"/>
      <c r="N260" s="15"/>
      <c r="O260" s="15"/>
      <c r="P260" s="15"/>
      <c r="Q260" s="15"/>
      <c r="R260" s="15"/>
      <c r="S260" s="15"/>
      <c r="T260" s="15"/>
      <c r="U260" s="15"/>
      <c r="V260" s="15"/>
      <c r="W260" s="15"/>
      <c r="X260" s="15"/>
      <c r="Y260" s="15"/>
      <c r="Z260" s="15"/>
      <c r="AA260" s="15"/>
      <c r="AB260" s="15"/>
      <c r="AC260" s="15"/>
      <c r="AD260" s="15"/>
      <c r="AE260" s="15"/>
      <c r="AF260" s="15"/>
      <c r="AG260" s="15"/>
      <c r="AH260" s="15"/>
      <c r="AI260" s="15"/>
      <c r="AJ260" s="15"/>
      <c r="AK260" s="15"/>
      <c r="AL260" s="15"/>
      <c r="AM260" s="15"/>
      <c r="AN260" s="15"/>
      <c r="AO260" s="15"/>
      <c r="AP260" s="15"/>
      <c r="AQ260" s="15"/>
      <c r="AR260" s="15"/>
      <c r="AS260" s="15"/>
      <c r="AT260" s="15"/>
      <c r="AU260" s="15"/>
      <c r="AV260" s="15"/>
      <c r="AW260" s="15"/>
      <c r="AX260" s="15"/>
      <c r="AY260" s="15"/>
      <c r="AZ260" s="15"/>
      <c r="BA260" s="15"/>
      <c r="BB260" s="15"/>
      <c r="BC260" s="15"/>
      <c r="BD260" s="15"/>
      <c r="BE260" s="15"/>
      <c r="BF260" s="15"/>
      <c r="BG260" s="15"/>
      <c r="BH260" s="15"/>
      <c r="BI260" s="15"/>
      <c r="BJ260" s="15"/>
      <c r="BK260" s="15"/>
    </row>
    <row r="261" spans="13:63" x14ac:dyDescent="0.25">
      <c r="M261" s="15"/>
      <c r="N261" s="15"/>
      <c r="O261" s="15"/>
      <c r="P261" s="15"/>
      <c r="Q261" s="15"/>
      <c r="R261" s="15"/>
      <c r="S261" s="15"/>
      <c r="T261" s="15"/>
      <c r="U261" s="15"/>
      <c r="V261" s="15"/>
      <c r="W261" s="15"/>
      <c r="X261" s="15"/>
      <c r="Y261" s="15"/>
      <c r="Z261" s="15"/>
      <c r="AA261" s="15"/>
      <c r="AB261" s="15"/>
      <c r="AC261" s="15"/>
      <c r="AD261" s="15"/>
      <c r="AE261" s="15"/>
      <c r="AF261" s="15"/>
      <c r="AG261" s="15"/>
      <c r="AH261" s="15"/>
      <c r="AI261" s="15"/>
      <c r="AJ261" s="15"/>
      <c r="AK261" s="15"/>
      <c r="AL261" s="15"/>
      <c r="AM261" s="15"/>
      <c r="AN261" s="15"/>
      <c r="AO261" s="15"/>
      <c r="AP261" s="15"/>
      <c r="AQ261" s="15"/>
      <c r="AR261" s="15"/>
      <c r="AS261" s="15"/>
      <c r="AT261" s="15"/>
      <c r="AU261" s="15"/>
      <c r="AV261" s="15"/>
      <c r="AW261" s="15"/>
      <c r="AX261" s="15"/>
      <c r="AY261" s="15"/>
      <c r="AZ261" s="15"/>
      <c r="BA261" s="15"/>
      <c r="BB261" s="15"/>
      <c r="BC261" s="15"/>
      <c r="BD261" s="15"/>
      <c r="BE261" s="15"/>
      <c r="BF261" s="15"/>
      <c r="BG261" s="15"/>
      <c r="BH261" s="15"/>
      <c r="BI261" s="15"/>
      <c r="BJ261" s="15"/>
      <c r="BK261" s="15"/>
    </row>
    <row r="262" spans="13:63" x14ac:dyDescent="0.25">
      <c r="M262" s="15"/>
      <c r="N262" s="15"/>
      <c r="O262" s="15"/>
      <c r="P262" s="15"/>
      <c r="Q262" s="15"/>
      <c r="R262" s="15"/>
      <c r="S262" s="15"/>
      <c r="T262" s="15"/>
      <c r="U262" s="15"/>
      <c r="V262" s="15"/>
      <c r="W262" s="15"/>
      <c r="X262" s="15"/>
      <c r="Y262" s="15"/>
      <c r="Z262" s="15"/>
      <c r="AA262" s="15"/>
      <c r="AB262" s="15"/>
      <c r="AC262" s="15"/>
      <c r="AD262" s="15"/>
      <c r="AE262" s="15"/>
      <c r="AF262" s="15"/>
      <c r="AG262" s="15"/>
      <c r="AH262" s="15"/>
      <c r="AI262" s="15"/>
      <c r="AJ262" s="15"/>
      <c r="AK262" s="15"/>
      <c r="AL262" s="15"/>
      <c r="AM262" s="15"/>
      <c r="AN262" s="15"/>
      <c r="AO262" s="15"/>
      <c r="AP262" s="15"/>
      <c r="AQ262" s="15"/>
      <c r="AR262" s="15"/>
      <c r="AS262" s="15"/>
      <c r="AT262" s="15"/>
      <c r="AU262" s="15"/>
      <c r="AV262" s="15"/>
      <c r="AW262" s="15"/>
      <c r="AX262" s="15"/>
      <c r="AY262" s="15"/>
      <c r="AZ262" s="15"/>
      <c r="BA262" s="15"/>
      <c r="BB262" s="15"/>
      <c r="BC262" s="15"/>
      <c r="BD262" s="15"/>
      <c r="BE262" s="15"/>
      <c r="BF262" s="15"/>
      <c r="BG262" s="15"/>
      <c r="BH262" s="15"/>
      <c r="BI262" s="15"/>
      <c r="BJ262" s="15"/>
      <c r="BK262" s="15"/>
    </row>
    <row r="263" spans="13:63" x14ac:dyDescent="0.25">
      <c r="M263" s="15"/>
      <c r="N263" s="15"/>
      <c r="O263" s="15"/>
      <c r="P263" s="15"/>
      <c r="Q263" s="15"/>
      <c r="R263" s="15"/>
      <c r="S263" s="15"/>
      <c r="T263" s="15"/>
      <c r="U263" s="15"/>
      <c r="V263" s="15"/>
      <c r="W263" s="15"/>
      <c r="X263" s="15"/>
      <c r="Y263" s="15"/>
      <c r="Z263" s="15"/>
      <c r="AA263" s="15"/>
      <c r="AB263" s="15"/>
      <c r="AC263" s="15"/>
      <c r="AD263" s="15"/>
      <c r="AE263" s="15"/>
      <c r="AF263" s="15"/>
      <c r="AG263" s="15"/>
      <c r="AH263" s="15"/>
      <c r="AI263" s="15"/>
      <c r="AJ263" s="15"/>
      <c r="AK263" s="15"/>
      <c r="AL263" s="15"/>
      <c r="AM263" s="15"/>
      <c r="AN263" s="15"/>
      <c r="AO263" s="15"/>
      <c r="AP263" s="15"/>
      <c r="AQ263" s="15"/>
      <c r="AR263" s="15"/>
      <c r="AS263" s="15"/>
      <c r="AT263" s="15"/>
      <c r="AU263" s="15"/>
      <c r="AV263" s="15"/>
      <c r="AW263" s="15"/>
      <c r="AX263" s="15"/>
      <c r="AY263" s="15"/>
      <c r="AZ263" s="15"/>
      <c r="BA263" s="15"/>
      <c r="BB263" s="15"/>
      <c r="BC263" s="15"/>
      <c r="BD263" s="15"/>
      <c r="BE263" s="15"/>
      <c r="BF263" s="15"/>
      <c r="BG263" s="15"/>
      <c r="BH263" s="15"/>
      <c r="BI263" s="15"/>
      <c r="BJ263" s="15"/>
      <c r="BK263" s="15"/>
    </row>
    <row r="264" spans="13:63" x14ac:dyDescent="0.25">
      <c r="M264" s="15"/>
      <c r="N264" s="15"/>
      <c r="O264" s="15"/>
      <c r="P264" s="15"/>
      <c r="Q264" s="15"/>
      <c r="R264" s="15"/>
      <c r="S264" s="15"/>
      <c r="T264" s="15"/>
      <c r="U264" s="15"/>
      <c r="V264" s="15"/>
      <c r="W264" s="15"/>
      <c r="X264" s="15"/>
      <c r="Y264" s="15"/>
      <c r="Z264" s="15"/>
      <c r="AA264" s="15"/>
      <c r="AB264" s="15"/>
      <c r="AC264" s="15"/>
      <c r="AD264" s="15"/>
      <c r="AE264" s="15"/>
      <c r="AF264" s="15"/>
      <c r="AG264" s="15"/>
      <c r="AH264" s="15"/>
      <c r="AI264" s="15"/>
      <c r="AJ264" s="15"/>
      <c r="AK264" s="15"/>
      <c r="AL264" s="15"/>
      <c r="AM264" s="15"/>
      <c r="AN264" s="15"/>
      <c r="AO264" s="15"/>
      <c r="AP264" s="15"/>
      <c r="AQ264" s="15"/>
      <c r="AR264" s="15"/>
      <c r="AS264" s="15"/>
      <c r="AT264" s="15"/>
      <c r="AU264" s="15"/>
      <c r="AV264" s="15"/>
      <c r="AW264" s="15"/>
      <c r="AX264" s="15"/>
      <c r="AY264" s="15"/>
      <c r="AZ264" s="15"/>
      <c r="BA264" s="15"/>
      <c r="BB264" s="15"/>
      <c r="BC264" s="15"/>
      <c r="BD264" s="15"/>
      <c r="BE264" s="15"/>
      <c r="BF264" s="15"/>
      <c r="BG264" s="15"/>
      <c r="BH264" s="15"/>
      <c r="BI264" s="15"/>
      <c r="BJ264" s="15"/>
      <c r="BK264" s="15"/>
    </row>
    <row r="265" spans="13:63" x14ac:dyDescent="0.25">
      <c r="M265" s="15"/>
      <c r="N265" s="15"/>
      <c r="O265" s="15"/>
      <c r="P265" s="15"/>
      <c r="Q265" s="15"/>
      <c r="R265" s="15"/>
      <c r="S265" s="15"/>
      <c r="T265" s="15"/>
      <c r="U265" s="15"/>
      <c r="V265" s="15"/>
      <c r="W265" s="15"/>
      <c r="X265" s="15"/>
      <c r="Y265" s="15"/>
      <c r="Z265" s="15"/>
      <c r="AA265" s="15"/>
      <c r="AB265" s="15"/>
      <c r="AC265" s="15"/>
      <c r="AD265" s="15"/>
      <c r="AE265" s="15"/>
      <c r="AF265" s="15"/>
      <c r="AG265" s="15"/>
      <c r="AH265" s="15"/>
      <c r="AI265" s="15"/>
      <c r="AJ265" s="15"/>
      <c r="AK265" s="15"/>
      <c r="AL265" s="15"/>
      <c r="AM265" s="15"/>
      <c r="AN265" s="15"/>
      <c r="AO265" s="15"/>
      <c r="AP265" s="15"/>
      <c r="AQ265" s="15"/>
      <c r="AR265" s="15"/>
      <c r="AS265" s="15"/>
      <c r="AT265" s="15"/>
      <c r="AU265" s="15"/>
      <c r="AV265" s="15"/>
      <c r="AW265" s="15"/>
      <c r="AX265" s="15"/>
      <c r="AY265" s="15"/>
      <c r="AZ265" s="15"/>
      <c r="BA265" s="15"/>
      <c r="BB265" s="15"/>
      <c r="BC265" s="15"/>
      <c r="BD265" s="15"/>
      <c r="BE265" s="15"/>
      <c r="BF265" s="15"/>
      <c r="BG265" s="15"/>
      <c r="BH265" s="15"/>
      <c r="BI265" s="15"/>
      <c r="BJ265" s="15"/>
      <c r="BK265" s="15"/>
    </row>
    <row r="266" spans="13:63" x14ac:dyDescent="0.25">
      <c r="M266" s="15"/>
      <c r="N266" s="15"/>
      <c r="O266" s="15"/>
      <c r="P266" s="15"/>
      <c r="Q266" s="15"/>
      <c r="R266" s="15"/>
      <c r="S266" s="15"/>
      <c r="T266" s="15"/>
      <c r="U266" s="15"/>
      <c r="V266" s="15"/>
      <c r="W266" s="15"/>
      <c r="X266" s="15"/>
      <c r="Y266" s="15"/>
      <c r="Z266" s="15"/>
      <c r="AA266" s="15"/>
      <c r="AB266" s="15"/>
      <c r="AC266" s="15"/>
      <c r="AD266" s="15"/>
      <c r="AE266" s="15"/>
      <c r="AF266" s="15"/>
      <c r="AG266" s="15"/>
      <c r="AH266" s="15"/>
      <c r="AI266" s="15"/>
      <c r="AJ266" s="15"/>
      <c r="AK266" s="15"/>
      <c r="AL266" s="15"/>
      <c r="AM266" s="15"/>
      <c r="AN266" s="15"/>
      <c r="AO266" s="15"/>
      <c r="AP266" s="15"/>
      <c r="AQ266" s="15"/>
      <c r="AR266" s="15"/>
      <c r="AS266" s="15"/>
      <c r="AT266" s="15"/>
      <c r="AU266" s="15"/>
      <c r="AV266" s="15"/>
      <c r="AW266" s="15"/>
      <c r="AX266" s="15"/>
      <c r="AY266" s="15"/>
      <c r="AZ266" s="15"/>
      <c r="BA266" s="15"/>
      <c r="BB266" s="15"/>
      <c r="BC266" s="15"/>
      <c r="BD266" s="15"/>
      <c r="BE266" s="15"/>
      <c r="BF266" s="15"/>
      <c r="BG266" s="15"/>
      <c r="BH266" s="15"/>
      <c r="BI266" s="15"/>
      <c r="BJ266" s="15"/>
      <c r="BK266" s="15"/>
    </row>
    <row r="267" spans="13:63" x14ac:dyDescent="0.25">
      <c r="M267" s="15"/>
      <c r="N267" s="15"/>
      <c r="O267" s="15"/>
      <c r="P267" s="15"/>
      <c r="Q267" s="15"/>
      <c r="R267" s="15"/>
      <c r="S267" s="15"/>
      <c r="T267" s="15"/>
      <c r="U267" s="15"/>
      <c r="V267" s="15"/>
      <c r="W267" s="15"/>
      <c r="X267" s="15"/>
      <c r="Y267" s="15"/>
      <c r="Z267" s="15"/>
      <c r="AA267" s="15"/>
      <c r="AB267" s="15"/>
      <c r="AC267" s="15"/>
      <c r="AD267" s="15"/>
      <c r="AE267" s="15"/>
      <c r="AF267" s="15"/>
      <c r="AG267" s="15"/>
      <c r="AH267" s="15"/>
      <c r="AI267" s="15"/>
      <c r="AJ267" s="15"/>
      <c r="AK267" s="15"/>
      <c r="AL267" s="15"/>
      <c r="AM267" s="15"/>
      <c r="AN267" s="15"/>
      <c r="AO267" s="15"/>
      <c r="AP267" s="15"/>
      <c r="AQ267" s="15"/>
      <c r="AR267" s="15"/>
      <c r="AS267" s="15"/>
      <c r="AT267" s="15"/>
      <c r="AU267" s="15"/>
      <c r="AV267" s="15"/>
      <c r="AW267" s="15"/>
      <c r="AX267" s="15"/>
      <c r="AY267" s="15"/>
      <c r="AZ267" s="15"/>
      <c r="BA267" s="15"/>
      <c r="BB267" s="15"/>
      <c r="BC267" s="15"/>
      <c r="BD267" s="15"/>
      <c r="BE267" s="15"/>
      <c r="BF267" s="15"/>
      <c r="BG267" s="15"/>
      <c r="BH267" s="15"/>
      <c r="BI267" s="15"/>
      <c r="BJ267" s="15"/>
      <c r="BK267" s="15"/>
    </row>
    <row r="268" spans="13:63" x14ac:dyDescent="0.25">
      <c r="M268" s="15"/>
      <c r="N268" s="15"/>
      <c r="O268" s="15"/>
      <c r="P268" s="15"/>
      <c r="Q268" s="15"/>
      <c r="R268" s="15"/>
      <c r="S268" s="15"/>
      <c r="T268" s="15"/>
      <c r="U268" s="15"/>
      <c r="V268" s="15"/>
      <c r="W268" s="15"/>
      <c r="X268" s="15"/>
      <c r="Y268" s="15"/>
      <c r="Z268" s="15"/>
      <c r="AA268" s="15"/>
      <c r="AB268" s="15"/>
      <c r="AC268" s="15"/>
      <c r="AD268" s="15"/>
      <c r="AE268" s="15"/>
      <c r="AF268" s="15"/>
      <c r="AG268" s="15"/>
      <c r="AH268" s="15"/>
      <c r="AI268" s="15"/>
      <c r="AJ268" s="15"/>
      <c r="AK268" s="15"/>
      <c r="AL268" s="15"/>
      <c r="AM268" s="15"/>
      <c r="AN268" s="15"/>
      <c r="AO268" s="15"/>
      <c r="AP268" s="15"/>
      <c r="AQ268" s="15"/>
      <c r="AR268" s="15"/>
      <c r="AS268" s="15"/>
      <c r="AT268" s="15"/>
      <c r="AU268" s="15"/>
      <c r="AV268" s="15"/>
      <c r="AW268" s="15"/>
      <c r="AX268" s="15"/>
      <c r="AY268" s="15"/>
      <c r="AZ268" s="15"/>
      <c r="BA268" s="15"/>
      <c r="BB268" s="15"/>
      <c r="BC268" s="15"/>
      <c r="BD268" s="15"/>
      <c r="BE268" s="15"/>
      <c r="BF268" s="15"/>
      <c r="BG268" s="15"/>
      <c r="BH268" s="15"/>
      <c r="BI268" s="15"/>
      <c r="BJ268" s="15"/>
      <c r="BK268" s="15"/>
    </row>
    <row r="269" spans="13:63" x14ac:dyDescent="0.25">
      <c r="M269" s="15"/>
      <c r="N269" s="15"/>
      <c r="O269" s="15"/>
      <c r="P269" s="15"/>
      <c r="Q269" s="15"/>
      <c r="R269" s="15"/>
      <c r="S269" s="15"/>
      <c r="T269" s="15"/>
      <c r="U269" s="15"/>
      <c r="V269" s="15"/>
      <c r="W269" s="15"/>
      <c r="X269" s="15"/>
      <c r="Y269" s="15"/>
      <c r="Z269" s="15"/>
      <c r="AA269" s="15"/>
      <c r="AB269" s="15"/>
      <c r="AC269" s="15"/>
      <c r="AD269" s="15"/>
      <c r="AE269" s="15"/>
      <c r="AF269" s="15"/>
      <c r="AG269" s="15"/>
      <c r="AH269" s="15"/>
      <c r="AI269" s="15"/>
      <c r="AJ269" s="15"/>
      <c r="AK269" s="15"/>
      <c r="AL269" s="15"/>
      <c r="AM269" s="15"/>
      <c r="AN269" s="15"/>
      <c r="AO269" s="15"/>
      <c r="AP269" s="15"/>
      <c r="AQ269" s="15"/>
      <c r="AR269" s="15"/>
      <c r="AS269" s="15"/>
      <c r="AT269" s="15"/>
      <c r="AU269" s="15"/>
      <c r="AV269" s="15"/>
      <c r="AW269" s="15"/>
      <c r="AX269" s="15"/>
      <c r="AY269" s="15"/>
      <c r="AZ269" s="15"/>
      <c r="BA269" s="15"/>
      <c r="BB269" s="15"/>
      <c r="BC269" s="15"/>
      <c r="BD269" s="15"/>
      <c r="BE269" s="15"/>
      <c r="BF269" s="15"/>
      <c r="BG269" s="15"/>
      <c r="BH269" s="15"/>
      <c r="BI269" s="15"/>
      <c r="BJ269" s="15"/>
      <c r="BK269" s="15"/>
    </row>
    <row r="270" spans="13:63" x14ac:dyDescent="0.25">
      <c r="M270" s="15"/>
      <c r="N270" s="15"/>
      <c r="O270" s="15"/>
      <c r="P270" s="15"/>
      <c r="Q270" s="15"/>
      <c r="R270" s="15"/>
      <c r="S270" s="15"/>
      <c r="T270" s="15"/>
      <c r="U270" s="15"/>
      <c r="V270" s="15"/>
      <c r="W270" s="15"/>
      <c r="X270" s="15"/>
      <c r="Y270" s="15"/>
      <c r="Z270" s="15"/>
      <c r="AA270" s="15"/>
      <c r="AB270" s="15"/>
      <c r="AC270" s="15"/>
      <c r="AD270" s="15"/>
      <c r="AE270" s="15"/>
      <c r="AF270" s="15"/>
      <c r="AG270" s="15"/>
      <c r="AH270" s="15"/>
      <c r="AI270" s="15"/>
      <c r="AJ270" s="15"/>
      <c r="AK270" s="15"/>
      <c r="AL270" s="15"/>
      <c r="AM270" s="15"/>
      <c r="AN270" s="15"/>
      <c r="AO270" s="15"/>
      <c r="AP270" s="15"/>
      <c r="AQ270" s="15"/>
      <c r="AR270" s="15"/>
      <c r="AS270" s="15"/>
      <c r="AT270" s="15"/>
      <c r="AU270" s="15"/>
      <c r="AV270" s="15"/>
      <c r="AW270" s="15"/>
      <c r="AX270" s="15"/>
      <c r="AY270" s="15"/>
      <c r="AZ270" s="15"/>
      <c r="BA270" s="15"/>
      <c r="BB270" s="15"/>
      <c r="BC270" s="15"/>
      <c r="BD270" s="15"/>
      <c r="BE270" s="15"/>
      <c r="BF270" s="15"/>
      <c r="BG270" s="15"/>
      <c r="BH270" s="15"/>
      <c r="BI270" s="15"/>
      <c r="BJ270" s="15"/>
      <c r="BK270" s="15"/>
    </row>
    <row r="271" spans="13:63" x14ac:dyDescent="0.25">
      <c r="M271" s="15"/>
      <c r="N271" s="15"/>
      <c r="O271" s="15"/>
      <c r="P271" s="15"/>
      <c r="Q271" s="15"/>
      <c r="R271" s="15"/>
      <c r="S271" s="15"/>
      <c r="T271" s="15"/>
      <c r="U271" s="15"/>
      <c r="V271" s="15"/>
      <c r="W271" s="15"/>
      <c r="X271" s="15"/>
      <c r="Y271" s="15"/>
      <c r="Z271" s="15"/>
      <c r="AA271" s="15"/>
      <c r="AB271" s="15"/>
      <c r="AC271" s="15"/>
      <c r="AD271" s="15"/>
      <c r="AE271" s="15"/>
      <c r="AF271" s="15"/>
      <c r="AG271" s="15"/>
      <c r="AH271" s="15"/>
      <c r="AI271" s="15"/>
      <c r="AJ271" s="15"/>
      <c r="AK271" s="15"/>
      <c r="AL271" s="15"/>
      <c r="AM271" s="15"/>
      <c r="AN271" s="15"/>
      <c r="AO271" s="15"/>
      <c r="AP271" s="15"/>
      <c r="AQ271" s="15"/>
      <c r="AR271" s="15"/>
      <c r="AS271" s="15"/>
      <c r="AT271" s="15"/>
      <c r="AU271" s="15"/>
      <c r="AV271" s="15"/>
      <c r="AW271" s="15"/>
      <c r="AX271" s="15"/>
      <c r="AY271" s="15"/>
      <c r="AZ271" s="15"/>
      <c r="BA271" s="15"/>
      <c r="BB271" s="15"/>
      <c r="BC271" s="15"/>
      <c r="BD271" s="15"/>
      <c r="BE271" s="15"/>
      <c r="BF271" s="15"/>
      <c r="BG271" s="15"/>
      <c r="BH271" s="15"/>
      <c r="BI271" s="15"/>
      <c r="BJ271" s="15"/>
      <c r="BK271" s="15"/>
    </row>
    <row r="272" spans="13:63" x14ac:dyDescent="0.25">
      <c r="M272" s="15"/>
      <c r="N272" s="15"/>
      <c r="O272" s="15"/>
      <c r="P272" s="15"/>
      <c r="Q272" s="15"/>
      <c r="R272" s="15"/>
      <c r="S272" s="15"/>
      <c r="T272" s="15"/>
      <c r="U272" s="15"/>
      <c r="V272" s="15"/>
      <c r="W272" s="15"/>
      <c r="X272" s="15"/>
      <c r="Y272" s="15"/>
      <c r="Z272" s="15"/>
      <c r="AA272" s="15"/>
      <c r="AB272" s="15"/>
      <c r="AC272" s="15"/>
      <c r="AD272" s="15"/>
      <c r="AE272" s="15"/>
      <c r="AF272" s="15"/>
      <c r="AG272" s="15"/>
      <c r="AH272" s="15"/>
      <c r="AI272" s="15"/>
      <c r="AJ272" s="15"/>
      <c r="AK272" s="15"/>
      <c r="AL272" s="15"/>
      <c r="AM272" s="15"/>
      <c r="AN272" s="15"/>
      <c r="AO272" s="15"/>
      <c r="AP272" s="15"/>
      <c r="AQ272" s="15"/>
      <c r="AR272" s="15"/>
      <c r="AS272" s="15"/>
      <c r="AT272" s="15"/>
      <c r="AU272" s="15"/>
      <c r="AV272" s="15"/>
      <c r="AW272" s="15"/>
      <c r="AX272" s="15"/>
      <c r="AY272" s="15"/>
      <c r="AZ272" s="15"/>
      <c r="BA272" s="15"/>
      <c r="BB272" s="15"/>
      <c r="BC272" s="15"/>
      <c r="BD272" s="15"/>
      <c r="BE272" s="15"/>
      <c r="BF272" s="15"/>
      <c r="BG272" s="15"/>
      <c r="BH272" s="15"/>
      <c r="BI272" s="15"/>
      <c r="BJ272" s="15"/>
      <c r="BK272" s="15"/>
    </row>
    <row r="273" spans="13:63" x14ac:dyDescent="0.25">
      <c r="M273" s="15"/>
      <c r="N273" s="15"/>
      <c r="O273" s="15"/>
      <c r="P273" s="15"/>
      <c r="Q273" s="15"/>
      <c r="R273" s="15"/>
      <c r="S273" s="15"/>
      <c r="T273" s="15"/>
      <c r="U273" s="15"/>
      <c r="V273" s="15"/>
      <c r="W273" s="15"/>
      <c r="X273" s="15"/>
      <c r="Y273" s="15"/>
      <c r="Z273" s="15"/>
      <c r="AA273" s="15"/>
      <c r="AB273" s="15"/>
      <c r="AC273" s="15"/>
      <c r="AD273" s="15"/>
      <c r="AE273" s="15"/>
      <c r="AF273" s="15"/>
      <c r="AG273" s="15"/>
      <c r="AH273" s="15"/>
      <c r="AI273" s="15"/>
      <c r="AJ273" s="15"/>
      <c r="AK273" s="15"/>
      <c r="AL273" s="15"/>
      <c r="AM273" s="15"/>
      <c r="AN273" s="15"/>
      <c r="AO273" s="15"/>
      <c r="AP273" s="15"/>
      <c r="AQ273" s="15"/>
      <c r="AR273" s="15"/>
      <c r="AS273" s="15"/>
      <c r="AT273" s="15"/>
      <c r="AU273" s="15"/>
      <c r="AV273" s="15"/>
      <c r="AW273" s="15"/>
      <c r="AX273" s="15"/>
      <c r="AY273" s="15"/>
      <c r="AZ273" s="15"/>
      <c r="BA273" s="15"/>
      <c r="BB273" s="15"/>
      <c r="BC273" s="15"/>
      <c r="BD273" s="15"/>
      <c r="BE273" s="15"/>
      <c r="BF273" s="15"/>
      <c r="BG273" s="15"/>
      <c r="BH273" s="15"/>
      <c r="BI273" s="15"/>
      <c r="BJ273" s="15"/>
      <c r="BK273" s="15"/>
    </row>
    <row r="274" spans="13:63" x14ac:dyDescent="0.25">
      <c r="M274" s="15"/>
      <c r="N274" s="15"/>
      <c r="O274" s="15"/>
      <c r="P274" s="15"/>
      <c r="Q274" s="15"/>
      <c r="R274" s="15"/>
      <c r="S274" s="15"/>
      <c r="T274" s="15"/>
      <c r="U274" s="15"/>
      <c r="V274" s="15"/>
      <c r="W274" s="15"/>
      <c r="X274" s="15"/>
      <c r="Y274" s="15"/>
      <c r="Z274" s="15"/>
      <c r="AA274" s="15"/>
      <c r="AB274" s="15"/>
      <c r="AC274" s="15"/>
      <c r="AD274" s="15"/>
      <c r="AE274" s="15"/>
      <c r="AF274" s="15"/>
      <c r="AG274" s="15"/>
      <c r="AH274" s="15"/>
      <c r="AI274" s="15"/>
      <c r="AJ274" s="15"/>
      <c r="AK274" s="15"/>
      <c r="AL274" s="15"/>
      <c r="AM274" s="15"/>
      <c r="AN274" s="15"/>
      <c r="AO274" s="15"/>
      <c r="AP274" s="15"/>
      <c r="AQ274" s="15"/>
      <c r="AR274" s="15"/>
      <c r="AS274" s="15"/>
      <c r="AT274" s="15"/>
      <c r="AU274" s="15"/>
      <c r="AV274" s="15"/>
      <c r="AW274" s="15"/>
      <c r="AX274" s="15"/>
      <c r="AY274" s="15"/>
      <c r="AZ274" s="15"/>
      <c r="BA274" s="15"/>
      <c r="BB274" s="15"/>
      <c r="BC274" s="15"/>
      <c r="BD274" s="15"/>
      <c r="BE274" s="15"/>
      <c r="BF274" s="15"/>
      <c r="BG274" s="15"/>
      <c r="BH274" s="15"/>
      <c r="BI274" s="15"/>
      <c r="BJ274" s="15"/>
      <c r="BK274" s="15"/>
    </row>
    <row r="275" spans="13:63" x14ac:dyDescent="0.25">
      <c r="M275" s="15"/>
      <c r="N275" s="15"/>
      <c r="O275" s="15"/>
      <c r="P275" s="15"/>
      <c r="Q275" s="15"/>
      <c r="R275" s="15"/>
      <c r="S275" s="15"/>
      <c r="T275" s="15"/>
      <c r="U275" s="15"/>
      <c r="V275" s="15"/>
      <c r="W275" s="15"/>
      <c r="X275" s="15"/>
      <c r="Y275" s="15"/>
      <c r="Z275" s="15"/>
      <c r="AA275" s="15"/>
      <c r="AB275" s="15"/>
      <c r="AC275" s="15"/>
      <c r="AD275" s="15"/>
      <c r="AE275" s="15"/>
      <c r="AF275" s="15"/>
      <c r="AG275" s="15"/>
      <c r="AH275" s="15"/>
      <c r="AI275" s="15"/>
      <c r="AJ275" s="15"/>
      <c r="AK275" s="15"/>
      <c r="AL275" s="15"/>
      <c r="AM275" s="15"/>
      <c r="AN275" s="15"/>
      <c r="AO275" s="15"/>
      <c r="AP275" s="15"/>
      <c r="AQ275" s="15"/>
      <c r="AR275" s="15"/>
      <c r="AS275" s="15"/>
      <c r="AT275" s="15"/>
      <c r="AU275" s="15"/>
      <c r="AV275" s="15"/>
      <c r="AW275" s="15"/>
      <c r="AX275" s="15"/>
      <c r="AY275" s="15"/>
      <c r="AZ275" s="15"/>
      <c r="BA275" s="15"/>
      <c r="BB275" s="15"/>
      <c r="BC275" s="15"/>
      <c r="BD275" s="15"/>
      <c r="BE275" s="15"/>
      <c r="BF275" s="15"/>
      <c r="BG275" s="15"/>
      <c r="BH275" s="15"/>
      <c r="BI275" s="15"/>
      <c r="BJ275" s="15"/>
      <c r="BK275" s="15"/>
    </row>
    <row r="276" spans="13:63" x14ac:dyDescent="0.25">
      <c r="M276" s="15"/>
      <c r="N276" s="15"/>
      <c r="O276" s="15"/>
      <c r="P276" s="15"/>
      <c r="Q276" s="15"/>
      <c r="R276" s="15"/>
      <c r="S276" s="15"/>
      <c r="T276" s="15"/>
      <c r="U276" s="15"/>
      <c r="V276" s="15"/>
      <c r="W276" s="15"/>
      <c r="X276" s="15"/>
      <c r="Y276" s="15"/>
      <c r="Z276" s="15"/>
      <c r="AA276" s="15"/>
      <c r="AB276" s="15"/>
      <c r="AC276" s="15"/>
      <c r="AD276" s="15"/>
      <c r="AE276" s="15"/>
      <c r="AF276" s="15"/>
      <c r="AG276" s="15"/>
      <c r="AH276" s="15"/>
      <c r="AI276" s="15"/>
      <c r="AJ276" s="15"/>
      <c r="AK276" s="15"/>
      <c r="AL276" s="15"/>
      <c r="AM276" s="15"/>
      <c r="AN276" s="15"/>
      <c r="AO276" s="15"/>
      <c r="AP276" s="15"/>
      <c r="AQ276" s="15"/>
      <c r="AR276" s="15"/>
      <c r="AS276" s="15"/>
      <c r="AT276" s="15"/>
      <c r="AU276" s="15"/>
      <c r="AV276" s="15"/>
      <c r="AW276" s="15"/>
      <c r="AX276" s="15"/>
      <c r="AY276" s="15"/>
      <c r="AZ276" s="15"/>
      <c r="BA276" s="15"/>
      <c r="BB276" s="15"/>
      <c r="BC276" s="15"/>
      <c r="BD276" s="15"/>
      <c r="BE276" s="15"/>
      <c r="BF276" s="15"/>
      <c r="BG276" s="15"/>
      <c r="BH276" s="15"/>
      <c r="BI276" s="15"/>
      <c r="BJ276" s="15"/>
      <c r="BK276" s="15"/>
    </row>
    <row r="277" spans="13:63" x14ac:dyDescent="0.25">
      <c r="M277" s="15"/>
      <c r="N277" s="15"/>
      <c r="O277" s="15"/>
      <c r="P277" s="15"/>
      <c r="Q277" s="15"/>
      <c r="R277" s="15"/>
      <c r="S277" s="15"/>
      <c r="T277" s="15"/>
      <c r="U277" s="15"/>
      <c r="V277" s="15"/>
      <c r="W277" s="15"/>
      <c r="X277" s="15"/>
      <c r="Y277" s="15"/>
      <c r="Z277" s="15"/>
      <c r="AA277" s="15"/>
      <c r="AB277" s="15"/>
      <c r="AC277" s="15"/>
      <c r="AD277" s="15"/>
      <c r="AE277" s="15"/>
      <c r="AF277" s="15"/>
      <c r="AG277" s="15"/>
      <c r="AH277" s="15"/>
      <c r="AI277" s="15"/>
      <c r="AJ277" s="15"/>
      <c r="AK277" s="15"/>
      <c r="AL277" s="15"/>
      <c r="AM277" s="15"/>
      <c r="AN277" s="15"/>
      <c r="AO277" s="15"/>
      <c r="AP277" s="15"/>
      <c r="AQ277" s="15"/>
      <c r="AR277" s="15"/>
      <c r="AS277" s="15"/>
      <c r="AT277" s="15"/>
      <c r="AU277" s="15"/>
      <c r="AV277" s="15"/>
      <c r="AW277" s="15"/>
      <c r="AX277" s="15"/>
      <c r="AY277" s="15"/>
      <c r="AZ277" s="15"/>
      <c r="BA277" s="15"/>
      <c r="BB277" s="15"/>
      <c r="BC277" s="15"/>
      <c r="BD277" s="15"/>
      <c r="BE277" s="15"/>
      <c r="BF277" s="15"/>
      <c r="BG277" s="15"/>
      <c r="BH277" s="15"/>
      <c r="BI277" s="15"/>
      <c r="BJ277" s="15"/>
      <c r="BK277" s="15"/>
    </row>
    <row r="278" spans="13:63" x14ac:dyDescent="0.25">
      <c r="M278" s="15"/>
      <c r="N278" s="15"/>
      <c r="O278" s="15"/>
      <c r="P278" s="15"/>
      <c r="Q278" s="15"/>
      <c r="R278" s="15"/>
      <c r="S278" s="15"/>
      <c r="T278" s="15"/>
      <c r="U278" s="15"/>
      <c r="V278" s="15"/>
      <c r="W278" s="15"/>
      <c r="X278" s="15"/>
      <c r="Y278" s="15"/>
      <c r="Z278" s="15"/>
      <c r="AA278" s="15"/>
      <c r="AB278" s="15"/>
      <c r="AC278" s="15"/>
      <c r="AD278" s="15"/>
      <c r="AE278" s="15"/>
      <c r="AF278" s="15"/>
      <c r="AG278" s="15"/>
      <c r="AH278" s="15"/>
      <c r="AI278" s="15"/>
      <c r="AJ278" s="15"/>
      <c r="AK278" s="15"/>
      <c r="AL278" s="15"/>
      <c r="AM278" s="15"/>
      <c r="AN278" s="15"/>
      <c r="AO278" s="15"/>
      <c r="AP278" s="15"/>
      <c r="AQ278" s="15"/>
      <c r="AR278" s="15"/>
      <c r="AS278" s="15"/>
      <c r="AT278" s="15"/>
      <c r="AU278" s="15"/>
      <c r="AV278" s="15"/>
      <c r="AW278" s="15"/>
      <c r="AX278" s="15"/>
      <c r="AY278" s="15"/>
      <c r="AZ278" s="15"/>
      <c r="BA278" s="15"/>
      <c r="BB278" s="15"/>
      <c r="BC278" s="15"/>
      <c r="BD278" s="15"/>
      <c r="BE278" s="15"/>
      <c r="BF278" s="15"/>
      <c r="BG278" s="15"/>
      <c r="BH278" s="15"/>
      <c r="BI278" s="15"/>
      <c r="BJ278" s="15"/>
      <c r="BK278" s="15"/>
    </row>
    <row r="279" spans="13:63" x14ac:dyDescent="0.25">
      <c r="M279" s="15"/>
      <c r="N279" s="15"/>
      <c r="O279" s="15"/>
      <c r="P279" s="15"/>
      <c r="Q279" s="15"/>
      <c r="R279" s="15"/>
      <c r="S279" s="15"/>
      <c r="T279" s="15"/>
      <c r="U279" s="15"/>
      <c r="V279" s="15"/>
      <c r="W279" s="15"/>
      <c r="X279" s="15"/>
      <c r="Y279" s="15"/>
      <c r="Z279" s="15"/>
      <c r="AA279" s="15"/>
      <c r="AB279" s="15"/>
      <c r="AC279" s="15"/>
      <c r="AD279" s="15"/>
      <c r="AE279" s="15"/>
      <c r="AF279" s="15"/>
      <c r="AG279" s="15"/>
      <c r="AH279" s="15"/>
      <c r="AI279" s="15"/>
      <c r="AJ279" s="15"/>
      <c r="AK279" s="15"/>
      <c r="AL279" s="15"/>
      <c r="AM279" s="15"/>
      <c r="AN279" s="15"/>
      <c r="AO279" s="15"/>
      <c r="AP279" s="15"/>
      <c r="AQ279" s="15"/>
      <c r="AR279" s="15"/>
      <c r="AS279" s="15"/>
      <c r="AT279" s="15"/>
      <c r="AU279" s="15"/>
      <c r="AV279" s="15"/>
      <c r="AW279" s="15"/>
      <c r="AX279" s="15"/>
      <c r="AY279" s="15"/>
      <c r="AZ279" s="15"/>
      <c r="BA279" s="15"/>
      <c r="BB279" s="15"/>
      <c r="BC279" s="15"/>
      <c r="BD279" s="15"/>
      <c r="BE279" s="15"/>
      <c r="BF279" s="15"/>
      <c r="BG279" s="15"/>
      <c r="BH279" s="15"/>
      <c r="BI279" s="15"/>
      <c r="BJ279" s="15"/>
      <c r="BK279" s="15"/>
    </row>
    <row r="280" spans="13:63" x14ac:dyDescent="0.25">
      <c r="M280" s="15"/>
      <c r="N280" s="15"/>
      <c r="O280" s="15"/>
      <c r="P280" s="15"/>
      <c r="Q280" s="15"/>
      <c r="R280" s="15"/>
      <c r="S280" s="15"/>
      <c r="T280" s="15"/>
      <c r="U280" s="15"/>
      <c r="V280" s="15"/>
      <c r="W280" s="15"/>
      <c r="X280" s="15"/>
      <c r="Y280" s="15"/>
      <c r="Z280" s="15"/>
      <c r="AA280" s="15"/>
      <c r="AB280" s="15"/>
      <c r="AC280" s="15"/>
      <c r="AD280" s="15"/>
      <c r="AE280" s="15"/>
      <c r="AF280" s="15"/>
      <c r="AG280" s="15"/>
      <c r="AH280" s="15"/>
      <c r="AI280" s="15"/>
      <c r="AJ280" s="15"/>
      <c r="AK280" s="15"/>
      <c r="AL280" s="15"/>
      <c r="AM280" s="15"/>
      <c r="AN280" s="15"/>
      <c r="AO280" s="15"/>
      <c r="AP280" s="15"/>
      <c r="AQ280" s="15"/>
      <c r="AR280" s="15"/>
      <c r="AS280" s="15"/>
      <c r="AT280" s="15"/>
      <c r="AU280" s="15"/>
      <c r="AV280" s="15"/>
      <c r="AW280" s="15"/>
      <c r="AX280" s="15"/>
      <c r="AY280" s="15"/>
      <c r="AZ280" s="15"/>
      <c r="BA280" s="15"/>
      <c r="BB280" s="15"/>
      <c r="BC280" s="15"/>
      <c r="BD280" s="15"/>
      <c r="BE280" s="15"/>
      <c r="BF280" s="15"/>
      <c r="BG280" s="15"/>
      <c r="BH280" s="15"/>
      <c r="BI280" s="15"/>
      <c r="BJ280" s="15"/>
      <c r="BK280" s="15"/>
    </row>
    <row r="281" spans="13:63" x14ac:dyDescent="0.25">
      <c r="M281" s="15"/>
      <c r="N281" s="15"/>
      <c r="O281" s="15"/>
      <c r="P281" s="15"/>
      <c r="Q281" s="15"/>
      <c r="R281" s="15"/>
      <c r="S281" s="15"/>
      <c r="T281" s="15"/>
      <c r="U281" s="15"/>
      <c r="V281" s="15"/>
      <c r="W281" s="15"/>
      <c r="X281" s="15"/>
      <c r="Y281" s="15"/>
      <c r="Z281" s="15"/>
      <c r="AA281" s="15"/>
      <c r="AB281" s="15"/>
      <c r="AC281" s="15"/>
      <c r="AD281" s="15"/>
      <c r="AE281" s="15"/>
      <c r="AF281" s="15"/>
      <c r="AG281" s="15"/>
      <c r="AH281" s="15"/>
      <c r="AI281" s="15"/>
      <c r="AJ281" s="15"/>
      <c r="AK281" s="15"/>
      <c r="AL281" s="15"/>
      <c r="AM281" s="15"/>
      <c r="AN281" s="15"/>
      <c r="AO281" s="15"/>
      <c r="AP281" s="15"/>
      <c r="AQ281" s="15"/>
      <c r="AR281" s="15"/>
      <c r="AS281" s="15"/>
      <c r="AT281" s="15"/>
      <c r="AU281" s="15"/>
      <c r="AV281" s="15"/>
      <c r="AW281" s="15"/>
      <c r="AX281" s="15"/>
      <c r="AY281" s="15"/>
      <c r="AZ281" s="15"/>
      <c r="BA281" s="15"/>
      <c r="BB281" s="15"/>
      <c r="BC281" s="15"/>
      <c r="BD281" s="15"/>
      <c r="BE281" s="15"/>
      <c r="BF281" s="15"/>
      <c r="BG281" s="15"/>
      <c r="BH281" s="15"/>
      <c r="BI281" s="15"/>
      <c r="BJ281" s="15"/>
      <c r="BK281" s="15"/>
    </row>
    <row r="282" spans="13:63" x14ac:dyDescent="0.25">
      <c r="M282" s="15"/>
      <c r="N282" s="15"/>
      <c r="O282" s="15"/>
      <c r="P282" s="15"/>
      <c r="Q282" s="15"/>
      <c r="R282" s="15"/>
      <c r="S282" s="15"/>
      <c r="T282" s="15"/>
      <c r="U282" s="15"/>
      <c r="V282" s="15"/>
      <c r="W282" s="15"/>
      <c r="X282" s="15"/>
      <c r="Y282" s="15"/>
      <c r="Z282" s="15"/>
      <c r="AA282" s="15"/>
      <c r="AB282" s="15"/>
      <c r="AC282" s="15"/>
      <c r="AD282" s="15"/>
      <c r="AE282" s="15"/>
      <c r="AF282" s="15"/>
      <c r="AG282" s="15"/>
      <c r="AH282" s="15"/>
      <c r="AI282" s="15"/>
      <c r="AJ282" s="15"/>
      <c r="AK282" s="15"/>
      <c r="AL282" s="15"/>
      <c r="AM282" s="15"/>
      <c r="AN282" s="15"/>
      <c r="AO282" s="15"/>
      <c r="AP282" s="15"/>
      <c r="AQ282" s="15"/>
      <c r="AR282" s="15"/>
      <c r="AS282" s="15"/>
      <c r="AT282" s="15"/>
      <c r="AU282" s="15"/>
      <c r="AV282" s="15"/>
      <c r="AW282" s="15"/>
      <c r="AX282" s="15"/>
      <c r="AY282" s="15"/>
      <c r="AZ282" s="15"/>
      <c r="BA282" s="15"/>
      <c r="BB282" s="15"/>
      <c r="BC282" s="15"/>
      <c r="BD282" s="15"/>
      <c r="BE282" s="15"/>
      <c r="BF282" s="15"/>
      <c r="BG282" s="15"/>
      <c r="BH282" s="15"/>
      <c r="BI282" s="15"/>
      <c r="BJ282" s="15"/>
      <c r="BK282" s="15"/>
    </row>
    <row r="283" spans="13:63" x14ac:dyDescent="0.25">
      <c r="M283" s="15"/>
      <c r="N283" s="15"/>
      <c r="O283" s="15"/>
      <c r="P283" s="15"/>
      <c r="Q283" s="15"/>
      <c r="R283" s="15"/>
      <c r="S283" s="15"/>
      <c r="T283" s="15"/>
      <c r="U283" s="15"/>
      <c r="V283" s="15"/>
      <c r="W283" s="15"/>
      <c r="X283" s="15"/>
      <c r="Y283" s="15"/>
      <c r="Z283" s="15"/>
      <c r="AA283" s="15"/>
      <c r="AB283" s="15"/>
      <c r="AC283" s="15"/>
      <c r="AD283" s="15"/>
      <c r="AE283" s="15"/>
      <c r="AF283" s="15"/>
      <c r="AG283" s="15"/>
      <c r="AH283" s="15"/>
      <c r="AI283" s="15"/>
      <c r="AJ283" s="15"/>
      <c r="AK283" s="15"/>
      <c r="AL283" s="15"/>
      <c r="AM283" s="15"/>
      <c r="AN283" s="15"/>
      <c r="AO283" s="15"/>
      <c r="AP283" s="15"/>
      <c r="AQ283" s="15"/>
      <c r="AR283" s="15"/>
      <c r="AS283" s="15"/>
      <c r="AT283" s="15"/>
      <c r="AU283" s="15"/>
      <c r="AV283" s="15"/>
      <c r="AW283" s="15"/>
      <c r="AX283" s="15"/>
      <c r="AY283" s="15"/>
      <c r="AZ283" s="15"/>
      <c r="BA283" s="15"/>
      <c r="BB283" s="15"/>
      <c r="BC283" s="15"/>
      <c r="BD283" s="15"/>
      <c r="BE283" s="15"/>
      <c r="BF283" s="15"/>
      <c r="BG283" s="15"/>
      <c r="BH283" s="15"/>
      <c r="BI283" s="15"/>
      <c r="BJ283" s="15"/>
      <c r="BK283" s="15"/>
    </row>
    <row r="284" spans="13:63" x14ac:dyDescent="0.25">
      <c r="M284" s="15"/>
      <c r="N284" s="15"/>
      <c r="O284" s="15"/>
      <c r="P284" s="15"/>
      <c r="Q284" s="15"/>
      <c r="R284" s="15"/>
      <c r="S284" s="15"/>
      <c r="T284" s="15"/>
      <c r="U284" s="15"/>
      <c r="V284" s="15"/>
      <c r="W284" s="15"/>
      <c r="X284" s="15"/>
      <c r="Y284" s="15"/>
      <c r="Z284" s="15"/>
      <c r="AA284" s="15"/>
      <c r="AB284" s="15"/>
      <c r="AC284" s="15"/>
      <c r="AD284" s="15"/>
      <c r="AE284" s="15"/>
      <c r="AF284" s="15"/>
      <c r="AG284" s="15"/>
      <c r="AH284" s="15"/>
      <c r="AI284" s="15"/>
      <c r="AJ284" s="15"/>
      <c r="AK284" s="15"/>
      <c r="AL284" s="15"/>
      <c r="AM284" s="15"/>
      <c r="AN284" s="15"/>
      <c r="AO284" s="15"/>
      <c r="AP284" s="15"/>
      <c r="AQ284" s="15"/>
      <c r="AR284" s="15"/>
      <c r="AS284" s="15"/>
      <c r="AT284" s="15"/>
      <c r="AU284" s="15"/>
      <c r="AV284" s="15"/>
      <c r="AW284" s="15"/>
      <c r="AX284" s="15"/>
      <c r="AY284" s="15"/>
      <c r="AZ284" s="15"/>
      <c r="BA284" s="15"/>
      <c r="BB284" s="15"/>
      <c r="BC284" s="15"/>
      <c r="BD284" s="15"/>
      <c r="BE284" s="15"/>
      <c r="BF284" s="15"/>
      <c r="BG284" s="15"/>
      <c r="BH284" s="15"/>
      <c r="BI284" s="15"/>
      <c r="BJ284" s="15"/>
      <c r="BK284" s="15"/>
    </row>
    <row r="285" spans="13:63" x14ac:dyDescent="0.25">
      <c r="M285" s="15"/>
      <c r="N285" s="15"/>
      <c r="O285" s="15"/>
      <c r="P285" s="15"/>
      <c r="Q285" s="15"/>
      <c r="R285" s="15"/>
      <c r="S285" s="15"/>
      <c r="T285" s="15"/>
      <c r="U285" s="15"/>
      <c r="V285" s="15"/>
      <c r="W285" s="15"/>
      <c r="X285" s="15"/>
      <c r="Y285" s="15"/>
      <c r="Z285" s="15"/>
      <c r="AA285" s="15"/>
      <c r="AB285" s="15"/>
      <c r="AC285" s="15"/>
      <c r="AD285" s="15"/>
      <c r="AE285" s="15"/>
      <c r="AF285" s="15"/>
      <c r="AG285" s="15"/>
      <c r="AH285" s="15"/>
      <c r="AI285" s="15"/>
      <c r="AJ285" s="15"/>
      <c r="AK285" s="15"/>
      <c r="AL285" s="15"/>
      <c r="AM285" s="15"/>
      <c r="AN285" s="15"/>
      <c r="AO285" s="15"/>
      <c r="AP285" s="15"/>
      <c r="AQ285" s="15"/>
      <c r="AR285" s="15"/>
      <c r="AS285" s="15"/>
      <c r="AT285" s="15"/>
      <c r="AU285" s="15"/>
      <c r="AV285" s="15"/>
      <c r="AW285" s="15"/>
      <c r="AX285" s="15"/>
      <c r="AY285" s="15"/>
      <c r="AZ285" s="15"/>
      <c r="BA285" s="15"/>
      <c r="BB285" s="15"/>
      <c r="BC285" s="15"/>
      <c r="BD285" s="15"/>
      <c r="BE285" s="15"/>
      <c r="BF285" s="15"/>
      <c r="BG285" s="15"/>
      <c r="BH285" s="15"/>
      <c r="BI285" s="15"/>
      <c r="BJ285" s="15"/>
      <c r="BK285" s="15"/>
    </row>
    <row r="286" spans="13:63" x14ac:dyDescent="0.25">
      <c r="M286" s="15"/>
      <c r="N286" s="15"/>
      <c r="O286" s="15"/>
      <c r="P286" s="15"/>
      <c r="Q286" s="15"/>
      <c r="R286" s="15"/>
      <c r="S286" s="15"/>
      <c r="T286" s="15"/>
      <c r="U286" s="15"/>
      <c r="V286" s="15"/>
      <c r="W286" s="15"/>
      <c r="X286" s="15"/>
      <c r="Y286" s="15"/>
      <c r="Z286" s="15"/>
      <c r="AA286" s="15"/>
      <c r="AB286" s="15"/>
      <c r="AC286" s="15"/>
      <c r="AD286" s="15"/>
      <c r="AE286" s="15"/>
      <c r="AF286" s="15"/>
      <c r="AG286" s="15"/>
      <c r="AH286" s="15"/>
      <c r="AI286" s="15"/>
      <c r="AJ286" s="15"/>
      <c r="AK286" s="15"/>
      <c r="AL286" s="15"/>
      <c r="AM286" s="15"/>
      <c r="AN286" s="15"/>
      <c r="AO286" s="15"/>
      <c r="AP286" s="15"/>
      <c r="AQ286" s="15"/>
      <c r="AR286" s="15"/>
      <c r="AS286" s="15"/>
      <c r="AT286" s="15"/>
      <c r="AU286" s="15"/>
      <c r="AV286" s="15"/>
      <c r="AW286" s="15"/>
      <c r="AX286" s="15"/>
      <c r="AY286" s="15"/>
      <c r="AZ286" s="15"/>
      <c r="BA286" s="15"/>
      <c r="BB286" s="15"/>
      <c r="BC286" s="15"/>
      <c r="BD286" s="15"/>
      <c r="BE286" s="15"/>
      <c r="BF286" s="15"/>
      <c r="BG286" s="15"/>
      <c r="BH286" s="15"/>
      <c r="BI286" s="15"/>
      <c r="BJ286" s="15"/>
      <c r="BK286" s="15"/>
    </row>
    <row r="287" spans="13:63" x14ac:dyDescent="0.25">
      <c r="M287" s="15"/>
      <c r="N287" s="15"/>
      <c r="O287" s="15"/>
      <c r="P287" s="15"/>
      <c r="Q287" s="15"/>
      <c r="R287" s="15"/>
      <c r="S287" s="15"/>
      <c r="T287" s="15"/>
      <c r="U287" s="15"/>
      <c r="V287" s="15"/>
      <c r="W287" s="15"/>
      <c r="X287" s="15"/>
      <c r="Y287" s="15"/>
      <c r="Z287" s="15"/>
      <c r="AA287" s="15"/>
      <c r="AB287" s="15"/>
      <c r="AC287" s="15"/>
      <c r="AD287" s="15"/>
      <c r="AE287" s="15"/>
      <c r="AF287" s="15"/>
      <c r="AG287" s="15"/>
      <c r="AH287" s="15"/>
      <c r="AI287" s="15"/>
      <c r="AJ287" s="15"/>
      <c r="AK287" s="15"/>
      <c r="AL287" s="15"/>
      <c r="AM287" s="15"/>
      <c r="AN287" s="15"/>
      <c r="AO287" s="15"/>
      <c r="AP287" s="15"/>
      <c r="AQ287" s="15"/>
      <c r="AR287" s="15"/>
      <c r="AS287" s="15"/>
      <c r="AT287" s="15"/>
      <c r="AU287" s="15"/>
      <c r="AV287" s="15"/>
      <c r="AW287" s="15"/>
      <c r="AX287" s="15"/>
      <c r="AY287" s="15"/>
      <c r="AZ287" s="15"/>
      <c r="BA287" s="15"/>
      <c r="BB287" s="15"/>
      <c r="BC287" s="15"/>
      <c r="BD287" s="15"/>
      <c r="BE287" s="15"/>
      <c r="BF287" s="15"/>
      <c r="BG287" s="15"/>
      <c r="BH287" s="15"/>
      <c r="BI287" s="15"/>
      <c r="BJ287" s="15"/>
      <c r="BK287" s="15"/>
    </row>
    <row r="288" spans="13:63" x14ac:dyDescent="0.25">
      <c r="M288" s="15"/>
      <c r="N288" s="15"/>
      <c r="O288" s="15"/>
      <c r="P288" s="15"/>
      <c r="Q288" s="15"/>
      <c r="R288" s="15"/>
      <c r="S288" s="15"/>
      <c r="T288" s="15"/>
      <c r="U288" s="15"/>
      <c r="V288" s="15"/>
      <c r="W288" s="15"/>
      <c r="X288" s="15"/>
      <c r="Y288" s="15"/>
      <c r="Z288" s="15"/>
      <c r="AA288" s="15"/>
      <c r="AB288" s="15"/>
      <c r="AC288" s="15"/>
      <c r="AD288" s="15"/>
      <c r="AE288" s="15"/>
      <c r="AF288" s="15"/>
      <c r="AG288" s="15"/>
      <c r="AH288" s="15"/>
      <c r="AI288" s="15"/>
      <c r="AJ288" s="15"/>
      <c r="AK288" s="15"/>
      <c r="AL288" s="15"/>
      <c r="AM288" s="15"/>
      <c r="AN288" s="15"/>
      <c r="AO288" s="15"/>
      <c r="AP288" s="15"/>
      <c r="AQ288" s="15"/>
      <c r="AR288" s="15"/>
      <c r="AS288" s="15"/>
      <c r="AT288" s="15"/>
      <c r="AU288" s="15"/>
      <c r="AV288" s="15"/>
      <c r="AW288" s="15"/>
      <c r="AX288" s="15"/>
      <c r="AY288" s="15"/>
      <c r="AZ288" s="15"/>
      <c r="BA288" s="15"/>
      <c r="BB288" s="15"/>
      <c r="BC288" s="15"/>
      <c r="BD288" s="15"/>
      <c r="BE288" s="15"/>
      <c r="BF288" s="15"/>
      <c r="BG288" s="15"/>
      <c r="BH288" s="15"/>
      <c r="BI288" s="15"/>
      <c r="BJ288" s="15"/>
      <c r="BK288" s="15"/>
    </row>
    <row r="289" spans="13:63" x14ac:dyDescent="0.25">
      <c r="M289" s="15"/>
      <c r="N289" s="15"/>
      <c r="O289" s="15"/>
      <c r="P289" s="15"/>
      <c r="Q289" s="15"/>
      <c r="R289" s="15"/>
      <c r="S289" s="15"/>
      <c r="T289" s="15"/>
      <c r="U289" s="15"/>
      <c r="V289" s="15"/>
      <c r="W289" s="15"/>
      <c r="X289" s="15"/>
      <c r="Y289" s="15"/>
      <c r="Z289" s="15"/>
      <c r="AA289" s="15"/>
      <c r="AB289" s="15"/>
      <c r="AC289" s="15"/>
      <c r="AD289" s="15"/>
      <c r="AE289" s="15"/>
      <c r="AF289" s="15"/>
      <c r="AG289" s="15"/>
      <c r="AH289" s="15"/>
      <c r="AI289" s="15"/>
      <c r="AJ289" s="15"/>
      <c r="AK289" s="15"/>
      <c r="AL289" s="15"/>
      <c r="AM289" s="15"/>
      <c r="AN289" s="15"/>
      <c r="AO289" s="15"/>
      <c r="AP289" s="15"/>
      <c r="AQ289" s="15"/>
      <c r="AR289" s="15"/>
      <c r="AS289" s="15"/>
      <c r="AT289" s="15"/>
      <c r="AU289" s="15"/>
      <c r="AV289" s="15"/>
      <c r="AW289" s="15"/>
      <c r="AX289" s="15"/>
      <c r="AY289" s="15"/>
      <c r="AZ289" s="15"/>
      <c r="BA289" s="15"/>
      <c r="BB289" s="15"/>
      <c r="BC289" s="15"/>
      <c r="BD289" s="15"/>
      <c r="BE289" s="15"/>
      <c r="BF289" s="15"/>
      <c r="BG289" s="15"/>
      <c r="BH289" s="15"/>
      <c r="BI289" s="15"/>
      <c r="BJ289" s="15"/>
      <c r="BK289" s="15"/>
    </row>
    <row r="290" spans="13:63" x14ac:dyDescent="0.25">
      <c r="M290" s="15"/>
      <c r="N290" s="15"/>
      <c r="O290" s="15"/>
      <c r="P290" s="15"/>
      <c r="Q290" s="15"/>
      <c r="R290" s="15"/>
      <c r="S290" s="15"/>
      <c r="T290" s="15"/>
      <c r="U290" s="15"/>
      <c r="V290" s="15"/>
      <c r="W290" s="15"/>
      <c r="X290" s="15"/>
      <c r="Y290" s="15"/>
      <c r="Z290" s="15"/>
      <c r="AA290" s="15"/>
      <c r="AB290" s="15"/>
      <c r="AC290" s="15"/>
      <c r="AD290" s="15"/>
      <c r="AE290" s="15"/>
      <c r="AF290" s="15"/>
      <c r="AG290" s="15"/>
      <c r="AH290" s="15"/>
      <c r="AI290" s="15"/>
      <c r="AJ290" s="15"/>
      <c r="AK290" s="15"/>
      <c r="AL290" s="15"/>
      <c r="AM290" s="15"/>
      <c r="AN290" s="15"/>
      <c r="AO290" s="15"/>
      <c r="AP290" s="15"/>
      <c r="AQ290" s="15"/>
      <c r="AR290" s="15"/>
      <c r="AS290" s="15"/>
      <c r="AT290" s="15"/>
      <c r="AU290" s="15"/>
      <c r="AV290" s="15"/>
      <c r="AW290" s="15"/>
      <c r="AX290" s="15"/>
      <c r="AY290" s="15"/>
      <c r="AZ290" s="15"/>
      <c r="BA290" s="15"/>
      <c r="BB290" s="15"/>
      <c r="BC290" s="15"/>
      <c r="BD290" s="15"/>
      <c r="BE290" s="15"/>
      <c r="BF290" s="15"/>
      <c r="BG290" s="15"/>
      <c r="BH290" s="15"/>
      <c r="BI290" s="15"/>
      <c r="BJ290" s="15"/>
      <c r="BK290" s="15"/>
    </row>
    <row r="291" spans="13:63" x14ac:dyDescent="0.25">
      <c r="M291" s="15"/>
      <c r="N291" s="15"/>
      <c r="O291" s="15"/>
      <c r="P291" s="15"/>
      <c r="Q291" s="15"/>
      <c r="R291" s="15"/>
      <c r="S291" s="15"/>
      <c r="T291" s="15"/>
      <c r="U291" s="15"/>
      <c r="V291" s="15"/>
      <c r="W291" s="15"/>
      <c r="X291" s="15"/>
      <c r="Y291" s="15"/>
      <c r="Z291" s="15"/>
      <c r="AA291" s="15"/>
      <c r="AB291" s="15"/>
      <c r="AC291" s="15"/>
      <c r="AD291" s="15"/>
      <c r="AE291" s="15"/>
      <c r="AF291" s="15"/>
      <c r="AG291" s="15"/>
      <c r="AH291" s="15"/>
      <c r="AI291" s="15"/>
      <c r="AJ291" s="15"/>
      <c r="AK291" s="15"/>
      <c r="AL291" s="15"/>
      <c r="AM291" s="15"/>
      <c r="AN291" s="15"/>
      <c r="AO291" s="15"/>
      <c r="AP291" s="15"/>
      <c r="AQ291" s="15"/>
      <c r="AR291" s="15"/>
      <c r="AS291" s="15"/>
      <c r="AT291" s="15"/>
      <c r="AU291" s="15"/>
      <c r="AV291" s="15"/>
      <c r="AW291" s="15"/>
      <c r="AX291" s="15"/>
      <c r="AY291" s="15"/>
      <c r="AZ291" s="15"/>
      <c r="BA291" s="15"/>
      <c r="BB291" s="15"/>
      <c r="BC291" s="15"/>
      <c r="BD291" s="15"/>
      <c r="BE291" s="15"/>
      <c r="BF291" s="15"/>
      <c r="BG291" s="15"/>
      <c r="BH291" s="15"/>
      <c r="BI291" s="15"/>
      <c r="BJ291" s="15"/>
      <c r="BK291" s="15"/>
    </row>
    <row r="292" spans="13:63" x14ac:dyDescent="0.25">
      <c r="M292" s="15"/>
      <c r="N292" s="15"/>
      <c r="O292" s="15"/>
      <c r="P292" s="15"/>
      <c r="Q292" s="15"/>
      <c r="R292" s="15"/>
      <c r="S292" s="15"/>
      <c r="T292" s="15"/>
      <c r="U292" s="15"/>
      <c r="V292" s="15"/>
      <c r="W292" s="15"/>
      <c r="X292" s="15"/>
      <c r="Y292" s="15"/>
      <c r="Z292" s="15"/>
      <c r="AA292" s="15"/>
      <c r="AB292" s="15"/>
      <c r="AC292" s="15"/>
      <c r="AD292" s="15"/>
      <c r="AE292" s="15"/>
      <c r="AF292" s="15"/>
      <c r="AG292" s="15"/>
      <c r="AH292" s="15"/>
      <c r="AI292" s="15"/>
      <c r="AJ292" s="15"/>
      <c r="AK292" s="15"/>
      <c r="AL292" s="15"/>
      <c r="AM292" s="15"/>
      <c r="AN292" s="15"/>
      <c r="AO292" s="15"/>
      <c r="AP292" s="15"/>
      <c r="AQ292" s="15"/>
      <c r="AR292" s="15"/>
      <c r="AS292" s="15"/>
      <c r="AT292" s="15"/>
      <c r="AU292" s="15"/>
      <c r="AV292" s="15"/>
      <c r="AW292" s="15"/>
      <c r="AX292" s="15"/>
      <c r="AY292" s="15"/>
      <c r="AZ292" s="15"/>
      <c r="BA292" s="15"/>
      <c r="BB292" s="15"/>
      <c r="BC292" s="15"/>
      <c r="BD292" s="15"/>
      <c r="BE292" s="15"/>
      <c r="BF292" s="15"/>
      <c r="BG292" s="15"/>
      <c r="BH292" s="15"/>
      <c r="BI292" s="15"/>
      <c r="BJ292" s="15"/>
      <c r="BK292" s="15"/>
    </row>
    <row r="293" spans="13:63" x14ac:dyDescent="0.25">
      <c r="M293" s="15"/>
      <c r="N293" s="15"/>
      <c r="O293" s="15"/>
      <c r="P293" s="15"/>
      <c r="Q293" s="15"/>
      <c r="R293" s="15"/>
      <c r="S293" s="15"/>
      <c r="T293" s="15"/>
      <c r="U293" s="15"/>
      <c r="V293" s="15"/>
      <c r="W293" s="15"/>
      <c r="X293" s="15"/>
      <c r="Y293" s="15"/>
      <c r="Z293" s="15"/>
      <c r="AA293" s="15"/>
      <c r="AB293" s="15"/>
      <c r="AC293" s="15"/>
      <c r="AD293" s="15"/>
      <c r="AE293" s="15"/>
      <c r="AF293" s="15"/>
      <c r="AG293" s="15"/>
      <c r="AH293" s="15"/>
      <c r="AI293" s="15"/>
      <c r="AJ293" s="15"/>
      <c r="AK293" s="15"/>
      <c r="AL293" s="15"/>
      <c r="AM293" s="15"/>
      <c r="AN293" s="15"/>
      <c r="AO293" s="15"/>
      <c r="AP293" s="15"/>
      <c r="AQ293" s="15"/>
      <c r="AR293" s="15"/>
      <c r="AS293" s="15"/>
      <c r="AT293" s="15"/>
      <c r="AU293" s="15"/>
      <c r="AV293" s="15"/>
      <c r="AW293" s="15"/>
      <c r="AX293" s="15"/>
      <c r="AY293" s="15"/>
      <c r="AZ293" s="15"/>
      <c r="BA293" s="15"/>
      <c r="BB293" s="15"/>
      <c r="BC293" s="15"/>
      <c r="BD293" s="15"/>
      <c r="BE293" s="15"/>
      <c r="BF293" s="15"/>
      <c r="BG293" s="15"/>
      <c r="BH293" s="15"/>
      <c r="BI293" s="15"/>
      <c r="BJ293" s="15"/>
      <c r="BK293" s="15"/>
    </row>
    <row r="294" spans="13:63" x14ac:dyDescent="0.25">
      <c r="M294" s="15"/>
      <c r="N294" s="15"/>
      <c r="O294" s="15"/>
      <c r="P294" s="15"/>
      <c r="Q294" s="15"/>
      <c r="R294" s="15"/>
      <c r="S294" s="15"/>
      <c r="T294" s="15"/>
      <c r="U294" s="15"/>
      <c r="V294" s="15"/>
      <c r="W294" s="15"/>
      <c r="X294" s="15"/>
      <c r="Y294" s="15"/>
      <c r="Z294" s="15"/>
      <c r="AA294" s="15"/>
      <c r="AB294" s="15"/>
      <c r="AC294" s="15"/>
      <c r="AD294" s="15"/>
      <c r="AE294" s="15"/>
      <c r="AF294" s="15"/>
      <c r="AG294" s="15"/>
      <c r="AH294" s="15"/>
      <c r="AI294" s="15"/>
      <c r="AJ294" s="15"/>
      <c r="AK294" s="15"/>
      <c r="AL294" s="15"/>
      <c r="AM294" s="15"/>
      <c r="AN294" s="15"/>
      <c r="AO294" s="15"/>
      <c r="AP294" s="15"/>
      <c r="AQ294" s="15"/>
      <c r="AR294" s="15"/>
      <c r="AS294" s="15"/>
      <c r="AT294" s="15"/>
      <c r="AU294" s="15"/>
      <c r="AV294" s="15"/>
      <c r="AW294" s="15"/>
      <c r="AX294" s="15"/>
      <c r="AY294" s="15"/>
      <c r="AZ294" s="15"/>
      <c r="BA294" s="15"/>
      <c r="BB294" s="15"/>
      <c r="BC294" s="15"/>
      <c r="BD294" s="15"/>
      <c r="BE294" s="15"/>
      <c r="BF294" s="15"/>
      <c r="BG294" s="15"/>
      <c r="BH294" s="15"/>
      <c r="BI294" s="15"/>
      <c r="BJ294" s="15"/>
      <c r="BK294" s="15"/>
    </row>
    <row r="295" spans="13:63" x14ac:dyDescent="0.25">
      <c r="M295" s="15"/>
      <c r="N295" s="15"/>
      <c r="O295" s="15"/>
      <c r="P295" s="15"/>
      <c r="Q295" s="15"/>
      <c r="R295" s="15"/>
      <c r="S295" s="15"/>
      <c r="T295" s="15"/>
      <c r="U295" s="15"/>
      <c r="V295" s="15"/>
      <c r="W295" s="15"/>
      <c r="X295" s="15"/>
      <c r="Y295" s="15"/>
      <c r="Z295" s="15"/>
      <c r="AA295" s="15"/>
      <c r="AB295" s="15"/>
      <c r="AC295" s="15"/>
      <c r="AD295" s="15"/>
      <c r="AE295" s="15"/>
      <c r="AF295" s="15"/>
      <c r="AG295" s="15"/>
      <c r="AH295" s="15"/>
      <c r="AI295" s="15"/>
      <c r="AJ295" s="15"/>
      <c r="AK295" s="15"/>
      <c r="AL295" s="15"/>
      <c r="AM295" s="15"/>
      <c r="AN295" s="15"/>
      <c r="AO295" s="15"/>
      <c r="AP295" s="15"/>
      <c r="AQ295" s="15"/>
      <c r="AR295" s="15"/>
      <c r="AS295" s="15"/>
      <c r="AT295" s="15"/>
      <c r="AU295" s="15"/>
      <c r="AV295" s="15"/>
      <c r="AW295" s="15"/>
      <c r="AX295" s="15"/>
      <c r="AY295" s="15"/>
      <c r="AZ295" s="15"/>
      <c r="BA295" s="15"/>
      <c r="BB295" s="15"/>
      <c r="BC295" s="15"/>
      <c r="BD295" s="15"/>
      <c r="BE295" s="15"/>
      <c r="BF295" s="15"/>
      <c r="BG295" s="15"/>
      <c r="BH295" s="15"/>
      <c r="BI295" s="15"/>
      <c r="BJ295" s="15"/>
      <c r="BK295" s="15"/>
    </row>
    <row r="296" spans="13:63" x14ac:dyDescent="0.25">
      <c r="M296" s="15"/>
      <c r="N296" s="15"/>
      <c r="O296" s="15"/>
      <c r="P296" s="15"/>
      <c r="Q296" s="15"/>
      <c r="R296" s="15"/>
      <c r="S296" s="15"/>
      <c r="T296" s="15"/>
      <c r="U296" s="15"/>
      <c r="V296" s="15"/>
      <c r="W296" s="15"/>
      <c r="X296" s="15"/>
      <c r="Y296" s="15"/>
      <c r="Z296" s="15"/>
      <c r="AA296" s="15"/>
      <c r="AB296" s="15"/>
      <c r="AC296" s="15"/>
      <c r="AD296" s="15"/>
      <c r="AE296" s="15"/>
      <c r="AF296" s="15"/>
      <c r="AG296" s="15"/>
      <c r="AH296" s="15"/>
      <c r="AI296" s="15"/>
      <c r="AJ296" s="15"/>
      <c r="AK296" s="15"/>
      <c r="AL296" s="15"/>
      <c r="AM296" s="15"/>
      <c r="AN296" s="15"/>
      <c r="AO296" s="15"/>
      <c r="AP296" s="15"/>
      <c r="AQ296" s="15"/>
      <c r="AR296" s="15"/>
      <c r="AS296" s="15"/>
      <c r="AT296" s="15"/>
      <c r="AU296" s="15"/>
      <c r="AV296" s="15"/>
      <c r="AW296" s="15"/>
      <c r="AX296" s="15"/>
      <c r="AY296" s="15"/>
      <c r="AZ296" s="15"/>
      <c r="BA296" s="15"/>
      <c r="BB296" s="15"/>
      <c r="BC296" s="15"/>
      <c r="BD296" s="15"/>
      <c r="BE296" s="15"/>
      <c r="BF296" s="15"/>
      <c r="BG296" s="15"/>
      <c r="BH296" s="15"/>
      <c r="BI296" s="15"/>
      <c r="BJ296" s="15"/>
      <c r="BK296" s="15"/>
    </row>
    <row r="297" spans="13:63" x14ac:dyDescent="0.25">
      <c r="M297" s="15"/>
      <c r="N297" s="15"/>
      <c r="O297" s="15"/>
      <c r="P297" s="15"/>
      <c r="Q297" s="15"/>
      <c r="R297" s="15"/>
      <c r="S297" s="15"/>
      <c r="T297" s="15"/>
      <c r="U297" s="15"/>
      <c r="V297" s="15"/>
      <c r="W297" s="15"/>
      <c r="X297" s="15"/>
      <c r="Y297" s="15"/>
      <c r="Z297" s="15"/>
      <c r="AA297" s="15"/>
      <c r="AB297" s="15"/>
      <c r="AC297" s="15"/>
      <c r="AD297" s="15"/>
      <c r="AE297" s="15"/>
      <c r="AF297" s="15"/>
      <c r="AG297" s="15"/>
      <c r="AH297" s="15"/>
      <c r="AI297" s="15"/>
      <c r="AJ297" s="15"/>
      <c r="AK297" s="15"/>
      <c r="AL297" s="15"/>
      <c r="AM297" s="15"/>
      <c r="AN297" s="15"/>
      <c r="AO297" s="15"/>
      <c r="AP297" s="15"/>
      <c r="AQ297" s="15"/>
      <c r="AR297" s="15"/>
      <c r="AS297" s="15"/>
      <c r="AT297" s="15"/>
      <c r="AU297" s="15"/>
      <c r="AV297" s="15"/>
      <c r="AW297" s="15"/>
      <c r="AX297" s="15"/>
      <c r="AY297" s="15"/>
      <c r="AZ297" s="15"/>
      <c r="BA297" s="15"/>
      <c r="BB297" s="15"/>
      <c r="BC297" s="15"/>
      <c r="BD297" s="15"/>
      <c r="BE297" s="15"/>
      <c r="BF297" s="15"/>
      <c r="BG297" s="15"/>
      <c r="BH297" s="15"/>
      <c r="BI297" s="15"/>
      <c r="BJ297" s="15"/>
      <c r="BK297" s="15"/>
    </row>
    <row r="298" spans="13:63" x14ac:dyDescent="0.25">
      <c r="M298" s="15"/>
      <c r="N298" s="15"/>
      <c r="O298" s="15"/>
      <c r="P298" s="15"/>
      <c r="Q298" s="15"/>
      <c r="R298" s="15"/>
      <c r="S298" s="15"/>
      <c r="T298" s="15"/>
      <c r="U298" s="15"/>
      <c r="V298" s="15"/>
      <c r="W298" s="15"/>
      <c r="X298" s="15"/>
      <c r="Y298" s="15"/>
      <c r="Z298" s="15"/>
      <c r="AA298" s="15"/>
      <c r="AB298" s="15"/>
      <c r="AC298" s="15"/>
      <c r="AD298" s="15"/>
      <c r="AE298" s="15"/>
      <c r="AF298" s="15"/>
      <c r="AG298" s="15"/>
      <c r="AH298" s="15"/>
      <c r="AI298" s="15"/>
      <c r="AJ298" s="15"/>
      <c r="AK298" s="15"/>
      <c r="AL298" s="15"/>
      <c r="AM298" s="15"/>
      <c r="AN298" s="15"/>
      <c r="AO298" s="15"/>
      <c r="AP298" s="15"/>
      <c r="AQ298" s="15"/>
      <c r="AR298" s="15"/>
      <c r="AS298" s="15"/>
      <c r="AT298" s="15"/>
      <c r="AU298" s="15"/>
      <c r="AV298" s="15"/>
      <c r="AW298" s="15"/>
      <c r="AX298" s="15"/>
      <c r="AY298" s="15"/>
      <c r="AZ298" s="15"/>
      <c r="BA298" s="15"/>
      <c r="BB298" s="15"/>
      <c r="BC298" s="15"/>
      <c r="BD298" s="15"/>
      <c r="BE298" s="15"/>
      <c r="BF298" s="15"/>
      <c r="BG298" s="15"/>
      <c r="BH298" s="15"/>
      <c r="BI298" s="15"/>
      <c r="BJ298" s="15"/>
      <c r="BK298" s="15"/>
    </row>
    <row r="299" spans="13:63" x14ac:dyDescent="0.25">
      <c r="M299" s="15"/>
      <c r="N299" s="15"/>
      <c r="O299" s="15"/>
      <c r="P299" s="15"/>
      <c r="Q299" s="15"/>
      <c r="R299" s="15"/>
      <c r="S299" s="15"/>
      <c r="T299" s="15"/>
      <c r="U299" s="15"/>
      <c r="V299" s="15"/>
      <c r="W299" s="15"/>
      <c r="X299" s="15"/>
      <c r="Y299" s="15"/>
      <c r="Z299" s="15"/>
      <c r="AA299" s="15"/>
      <c r="AB299" s="15"/>
      <c r="AC299" s="15"/>
      <c r="AD299" s="15"/>
      <c r="AE299" s="15"/>
      <c r="AF299" s="15"/>
      <c r="AG299" s="15"/>
      <c r="AH299" s="15"/>
      <c r="AI299" s="15"/>
      <c r="AJ299" s="15"/>
      <c r="AK299" s="15"/>
      <c r="AL299" s="15"/>
      <c r="AM299" s="15"/>
      <c r="AN299" s="15"/>
      <c r="AO299" s="15"/>
      <c r="AP299" s="15"/>
      <c r="AQ299" s="15"/>
      <c r="AR299" s="15"/>
      <c r="AS299" s="15"/>
      <c r="AT299" s="15"/>
      <c r="AU299" s="15"/>
      <c r="AV299" s="15"/>
      <c r="AW299" s="15"/>
      <c r="AX299" s="15"/>
      <c r="AY299" s="15"/>
      <c r="AZ299" s="15"/>
      <c r="BA299" s="15"/>
      <c r="BB299" s="15"/>
      <c r="BC299" s="15"/>
      <c r="BD299" s="15"/>
      <c r="BE299" s="15"/>
      <c r="BF299" s="15"/>
      <c r="BG299" s="15"/>
      <c r="BH299" s="15"/>
      <c r="BI299" s="15"/>
      <c r="BJ299" s="15"/>
      <c r="BK299" s="15"/>
    </row>
    <row r="300" spans="13:63" x14ac:dyDescent="0.25">
      <c r="M300" s="15"/>
      <c r="N300" s="15"/>
      <c r="O300" s="15"/>
      <c r="P300" s="15"/>
      <c r="Q300" s="15"/>
      <c r="R300" s="15"/>
      <c r="S300" s="15"/>
      <c r="T300" s="15"/>
      <c r="U300" s="15"/>
      <c r="V300" s="15"/>
      <c r="W300" s="15"/>
      <c r="X300" s="15"/>
      <c r="Y300" s="15"/>
      <c r="Z300" s="15"/>
      <c r="AA300" s="15"/>
      <c r="AB300" s="15"/>
      <c r="AC300" s="15"/>
      <c r="AD300" s="15"/>
      <c r="AE300" s="15"/>
      <c r="AF300" s="15"/>
      <c r="AG300" s="15"/>
      <c r="AH300" s="15"/>
      <c r="AI300" s="15"/>
      <c r="AJ300" s="15"/>
      <c r="AK300" s="15"/>
      <c r="AL300" s="15"/>
      <c r="AM300" s="15"/>
      <c r="AN300" s="15"/>
      <c r="AO300" s="15"/>
      <c r="AP300" s="15"/>
      <c r="AQ300" s="15"/>
      <c r="AR300" s="15"/>
      <c r="AS300" s="15"/>
      <c r="AT300" s="15"/>
      <c r="AU300" s="15"/>
      <c r="AV300" s="15"/>
      <c r="AW300" s="15"/>
      <c r="AX300" s="15"/>
      <c r="AY300" s="15"/>
      <c r="AZ300" s="15"/>
      <c r="BA300" s="15"/>
      <c r="BB300" s="15"/>
      <c r="BC300" s="15"/>
      <c r="BD300" s="15"/>
      <c r="BE300" s="15"/>
      <c r="BF300" s="15"/>
      <c r="BG300" s="15"/>
      <c r="BH300" s="15"/>
      <c r="BI300" s="15"/>
      <c r="BJ300" s="15"/>
      <c r="BK300" s="15"/>
    </row>
    <row r="301" spans="13:63" x14ac:dyDescent="0.25">
      <c r="M301" s="15"/>
      <c r="N301" s="15"/>
      <c r="O301" s="15"/>
      <c r="P301" s="15"/>
      <c r="Q301" s="15"/>
      <c r="R301" s="15"/>
      <c r="S301" s="15"/>
      <c r="T301" s="15"/>
      <c r="U301" s="15"/>
      <c r="V301" s="15"/>
      <c r="W301" s="15"/>
      <c r="X301" s="15"/>
      <c r="Y301" s="15"/>
      <c r="Z301" s="15"/>
      <c r="AA301" s="15"/>
      <c r="AB301" s="15"/>
      <c r="AC301" s="15"/>
      <c r="AD301" s="15"/>
      <c r="AE301" s="15"/>
      <c r="AF301" s="15"/>
      <c r="AG301" s="15"/>
      <c r="AH301" s="15"/>
      <c r="AI301" s="15"/>
      <c r="AJ301" s="15"/>
      <c r="AK301" s="15"/>
      <c r="AL301" s="15"/>
      <c r="AM301" s="15"/>
      <c r="AN301" s="15"/>
      <c r="AO301" s="15"/>
      <c r="AP301" s="15"/>
      <c r="AQ301" s="15"/>
      <c r="AR301" s="15"/>
      <c r="AS301" s="15"/>
      <c r="AT301" s="15"/>
      <c r="AU301" s="15"/>
      <c r="AV301" s="15"/>
      <c r="AW301" s="15"/>
      <c r="AX301" s="15"/>
      <c r="AY301" s="15"/>
      <c r="AZ301" s="15"/>
      <c r="BA301" s="15"/>
      <c r="BB301" s="15"/>
      <c r="BC301" s="15"/>
      <c r="BD301" s="15"/>
      <c r="BE301" s="15"/>
      <c r="BF301" s="15"/>
      <c r="BG301" s="15"/>
      <c r="BH301" s="15"/>
      <c r="BI301" s="15"/>
      <c r="BJ301" s="15"/>
      <c r="BK301" s="15"/>
    </row>
    <row r="302" spans="13:63" x14ac:dyDescent="0.25">
      <c r="M302" s="15"/>
      <c r="N302" s="15"/>
      <c r="O302" s="15"/>
      <c r="P302" s="15"/>
      <c r="Q302" s="15"/>
      <c r="R302" s="15"/>
      <c r="S302" s="15"/>
      <c r="T302" s="15"/>
      <c r="U302" s="15"/>
      <c r="V302" s="15"/>
      <c r="W302" s="15"/>
      <c r="X302" s="15"/>
      <c r="Y302" s="15"/>
      <c r="Z302" s="15"/>
      <c r="AA302" s="15"/>
      <c r="AB302" s="15"/>
      <c r="AC302" s="15"/>
      <c r="AD302" s="15"/>
      <c r="AE302" s="15"/>
      <c r="AF302" s="15"/>
      <c r="AG302" s="15"/>
      <c r="AH302" s="15"/>
      <c r="AI302" s="15"/>
      <c r="AJ302" s="15"/>
      <c r="AK302" s="15"/>
      <c r="AL302" s="15"/>
      <c r="AM302" s="15"/>
      <c r="AN302" s="15"/>
      <c r="AO302" s="15"/>
      <c r="AP302" s="15"/>
      <c r="AQ302" s="15"/>
      <c r="AR302" s="15"/>
      <c r="AS302" s="15"/>
      <c r="AT302" s="15"/>
      <c r="AU302" s="15"/>
      <c r="AV302" s="15"/>
      <c r="AW302" s="15"/>
      <c r="AX302" s="15"/>
      <c r="AY302" s="15"/>
      <c r="AZ302" s="15"/>
      <c r="BA302" s="15"/>
      <c r="BB302" s="15"/>
      <c r="BC302" s="15"/>
      <c r="BD302" s="15"/>
      <c r="BE302" s="15"/>
      <c r="BF302" s="15"/>
      <c r="BG302" s="15"/>
      <c r="BH302" s="15"/>
      <c r="BI302" s="15"/>
      <c r="BJ302" s="15"/>
      <c r="BK302" s="15"/>
    </row>
    <row r="303" spans="13:63" x14ac:dyDescent="0.25">
      <c r="M303" s="15"/>
      <c r="N303" s="15"/>
      <c r="O303" s="15"/>
      <c r="P303" s="15"/>
      <c r="Q303" s="15"/>
      <c r="R303" s="15"/>
      <c r="S303" s="15"/>
      <c r="T303" s="15"/>
      <c r="U303" s="15"/>
      <c r="V303" s="15"/>
      <c r="W303" s="15"/>
      <c r="X303" s="15"/>
      <c r="Y303" s="15"/>
      <c r="Z303" s="15"/>
      <c r="AA303" s="15"/>
      <c r="AB303" s="15"/>
      <c r="AC303" s="15"/>
      <c r="AD303" s="15"/>
      <c r="AE303" s="15"/>
      <c r="AF303" s="15"/>
      <c r="AG303" s="15"/>
      <c r="AH303" s="15"/>
      <c r="AI303" s="15"/>
      <c r="AJ303" s="15"/>
      <c r="AK303" s="15"/>
      <c r="AL303" s="15"/>
      <c r="AM303" s="15"/>
      <c r="AN303" s="15"/>
      <c r="AO303" s="15"/>
      <c r="AP303" s="15"/>
      <c r="AQ303" s="15"/>
      <c r="AR303" s="15"/>
      <c r="AS303" s="15"/>
      <c r="AT303" s="15"/>
      <c r="AU303" s="15"/>
      <c r="AV303" s="15"/>
      <c r="AW303" s="15"/>
      <c r="AX303" s="15"/>
      <c r="AY303" s="15"/>
      <c r="AZ303" s="15"/>
      <c r="BA303" s="15"/>
      <c r="BB303" s="15"/>
      <c r="BC303" s="15"/>
      <c r="BD303" s="15"/>
      <c r="BE303" s="15"/>
      <c r="BF303" s="15"/>
      <c r="BG303" s="15"/>
      <c r="BH303" s="15"/>
      <c r="BI303" s="15"/>
      <c r="BJ303" s="15"/>
      <c r="BK303" s="15"/>
    </row>
    <row r="304" spans="13:63" x14ac:dyDescent="0.25">
      <c r="M304" s="15"/>
      <c r="N304" s="15"/>
      <c r="O304" s="15"/>
      <c r="P304" s="15"/>
      <c r="Q304" s="15"/>
      <c r="R304" s="15"/>
      <c r="S304" s="15"/>
      <c r="T304" s="15"/>
      <c r="U304" s="15"/>
      <c r="V304" s="15"/>
      <c r="W304" s="15"/>
      <c r="X304" s="15"/>
      <c r="Y304" s="15"/>
      <c r="Z304" s="15"/>
      <c r="AA304" s="15"/>
      <c r="AB304" s="15"/>
      <c r="AC304" s="15"/>
      <c r="AD304" s="15"/>
      <c r="AE304" s="15"/>
      <c r="AF304" s="15"/>
      <c r="AG304" s="15"/>
      <c r="AH304" s="15"/>
      <c r="AI304" s="15"/>
      <c r="AJ304" s="15"/>
      <c r="AK304" s="15"/>
      <c r="AL304" s="15"/>
      <c r="AM304" s="15"/>
      <c r="AN304" s="15"/>
      <c r="AO304" s="15"/>
      <c r="AP304" s="15"/>
      <c r="AQ304" s="15"/>
      <c r="AR304" s="15"/>
      <c r="AS304" s="15"/>
      <c r="AT304" s="15"/>
      <c r="AU304" s="15"/>
      <c r="AV304" s="15"/>
      <c r="AW304" s="15"/>
      <c r="AX304" s="15"/>
      <c r="AY304" s="15"/>
      <c r="AZ304" s="15"/>
      <c r="BA304" s="15"/>
      <c r="BB304" s="15"/>
      <c r="BC304" s="15"/>
      <c r="BD304" s="15"/>
      <c r="BE304" s="15"/>
      <c r="BF304" s="15"/>
      <c r="BG304" s="15"/>
      <c r="BH304" s="15"/>
      <c r="BI304" s="15"/>
      <c r="BJ304" s="15"/>
      <c r="BK304" s="15"/>
    </row>
    <row r="305" spans="13:63" x14ac:dyDescent="0.25">
      <c r="M305" s="15"/>
      <c r="N305" s="15"/>
      <c r="O305" s="15"/>
      <c r="P305" s="15"/>
      <c r="Q305" s="15"/>
      <c r="R305" s="15"/>
      <c r="S305" s="15"/>
      <c r="T305" s="15"/>
      <c r="U305" s="15"/>
      <c r="V305" s="15"/>
      <c r="W305" s="15"/>
      <c r="X305" s="15"/>
      <c r="Y305" s="15"/>
      <c r="Z305" s="15"/>
      <c r="AA305" s="15"/>
      <c r="AB305" s="15"/>
      <c r="AC305" s="15"/>
      <c r="AD305" s="15"/>
      <c r="AE305" s="15"/>
      <c r="AF305" s="15"/>
      <c r="AG305" s="15"/>
      <c r="AH305" s="15"/>
      <c r="AI305" s="15"/>
      <c r="AJ305" s="15"/>
      <c r="AK305" s="15"/>
      <c r="AL305" s="15"/>
      <c r="AM305" s="15"/>
      <c r="AN305" s="15"/>
      <c r="AO305" s="15"/>
      <c r="AP305" s="15"/>
      <c r="AQ305" s="15"/>
      <c r="AR305" s="15"/>
      <c r="AS305" s="15"/>
      <c r="AT305" s="15"/>
      <c r="AU305" s="15"/>
      <c r="AV305" s="15"/>
      <c r="AW305" s="15"/>
      <c r="AX305" s="15"/>
      <c r="AY305" s="15"/>
      <c r="AZ305" s="15"/>
      <c r="BA305" s="15"/>
      <c r="BB305" s="15"/>
      <c r="BC305" s="15"/>
      <c r="BD305" s="15"/>
      <c r="BE305" s="15"/>
      <c r="BF305" s="15"/>
      <c r="BG305" s="15"/>
      <c r="BH305" s="15"/>
      <c r="BI305" s="15"/>
      <c r="BJ305" s="15"/>
      <c r="BK305" s="15"/>
    </row>
    <row r="306" spans="13:63" x14ac:dyDescent="0.25">
      <c r="M306" s="15"/>
      <c r="N306" s="15"/>
      <c r="O306" s="15"/>
      <c r="P306" s="15"/>
      <c r="Q306" s="15"/>
      <c r="R306" s="15"/>
      <c r="S306" s="15"/>
      <c r="T306" s="15"/>
      <c r="U306" s="15"/>
      <c r="V306" s="15"/>
      <c r="W306" s="15"/>
      <c r="X306" s="15"/>
      <c r="Y306" s="15"/>
      <c r="Z306" s="15"/>
      <c r="AA306" s="15"/>
      <c r="AB306" s="15"/>
      <c r="AC306" s="15"/>
      <c r="AD306" s="15"/>
      <c r="AE306" s="15"/>
      <c r="AF306" s="15"/>
      <c r="AG306" s="15"/>
      <c r="AH306" s="15"/>
      <c r="AI306" s="15"/>
      <c r="AJ306" s="15"/>
      <c r="AK306" s="15"/>
      <c r="AL306" s="15"/>
      <c r="AM306" s="15"/>
      <c r="AN306" s="15"/>
      <c r="AO306" s="15"/>
      <c r="AP306" s="15"/>
      <c r="AQ306" s="15"/>
      <c r="AR306" s="15"/>
      <c r="AS306" s="15"/>
      <c r="AT306" s="15"/>
      <c r="AU306" s="15"/>
      <c r="AV306" s="15"/>
      <c r="AW306" s="15"/>
      <c r="AX306" s="15"/>
      <c r="AY306" s="15"/>
      <c r="AZ306" s="15"/>
      <c r="BA306" s="15"/>
      <c r="BB306" s="15"/>
      <c r="BC306" s="15"/>
      <c r="BD306" s="15"/>
      <c r="BE306" s="15"/>
      <c r="BF306" s="15"/>
      <c r="BG306" s="15"/>
      <c r="BH306" s="15"/>
      <c r="BI306" s="15"/>
      <c r="BJ306" s="15"/>
      <c r="BK306" s="15"/>
    </row>
    <row r="307" spans="13:63" x14ac:dyDescent="0.25">
      <c r="M307" s="15"/>
      <c r="N307" s="15"/>
      <c r="O307" s="15"/>
      <c r="P307" s="15"/>
      <c r="Q307" s="15"/>
      <c r="R307" s="15"/>
      <c r="S307" s="15"/>
      <c r="T307" s="15"/>
      <c r="U307" s="15"/>
      <c r="V307" s="15"/>
      <c r="W307" s="15"/>
      <c r="X307" s="15"/>
      <c r="Y307" s="15"/>
      <c r="Z307" s="15"/>
      <c r="AA307" s="15"/>
      <c r="AB307" s="15"/>
      <c r="AC307" s="15"/>
      <c r="AD307" s="15"/>
      <c r="AE307" s="15"/>
      <c r="AF307" s="15"/>
      <c r="AG307" s="15"/>
      <c r="AH307" s="15"/>
      <c r="AI307" s="15"/>
      <c r="AJ307" s="15"/>
      <c r="AK307" s="15"/>
      <c r="AL307" s="15"/>
      <c r="AM307" s="15"/>
      <c r="AN307" s="15"/>
      <c r="AO307" s="15"/>
      <c r="AP307" s="15"/>
      <c r="AQ307" s="15"/>
      <c r="AR307" s="15"/>
      <c r="AS307" s="15"/>
      <c r="AT307" s="15"/>
      <c r="AU307" s="15"/>
      <c r="AV307" s="15"/>
      <c r="AW307" s="15"/>
      <c r="AX307" s="15"/>
      <c r="AY307" s="15"/>
      <c r="AZ307" s="15"/>
      <c r="BA307" s="15"/>
      <c r="BB307" s="15"/>
      <c r="BC307" s="15"/>
      <c r="BD307" s="15"/>
      <c r="BE307" s="15"/>
      <c r="BF307" s="15"/>
      <c r="BG307" s="15"/>
      <c r="BH307" s="15"/>
      <c r="BI307" s="15"/>
      <c r="BJ307" s="15"/>
      <c r="BK307" s="15"/>
    </row>
    <row r="308" spans="13:63" x14ac:dyDescent="0.25">
      <c r="M308" s="15"/>
      <c r="N308" s="15"/>
      <c r="O308" s="15"/>
      <c r="P308" s="15"/>
      <c r="Q308" s="15"/>
      <c r="R308" s="15"/>
      <c r="S308" s="15"/>
      <c r="T308" s="15"/>
      <c r="U308" s="15"/>
      <c r="V308" s="15"/>
      <c r="W308" s="15"/>
      <c r="X308" s="15"/>
      <c r="Y308" s="15"/>
      <c r="Z308" s="15"/>
      <c r="AA308" s="15"/>
      <c r="AB308" s="15"/>
      <c r="AC308" s="15"/>
      <c r="AD308" s="15"/>
      <c r="AE308" s="15"/>
      <c r="AF308" s="15"/>
      <c r="AG308" s="15"/>
      <c r="AH308" s="15"/>
      <c r="AI308" s="15"/>
      <c r="AJ308" s="15"/>
      <c r="AK308" s="15"/>
      <c r="AL308" s="15"/>
      <c r="AM308" s="15"/>
      <c r="AN308" s="15"/>
      <c r="AO308" s="15"/>
      <c r="AP308" s="15"/>
      <c r="AQ308" s="15"/>
      <c r="AR308" s="15"/>
      <c r="AS308" s="15"/>
      <c r="AT308" s="15"/>
      <c r="AU308" s="15"/>
      <c r="AV308" s="15"/>
      <c r="AW308" s="15"/>
      <c r="AX308" s="15"/>
      <c r="AY308" s="15"/>
      <c r="AZ308" s="15"/>
      <c r="BA308" s="15"/>
      <c r="BB308" s="15"/>
      <c r="BC308" s="15"/>
      <c r="BD308" s="15"/>
      <c r="BE308" s="15"/>
      <c r="BF308" s="15"/>
      <c r="BG308" s="15"/>
      <c r="BH308" s="15"/>
      <c r="BI308" s="15"/>
      <c r="BJ308" s="15"/>
      <c r="BK308" s="15"/>
    </row>
    <row r="309" spans="13:63" x14ac:dyDescent="0.25">
      <c r="M309" s="15"/>
      <c r="N309" s="15"/>
      <c r="O309" s="15"/>
      <c r="P309" s="15"/>
      <c r="Q309" s="15"/>
      <c r="R309" s="15"/>
      <c r="S309" s="15"/>
      <c r="T309" s="15"/>
      <c r="U309" s="15"/>
      <c r="V309" s="15"/>
      <c r="W309" s="15"/>
      <c r="X309" s="15"/>
      <c r="Y309" s="15"/>
      <c r="Z309" s="15"/>
      <c r="AA309" s="15"/>
      <c r="AB309" s="15"/>
      <c r="AC309" s="15"/>
      <c r="AD309" s="15"/>
      <c r="AE309" s="15"/>
      <c r="AF309" s="15"/>
      <c r="AG309" s="15"/>
      <c r="AH309" s="15"/>
      <c r="AI309" s="15"/>
      <c r="AJ309" s="15"/>
      <c r="AK309" s="15"/>
      <c r="AL309" s="15"/>
      <c r="AM309" s="15"/>
      <c r="AN309" s="15"/>
      <c r="AO309" s="15"/>
      <c r="AP309" s="15"/>
      <c r="AQ309" s="15"/>
      <c r="AR309" s="15"/>
      <c r="AS309" s="15"/>
      <c r="AT309" s="15"/>
      <c r="AU309" s="15"/>
      <c r="AV309" s="15"/>
      <c r="AW309" s="15"/>
      <c r="AX309" s="15"/>
      <c r="AY309" s="15"/>
      <c r="AZ309" s="15"/>
      <c r="BA309" s="15"/>
      <c r="BB309" s="15"/>
      <c r="BC309" s="15"/>
      <c r="BD309" s="15"/>
      <c r="BE309" s="15"/>
      <c r="BF309" s="15"/>
      <c r="BG309" s="15"/>
      <c r="BH309" s="15"/>
      <c r="BI309" s="15"/>
      <c r="BJ309" s="15"/>
      <c r="BK309" s="15"/>
    </row>
    <row r="310" spans="13:63" x14ac:dyDescent="0.25">
      <c r="M310" s="15"/>
      <c r="N310" s="15"/>
      <c r="O310" s="15"/>
      <c r="P310" s="15"/>
      <c r="Q310" s="15"/>
      <c r="R310" s="15"/>
      <c r="S310" s="15"/>
      <c r="T310" s="15"/>
      <c r="U310" s="15"/>
      <c r="V310" s="15"/>
      <c r="W310" s="15"/>
      <c r="X310" s="15"/>
      <c r="Y310" s="15"/>
      <c r="Z310" s="15"/>
      <c r="AA310" s="15"/>
      <c r="AB310" s="15"/>
      <c r="AC310" s="15"/>
      <c r="AD310" s="15"/>
      <c r="AE310" s="15"/>
      <c r="AF310" s="15"/>
      <c r="AG310" s="15"/>
      <c r="AH310" s="15"/>
      <c r="AI310" s="15"/>
      <c r="AJ310" s="15"/>
      <c r="AK310" s="15"/>
      <c r="AL310" s="15"/>
      <c r="AM310" s="15"/>
      <c r="AN310" s="15"/>
      <c r="AO310" s="15"/>
      <c r="AP310" s="15"/>
      <c r="AQ310" s="15"/>
      <c r="AR310" s="15"/>
      <c r="AS310" s="15"/>
      <c r="AT310" s="15"/>
      <c r="AU310" s="15"/>
      <c r="AV310" s="15"/>
      <c r="AW310" s="15"/>
      <c r="AX310" s="15"/>
      <c r="AY310" s="15"/>
      <c r="AZ310" s="15"/>
      <c r="BA310" s="15"/>
      <c r="BB310" s="15"/>
      <c r="BC310" s="15"/>
      <c r="BD310" s="15"/>
      <c r="BE310" s="15"/>
      <c r="BF310" s="15"/>
      <c r="BG310" s="15"/>
      <c r="BH310" s="15"/>
      <c r="BI310" s="15"/>
      <c r="BJ310" s="15"/>
      <c r="BK310" s="15"/>
    </row>
    <row r="311" spans="13:63" x14ac:dyDescent="0.25">
      <c r="M311" s="15"/>
      <c r="N311" s="15"/>
      <c r="O311" s="15"/>
      <c r="P311" s="15"/>
      <c r="Q311" s="15"/>
      <c r="R311" s="15"/>
      <c r="S311" s="15"/>
      <c r="T311" s="15"/>
      <c r="U311" s="15"/>
      <c r="V311" s="15"/>
      <c r="W311" s="15"/>
      <c r="X311" s="15"/>
      <c r="Y311" s="15"/>
      <c r="Z311" s="15"/>
      <c r="AA311" s="15"/>
      <c r="AB311" s="15"/>
      <c r="AC311" s="15"/>
      <c r="AD311" s="15"/>
      <c r="AE311" s="15"/>
      <c r="AF311" s="15"/>
      <c r="AG311" s="15"/>
      <c r="AH311" s="15"/>
      <c r="AI311" s="15"/>
      <c r="AJ311" s="15"/>
      <c r="AK311" s="15"/>
      <c r="AL311" s="15"/>
      <c r="AM311" s="15"/>
      <c r="AN311" s="15"/>
      <c r="AO311" s="15"/>
      <c r="AP311" s="15"/>
      <c r="AQ311" s="15"/>
      <c r="AR311" s="15"/>
      <c r="AS311" s="15"/>
      <c r="AT311" s="15"/>
      <c r="AU311" s="15"/>
      <c r="AV311" s="15"/>
      <c r="AW311" s="15"/>
      <c r="AX311" s="15"/>
      <c r="AY311" s="15"/>
      <c r="AZ311" s="15"/>
      <c r="BA311" s="15"/>
      <c r="BB311" s="15"/>
      <c r="BC311" s="15"/>
      <c r="BD311" s="15"/>
      <c r="BE311" s="15"/>
      <c r="BF311" s="15"/>
      <c r="BG311" s="15"/>
      <c r="BH311" s="15"/>
      <c r="BI311" s="15"/>
      <c r="BJ311" s="15"/>
      <c r="BK311" s="15"/>
    </row>
    <row r="312" spans="13:63" x14ac:dyDescent="0.25">
      <c r="M312" s="15"/>
      <c r="N312" s="15"/>
      <c r="O312" s="15"/>
      <c r="P312" s="15"/>
      <c r="Q312" s="15"/>
      <c r="R312" s="15"/>
      <c r="S312" s="15"/>
      <c r="T312" s="15"/>
      <c r="U312" s="15"/>
      <c r="V312" s="15"/>
      <c r="W312" s="15"/>
      <c r="X312" s="15"/>
      <c r="Y312" s="15"/>
      <c r="Z312" s="15"/>
      <c r="AA312" s="15"/>
      <c r="AB312" s="15"/>
      <c r="AC312" s="15"/>
      <c r="AD312" s="15"/>
      <c r="AE312" s="15"/>
      <c r="AF312" s="15"/>
      <c r="AG312" s="15"/>
      <c r="AH312" s="15"/>
      <c r="AI312" s="15"/>
      <c r="AJ312" s="15"/>
      <c r="AK312" s="15"/>
      <c r="AL312" s="15"/>
      <c r="AM312" s="15"/>
      <c r="AN312" s="15"/>
      <c r="AO312" s="15"/>
      <c r="AP312" s="15"/>
      <c r="AQ312" s="15"/>
      <c r="AR312" s="15"/>
      <c r="AS312" s="15"/>
      <c r="AT312" s="15"/>
      <c r="AU312" s="15"/>
      <c r="AV312" s="15"/>
      <c r="AW312" s="15"/>
      <c r="AX312" s="15"/>
      <c r="AY312" s="15"/>
      <c r="AZ312" s="15"/>
      <c r="BA312" s="15"/>
      <c r="BB312" s="15"/>
      <c r="BC312" s="15"/>
      <c r="BD312" s="15"/>
      <c r="BE312" s="15"/>
      <c r="BF312" s="15"/>
      <c r="BG312" s="15"/>
      <c r="BH312" s="15"/>
      <c r="BI312" s="15"/>
      <c r="BJ312" s="15"/>
      <c r="BK312" s="15"/>
    </row>
    <row r="313" spans="13:63" x14ac:dyDescent="0.25">
      <c r="M313" s="15"/>
      <c r="N313" s="15"/>
      <c r="O313" s="15"/>
      <c r="P313" s="15"/>
      <c r="Q313" s="15"/>
      <c r="R313" s="15"/>
      <c r="S313" s="15"/>
      <c r="T313" s="15"/>
      <c r="U313" s="15"/>
      <c r="V313" s="15"/>
      <c r="W313" s="15"/>
      <c r="X313" s="15"/>
      <c r="Y313" s="15"/>
      <c r="Z313" s="15"/>
      <c r="AA313" s="15"/>
      <c r="AB313" s="15"/>
      <c r="AC313" s="15"/>
      <c r="AD313" s="15"/>
      <c r="AE313" s="15"/>
      <c r="AF313" s="15"/>
      <c r="AG313" s="15"/>
      <c r="AH313" s="15"/>
      <c r="AI313" s="15"/>
      <c r="AJ313" s="15"/>
      <c r="AK313" s="15"/>
      <c r="AL313" s="15"/>
      <c r="AM313" s="15"/>
      <c r="AN313" s="15"/>
      <c r="AO313" s="15"/>
      <c r="AP313" s="15"/>
      <c r="AQ313" s="15"/>
      <c r="AR313" s="15"/>
      <c r="AS313" s="15"/>
      <c r="AT313" s="15"/>
      <c r="AU313" s="15"/>
      <c r="AV313" s="15"/>
      <c r="AW313" s="15"/>
      <c r="AX313" s="15"/>
      <c r="AY313" s="15"/>
      <c r="AZ313" s="15"/>
      <c r="BA313" s="15"/>
      <c r="BB313" s="15"/>
      <c r="BC313" s="15"/>
      <c r="BD313" s="15"/>
      <c r="BE313" s="15"/>
      <c r="BF313" s="15"/>
      <c r="BG313" s="15"/>
      <c r="BH313" s="15"/>
      <c r="BI313" s="15"/>
      <c r="BJ313" s="15"/>
      <c r="BK313" s="15"/>
    </row>
    <row r="314" spans="13:63" x14ac:dyDescent="0.25">
      <c r="M314" s="15"/>
      <c r="N314" s="15"/>
      <c r="O314" s="15"/>
      <c r="P314" s="15"/>
      <c r="Q314" s="15"/>
      <c r="R314" s="15"/>
      <c r="S314" s="15"/>
      <c r="T314" s="15"/>
      <c r="U314" s="15"/>
      <c r="V314" s="15"/>
      <c r="W314" s="15"/>
      <c r="X314" s="15"/>
      <c r="Y314" s="15"/>
      <c r="Z314" s="15"/>
      <c r="AA314" s="15"/>
      <c r="AB314" s="15"/>
      <c r="AC314" s="15"/>
      <c r="AD314" s="15"/>
      <c r="AE314" s="15"/>
      <c r="AF314" s="15"/>
      <c r="AG314" s="15"/>
      <c r="AH314" s="15"/>
      <c r="AI314" s="15"/>
      <c r="AJ314" s="15"/>
      <c r="AK314" s="15"/>
      <c r="AL314" s="15"/>
      <c r="AM314" s="15"/>
      <c r="AN314" s="15"/>
      <c r="AO314" s="15"/>
      <c r="AP314" s="15"/>
      <c r="AQ314" s="15"/>
      <c r="AR314" s="15"/>
      <c r="AS314" s="15"/>
      <c r="AT314" s="15"/>
      <c r="AU314" s="15"/>
      <c r="AV314" s="15"/>
      <c r="AW314" s="15"/>
      <c r="AX314" s="15"/>
      <c r="AY314" s="15"/>
      <c r="AZ314" s="15"/>
      <c r="BA314" s="15"/>
      <c r="BB314" s="15"/>
      <c r="BC314" s="15"/>
      <c r="BD314" s="15"/>
      <c r="BE314" s="15"/>
      <c r="BF314" s="15"/>
      <c r="BG314" s="15"/>
      <c r="BH314" s="15"/>
      <c r="BI314" s="15"/>
      <c r="BJ314" s="15"/>
      <c r="BK314" s="15"/>
    </row>
    <row r="315" spans="13:63" x14ac:dyDescent="0.25">
      <c r="M315" s="15"/>
      <c r="N315" s="15"/>
      <c r="O315" s="15"/>
      <c r="P315" s="15"/>
      <c r="Q315" s="15"/>
      <c r="R315" s="15"/>
      <c r="S315" s="15"/>
      <c r="T315" s="15"/>
      <c r="U315" s="15"/>
      <c r="V315" s="15"/>
      <c r="W315" s="15"/>
      <c r="X315" s="15"/>
      <c r="Y315" s="15"/>
      <c r="Z315" s="15"/>
      <c r="AA315" s="15"/>
      <c r="AB315" s="15"/>
      <c r="AC315" s="15"/>
      <c r="AD315" s="15"/>
      <c r="AE315" s="15"/>
      <c r="AF315" s="15"/>
      <c r="AG315" s="15"/>
      <c r="AH315" s="15"/>
      <c r="AI315" s="15"/>
      <c r="AJ315" s="15"/>
      <c r="AK315" s="15"/>
      <c r="AL315" s="15"/>
      <c r="AM315" s="15"/>
      <c r="AN315" s="15"/>
      <c r="AO315" s="15"/>
      <c r="AP315" s="15"/>
      <c r="AQ315" s="15"/>
      <c r="AR315" s="15"/>
      <c r="AS315" s="15"/>
      <c r="AT315" s="15"/>
      <c r="AU315" s="15"/>
      <c r="AV315" s="15"/>
      <c r="AW315" s="15"/>
      <c r="AX315" s="15"/>
      <c r="AY315" s="15"/>
      <c r="AZ315" s="15"/>
      <c r="BA315" s="15"/>
      <c r="BB315" s="15"/>
      <c r="BC315" s="15"/>
      <c r="BD315" s="15"/>
      <c r="BE315" s="15"/>
      <c r="BF315" s="15"/>
      <c r="BG315" s="15"/>
      <c r="BH315" s="15"/>
      <c r="BI315" s="15"/>
      <c r="BJ315" s="15"/>
      <c r="BK315" s="15"/>
    </row>
    <row r="316" spans="13:63" x14ac:dyDescent="0.25">
      <c r="M316" s="15"/>
      <c r="N316" s="15"/>
      <c r="O316" s="15"/>
      <c r="P316" s="15"/>
      <c r="Q316" s="15"/>
      <c r="R316" s="15"/>
      <c r="S316" s="15"/>
      <c r="T316" s="15"/>
      <c r="U316" s="15"/>
      <c r="V316" s="15"/>
      <c r="W316" s="15"/>
      <c r="X316" s="15"/>
      <c r="Y316" s="15"/>
      <c r="Z316" s="15"/>
      <c r="AA316" s="15"/>
      <c r="AB316" s="15"/>
      <c r="AC316" s="15"/>
      <c r="AD316" s="15"/>
      <c r="AE316" s="15"/>
      <c r="AF316" s="15"/>
      <c r="AG316" s="15"/>
      <c r="AH316" s="15"/>
      <c r="AI316" s="15"/>
      <c r="AJ316" s="15"/>
      <c r="AK316" s="15"/>
      <c r="AL316" s="15"/>
      <c r="AM316" s="15"/>
      <c r="AN316" s="15"/>
      <c r="AO316" s="15"/>
      <c r="AP316" s="15"/>
      <c r="AQ316" s="15"/>
      <c r="AR316" s="15"/>
      <c r="AS316" s="15"/>
      <c r="AT316" s="15"/>
      <c r="AU316" s="15"/>
      <c r="AV316" s="15"/>
      <c r="AW316" s="15"/>
      <c r="AX316" s="15"/>
      <c r="AY316" s="15"/>
      <c r="AZ316" s="15"/>
      <c r="BA316" s="15"/>
      <c r="BB316" s="15"/>
      <c r="BC316" s="15"/>
      <c r="BD316" s="15"/>
      <c r="BE316" s="15"/>
      <c r="BF316" s="15"/>
      <c r="BG316" s="15"/>
      <c r="BH316" s="15"/>
      <c r="BI316" s="15"/>
      <c r="BJ316" s="15"/>
      <c r="BK316" s="15"/>
    </row>
    <row r="317" spans="13:63" x14ac:dyDescent="0.25">
      <c r="M317" s="15"/>
      <c r="N317" s="15"/>
      <c r="O317" s="15"/>
      <c r="P317" s="15"/>
      <c r="Q317" s="15"/>
      <c r="R317" s="15"/>
      <c r="S317" s="15"/>
      <c r="T317" s="15"/>
      <c r="U317" s="15"/>
      <c r="V317" s="15"/>
      <c r="W317" s="15"/>
      <c r="X317" s="15"/>
      <c r="Y317" s="15"/>
      <c r="Z317" s="15"/>
      <c r="AA317" s="15"/>
      <c r="AB317" s="15"/>
      <c r="AC317" s="15"/>
      <c r="AD317" s="15"/>
      <c r="AE317" s="15"/>
      <c r="AF317" s="15"/>
      <c r="AG317" s="15"/>
      <c r="AH317" s="15"/>
      <c r="AI317" s="15"/>
      <c r="AJ317" s="15"/>
      <c r="AK317" s="15"/>
      <c r="AL317" s="15"/>
      <c r="AM317" s="15"/>
      <c r="AN317" s="15"/>
      <c r="AO317" s="15"/>
      <c r="AP317" s="15"/>
      <c r="AQ317" s="15"/>
      <c r="AR317" s="15"/>
      <c r="AS317" s="15"/>
      <c r="AT317" s="15"/>
      <c r="AU317" s="15"/>
      <c r="AV317" s="15"/>
      <c r="AW317" s="15"/>
      <c r="AX317" s="15"/>
      <c r="AY317" s="15"/>
      <c r="AZ317" s="15"/>
      <c r="BA317" s="15"/>
      <c r="BB317" s="15"/>
      <c r="BC317" s="15"/>
      <c r="BD317" s="15"/>
      <c r="BE317" s="15"/>
      <c r="BF317" s="15"/>
      <c r="BG317" s="15"/>
      <c r="BH317" s="15"/>
      <c r="BI317" s="15"/>
      <c r="BJ317" s="15"/>
      <c r="BK317" s="15"/>
    </row>
    <row r="318" spans="13:63" x14ac:dyDescent="0.25">
      <c r="M318" s="15"/>
      <c r="N318" s="15"/>
      <c r="O318" s="15"/>
      <c r="P318" s="15"/>
      <c r="Q318" s="15"/>
      <c r="R318" s="15"/>
      <c r="S318" s="15"/>
      <c r="T318" s="15"/>
      <c r="U318" s="15"/>
      <c r="V318" s="15"/>
      <c r="W318" s="15"/>
      <c r="X318" s="15"/>
      <c r="Y318" s="15"/>
      <c r="Z318" s="15"/>
      <c r="AA318" s="15"/>
      <c r="AB318" s="15"/>
      <c r="AC318" s="15"/>
      <c r="AD318" s="15"/>
      <c r="AE318" s="15"/>
      <c r="AF318" s="15"/>
      <c r="AG318" s="15"/>
      <c r="AH318" s="15"/>
      <c r="AI318" s="15"/>
      <c r="AJ318" s="15"/>
      <c r="AK318" s="15"/>
      <c r="AL318" s="15"/>
      <c r="AM318" s="15"/>
      <c r="AN318" s="15"/>
      <c r="AO318" s="15"/>
      <c r="AP318" s="15"/>
      <c r="AQ318" s="15"/>
      <c r="AR318" s="15"/>
      <c r="AS318" s="15"/>
      <c r="AT318" s="15"/>
      <c r="AU318" s="15"/>
      <c r="AV318" s="15"/>
      <c r="AW318" s="15"/>
      <c r="AX318" s="15"/>
      <c r="AY318" s="15"/>
      <c r="AZ318" s="15"/>
      <c r="BA318" s="15"/>
      <c r="BB318" s="15"/>
      <c r="BC318" s="15"/>
      <c r="BD318" s="15"/>
      <c r="BE318" s="15"/>
      <c r="BF318" s="15"/>
      <c r="BG318" s="15"/>
      <c r="BH318" s="15"/>
      <c r="BI318" s="15"/>
      <c r="BJ318" s="15"/>
      <c r="BK318" s="15"/>
    </row>
    <row r="319" spans="13:63" x14ac:dyDescent="0.25">
      <c r="M319" s="15"/>
      <c r="N319" s="15"/>
      <c r="O319" s="15"/>
      <c r="P319" s="15"/>
      <c r="Q319" s="15"/>
      <c r="R319" s="15"/>
      <c r="S319" s="15"/>
      <c r="T319" s="15"/>
      <c r="U319" s="15"/>
      <c r="V319" s="15"/>
      <c r="W319" s="15"/>
      <c r="X319" s="15"/>
      <c r="Y319" s="15"/>
      <c r="Z319" s="15"/>
      <c r="AA319" s="15"/>
      <c r="AB319" s="15"/>
      <c r="AC319" s="15"/>
      <c r="AD319" s="15"/>
      <c r="AE319" s="15"/>
      <c r="AF319" s="15"/>
      <c r="AG319" s="15"/>
      <c r="AH319" s="15"/>
      <c r="AI319" s="15"/>
      <c r="AJ319" s="15"/>
      <c r="AK319" s="15"/>
      <c r="AL319" s="15"/>
      <c r="AM319" s="15"/>
      <c r="AN319" s="15"/>
      <c r="AO319" s="15"/>
      <c r="AP319" s="15"/>
      <c r="AQ319" s="15"/>
      <c r="AR319" s="15"/>
      <c r="AS319" s="15"/>
      <c r="AT319" s="15"/>
      <c r="AU319" s="15"/>
      <c r="AV319" s="15"/>
      <c r="AW319" s="15"/>
      <c r="AX319" s="15"/>
      <c r="AY319" s="15"/>
      <c r="AZ319" s="15"/>
      <c r="BA319" s="15"/>
      <c r="BB319" s="15"/>
      <c r="BC319" s="15"/>
      <c r="BD319" s="15"/>
      <c r="BE319" s="15"/>
      <c r="BF319" s="15"/>
      <c r="BG319" s="15"/>
      <c r="BH319" s="15"/>
      <c r="BI319" s="15"/>
      <c r="BJ319" s="15"/>
      <c r="BK319" s="15"/>
    </row>
    <row r="320" spans="13:63" x14ac:dyDescent="0.25">
      <c r="M320" s="15"/>
      <c r="N320" s="15"/>
      <c r="O320" s="15"/>
      <c r="P320" s="15"/>
      <c r="Q320" s="15"/>
      <c r="R320" s="15"/>
      <c r="S320" s="15"/>
      <c r="T320" s="15"/>
      <c r="U320" s="15"/>
      <c r="V320" s="15"/>
      <c r="W320" s="15"/>
      <c r="X320" s="15"/>
      <c r="Y320" s="15"/>
      <c r="Z320" s="15"/>
      <c r="AA320" s="15"/>
      <c r="AB320" s="15"/>
      <c r="AC320" s="15"/>
      <c r="AD320" s="15"/>
      <c r="AE320" s="15"/>
      <c r="AF320" s="15"/>
      <c r="AG320" s="15"/>
      <c r="AH320" s="15"/>
      <c r="AI320" s="15"/>
      <c r="AJ320" s="15"/>
      <c r="AK320" s="15"/>
      <c r="AL320" s="15"/>
      <c r="AM320" s="15"/>
      <c r="AN320" s="15"/>
      <c r="AO320" s="15"/>
      <c r="AP320" s="15"/>
      <c r="AQ320" s="15"/>
      <c r="AR320" s="15"/>
      <c r="AS320" s="15"/>
      <c r="AT320" s="15"/>
      <c r="AU320" s="15"/>
      <c r="AV320" s="15"/>
      <c r="AW320" s="15"/>
      <c r="AX320" s="15"/>
      <c r="AY320" s="15"/>
      <c r="AZ320" s="15"/>
      <c r="BA320" s="15"/>
      <c r="BB320" s="15"/>
      <c r="BC320" s="15"/>
      <c r="BD320" s="15"/>
      <c r="BE320" s="15"/>
      <c r="BF320" s="15"/>
      <c r="BG320" s="15"/>
      <c r="BH320" s="15"/>
      <c r="BI320" s="15"/>
      <c r="BJ320" s="15"/>
      <c r="BK320" s="15"/>
    </row>
    <row r="321" spans="13:63" x14ac:dyDescent="0.25">
      <c r="M321" s="15"/>
      <c r="N321" s="15"/>
      <c r="O321" s="15"/>
      <c r="P321" s="15"/>
      <c r="Q321" s="15"/>
      <c r="R321" s="15"/>
      <c r="S321" s="15"/>
      <c r="T321" s="15"/>
      <c r="U321" s="15"/>
      <c r="V321" s="15"/>
      <c r="W321" s="15"/>
      <c r="X321" s="15"/>
      <c r="Y321" s="15"/>
      <c r="Z321" s="15"/>
      <c r="AA321" s="15"/>
      <c r="AB321" s="15"/>
      <c r="AC321" s="15"/>
      <c r="AD321" s="15"/>
      <c r="AE321" s="15"/>
      <c r="AF321" s="15"/>
      <c r="AG321" s="15"/>
      <c r="AH321" s="15"/>
      <c r="AI321" s="15"/>
      <c r="AJ321" s="15"/>
      <c r="AK321" s="15"/>
      <c r="AL321" s="15"/>
      <c r="AM321" s="15"/>
      <c r="AN321" s="15"/>
      <c r="AO321" s="15"/>
      <c r="AP321" s="15"/>
      <c r="AQ321" s="15"/>
      <c r="AR321" s="15"/>
      <c r="AS321" s="15"/>
      <c r="AT321" s="15"/>
      <c r="AU321" s="15"/>
      <c r="AV321" s="15"/>
      <c r="AW321" s="15"/>
      <c r="AX321" s="15"/>
      <c r="AY321" s="15"/>
      <c r="AZ321" s="15"/>
      <c r="BA321" s="15"/>
      <c r="BB321" s="15"/>
      <c r="BC321" s="15"/>
      <c r="BD321" s="15"/>
      <c r="BE321" s="15"/>
      <c r="BF321" s="15"/>
      <c r="BG321" s="15"/>
      <c r="BH321" s="15"/>
      <c r="BI321" s="15"/>
      <c r="BJ321" s="15"/>
      <c r="BK321" s="15"/>
    </row>
    <row r="322" spans="13:63" x14ac:dyDescent="0.25">
      <c r="M322" s="15"/>
      <c r="N322" s="15"/>
      <c r="O322" s="15"/>
      <c r="P322" s="15"/>
      <c r="Q322" s="15"/>
      <c r="R322" s="15"/>
      <c r="S322" s="15"/>
      <c r="T322" s="15"/>
      <c r="U322" s="15"/>
      <c r="V322" s="15"/>
      <c r="W322" s="15"/>
      <c r="X322" s="15"/>
      <c r="Y322" s="15"/>
      <c r="Z322" s="15"/>
      <c r="AA322" s="15"/>
      <c r="AB322" s="15"/>
      <c r="AC322" s="15"/>
      <c r="AD322" s="15"/>
      <c r="AE322" s="15"/>
      <c r="AF322" s="15"/>
      <c r="AG322" s="15"/>
      <c r="AH322" s="15"/>
      <c r="AI322" s="15"/>
      <c r="AJ322" s="15"/>
      <c r="AK322" s="15"/>
      <c r="AL322" s="15"/>
      <c r="AM322" s="15"/>
      <c r="AN322" s="15"/>
      <c r="AO322" s="15"/>
      <c r="AP322" s="15"/>
      <c r="AQ322" s="15"/>
      <c r="AR322" s="15"/>
      <c r="AS322" s="15"/>
      <c r="AT322" s="15"/>
      <c r="AU322" s="15"/>
      <c r="AV322" s="15"/>
      <c r="AW322" s="15"/>
      <c r="AX322" s="15"/>
      <c r="AY322" s="15"/>
      <c r="AZ322" s="15"/>
      <c r="BA322" s="15"/>
      <c r="BB322" s="15"/>
      <c r="BC322" s="15"/>
      <c r="BD322" s="15"/>
      <c r="BE322" s="15"/>
      <c r="BF322" s="15"/>
      <c r="BG322" s="15"/>
      <c r="BH322" s="15"/>
      <c r="BI322" s="15"/>
      <c r="BJ322" s="15"/>
      <c r="BK322" s="15"/>
    </row>
    <row r="323" spans="13:63" x14ac:dyDescent="0.25">
      <c r="M323" s="15"/>
      <c r="N323" s="15"/>
      <c r="O323" s="15"/>
      <c r="P323" s="15"/>
      <c r="Q323" s="15"/>
      <c r="R323" s="15"/>
      <c r="S323" s="15"/>
      <c r="T323" s="15"/>
      <c r="U323" s="15"/>
      <c r="V323" s="15"/>
      <c r="W323" s="15"/>
      <c r="X323" s="15"/>
      <c r="Y323" s="15"/>
      <c r="Z323" s="15"/>
      <c r="AA323" s="15"/>
      <c r="AB323" s="15"/>
      <c r="AC323" s="15"/>
      <c r="AD323" s="15"/>
      <c r="AE323" s="15"/>
      <c r="AF323" s="15"/>
      <c r="AG323" s="15"/>
      <c r="AH323" s="15"/>
      <c r="AI323" s="15"/>
      <c r="AJ323" s="15"/>
      <c r="AK323" s="15"/>
      <c r="AL323" s="15"/>
      <c r="AM323" s="15"/>
      <c r="AN323" s="15"/>
      <c r="AO323" s="15"/>
      <c r="AP323" s="15"/>
      <c r="AQ323" s="15"/>
      <c r="AR323" s="15"/>
      <c r="AS323" s="15"/>
      <c r="AT323" s="15"/>
      <c r="AU323" s="15"/>
      <c r="AV323" s="15"/>
      <c r="AW323" s="15"/>
      <c r="AX323" s="15"/>
      <c r="AY323" s="15"/>
      <c r="AZ323" s="15"/>
      <c r="BA323" s="15"/>
      <c r="BB323" s="15"/>
      <c r="BC323" s="15"/>
      <c r="BD323" s="15"/>
      <c r="BE323" s="15"/>
      <c r="BF323" s="15"/>
      <c r="BG323" s="15"/>
      <c r="BH323" s="15"/>
      <c r="BI323" s="15"/>
      <c r="BJ323" s="15"/>
      <c r="BK323" s="15"/>
    </row>
    <row r="324" spans="13:63" x14ac:dyDescent="0.25">
      <c r="M324" s="15"/>
      <c r="N324" s="15"/>
      <c r="O324" s="15"/>
      <c r="P324" s="15"/>
      <c r="Q324" s="15"/>
      <c r="R324" s="15"/>
      <c r="S324" s="15"/>
      <c r="T324" s="15"/>
      <c r="U324" s="15"/>
      <c r="V324" s="15"/>
      <c r="W324" s="15"/>
      <c r="X324" s="15"/>
      <c r="Y324" s="15"/>
      <c r="Z324" s="15"/>
      <c r="AA324" s="15"/>
      <c r="AB324" s="15"/>
      <c r="AC324" s="15"/>
      <c r="AD324" s="15"/>
      <c r="AE324" s="15"/>
      <c r="AF324" s="15"/>
      <c r="AG324" s="15"/>
      <c r="AH324" s="15"/>
      <c r="AI324" s="15"/>
      <c r="AJ324" s="15"/>
      <c r="AK324" s="15"/>
      <c r="AL324" s="15"/>
      <c r="AM324" s="15"/>
      <c r="AN324" s="15"/>
      <c r="AO324" s="15"/>
      <c r="AP324" s="15"/>
      <c r="AQ324" s="15"/>
      <c r="AR324" s="15"/>
      <c r="AS324" s="15"/>
      <c r="AT324" s="15"/>
      <c r="AU324" s="15"/>
      <c r="AV324" s="15"/>
      <c r="AW324" s="15"/>
      <c r="AX324" s="15"/>
      <c r="AY324" s="15"/>
      <c r="AZ324" s="15"/>
      <c r="BA324" s="15"/>
      <c r="BB324" s="15"/>
      <c r="BC324" s="15"/>
      <c r="BD324" s="15"/>
      <c r="BE324" s="15"/>
      <c r="BF324" s="15"/>
      <c r="BG324" s="15"/>
      <c r="BH324" s="15"/>
      <c r="BI324" s="15"/>
      <c r="BJ324" s="15"/>
      <c r="BK324" s="15"/>
    </row>
    <row r="325" spans="13:63" x14ac:dyDescent="0.25">
      <c r="M325" s="15"/>
      <c r="N325" s="15"/>
      <c r="O325" s="15"/>
      <c r="P325" s="15"/>
      <c r="Q325" s="15"/>
      <c r="R325" s="15"/>
      <c r="S325" s="15"/>
      <c r="T325" s="15"/>
      <c r="U325" s="15"/>
      <c r="V325" s="15"/>
      <c r="W325" s="15"/>
      <c r="X325" s="15"/>
      <c r="Y325" s="15"/>
      <c r="Z325" s="15"/>
      <c r="AA325" s="15"/>
      <c r="AB325" s="15"/>
      <c r="AC325" s="15"/>
      <c r="AD325" s="15"/>
      <c r="AE325" s="15"/>
      <c r="AF325" s="15"/>
      <c r="AG325" s="15"/>
      <c r="AH325" s="15"/>
      <c r="AI325" s="15"/>
      <c r="AJ325" s="15"/>
      <c r="AK325" s="15"/>
      <c r="AL325" s="15"/>
      <c r="AM325" s="15"/>
      <c r="AN325" s="15"/>
      <c r="AO325" s="15"/>
      <c r="AP325" s="15"/>
      <c r="AQ325" s="15"/>
      <c r="AR325" s="15"/>
      <c r="AS325" s="15"/>
      <c r="AT325" s="15"/>
      <c r="AU325" s="15"/>
      <c r="AV325" s="15"/>
      <c r="AW325" s="15"/>
      <c r="AX325" s="15"/>
      <c r="AY325" s="15"/>
      <c r="AZ325" s="15"/>
      <c r="BA325" s="15"/>
      <c r="BB325" s="15"/>
      <c r="BC325" s="15"/>
      <c r="BD325" s="15"/>
      <c r="BE325" s="15"/>
      <c r="BF325" s="15"/>
      <c r="BG325" s="15"/>
      <c r="BH325" s="15"/>
      <c r="BI325" s="15"/>
      <c r="BJ325" s="15"/>
      <c r="BK325" s="15"/>
    </row>
    <row r="326" spans="13:63" x14ac:dyDescent="0.25">
      <c r="M326" s="15"/>
      <c r="N326" s="15"/>
      <c r="O326" s="15"/>
      <c r="P326" s="15"/>
      <c r="Q326" s="15"/>
      <c r="R326" s="15"/>
      <c r="S326" s="15"/>
      <c r="T326" s="15"/>
      <c r="U326" s="15"/>
      <c r="V326" s="15"/>
      <c r="W326" s="15"/>
      <c r="X326" s="15"/>
      <c r="Y326" s="15"/>
      <c r="Z326" s="15"/>
      <c r="AA326" s="15"/>
      <c r="AB326" s="15"/>
      <c r="AC326" s="15"/>
      <c r="AD326" s="15"/>
      <c r="AE326" s="15"/>
      <c r="AF326" s="15"/>
      <c r="AG326" s="15"/>
      <c r="AH326" s="15"/>
      <c r="AI326" s="15"/>
      <c r="AJ326" s="15"/>
      <c r="AK326" s="15"/>
      <c r="AL326" s="15"/>
      <c r="AM326" s="15"/>
      <c r="AN326" s="15"/>
      <c r="AO326" s="15"/>
      <c r="AP326" s="15"/>
      <c r="AQ326" s="15"/>
      <c r="AR326" s="15"/>
      <c r="AS326" s="15"/>
      <c r="AT326" s="15"/>
      <c r="AU326" s="15"/>
      <c r="AV326" s="15"/>
      <c r="AW326" s="15"/>
      <c r="AX326" s="15"/>
      <c r="AY326" s="15"/>
      <c r="AZ326" s="15"/>
      <c r="BA326" s="15"/>
      <c r="BB326" s="15"/>
      <c r="BC326" s="15"/>
      <c r="BD326" s="15"/>
      <c r="BE326" s="15"/>
      <c r="BF326" s="15"/>
      <c r="BG326" s="15"/>
      <c r="BH326" s="15"/>
      <c r="BI326" s="15"/>
      <c r="BJ326" s="15"/>
      <c r="BK326" s="15"/>
    </row>
    <row r="327" spans="13:63" x14ac:dyDescent="0.25">
      <c r="M327" s="15"/>
      <c r="N327" s="15"/>
      <c r="O327" s="15"/>
      <c r="P327" s="15"/>
      <c r="Q327" s="15"/>
      <c r="R327" s="15"/>
      <c r="S327" s="15"/>
      <c r="T327" s="15"/>
      <c r="U327" s="15"/>
      <c r="V327" s="15"/>
      <c r="W327" s="15"/>
      <c r="X327" s="15"/>
      <c r="Y327" s="15"/>
      <c r="Z327" s="15"/>
      <c r="AA327" s="15"/>
      <c r="AB327" s="15"/>
      <c r="AC327" s="15"/>
      <c r="AD327" s="15"/>
      <c r="AE327" s="15"/>
      <c r="AF327" s="15"/>
      <c r="AG327" s="15"/>
      <c r="AH327" s="15"/>
      <c r="AI327" s="15"/>
      <c r="AJ327" s="15"/>
      <c r="AK327" s="15"/>
      <c r="AL327" s="15"/>
      <c r="AM327" s="15"/>
      <c r="AN327" s="15"/>
      <c r="AO327" s="15"/>
      <c r="AP327" s="15"/>
      <c r="AQ327" s="15"/>
      <c r="AR327" s="15"/>
      <c r="AS327" s="15"/>
      <c r="AT327" s="15"/>
      <c r="AU327" s="15"/>
      <c r="AV327" s="15"/>
      <c r="AW327" s="15"/>
      <c r="AX327" s="15"/>
      <c r="AY327" s="15"/>
      <c r="AZ327" s="15"/>
      <c r="BA327" s="15"/>
      <c r="BB327" s="15"/>
      <c r="BC327" s="15"/>
      <c r="BD327" s="15"/>
      <c r="BE327" s="15"/>
      <c r="BF327" s="15"/>
      <c r="BG327" s="15"/>
      <c r="BH327" s="15"/>
      <c r="BI327" s="15"/>
      <c r="BJ327" s="15"/>
      <c r="BK327" s="15"/>
    </row>
    <row r="328" spans="13:63" x14ac:dyDescent="0.25">
      <c r="M328" s="15"/>
      <c r="N328" s="15"/>
      <c r="O328" s="15"/>
      <c r="P328" s="15"/>
      <c r="Q328" s="15"/>
      <c r="R328" s="15"/>
      <c r="S328" s="15"/>
      <c r="T328" s="15"/>
      <c r="U328" s="15"/>
      <c r="V328" s="15"/>
      <c r="W328" s="15"/>
      <c r="X328" s="15"/>
      <c r="Y328" s="15"/>
      <c r="Z328" s="15"/>
      <c r="AA328" s="15"/>
      <c r="AB328" s="15"/>
      <c r="AC328" s="15"/>
      <c r="AD328" s="15"/>
      <c r="AE328" s="15"/>
      <c r="AF328" s="15"/>
      <c r="AG328" s="15"/>
      <c r="AH328" s="15"/>
      <c r="AI328" s="15"/>
      <c r="AJ328" s="15"/>
      <c r="AK328" s="15"/>
      <c r="AL328" s="15"/>
      <c r="AM328" s="15"/>
      <c r="AN328" s="15"/>
      <c r="AO328" s="15"/>
      <c r="AP328" s="15"/>
      <c r="AQ328" s="15"/>
      <c r="AR328" s="15"/>
      <c r="AS328" s="15"/>
      <c r="AT328" s="15"/>
      <c r="AU328" s="15"/>
      <c r="AV328" s="15"/>
      <c r="AW328" s="15"/>
      <c r="AX328" s="15"/>
      <c r="AY328" s="15"/>
      <c r="AZ328" s="15"/>
      <c r="BA328" s="15"/>
      <c r="BB328" s="15"/>
      <c r="BC328" s="15"/>
      <c r="BD328" s="15"/>
      <c r="BE328" s="15"/>
      <c r="BF328" s="15"/>
      <c r="BG328" s="15"/>
      <c r="BH328" s="15"/>
      <c r="BI328" s="15"/>
      <c r="BJ328" s="15"/>
      <c r="BK328" s="15"/>
    </row>
    <row r="329" spans="13:63" x14ac:dyDescent="0.25">
      <c r="M329" s="15"/>
      <c r="N329" s="15"/>
      <c r="O329" s="15"/>
      <c r="P329" s="15"/>
      <c r="Q329" s="15"/>
      <c r="R329" s="15"/>
      <c r="S329" s="15"/>
      <c r="T329" s="15"/>
      <c r="U329" s="15"/>
      <c r="V329" s="15"/>
      <c r="W329" s="15"/>
      <c r="X329" s="15"/>
      <c r="Y329" s="15"/>
      <c r="Z329" s="15"/>
      <c r="AA329" s="15"/>
      <c r="AB329" s="15"/>
      <c r="AC329" s="15"/>
      <c r="AD329" s="15"/>
      <c r="AE329" s="15"/>
      <c r="AF329" s="15"/>
      <c r="AG329" s="15"/>
      <c r="AH329" s="15"/>
      <c r="AI329" s="15"/>
      <c r="AJ329" s="15"/>
      <c r="AK329" s="15"/>
      <c r="AL329" s="15"/>
      <c r="AM329" s="15"/>
      <c r="AN329" s="15"/>
      <c r="AO329" s="15"/>
      <c r="AP329" s="15"/>
      <c r="AQ329" s="15"/>
      <c r="AR329" s="15"/>
      <c r="AS329" s="15"/>
      <c r="AT329" s="15"/>
      <c r="AU329" s="15"/>
      <c r="AV329" s="15"/>
      <c r="AW329" s="15"/>
      <c r="AX329" s="15"/>
      <c r="AY329" s="15"/>
      <c r="AZ329" s="15"/>
      <c r="BA329" s="15"/>
      <c r="BB329" s="15"/>
      <c r="BC329" s="15"/>
      <c r="BD329" s="15"/>
      <c r="BE329" s="15"/>
      <c r="BF329" s="15"/>
      <c r="BG329" s="15"/>
      <c r="BH329" s="15"/>
      <c r="BI329" s="15"/>
      <c r="BJ329" s="15"/>
      <c r="BK329" s="15"/>
    </row>
    <row r="330" spans="13:63" x14ac:dyDescent="0.25">
      <c r="M330" s="15"/>
      <c r="N330" s="15"/>
      <c r="O330" s="15"/>
      <c r="P330" s="15"/>
      <c r="Q330" s="15"/>
      <c r="R330" s="15"/>
      <c r="S330" s="15"/>
      <c r="T330" s="15"/>
      <c r="U330" s="15"/>
      <c r="V330" s="15"/>
      <c r="W330" s="15"/>
      <c r="X330" s="15"/>
      <c r="Y330" s="15"/>
      <c r="Z330" s="15"/>
      <c r="AA330" s="15"/>
      <c r="AB330" s="15"/>
      <c r="AC330" s="15"/>
      <c r="AD330" s="15"/>
      <c r="AE330" s="15"/>
      <c r="AF330" s="15"/>
      <c r="AG330" s="15"/>
      <c r="AH330" s="15"/>
      <c r="AI330" s="15"/>
      <c r="AJ330" s="15"/>
      <c r="AK330" s="15"/>
      <c r="AL330" s="15"/>
      <c r="AM330" s="15"/>
      <c r="AN330" s="15"/>
      <c r="AO330" s="15"/>
      <c r="AP330" s="15"/>
      <c r="AQ330" s="15"/>
      <c r="AR330" s="15"/>
      <c r="AS330" s="15"/>
      <c r="AT330" s="15"/>
      <c r="AU330" s="15"/>
      <c r="AV330" s="15"/>
      <c r="AW330" s="15"/>
      <c r="AX330" s="15"/>
      <c r="AY330" s="15"/>
      <c r="AZ330" s="15"/>
      <c r="BA330" s="15"/>
      <c r="BB330" s="15"/>
      <c r="BC330" s="15"/>
      <c r="BD330" s="15"/>
      <c r="BE330" s="15"/>
      <c r="BF330" s="15"/>
      <c r="BG330" s="15"/>
      <c r="BH330" s="15"/>
      <c r="BI330" s="15"/>
      <c r="BJ330" s="15"/>
      <c r="BK330" s="15"/>
    </row>
    <row r="331" spans="13:63" x14ac:dyDescent="0.25">
      <c r="M331" s="15"/>
      <c r="N331" s="15"/>
      <c r="O331" s="15"/>
      <c r="P331" s="15"/>
      <c r="Q331" s="15"/>
      <c r="R331" s="15"/>
      <c r="S331" s="15"/>
      <c r="T331" s="15"/>
      <c r="U331" s="15"/>
      <c r="V331" s="15"/>
      <c r="W331" s="15"/>
      <c r="X331" s="15"/>
      <c r="Y331" s="15"/>
      <c r="Z331" s="15"/>
      <c r="AA331" s="15"/>
      <c r="AB331" s="15"/>
      <c r="AC331" s="15"/>
      <c r="AD331" s="15"/>
      <c r="AE331" s="15"/>
      <c r="AF331" s="15"/>
      <c r="AG331" s="15"/>
      <c r="AH331" s="15"/>
      <c r="AI331" s="15"/>
      <c r="AJ331" s="15"/>
      <c r="AK331" s="15"/>
      <c r="AL331" s="15"/>
      <c r="AM331" s="15"/>
      <c r="AN331" s="15"/>
      <c r="AO331" s="15"/>
      <c r="AP331" s="15"/>
      <c r="AQ331" s="15"/>
      <c r="AR331" s="15"/>
      <c r="AS331" s="15"/>
      <c r="AT331" s="15"/>
      <c r="AU331" s="15"/>
      <c r="AV331" s="15"/>
      <c r="AW331" s="15"/>
      <c r="AX331" s="15"/>
      <c r="AY331" s="15"/>
      <c r="AZ331" s="15"/>
      <c r="BA331" s="15"/>
      <c r="BB331" s="15"/>
      <c r="BC331" s="15"/>
      <c r="BD331" s="15"/>
      <c r="BE331" s="15"/>
      <c r="BF331" s="15"/>
      <c r="BG331" s="15"/>
      <c r="BH331" s="15"/>
      <c r="BI331" s="15"/>
      <c r="BJ331" s="15"/>
      <c r="BK331" s="15"/>
    </row>
    <row r="332" spans="13:63" x14ac:dyDescent="0.25">
      <c r="M332" s="15"/>
      <c r="N332" s="15"/>
      <c r="O332" s="15"/>
      <c r="P332" s="15"/>
      <c r="Q332" s="15"/>
      <c r="R332" s="15"/>
      <c r="S332" s="15"/>
      <c r="T332" s="15"/>
      <c r="U332" s="15"/>
      <c r="V332" s="15"/>
      <c r="W332" s="15"/>
      <c r="X332" s="15"/>
      <c r="Y332" s="15"/>
      <c r="Z332" s="15"/>
      <c r="AA332" s="15"/>
      <c r="AB332" s="15"/>
      <c r="AC332" s="15"/>
      <c r="AD332" s="15"/>
      <c r="AE332" s="15"/>
      <c r="AF332" s="15"/>
      <c r="AG332" s="15"/>
      <c r="AH332" s="15"/>
      <c r="AI332" s="15"/>
      <c r="AJ332" s="15"/>
      <c r="AK332" s="15"/>
      <c r="AL332" s="15"/>
      <c r="AM332" s="15"/>
      <c r="AN332" s="15"/>
      <c r="AO332" s="15"/>
      <c r="AP332" s="15"/>
      <c r="AQ332" s="15"/>
      <c r="AR332" s="15"/>
      <c r="AS332" s="15"/>
      <c r="AT332" s="15"/>
      <c r="AU332" s="15"/>
      <c r="AV332" s="15"/>
      <c r="AW332" s="15"/>
      <c r="AX332" s="15"/>
      <c r="AY332" s="15"/>
      <c r="AZ332" s="15"/>
      <c r="BA332" s="15"/>
      <c r="BB332" s="15"/>
      <c r="BC332" s="15"/>
      <c r="BD332" s="15"/>
      <c r="BE332" s="15"/>
      <c r="BF332" s="15"/>
      <c r="BG332" s="15"/>
      <c r="BH332" s="15"/>
      <c r="BI332" s="15"/>
      <c r="BJ332" s="15"/>
      <c r="BK332" s="15"/>
    </row>
    <row r="333" spans="13:63" x14ac:dyDescent="0.25">
      <c r="M333" s="15"/>
      <c r="N333" s="15"/>
      <c r="O333" s="15"/>
      <c r="P333" s="15"/>
      <c r="Q333" s="15"/>
      <c r="R333" s="15"/>
      <c r="S333" s="15"/>
      <c r="T333" s="15"/>
      <c r="U333" s="15"/>
      <c r="V333" s="15"/>
      <c r="W333" s="15"/>
      <c r="X333" s="15"/>
      <c r="Y333" s="15"/>
      <c r="Z333" s="15"/>
      <c r="AA333" s="15"/>
      <c r="AB333" s="15"/>
      <c r="AC333" s="15"/>
      <c r="AD333" s="15"/>
      <c r="AE333" s="15"/>
      <c r="AF333" s="15"/>
      <c r="AG333" s="15"/>
      <c r="AH333" s="15"/>
      <c r="AI333" s="15"/>
      <c r="AJ333" s="15"/>
      <c r="AK333" s="15"/>
      <c r="AL333" s="15"/>
      <c r="AM333" s="15"/>
      <c r="AN333" s="15"/>
      <c r="AO333" s="15"/>
      <c r="AP333" s="15"/>
      <c r="AQ333" s="15"/>
      <c r="AR333" s="15"/>
      <c r="AS333" s="15"/>
      <c r="AT333" s="15"/>
      <c r="AU333" s="15"/>
      <c r="AV333" s="15"/>
      <c r="AW333" s="15"/>
      <c r="AX333" s="15"/>
      <c r="AY333" s="15"/>
      <c r="AZ333" s="15"/>
      <c r="BA333" s="15"/>
      <c r="BB333" s="15"/>
      <c r="BC333" s="15"/>
      <c r="BD333" s="15"/>
      <c r="BE333" s="15"/>
      <c r="BF333" s="15"/>
      <c r="BG333" s="15"/>
      <c r="BH333" s="15"/>
      <c r="BI333" s="15"/>
      <c r="BJ333" s="15"/>
      <c r="BK333" s="15"/>
    </row>
    <row r="334" spans="13:63" x14ac:dyDescent="0.25"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</row>
    <row r="335" spans="13:63" x14ac:dyDescent="0.25"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</row>
    <row r="336" spans="13:63" x14ac:dyDescent="0.25"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</row>
    <row r="337" spans="13:63" x14ac:dyDescent="0.25"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</row>
    <row r="338" spans="13:63" x14ac:dyDescent="0.25"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</row>
    <row r="339" spans="13:63" x14ac:dyDescent="0.25"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</row>
    <row r="340" spans="13:63" x14ac:dyDescent="0.25"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</row>
    <row r="341" spans="13:63" x14ac:dyDescent="0.25"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</row>
    <row r="342" spans="13:63" x14ac:dyDescent="0.25"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</row>
    <row r="343" spans="13:63" x14ac:dyDescent="0.25"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</row>
    <row r="344" spans="13:63" x14ac:dyDescent="0.25"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</row>
    <row r="345" spans="13:63" x14ac:dyDescent="0.25"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</row>
    <row r="346" spans="13:63" x14ac:dyDescent="0.25"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</row>
    <row r="347" spans="13:63" x14ac:dyDescent="0.25"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</row>
    <row r="348" spans="13:63" x14ac:dyDescent="0.25"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</row>
    <row r="349" spans="13:63" x14ac:dyDescent="0.25"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</row>
    <row r="350" spans="13:63" x14ac:dyDescent="0.25"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</row>
    <row r="351" spans="13:63" x14ac:dyDescent="0.25"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</row>
    <row r="352" spans="13:63" x14ac:dyDescent="0.25"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</row>
    <row r="353" spans="13:63" x14ac:dyDescent="0.25"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</row>
    <row r="354" spans="13:63" x14ac:dyDescent="0.25"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</row>
    <row r="355" spans="13:63" x14ac:dyDescent="0.25"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</row>
    <row r="356" spans="13:63" x14ac:dyDescent="0.25"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</row>
    <row r="357" spans="13:63" x14ac:dyDescent="0.25"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</row>
    <row r="358" spans="13:63" x14ac:dyDescent="0.25"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</row>
    <row r="359" spans="13:63" x14ac:dyDescent="0.25"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</row>
    <row r="360" spans="13:63" x14ac:dyDescent="0.25"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</row>
    <row r="361" spans="13:63" x14ac:dyDescent="0.25"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</row>
    <row r="362" spans="13:63" x14ac:dyDescent="0.25"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</row>
    <row r="363" spans="13:63" x14ac:dyDescent="0.25"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</row>
    <row r="364" spans="13:63" x14ac:dyDescent="0.25"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</row>
    <row r="365" spans="13:63" x14ac:dyDescent="0.25"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</row>
    <row r="366" spans="13:63" x14ac:dyDescent="0.25"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</row>
    <row r="367" spans="13:63" x14ac:dyDescent="0.25"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</row>
    <row r="368" spans="13:63" x14ac:dyDescent="0.25"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</row>
    <row r="369" spans="13:63" x14ac:dyDescent="0.25"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</row>
    <row r="370" spans="13:63" x14ac:dyDescent="0.25"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</row>
    <row r="371" spans="13:63" x14ac:dyDescent="0.25"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</row>
    <row r="372" spans="13:63" x14ac:dyDescent="0.25"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</row>
    <row r="373" spans="13:63" x14ac:dyDescent="0.25"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</row>
    <row r="374" spans="13:63" x14ac:dyDescent="0.25"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</row>
    <row r="375" spans="13:63" x14ac:dyDescent="0.25"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</row>
    <row r="376" spans="13:63" x14ac:dyDescent="0.25"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</row>
    <row r="377" spans="13:63" x14ac:dyDescent="0.25"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</row>
    <row r="378" spans="13:63" x14ac:dyDescent="0.25"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</row>
    <row r="379" spans="13:63" x14ac:dyDescent="0.25"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</row>
    <row r="380" spans="13:63" x14ac:dyDescent="0.25"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</row>
    <row r="381" spans="13:63" x14ac:dyDescent="0.25"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</row>
    <row r="382" spans="13:63" x14ac:dyDescent="0.25"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</row>
    <row r="383" spans="13:63" x14ac:dyDescent="0.25"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</row>
    <row r="384" spans="13:63" x14ac:dyDescent="0.25"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</row>
    <row r="385" spans="13:63" x14ac:dyDescent="0.25"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</row>
    <row r="386" spans="13:63" x14ac:dyDescent="0.25"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</row>
    <row r="387" spans="13:63" x14ac:dyDescent="0.25"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</row>
    <row r="388" spans="13:63" x14ac:dyDescent="0.25"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</row>
    <row r="389" spans="13:63" x14ac:dyDescent="0.25"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</row>
    <row r="390" spans="13:63" x14ac:dyDescent="0.25"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</row>
    <row r="391" spans="13:63" x14ac:dyDescent="0.25"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</row>
    <row r="392" spans="13:63" x14ac:dyDescent="0.25"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</row>
    <row r="393" spans="13:63" x14ac:dyDescent="0.25"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</row>
    <row r="394" spans="13:63" x14ac:dyDescent="0.25"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</row>
    <row r="395" spans="13:63" x14ac:dyDescent="0.25"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</row>
    <row r="396" spans="13:63" x14ac:dyDescent="0.25"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</row>
    <row r="397" spans="13:63" x14ac:dyDescent="0.25"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</row>
    <row r="398" spans="13:63" x14ac:dyDescent="0.25"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</row>
    <row r="399" spans="13:63" x14ac:dyDescent="0.25"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</row>
    <row r="400" spans="13:63" x14ac:dyDescent="0.25"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</row>
    <row r="401" spans="13:63" x14ac:dyDescent="0.25"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</row>
    <row r="402" spans="13:63" x14ac:dyDescent="0.25"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</row>
    <row r="403" spans="13:63" x14ac:dyDescent="0.25"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</row>
    <row r="404" spans="13:63" x14ac:dyDescent="0.25"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</row>
    <row r="405" spans="13:63" x14ac:dyDescent="0.25"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</row>
    <row r="406" spans="13:63" x14ac:dyDescent="0.25"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</row>
    <row r="407" spans="13:63" x14ac:dyDescent="0.25"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</row>
    <row r="408" spans="13:63" x14ac:dyDescent="0.25"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</row>
    <row r="409" spans="13:63" x14ac:dyDescent="0.25"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</row>
    <row r="410" spans="13:63" x14ac:dyDescent="0.25"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</row>
    <row r="411" spans="13:63" x14ac:dyDescent="0.25"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</row>
    <row r="412" spans="13:63" x14ac:dyDescent="0.25"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</row>
    <row r="413" spans="13:63" x14ac:dyDescent="0.25"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</row>
    <row r="414" spans="13:63" x14ac:dyDescent="0.25"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</row>
    <row r="415" spans="13:63" x14ac:dyDescent="0.25"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</row>
    <row r="416" spans="13:63" x14ac:dyDescent="0.25"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</row>
    <row r="417" spans="13:63" x14ac:dyDescent="0.25"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</row>
    <row r="418" spans="13:63" x14ac:dyDescent="0.25"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</row>
    <row r="419" spans="13:63" x14ac:dyDescent="0.25"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</row>
    <row r="420" spans="13:63" x14ac:dyDescent="0.25"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</row>
    <row r="421" spans="13:63" x14ac:dyDescent="0.25"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</row>
    <row r="422" spans="13:63" x14ac:dyDescent="0.25"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</row>
    <row r="423" spans="13:63" x14ac:dyDescent="0.25"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</row>
    <row r="424" spans="13:63" x14ac:dyDescent="0.25"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</row>
    <row r="425" spans="13:63" x14ac:dyDescent="0.25"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</row>
    <row r="426" spans="13:63" x14ac:dyDescent="0.25"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</row>
    <row r="427" spans="13:63" x14ac:dyDescent="0.25"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</row>
    <row r="428" spans="13:63" x14ac:dyDescent="0.25"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</row>
    <row r="429" spans="13:63" x14ac:dyDescent="0.25"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</row>
    <row r="430" spans="13:63" x14ac:dyDescent="0.25"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</row>
    <row r="431" spans="13:63" x14ac:dyDescent="0.25"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</row>
    <row r="432" spans="13:63" x14ac:dyDescent="0.25"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</row>
    <row r="433" spans="13:63" x14ac:dyDescent="0.25"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</row>
    <row r="434" spans="13:63" x14ac:dyDescent="0.25"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</row>
    <row r="435" spans="13:63" x14ac:dyDescent="0.25"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</row>
    <row r="436" spans="13:63" x14ac:dyDescent="0.25"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</row>
    <row r="437" spans="13:63" x14ac:dyDescent="0.25"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</row>
    <row r="438" spans="13:63" x14ac:dyDescent="0.25"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</row>
    <row r="439" spans="13:63" x14ac:dyDescent="0.25"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</row>
    <row r="440" spans="13:63" x14ac:dyDescent="0.25"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</row>
    <row r="441" spans="13:63" x14ac:dyDescent="0.25"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</row>
    <row r="442" spans="13:63" x14ac:dyDescent="0.25"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</row>
    <row r="443" spans="13:63" x14ac:dyDescent="0.25"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</row>
    <row r="444" spans="13:63" x14ac:dyDescent="0.25"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</row>
    <row r="445" spans="13:63" x14ac:dyDescent="0.25"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</row>
    <row r="446" spans="13:63" x14ac:dyDescent="0.25"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</row>
    <row r="447" spans="13:63" x14ac:dyDescent="0.25"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</row>
    <row r="448" spans="13:63" x14ac:dyDescent="0.25"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</row>
    <row r="449" spans="13:63" x14ac:dyDescent="0.25"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</row>
    <row r="450" spans="13:63" x14ac:dyDescent="0.25"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</row>
    <row r="451" spans="13:63" x14ac:dyDescent="0.25"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</row>
    <row r="452" spans="13:63" x14ac:dyDescent="0.25"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</row>
    <row r="453" spans="13:63" x14ac:dyDescent="0.25"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</row>
    <row r="454" spans="13:63" x14ac:dyDescent="0.25"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</row>
    <row r="455" spans="13:63" x14ac:dyDescent="0.25"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</row>
    <row r="456" spans="13:63" x14ac:dyDescent="0.25"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</row>
    <row r="457" spans="13:63" x14ac:dyDescent="0.25"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</row>
    <row r="458" spans="13:63" x14ac:dyDescent="0.25"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</row>
    <row r="459" spans="13:63" x14ac:dyDescent="0.25"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</row>
    <row r="460" spans="13:63" x14ac:dyDescent="0.25"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</row>
    <row r="461" spans="13:63" x14ac:dyDescent="0.25"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</row>
    <row r="462" spans="13:63" x14ac:dyDescent="0.25"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</row>
    <row r="463" spans="13:63" x14ac:dyDescent="0.25"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</row>
    <row r="464" spans="13:63" x14ac:dyDescent="0.25"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</row>
    <row r="465" spans="13:63" x14ac:dyDescent="0.25"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</row>
    <row r="466" spans="13:63" x14ac:dyDescent="0.25"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</row>
    <row r="467" spans="13:63" x14ac:dyDescent="0.25"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</row>
    <row r="468" spans="13:63" x14ac:dyDescent="0.25"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</row>
    <row r="469" spans="13:63" x14ac:dyDescent="0.25"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</row>
    <row r="470" spans="13:63" x14ac:dyDescent="0.25"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</row>
    <row r="471" spans="13:63" x14ac:dyDescent="0.25"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</row>
    <row r="472" spans="13:63" x14ac:dyDescent="0.25"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</row>
    <row r="473" spans="13:63" x14ac:dyDescent="0.25"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</row>
    <row r="474" spans="13:63" x14ac:dyDescent="0.25"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</row>
    <row r="475" spans="13:63" x14ac:dyDescent="0.25"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</row>
    <row r="476" spans="13:63" x14ac:dyDescent="0.25"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</row>
    <row r="477" spans="13:63" x14ac:dyDescent="0.25"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</row>
    <row r="478" spans="13:63" x14ac:dyDescent="0.25"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</row>
    <row r="479" spans="13:63" x14ac:dyDescent="0.25"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</row>
    <row r="480" spans="13:63" x14ac:dyDescent="0.25"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</row>
    <row r="481" spans="13:63" x14ac:dyDescent="0.25"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</row>
    <row r="482" spans="13:63" x14ac:dyDescent="0.25"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</row>
    <row r="483" spans="13:63" x14ac:dyDescent="0.25"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</row>
    <row r="484" spans="13:63" x14ac:dyDescent="0.25"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</row>
    <row r="485" spans="13:63" x14ac:dyDescent="0.25"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</row>
    <row r="486" spans="13:63" x14ac:dyDescent="0.25"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</row>
    <row r="487" spans="13:63" x14ac:dyDescent="0.25"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</row>
    <row r="488" spans="13:63" x14ac:dyDescent="0.25"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</row>
    <row r="489" spans="13:63" x14ac:dyDescent="0.25"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</row>
    <row r="490" spans="13:63" x14ac:dyDescent="0.25"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</row>
    <row r="491" spans="13:63" x14ac:dyDescent="0.25"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</row>
    <row r="492" spans="13:63" x14ac:dyDescent="0.25"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</row>
    <row r="493" spans="13:63" x14ac:dyDescent="0.25"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</row>
    <row r="494" spans="13:63" x14ac:dyDescent="0.25"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</row>
    <row r="495" spans="13:63" x14ac:dyDescent="0.25"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</row>
    <row r="496" spans="13:63" x14ac:dyDescent="0.25"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</row>
    <row r="497" spans="13:63" x14ac:dyDescent="0.25"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</row>
    <row r="498" spans="13:63" x14ac:dyDescent="0.25"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</row>
    <row r="499" spans="13:63" x14ac:dyDescent="0.25"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</row>
    <row r="500" spans="13:63" x14ac:dyDescent="0.25"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</row>
    <row r="501" spans="13:63" x14ac:dyDescent="0.25"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</row>
    <row r="502" spans="13:63" x14ac:dyDescent="0.25"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</row>
    <row r="503" spans="13:63" x14ac:dyDescent="0.25"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</row>
    <row r="504" spans="13:63" x14ac:dyDescent="0.25"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</row>
    <row r="505" spans="13:63" x14ac:dyDescent="0.25"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</row>
    <row r="506" spans="13:63" x14ac:dyDescent="0.25"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</row>
    <row r="507" spans="13:63" x14ac:dyDescent="0.25"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</row>
    <row r="508" spans="13:63" x14ac:dyDescent="0.25"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</row>
    <row r="509" spans="13:63" x14ac:dyDescent="0.25"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</row>
    <row r="510" spans="13:63" x14ac:dyDescent="0.25"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</row>
    <row r="511" spans="13:63" x14ac:dyDescent="0.25"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</row>
    <row r="512" spans="13:63" x14ac:dyDescent="0.25"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</row>
    <row r="513" spans="13:63" x14ac:dyDescent="0.25"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</row>
    <row r="514" spans="13:63" x14ac:dyDescent="0.25"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</row>
    <row r="515" spans="13:63" x14ac:dyDescent="0.25"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</row>
    <row r="516" spans="13:63" x14ac:dyDescent="0.25"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</row>
    <row r="517" spans="13:63" x14ac:dyDescent="0.25"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</row>
    <row r="518" spans="13:63" x14ac:dyDescent="0.25"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</row>
    <row r="519" spans="13:63" x14ac:dyDescent="0.25"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</row>
    <row r="520" spans="13:63" x14ac:dyDescent="0.25"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</row>
    <row r="521" spans="13:63" x14ac:dyDescent="0.25"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</row>
    <row r="522" spans="13:63" x14ac:dyDescent="0.25"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</row>
    <row r="523" spans="13:63" x14ac:dyDescent="0.25"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</row>
    <row r="524" spans="13:63" x14ac:dyDescent="0.25"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</row>
    <row r="525" spans="13:63" x14ac:dyDescent="0.25"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</row>
    <row r="526" spans="13:63" x14ac:dyDescent="0.25"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</row>
    <row r="527" spans="13:63" x14ac:dyDescent="0.25"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</row>
    <row r="528" spans="13:63" x14ac:dyDescent="0.25"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</row>
    <row r="529" spans="13:63" x14ac:dyDescent="0.25"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</row>
    <row r="530" spans="13:63" x14ac:dyDescent="0.25"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</row>
    <row r="531" spans="13:63" x14ac:dyDescent="0.25"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</row>
    <row r="532" spans="13:63" x14ac:dyDescent="0.25"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</row>
    <row r="533" spans="13:63" x14ac:dyDescent="0.25"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</row>
    <row r="534" spans="13:63" x14ac:dyDescent="0.25"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</row>
    <row r="535" spans="13:63" x14ac:dyDescent="0.25"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</row>
    <row r="536" spans="13:63" x14ac:dyDescent="0.25"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</row>
    <row r="537" spans="13:63" x14ac:dyDescent="0.25"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</row>
    <row r="538" spans="13:63" x14ac:dyDescent="0.25"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</row>
    <row r="539" spans="13:63" x14ac:dyDescent="0.25"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</row>
    <row r="540" spans="13:63" x14ac:dyDescent="0.25"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</row>
    <row r="541" spans="13:63" x14ac:dyDescent="0.25"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</row>
    <row r="542" spans="13:63" x14ac:dyDescent="0.25"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</row>
    <row r="543" spans="13:63" x14ac:dyDescent="0.25"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</row>
    <row r="544" spans="13:63" x14ac:dyDescent="0.25"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</row>
    <row r="545" spans="13:63" x14ac:dyDescent="0.25"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</row>
    <row r="546" spans="13:63" x14ac:dyDescent="0.25"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</row>
    <row r="547" spans="13:63" x14ac:dyDescent="0.25"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</row>
    <row r="548" spans="13:63" x14ac:dyDescent="0.25"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</row>
    <row r="549" spans="13:63" x14ac:dyDescent="0.25"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</row>
    <row r="550" spans="13:63" x14ac:dyDescent="0.25"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</row>
    <row r="551" spans="13:63" x14ac:dyDescent="0.25"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</row>
    <row r="552" spans="13:63" x14ac:dyDescent="0.25"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</row>
    <row r="553" spans="13:63" x14ac:dyDescent="0.25"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</row>
    <row r="554" spans="13:63" x14ac:dyDescent="0.25"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</row>
    <row r="555" spans="13:63" x14ac:dyDescent="0.25"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</row>
    <row r="556" spans="13:63" x14ac:dyDescent="0.25"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</row>
    <row r="557" spans="13:63" x14ac:dyDescent="0.25"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</row>
    <row r="558" spans="13:63" x14ac:dyDescent="0.25"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</row>
    <row r="559" spans="13:63" x14ac:dyDescent="0.25"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</row>
    <row r="560" spans="13:63" x14ac:dyDescent="0.25"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</row>
    <row r="561" spans="13:63" x14ac:dyDescent="0.25"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</row>
    <row r="562" spans="13:63" x14ac:dyDescent="0.25"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</row>
    <row r="563" spans="13:63" x14ac:dyDescent="0.25"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</row>
    <row r="564" spans="13:63" x14ac:dyDescent="0.25"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</row>
    <row r="565" spans="13:63" x14ac:dyDescent="0.25"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</row>
    <row r="566" spans="13:63" x14ac:dyDescent="0.25"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</row>
    <row r="567" spans="13:63" x14ac:dyDescent="0.25"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</row>
    <row r="568" spans="13:63" x14ac:dyDescent="0.25"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</row>
    <row r="569" spans="13:63" x14ac:dyDescent="0.25"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</row>
    <row r="570" spans="13:63" x14ac:dyDescent="0.25"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</row>
    <row r="571" spans="13:63" x14ac:dyDescent="0.25"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</row>
    <row r="572" spans="13:63" x14ac:dyDescent="0.25"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</row>
    <row r="573" spans="13:63" x14ac:dyDescent="0.25"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</row>
    <row r="574" spans="13:63" x14ac:dyDescent="0.25"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</row>
    <row r="575" spans="13:63" x14ac:dyDescent="0.25"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</row>
    <row r="576" spans="13:63" x14ac:dyDescent="0.25"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</row>
    <row r="577" spans="13:63" x14ac:dyDescent="0.25"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</row>
    <row r="578" spans="13:63" x14ac:dyDescent="0.25"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</row>
    <row r="579" spans="13:63" x14ac:dyDescent="0.25"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</row>
    <row r="580" spans="13:63" x14ac:dyDescent="0.25"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</row>
    <row r="581" spans="13:63" x14ac:dyDescent="0.25"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</row>
    <row r="582" spans="13:63" x14ac:dyDescent="0.25"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</row>
    <row r="583" spans="13:63" x14ac:dyDescent="0.25"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</row>
    <row r="584" spans="13:63" x14ac:dyDescent="0.25"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</row>
    <row r="585" spans="13:63" x14ac:dyDescent="0.25"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</row>
    <row r="586" spans="13:63" x14ac:dyDescent="0.25"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</row>
    <row r="587" spans="13:63" x14ac:dyDescent="0.25"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</row>
    <row r="588" spans="13:63" x14ac:dyDescent="0.25"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</row>
    <row r="589" spans="13:63" x14ac:dyDescent="0.25"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</row>
    <row r="590" spans="13:63" x14ac:dyDescent="0.25"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</row>
    <row r="591" spans="13:63" x14ac:dyDescent="0.25"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</row>
    <row r="592" spans="13:63" x14ac:dyDescent="0.25"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</row>
    <row r="593" spans="13:63" x14ac:dyDescent="0.25"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</row>
    <row r="594" spans="13:63" x14ac:dyDescent="0.25"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</row>
    <row r="595" spans="13:63" x14ac:dyDescent="0.25"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</row>
    <row r="596" spans="13:63" x14ac:dyDescent="0.25"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</row>
    <row r="597" spans="13:63" x14ac:dyDescent="0.25"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</row>
    <row r="598" spans="13:63" x14ac:dyDescent="0.25"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</row>
    <row r="599" spans="13:63" x14ac:dyDescent="0.25"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</row>
    <row r="600" spans="13:63" x14ac:dyDescent="0.25"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</row>
    <row r="601" spans="13:63" x14ac:dyDescent="0.25"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</row>
    <row r="602" spans="13:63" x14ac:dyDescent="0.25"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</row>
    <row r="603" spans="13:63" x14ac:dyDescent="0.25"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</row>
    <row r="604" spans="13:63" x14ac:dyDescent="0.25"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</row>
    <row r="605" spans="13:63" x14ac:dyDescent="0.25"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</row>
    <row r="606" spans="13:63" x14ac:dyDescent="0.25"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</row>
    <row r="607" spans="13:63" x14ac:dyDescent="0.25"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</row>
    <row r="608" spans="13:63" x14ac:dyDescent="0.25"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</row>
    <row r="609" spans="13:63" x14ac:dyDescent="0.25"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</row>
    <row r="610" spans="13:63" x14ac:dyDescent="0.25"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</row>
    <row r="611" spans="13:63" x14ac:dyDescent="0.25"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</row>
    <row r="612" spans="13:63" x14ac:dyDescent="0.25"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</row>
    <row r="613" spans="13:63" x14ac:dyDescent="0.25"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</row>
    <row r="614" spans="13:63" x14ac:dyDescent="0.25"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</row>
    <row r="615" spans="13:63" x14ac:dyDescent="0.25"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</row>
    <row r="616" spans="13:63" x14ac:dyDescent="0.25"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</row>
    <row r="617" spans="13:63" x14ac:dyDescent="0.25"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</row>
    <row r="618" spans="13:63" x14ac:dyDescent="0.25"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</row>
    <row r="619" spans="13:63" x14ac:dyDescent="0.25"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</row>
    <row r="620" spans="13:63" x14ac:dyDescent="0.25"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</row>
    <row r="621" spans="13:63" x14ac:dyDescent="0.25"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</row>
    <row r="622" spans="13:63" x14ac:dyDescent="0.25"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</row>
    <row r="623" spans="13:63" x14ac:dyDescent="0.25"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</row>
    <row r="624" spans="13:63" x14ac:dyDescent="0.25"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</row>
    <row r="625" spans="13:63" x14ac:dyDescent="0.25"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</row>
    <row r="626" spans="13:63" x14ac:dyDescent="0.25"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</row>
    <row r="627" spans="13:63" x14ac:dyDescent="0.25"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</row>
    <row r="628" spans="13:63" x14ac:dyDescent="0.25"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</row>
    <row r="629" spans="13:63" x14ac:dyDescent="0.25"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</row>
    <row r="630" spans="13:63" x14ac:dyDescent="0.25"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</row>
    <row r="631" spans="13:63" x14ac:dyDescent="0.25"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</row>
    <row r="632" spans="13:63" x14ac:dyDescent="0.25"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</row>
    <row r="633" spans="13:63" x14ac:dyDescent="0.25"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</row>
    <row r="634" spans="13:63" x14ac:dyDescent="0.25"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</row>
    <row r="635" spans="13:63" x14ac:dyDescent="0.25"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</row>
    <row r="636" spans="13:63" x14ac:dyDescent="0.25"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</row>
    <row r="637" spans="13:63" x14ac:dyDescent="0.25"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</row>
    <row r="638" spans="13:63" x14ac:dyDescent="0.25"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</row>
    <row r="639" spans="13:63" x14ac:dyDescent="0.25"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</row>
    <row r="640" spans="13:63" x14ac:dyDescent="0.25"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</row>
    <row r="641" spans="13:63" x14ac:dyDescent="0.25"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</row>
    <row r="642" spans="13:63" x14ac:dyDescent="0.25"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</row>
    <row r="643" spans="13:63" x14ac:dyDescent="0.25"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</row>
    <row r="644" spans="13:63" x14ac:dyDescent="0.25"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</row>
    <row r="645" spans="13:63" x14ac:dyDescent="0.25"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</row>
    <row r="646" spans="13:63" x14ac:dyDescent="0.25"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</row>
    <row r="647" spans="13:63" x14ac:dyDescent="0.25"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</row>
    <row r="648" spans="13:63" x14ac:dyDescent="0.25"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</row>
    <row r="649" spans="13:63" x14ac:dyDescent="0.25"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</row>
    <row r="650" spans="13:63" x14ac:dyDescent="0.25"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</row>
    <row r="651" spans="13:63" x14ac:dyDescent="0.25"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</row>
    <row r="652" spans="13:63" x14ac:dyDescent="0.25"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</row>
    <row r="653" spans="13:63" x14ac:dyDescent="0.25"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</row>
    <row r="654" spans="13:63" x14ac:dyDescent="0.25"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</row>
    <row r="655" spans="13:63" x14ac:dyDescent="0.25"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</row>
    <row r="656" spans="13:63" x14ac:dyDescent="0.25"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</row>
    <row r="657" spans="13:63" x14ac:dyDescent="0.25"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</row>
    <row r="658" spans="13:63" x14ac:dyDescent="0.25"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</row>
    <row r="659" spans="13:63" x14ac:dyDescent="0.25"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</row>
    <row r="660" spans="13:63" x14ac:dyDescent="0.25"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</row>
    <row r="661" spans="13:63" x14ac:dyDescent="0.25"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</row>
    <row r="662" spans="13:63" x14ac:dyDescent="0.25"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</row>
    <row r="663" spans="13:63" x14ac:dyDescent="0.25"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</row>
    <row r="664" spans="13:63" x14ac:dyDescent="0.25"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</row>
    <row r="665" spans="13:63" x14ac:dyDescent="0.25"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</row>
    <row r="666" spans="13:63" x14ac:dyDescent="0.25"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</row>
    <row r="667" spans="13:63" x14ac:dyDescent="0.25"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</row>
    <row r="668" spans="13:63" x14ac:dyDescent="0.25"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</row>
    <row r="669" spans="13:63" x14ac:dyDescent="0.25"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</row>
    <row r="670" spans="13:63" x14ac:dyDescent="0.25"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</row>
    <row r="671" spans="13:63" x14ac:dyDescent="0.25"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</row>
    <row r="672" spans="13:63" x14ac:dyDescent="0.25"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</row>
    <row r="673" spans="13:63" x14ac:dyDescent="0.25"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</row>
    <row r="674" spans="13:63" x14ac:dyDescent="0.25"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</row>
    <row r="675" spans="13:63" x14ac:dyDescent="0.25"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</row>
    <row r="676" spans="13:63" x14ac:dyDescent="0.25"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</row>
    <row r="677" spans="13:63" x14ac:dyDescent="0.25"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</row>
    <row r="678" spans="13:63" x14ac:dyDescent="0.25"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</row>
    <row r="679" spans="13:63" x14ac:dyDescent="0.25"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</row>
    <row r="680" spans="13:63" x14ac:dyDescent="0.25"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</row>
    <row r="681" spans="13:63" x14ac:dyDescent="0.25"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</row>
    <row r="682" spans="13:63" x14ac:dyDescent="0.25"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</row>
    <row r="683" spans="13:63" x14ac:dyDescent="0.25"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</row>
    <row r="684" spans="13:63" x14ac:dyDescent="0.25"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</row>
    <row r="685" spans="13:63" x14ac:dyDescent="0.25"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</row>
    <row r="686" spans="13:63" x14ac:dyDescent="0.25"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</row>
    <row r="687" spans="13:63" x14ac:dyDescent="0.25"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</row>
    <row r="688" spans="13:63" x14ac:dyDescent="0.25"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</row>
    <row r="689" spans="13:63" x14ac:dyDescent="0.25"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</row>
    <row r="690" spans="13:63" x14ac:dyDescent="0.25"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</row>
    <row r="691" spans="13:63" x14ac:dyDescent="0.25"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</row>
    <row r="692" spans="13:63" x14ac:dyDescent="0.25"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</row>
    <row r="693" spans="13:63" x14ac:dyDescent="0.25"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</row>
    <row r="694" spans="13:63" x14ac:dyDescent="0.25"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</row>
    <row r="695" spans="13:63" x14ac:dyDescent="0.25"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</row>
    <row r="696" spans="13:63" x14ac:dyDescent="0.25"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</row>
    <row r="697" spans="13:63" x14ac:dyDescent="0.25"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</row>
    <row r="698" spans="13:63" x14ac:dyDescent="0.25"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</row>
    <row r="699" spans="13:63" x14ac:dyDescent="0.25"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</row>
    <row r="700" spans="13:63" x14ac:dyDescent="0.25"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</row>
    <row r="701" spans="13:63" x14ac:dyDescent="0.25"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</row>
    <row r="702" spans="13:63" x14ac:dyDescent="0.25"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</row>
    <row r="703" spans="13:63" x14ac:dyDescent="0.25"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</row>
    <row r="704" spans="13:63" x14ac:dyDescent="0.25"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</row>
    <row r="705" spans="13:63" x14ac:dyDescent="0.25"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</row>
    <row r="706" spans="13:63" x14ac:dyDescent="0.25"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</row>
    <row r="707" spans="13:63" x14ac:dyDescent="0.25"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</row>
    <row r="708" spans="13:63" x14ac:dyDescent="0.25"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</row>
    <row r="709" spans="13:63" x14ac:dyDescent="0.25"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</row>
    <row r="710" spans="13:63" x14ac:dyDescent="0.25"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</row>
    <row r="711" spans="13:63" x14ac:dyDescent="0.25"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</row>
    <row r="712" spans="13:63" x14ac:dyDescent="0.25"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</row>
    <row r="713" spans="13:63" x14ac:dyDescent="0.25"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</row>
    <row r="714" spans="13:63" x14ac:dyDescent="0.25"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</row>
    <row r="715" spans="13:63" x14ac:dyDescent="0.25"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</row>
    <row r="716" spans="13:63" x14ac:dyDescent="0.25"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</row>
    <row r="717" spans="13:63" x14ac:dyDescent="0.25"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</row>
    <row r="718" spans="13:63" x14ac:dyDescent="0.25"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</row>
    <row r="719" spans="13:63" x14ac:dyDescent="0.25"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</row>
    <row r="720" spans="13:63" x14ac:dyDescent="0.25"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</row>
    <row r="721" spans="13:63" x14ac:dyDescent="0.25"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</row>
    <row r="722" spans="13:63" x14ac:dyDescent="0.25"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</row>
    <row r="723" spans="13:63" x14ac:dyDescent="0.25"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</row>
    <row r="724" spans="13:63" x14ac:dyDescent="0.25"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</row>
    <row r="725" spans="13:63" x14ac:dyDescent="0.25"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</row>
    <row r="726" spans="13:63" x14ac:dyDescent="0.25"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</row>
    <row r="727" spans="13:63" x14ac:dyDescent="0.25"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</row>
    <row r="728" spans="13:63" x14ac:dyDescent="0.25"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</row>
  </sheetData>
  <mergeCells count="54">
    <mergeCell ref="B4:B5"/>
    <mergeCell ref="C4:H4"/>
    <mergeCell ref="M4:M5"/>
    <mergeCell ref="N4:N5"/>
    <mergeCell ref="O4:O5"/>
    <mergeCell ref="L4:L5"/>
    <mergeCell ref="AL4:AL5"/>
    <mergeCell ref="AM4:AM5"/>
    <mergeCell ref="P4:P5"/>
    <mergeCell ref="Q4:Q5"/>
    <mergeCell ref="R4:R5"/>
    <mergeCell ref="Y4:Y5"/>
    <mergeCell ref="Z4:Z5"/>
    <mergeCell ref="S4:S5"/>
    <mergeCell ref="T4:T5"/>
    <mergeCell ref="AD4:AD5"/>
    <mergeCell ref="AE4:AE5"/>
    <mergeCell ref="AF4:AF5"/>
    <mergeCell ref="U4:U5"/>
    <mergeCell ref="V4:V5"/>
    <mergeCell ref="W4:W5"/>
    <mergeCell ref="X4:X5"/>
    <mergeCell ref="AA4:AA5"/>
    <mergeCell ref="AB4:AB5"/>
    <mergeCell ref="AC4:AC5"/>
    <mergeCell ref="AG4:AG5"/>
    <mergeCell ref="AH4:AH5"/>
    <mergeCell ref="AI4:AI5"/>
    <mergeCell ref="AJ4:AJ5"/>
    <mergeCell ref="AK4:AK5"/>
    <mergeCell ref="AY4:AY5"/>
    <mergeCell ref="AN4:AN5"/>
    <mergeCell ref="AO4:AO5"/>
    <mergeCell ref="AP4:AP5"/>
    <mergeCell ref="AQ4:AQ5"/>
    <mergeCell ref="BE4:BE5"/>
    <mergeCell ref="BF4:BF5"/>
    <mergeCell ref="BG4:BG5"/>
    <mergeCell ref="AR4:AR5"/>
    <mergeCell ref="AS4:AS5"/>
    <mergeCell ref="AT4:AT5"/>
    <mergeCell ref="AU4:AU5"/>
    <mergeCell ref="AV4:AV5"/>
    <mergeCell ref="AW4:AW5"/>
    <mergeCell ref="BH4:BH5"/>
    <mergeCell ref="BI4:BI5"/>
    <mergeCell ref="BJ4:BJ5"/>
    <mergeCell ref="AX4:AX5"/>
    <mergeCell ref="BK4:BK5"/>
    <mergeCell ref="AZ4:AZ5"/>
    <mergeCell ref="BA4:BA5"/>
    <mergeCell ref="BB4:BB5"/>
    <mergeCell ref="BC4:BC5"/>
    <mergeCell ref="BD4:BD5"/>
  </mergeCells>
  <phoneticPr fontId="2" type="noConversion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BK728"/>
  <sheetViews>
    <sheetView tabSelected="1" workbookViewId="0">
      <selection activeCell="E15" sqref="E15"/>
    </sheetView>
  </sheetViews>
  <sheetFormatPr defaultRowHeight="15" x14ac:dyDescent="0.25"/>
  <cols>
    <col min="2" max="2" width="17" bestFit="1" customWidth="1"/>
    <col min="3" max="3" width="12.42578125" bestFit="1" customWidth="1"/>
    <col min="4" max="7" width="13.5703125" bestFit="1" customWidth="1"/>
    <col min="8" max="8" width="12.42578125" bestFit="1" customWidth="1"/>
    <col min="12" max="12" width="14.140625" bestFit="1" customWidth="1"/>
    <col min="13" max="13" width="11.42578125" customWidth="1"/>
    <col min="14" max="18" width="12.42578125" bestFit="1" customWidth="1"/>
    <col min="19" max="63" width="3.140625" customWidth="1"/>
  </cols>
  <sheetData>
    <row r="1" spans="1:63" x14ac:dyDescent="0.25">
      <c r="A1" s="6" t="s">
        <v>9</v>
      </c>
    </row>
    <row r="3" spans="1:63" x14ac:dyDescent="0.25">
      <c r="A3" s="2" t="s">
        <v>7</v>
      </c>
      <c r="K3" s="2" t="s">
        <v>8</v>
      </c>
    </row>
    <row r="4" spans="1:63" ht="64.5" customHeight="1" x14ac:dyDescent="0.25">
      <c r="B4" s="36" t="s">
        <v>11</v>
      </c>
      <c r="C4" s="38" t="s">
        <v>2</v>
      </c>
      <c r="D4" s="39"/>
      <c r="E4" s="39"/>
      <c r="F4" s="39"/>
      <c r="G4" s="39"/>
      <c r="H4" s="40"/>
      <c r="L4" s="41" t="s">
        <v>6</v>
      </c>
      <c r="M4" s="35" t="s">
        <v>12</v>
      </c>
      <c r="N4" s="35" t="s">
        <v>13</v>
      </c>
      <c r="O4" s="35" t="s">
        <v>14</v>
      </c>
      <c r="P4" s="35" t="s">
        <v>15</v>
      </c>
      <c r="Q4" s="35" t="s">
        <v>16</v>
      </c>
      <c r="R4" s="35" t="s">
        <v>17</v>
      </c>
      <c r="S4" s="35" t="s">
        <v>18</v>
      </c>
      <c r="T4" s="35" t="s">
        <v>19</v>
      </c>
      <c r="U4" s="35" t="s">
        <v>20</v>
      </c>
      <c r="V4" s="35" t="s">
        <v>21</v>
      </c>
      <c r="W4" s="35" t="s">
        <v>22</v>
      </c>
      <c r="X4" s="35" t="s">
        <v>23</v>
      </c>
      <c r="Y4" s="35" t="s">
        <v>24</v>
      </c>
      <c r="Z4" s="35" t="s">
        <v>25</v>
      </c>
      <c r="AA4" s="35" t="s">
        <v>26</v>
      </c>
      <c r="AB4" s="35" t="s">
        <v>27</v>
      </c>
      <c r="AC4" s="35" t="s">
        <v>28</v>
      </c>
      <c r="AD4" s="35" t="s">
        <v>29</v>
      </c>
      <c r="AE4" s="35" t="s">
        <v>30</v>
      </c>
      <c r="AF4" s="35" t="s">
        <v>31</v>
      </c>
      <c r="AG4" s="35" t="s">
        <v>32</v>
      </c>
      <c r="AH4" s="35" t="s">
        <v>33</v>
      </c>
      <c r="AI4" s="35" t="s">
        <v>34</v>
      </c>
      <c r="AJ4" s="35" t="s">
        <v>35</v>
      </c>
      <c r="AK4" s="35" t="s">
        <v>36</v>
      </c>
      <c r="AL4" s="35" t="s">
        <v>37</v>
      </c>
      <c r="AM4" s="35" t="s">
        <v>38</v>
      </c>
      <c r="AN4" s="35" t="s">
        <v>39</v>
      </c>
      <c r="AO4" s="35" t="s">
        <v>40</v>
      </c>
      <c r="AP4" s="35" t="s">
        <v>41</v>
      </c>
      <c r="AQ4" s="35" t="s">
        <v>42</v>
      </c>
      <c r="AR4" s="35" t="s">
        <v>43</v>
      </c>
      <c r="AS4" s="35" t="s">
        <v>44</v>
      </c>
      <c r="AT4" s="35" t="s">
        <v>45</v>
      </c>
      <c r="AU4" s="35" t="s">
        <v>46</v>
      </c>
      <c r="AV4" s="35" t="s">
        <v>47</v>
      </c>
      <c r="AW4" s="35" t="s">
        <v>48</v>
      </c>
      <c r="AX4" s="35" t="s">
        <v>49</v>
      </c>
      <c r="AY4" s="35" t="s">
        <v>50</v>
      </c>
      <c r="AZ4" s="35" t="s">
        <v>51</v>
      </c>
      <c r="BA4" s="35" t="s">
        <v>52</v>
      </c>
      <c r="BB4" s="35" t="s">
        <v>53</v>
      </c>
      <c r="BC4" s="35" t="s">
        <v>54</v>
      </c>
      <c r="BD4" s="35" t="s">
        <v>55</v>
      </c>
      <c r="BE4" s="35" t="s">
        <v>56</v>
      </c>
      <c r="BF4" s="35" t="s">
        <v>57</v>
      </c>
      <c r="BG4" s="35" t="s">
        <v>58</v>
      </c>
      <c r="BH4" s="35" t="s">
        <v>59</v>
      </c>
      <c r="BI4" s="35" t="s">
        <v>60</v>
      </c>
      <c r="BJ4" s="35" t="s">
        <v>61</v>
      </c>
      <c r="BK4" s="35" t="s">
        <v>62</v>
      </c>
    </row>
    <row r="5" spans="1:63" ht="37.5" customHeight="1" x14ac:dyDescent="0.25">
      <c r="B5" s="37" t="s">
        <v>5</v>
      </c>
      <c r="C5" s="5">
        <v>2000</v>
      </c>
      <c r="D5" s="5">
        <v>2001</v>
      </c>
      <c r="E5" s="5">
        <v>2002</v>
      </c>
      <c r="F5" s="5">
        <v>2003</v>
      </c>
      <c r="G5" s="5">
        <v>2004</v>
      </c>
      <c r="H5" s="5">
        <v>2005</v>
      </c>
      <c r="L5" s="41"/>
      <c r="M5" s="35"/>
      <c r="N5" s="35"/>
      <c r="O5" s="35"/>
      <c r="P5" s="35"/>
      <c r="Q5" s="35"/>
      <c r="R5" s="35"/>
      <c r="S5" s="35"/>
      <c r="T5" s="35"/>
      <c r="U5" s="35"/>
      <c r="V5" s="35"/>
      <c r="W5" s="35"/>
      <c r="X5" s="35"/>
      <c r="Y5" s="35"/>
      <c r="Z5" s="35"/>
      <c r="AA5" s="35"/>
      <c r="AB5" s="35"/>
      <c r="AC5" s="35"/>
      <c r="AD5" s="35"/>
      <c r="AE5" s="35"/>
      <c r="AF5" s="35"/>
      <c r="AG5" s="35"/>
      <c r="AH5" s="35"/>
      <c r="AI5" s="35"/>
      <c r="AJ5" s="35"/>
      <c r="AK5" s="35"/>
      <c r="AL5" s="35"/>
      <c r="AM5" s="35"/>
      <c r="AN5" s="35"/>
      <c r="AO5" s="35"/>
      <c r="AP5" s="35"/>
      <c r="AQ5" s="35"/>
      <c r="AR5" s="35"/>
      <c r="AS5" s="35"/>
      <c r="AT5" s="35"/>
      <c r="AU5" s="35"/>
      <c r="AV5" s="35"/>
      <c r="AW5" s="35"/>
      <c r="AX5" s="35"/>
      <c r="AY5" s="35"/>
      <c r="AZ5" s="35"/>
      <c r="BA5" s="35"/>
      <c r="BB5" s="35"/>
      <c r="BC5" s="35"/>
      <c r="BD5" s="35"/>
      <c r="BE5" s="35"/>
      <c r="BF5" s="35"/>
      <c r="BG5" s="35"/>
      <c r="BH5" s="35"/>
      <c r="BI5" s="35"/>
      <c r="BJ5" s="35"/>
      <c r="BK5" s="35"/>
    </row>
    <row r="6" spans="1:63" x14ac:dyDescent="0.25">
      <c r="B6" s="4" t="s">
        <v>12</v>
      </c>
      <c r="C6" s="16">
        <f t="array" ref="C6">SUMPRODUCT('Приложение 1 (Количество)'!$H$2:$H$1888*('Приложение 1 (Количество)'!$C$2:$C$1888=C$5)*('Приложение 1 (Количество)'!$D$2:$D$1888=$B$6))*SUMPRODUCT('Приложение 2 (Скидка)'!$D$2:$D$31*('Приложение 2 (Скидка)'!$A$2:$A$31=C$5)*('Приложение 2 (Скидка)'!$B$2:$B$31=VLOOKUP($B6,'Приложение 1 (Количество)'!$D$2:$E$1888,2,0)))</f>
        <v>6861318.6839999994</v>
      </c>
      <c r="D6" s="16">
        <f t="array" ref="D6">SUMPRODUCT('Приложение 1 (Количество)'!$H$2:$H$1888*('Приложение 1 (Количество)'!$C$2:$C$1888=D$5)*('Приложение 1 (Количество)'!$D$2:$D$1888=$B$6))*SUMPRODUCT('Приложение 2 (Скидка)'!$D$2:$D$31*('Приложение 2 (Скидка)'!$A$2:$A$31=D$5)*('Приложение 2 (Скидка)'!$B$2:$B$31=VLOOKUP($B6,'Приложение 1 (Количество)'!$D$2:$E$1888,2,0)))</f>
        <v>0</v>
      </c>
      <c r="E6" s="16">
        <f t="array" ref="E6">SUMPRODUCT('Приложение 1 (Количество)'!$H$2:$H$1888*('Приложение 1 (Количество)'!$C$2:$C$1888=E$5)*('Приложение 1 (Количество)'!$D$2:$D$1888=$B$6))*SUMPRODUCT('Приложение 2 (Скидка)'!$D$2:$D$31*('Приложение 2 (Скидка)'!$A$2:$A$31=E$5)*('Приложение 2 (Скидка)'!$B$2:$B$31=VLOOKUP($B6,'Приложение 1 (Количество)'!$D$2:$E$1888,2,0)))</f>
        <v>5403528.2764999997</v>
      </c>
      <c r="F6" s="16">
        <f t="array" ref="F6">SUMPRODUCT('Приложение 1 (Количество)'!$H$2:$H$1888*('Приложение 1 (Количество)'!$C$2:$C$1888=F$5)*('Приложение 1 (Количество)'!$D$2:$D$1888=$B$6))*SUMPRODUCT('Приложение 2 (Скидка)'!$D$2:$D$31*('Приложение 2 (Скидка)'!$A$2:$A$31=F$5)*('Приложение 2 (Скидка)'!$B$2:$B$31=VLOOKUP($B6,'Приложение 1 (Количество)'!$D$2:$E$1888,2,0)))</f>
        <v>4344671.6061000004</v>
      </c>
      <c r="G6" s="16">
        <f t="array" ref="G6">SUMPRODUCT('Приложение 1 (Количество)'!$H$2:$H$1888*('Приложение 1 (Количество)'!$C$2:$C$1888=G$5)*('Приложение 1 (Количество)'!$D$2:$D$1888=$B$6))*SUMPRODUCT('Приложение 2 (Скидка)'!$D$2:$D$31*('Приложение 2 (Скидка)'!$A$2:$A$31=G$5)*('Приложение 2 (Скидка)'!$B$2:$B$31=VLOOKUP($B6,'Приложение 1 (Количество)'!$D$2:$E$1888,2,0)))</f>
        <v>968905.08</v>
      </c>
      <c r="H6" s="16">
        <f t="array" ref="H6">SUMPRODUCT('Приложение 1 (Количество)'!$H$2:$H$1888*('Приложение 1 (Количество)'!$C$2:$C$1888=H$5)*('Приложение 1 (Количество)'!$D$2:$D$1888=$B$6))*SUMPRODUCT('Приложение 2 (Скидка)'!$D$2:$D$31*('Приложение 2 (Скидка)'!$A$2:$A$31=H$5)*('Приложение 2 (Скидка)'!$B$2:$B$31=VLOOKUP($B6,'Приложение 1 (Количество)'!$D$2:$E$1888,2,0)))</f>
        <v>75894.269</v>
      </c>
      <c r="L6" s="7">
        <v>36557</v>
      </c>
      <c r="M6" s="15">
        <f t="array" ref="M6">SUMPRODUCT('Приложение 1 (Количество)'!$H$2:$H$1888*('Приложение 1 (Количество)'!$B$2:$B$1888=MONTH($L6))*('Приложение 1 (Количество)'!$C$2:$C$1888=YEAR($L6))*('Приложение 1 (Количество)'!$D$2:$D$1888=M$4))*SUMPRODUCT('Приложение 2 (Скидка)'!$C$2:$C$31*('Приложение 2 (Скидка)'!$A$2:$A$31=YEAR($L6))*('Приложение 2 (Скидка)'!$B$2:$B$31=VLOOKUP(M$4,'Приложение 1 (Количество)'!$D$2:$E$1888,2,0)))</f>
        <v>935634.36599999992</v>
      </c>
      <c r="N6" s="15">
        <f t="array" ref="N6">SUMPRODUCT('Приложение 1 (Количество)'!$H$2:$H$1888*('Приложение 1 (Количество)'!$B$2:$B$1888=MONTH($L6))*('Приложение 1 (Количество)'!$C$2:$C$1888=YEAR($L6))*('Приложение 1 (Количество)'!$D$2:$D$1888=N$4))*SUMPRODUCT('Приложение 2 (Скидка)'!$C$2:$C$31*('Приложение 2 (Скидка)'!$A$2:$A$31=YEAR($L6))*('Приложение 2 (Скидка)'!$B$2:$B$31=VLOOKUP(N$4,'Приложение 1 (Количество)'!$D$2:$E$1888,2,0)))</f>
        <v>618108.92660000001</v>
      </c>
      <c r="O6" s="15">
        <f t="array" ref="O6">SUMPRODUCT('Приложение 1 (Количество)'!$H$2:$H$1888*('Приложение 1 (Количество)'!$B$2:$B$1888=MONTH($L6))*('Приложение 1 (Количество)'!$C$2:$C$1888=YEAR($L6))*('Приложение 1 (Количество)'!$D$2:$D$1888=O$4))*SUMPRODUCT('Приложение 2 (Скидка)'!$C$2:$C$31*('Приложение 2 (Скидка)'!$A$2:$A$31=YEAR($L6))*('Приложение 2 (Скидка)'!$B$2:$B$31=VLOOKUP(O$4,'Приложение 1 (Количество)'!$D$2:$E$1888,2,0)))</f>
        <v>1095250.0745999999</v>
      </c>
      <c r="P6" s="15">
        <f t="array" ref="P6">SUMPRODUCT('Приложение 1 (Количество)'!$H$2:$H$1888*('Приложение 1 (Количество)'!$B$2:$B$1888=MONTH($L6))*('Приложение 1 (Количество)'!$C$2:$C$1888=YEAR($L6))*('Приложение 1 (Количество)'!$D$2:$D$1888=P$4))*SUMPRODUCT('Приложение 2 (Скидка)'!$C$2:$C$31*('Приложение 2 (Скидка)'!$A$2:$A$31=YEAR($L6))*('Приложение 2 (Скидка)'!$B$2:$B$31=VLOOKUP(P$4,'Приложение 1 (Количество)'!$D$2:$E$1888,2,0)))</f>
        <v>2116349.6184</v>
      </c>
      <c r="Q6" s="15">
        <f t="array" ref="Q6">SUMPRODUCT('Приложение 1 (Количество)'!$H$2:$H$1888*('Приложение 1 (Количество)'!$B$2:$B$1888=MONTH($L6))*('Приложение 1 (Количество)'!$C$2:$C$1888=YEAR($L6))*('Приложение 1 (Количество)'!$D$2:$D$1888=Q$4))*SUMPRODUCT('Приложение 2 (Скидка)'!$C$2:$C$31*('Приложение 2 (Скидка)'!$A$2:$A$31=YEAR($L6))*('Приложение 2 (Скидка)'!$B$2:$B$31=VLOOKUP(Q$4,'Приложение 1 (Количество)'!$D$2:$E$1888,2,0)))</f>
        <v>0</v>
      </c>
      <c r="R6" s="15">
        <f t="array" ref="R6">SUMPRODUCT('Приложение 1 (Количество)'!$H$2:$H$1888*('Приложение 1 (Количество)'!$B$2:$B$1888=MONTH($L6))*('Приложение 1 (Количество)'!$C$2:$C$1888=YEAR($L6))*('Приложение 1 (Количество)'!$D$2:$D$1888=R$4))*SUMPRODUCT('Приложение 2 (Скидка)'!$C$2:$C$31*('Приложение 2 (Скидка)'!$A$2:$A$31=YEAR($L6))*('Приложение 2 (Скидка)'!$B$2:$B$31=VLOOKUP(R$4,'Приложение 1 (Количество)'!$D$2:$E$1888,2,0)))</f>
        <v>0</v>
      </c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  <c r="BG6" s="15"/>
      <c r="BH6" s="15"/>
      <c r="BI6" s="15"/>
      <c r="BJ6" s="15"/>
      <c r="BK6" s="15"/>
    </row>
    <row r="7" spans="1:63" x14ac:dyDescent="0.25">
      <c r="B7" s="4" t="s">
        <v>13</v>
      </c>
      <c r="C7" s="16">
        <f t="array" ref="C7">SUMPRODUCT('Приложение 1 (Количество)'!$H$2:$H$1888*('Приложение 1 (Количество)'!$C$2:$C$1888=C$5)*('Приложение 1 (Количество)'!$D$2:$D$1888=$B$6))*SUMPRODUCT('Приложение 2 (Скидка)'!$D$2:$D$31*('Приложение 2 (Скидка)'!$A$2:$A$31=C$5)*('Приложение 2 (Скидка)'!$B$2:$B$31=VLOOKUP($B7,'Приложение 1 (Количество)'!$D$2:$E$1888,2,0)))</f>
        <v>6939288.2144999998</v>
      </c>
      <c r="D7" s="16">
        <f t="array" ref="D7">SUMPRODUCT('Приложение 1 (Количество)'!$H$2:$H$1888*('Приложение 1 (Количество)'!$C$2:$C$1888=D$5)*('Приложение 1 (Количество)'!$D$2:$D$1888=$B$6))*SUMPRODUCT('Приложение 2 (Скидка)'!$D$2:$D$31*('Приложение 2 (Скидка)'!$A$2:$A$31=D$5)*('Приложение 2 (Скидка)'!$B$2:$B$31=VLOOKUP($B7,'Приложение 1 (Количество)'!$D$2:$E$1888,2,0)))</f>
        <v>0</v>
      </c>
      <c r="E7" s="16">
        <f t="array" ref="E7">SUMPRODUCT('Приложение 1 (Количество)'!$H$2:$H$1888*('Приложение 1 (Количество)'!$C$2:$C$1888=E$5)*('Приложение 1 (Количество)'!$D$2:$D$1888=$B$6))*SUMPRODUCT('Приложение 2 (Скидка)'!$D$2:$D$31*('Приложение 2 (Скидка)'!$A$2:$A$31=E$5)*('Приложение 2 (Скидка)'!$B$2:$B$31=VLOOKUP($B7,'Приложение 1 (Количество)'!$D$2:$E$1888,2,0)))</f>
        <v>5594241.0391999995</v>
      </c>
      <c r="F7" s="16">
        <f t="array" ref="F7">SUMPRODUCT('Приложение 1 (Количество)'!$H$2:$H$1888*('Приложение 1 (Количество)'!$C$2:$C$1888=F$5)*('Приложение 1 (Количество)'!$D$2:$D$1888=$B$6))*SUMPRODUCT('Приложение 2 (Скидка)'!$D$2:$D$31*('Приложение 2 (Скидка)'!$A$2:$A$31=F$5)*('Приложение 2 (Скидка)'!$B$2:$B$31=VLOOKUP($B7,'Приложение 1 (Количество)'!$D$2:$E$1888,2,0)))</f>
        <v>4295855.0712000001</v>
      </c>
      <c r="G7" s="16">
        <f t="array" ref="G7">SUMPRODUCT('Приложение 1 (Количество)'!$H$2:$H$1888*('Приложение 1 (Количество)'!$C$2:$C$1888=G$5)*('Приложение 1 (Количество)'!$D$2:$D$1888=$B$6))*SUMPRODUCT('Приложение 2 (Скидка)'!$D$2:$D$31*('Приложение 2 (Скидка)'!$A$2:$A$31=G$5)*('Приложение 2 (Скидка)'!$B$2:$B$31=VLOOKUP($B7,'Приложение 1 (Количество)'!$D$2:$E$1888,2,0)))</f>
        <v>991178.76</v>
      </c>
      <c r="H7" s="16">
        <f t="array" ref="H7">SUMPRODUCT('Приложение 1 (Количество)'!$H$2:$H$1888*('Приложение 1 (Количество)'!$C$2:$C$1888=H$5)*('Приложение 1 (Количество)'!$D$2:$D$1888=$B$6))*SUMPRODUCT('Приложение 2 (Скидка)'!$D$2:$D$31*('Приложение 2 (Скидка)'!$A$2:$A$31=H$5)*('Приложение 2 (Скидка)'!$B$2:$B$31=VLOOKUP($B7,'Приложение 1 (Количество)'!$D$2:$E$1888,2,0)))</f>
        <v>75011.777499999997</v>
      </c>
      <c r="L7" s="7">
        <v>36951</v>
      </c>
      <c r="M7" s="15">
        <f t="array" ref="M7">SUMPRODUCT('Приложение 1 (Количество)'!$H$2:$H$1888*('Приложение 1 (Количество)'!$B$2:$B$1888=MONTH($L7))*('Приложение 1 (Количество)'!$C$2:$C$1888=YEAR($L7))*('Приложение 1 (Количество)'!$D$2:$D$1888=M$4))*SUMPRODUCT('Приложение 2 (Скидка)'!$C$2:$C$31*('Приложение 2 (Скидка)'!$A$2:$A$31=YEAR($L7))*('Приложение 2 (Скидка)'!$B$2:$B$31=VLOOKUP(M$4,'Приложение 1 (Количество)'!$D$2:$E$1888,2,0)))</f>
        <v>0</v>
      </c>
      <c r="N7" s="15">
        <f t="array" ref="N7">SUMPRODUCT('Приложение 1 (Количество)'!$H$2:$H$1888*('Приложение 1 (Количество)'!$B$2:$B$1888=MONTH($L7))*('Приложение 1 (Количество)'!$C$2:$C$1888=YEAR($L7))*('Приложение 1 (Количество)'!$D$2:$D$1888=N$4))*SUMPRODUCT('Приложение 2 (Скидка)'!$C$2:$C$31*('Приложение 2 (Скидка)'!$A$2:$A$31=YEAR($L7))*('Приложение 2 (Скидка)'!$B$2:$B$31=VLOOKUP(N$4,'Приложение 1 (Количество)'!$D$2:$E$1888,2,0)))</f>
        <v>2296904.8762000003</v>
      </c>
      <c r="O7" s="15">
        <f t="array" ref="O7">SUMPRODUCT('Приложение 1 (Количество)'!$H$2:$H$1888*('Приложение 1 (Количество)'!$B$2:$B$1888=MONTH($L7))*('Приложение 1 (Количество)'!$C$2:$C$1888=YEAR($L7))*('Приложение 1 (Количество)'!$D$2:$D$1888=O$4))*SUMPRODUCT('Приложение 2 (Скидка)'!$C$2:$C$31*('Приложение 2 (Скидка)'!$A$2:$A$31=YEAR($L7))*('Приложение 2 (Скидка)'!$B$2:$B$31=VLOOKUP(O$4,'Приложение 1 (Количество)'!$D$2:$E$1888,2,0)))</f>
        <v>264098.23440000002</v>
      </c>
      <c r="P7" s="15">
        <f t="array" ref="P7">SUMPRODUCT('Приложение 1 (Количество)'!$H$2:$H$1888*('Приложение 1 (Количество)'!$B$2:$B$1888=MONTH($L7))*('Приложение 1 (Количество)'!$C$2:$C$1888=YEAR($L7))*('Приложение 1 (Количество)'!$D$2:$D$1888=P$4))*SUMPRODUCT('Приложение 2 (Скидка)'!$C$2:$C$31*('Приложение 2 (Скидка)'!$A$2:$A$31=YEAR($L7))*('Приложение 2 (Скидка)'!$B$2:$B$31=VLOOKUP(P$4,'Приложение 1 (Количество)'!$D$2:$E$1888,2,0)))</f>
        <v>298027.93679999997</v>
      </c>
      <c r="Q7" s="15">
        <f t="array" ref="Q7">SUMPRODUCT('Приложение 1 (Количество)'!$H$2:$H$1888*('Приложение 1 (Количество)'!$B$2:$B$1888=MONTH($L7))*('Приложение 1 (Количество)'!$C$2:$C$1888=YEAR($L7))*('Приложение 1 (Количество)'!$D$2:$D$1888=Q$4))*SUMPRODUCT('Приложение 2 (Скидка)'!$C$2:$C$31*('Приложение 2 (Скидка)'!$A$2:$A$31=YEAR($L7))*('Приложение 2 (Скидка)'!$B$2:$B$31=VLOOKUP(Q$4,'Приложение 1 (Количество)'!$D$2:$E$1888,2,0)))</f>
        <v>3965095.6619999995</v>
      </c>
      <c r="R7" s="15">
        <f t="array" ref="R7">SUMPRODUCT('Приложение 1 (Количество)'!$H$2:$H$1888*('Приложение 1 (Количество)'!$B$2:$B$1888=MONTH($L7))*('Приложение 1 (Количество)'!$C$2:$C$1888=YEAR($L7))*('Приложение 1 (Количество)'!$D$2:$D$1888=R$4))*SUMPRODUCT('Приложение 2 (Скидка)'!$C$2:$C$31*('Приложение 2 (Скидка)'!$A$2:$A$31=YEAR($L7))*('Приложение 2 (Скидка)'!$B$2:$B$31=VLOOKUP(R$4,'Приложение 1 (Количество)'!$D$2:$E$1888,2,0)))</f>
        <v>444891.36340000003</v>
      </c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  <c r="AY7" s="15"/>
      <c r="AZ7" s="15"/>
      <c r="BA7" s="15"/>
      <c r="BB7" s="15"/>
      <c r="BC7" s="15"/>
      <c r="BD7" s="15"/>
      <c r="BE7" s="15"/>
      <c r="BF7" s="15"/>
      <c r="BG7" s="15"/>
      <c r="BH7" s="15"/>
      <c r="BI7" s="15"/>
      <c r="BJ7" s="15"/>
      <c r="BK7" s="15"/>
    </row>
    <row r="8" spans="1:63" x14ac:dyDescent="0.25">
      <c r="B8" s="4" t="s">
        <v>24</v>
      </c>
      <c r="C8" s="16">
        <f t="array" ref="C8">SUMPRODUCT('Приложение 1 (Количество)'!$H$2:$H$1888*('Приложение 1 (Количество)'!$C$2:$C$1888=C$5)*('Приложение 1 (Количество)'!$D$2:$D$1888=$B$6))*SUMPRODUCT('Приложение 2 (Скидка)'!$D$2:$D$31*('Приложение 2 (Скидка)'!$A$2:$A$31=C$5)*('Приложение 2 (Скидка)'!$B$2:$B$31=VLOOKUP($B8,'Приложение 1 (Количество)'!$D$2:$E$1888,2,0)))</f>
        <v>6783349.1535</v>
      </c>
      <c r="D8" s="16">
        <f t="array" ref="D8">SUMPRODUCT('Приложение 1 (Количество)'!$H$2:$H$1888*('Приложение 1 (Количество)'!$C$2:$C$1888=D$5)*('Приложение 1 (Количество)'!$D$2:$D$1888=$B$6))*SUMPRODUCT('Приложение 2 (Скидка)'!$D$2:$D$31*('Приложение 2 (Скидка)'!$A$2:$A$31=D$5)*('Приложение 2 (Скидка)'!$B$2:$B$31=VLOOKUP($B8,'Приложение 1 (Количество)'!$D$2:$E$1888,2,0)))</f>
        <v>0</v>
      </c>
      <c r="E8" s="16">
        <f t="array" ref="E8">SUMPRODUCT('Приложение 1 (Количество)'!$H$2:$H$1888*('Приложение 1 (Количество)'!$C$2:$C$1888=E$5)*('Приложение 1 (Количество)'!$D$2:$D$1888=$B$6))*SUMPRODUCT('Приложение 2 (Скидка)'!$D$2:$D$31*('Приложение 2 (Скидка)'!$A$2:$A$31=E$5)*('Приложение 2 (Скидка)'!$B$2:$B$31=VLOOKUP($B8,'Приложение 1 (Количество)'!$D$2:$E$1888,2,0)))</f>
        <v>5467099.1973999999</v>
      </c>
      <c r="F8" s="16">
        <f t="array" ref="F8">SUMPRODUCT('Приложение 1 (Количество)'!$H$2:$H$1888*('Приложение 1 (Количество)'!$C$2:$C$1888=F$5)*('Приложение 1 (Количество)'!$D$2:$D$1888=$B$6))*SUMPRODUCT('Приложение 2 (Скидка)'!$D$2:$D$31*('Приложение 2 (Скидка)'!$A$2:$A$31=F$5)*('Приложение 2 (Скидка)'!$B$2:$B$31=VLOOKUP($B8,'Приложение 1 (Количество)'!$D$2:$E$1888,2,0)))</f>
        <v>4344671.6061000004</v>
      </c>
      <c r="G8" s="16">
        <f t="array" ref="G8">SUMPRODUCT('Приложение 1 (Количество)'!$H$2:$H$1888*('Приложение 1 (Количество)'!$C$2:$C$1888=G$5)*('Приложение 1 (Количество)'!$D$2:$D$1888=$B$6))*SUMPRODUCT('Приложение 2 (Скидка)'!$D$2:$D$31*('Приложение 2 (Скидка)'!$A$2:$A$31=G$5)*('Приложение 2 (Скидка)'!$B$2:$B$31=VLOOKUP($B8,'Приложение 1 (Количество)'!$D$2:$E$1888,2,0)))</f>
        <v>991178.76</v>
      </c>
      <c r="H8" s="16">
        <f t="array" ref="H8">SUMPRODUCT('Приложение 1 (Количество)'!$H$2:$H$1888*('Приложение 1 (Количество)'!$C$2:$C$1888=H$5)*('Приложение 1 (Количество)'!$D$2:$D$1888=$B$6))*SUMPRODUCT('Приложение 2 (Скидка)'!$D$2:$D$31*('Приложение 2 (Скидка)'!$A$2:$A$31=H$5)*('Приложение 2 (Скидка)'!$B$2:$B$31=VLOOKUP($B8,'Приложение 1 (Количество)'!$D$2:$E$1888,2,0)))</f>
        <v>77659.251999999993</v>
      </c>
      <c r="L8" s="7">
        <v>37347</v>
      </c>
      <c r="M8" s="15">
        <f t="array" ref="M8">SUMPRODUCT('Приложение 1 (Количество)'!$H$2:$H$1888*('Приложение 1 (Количество)'!$B$2:$B$1888=MONTH($L8))*('Приложение 1 (Количество)'!$C$2:$C$1888=YEAR($L8))*('Приложение 1 (Количество)'!$D$2:$D$1888=M$4))*SUMPRODUCT('Приложение 2 (Скидка)'!$C$2:$C$31*('Приложение 2 (Скидка)'!$A$2:$A$31=YEAR($L8))*('Приложение 2 (Скидка)'!$B$2:$B$31=VLOOKUP(M$4,'Приложение 1 (Количество)'!$D$2:$E$1888,2,0)))</f>
        <v>90055.678499999995</v>
      </c>
      <c r="N8" s="15">
        <f t="array" ref="N8">SUMPRODUCT('Приложение 1 (Количество)'!$H$2:$H$1888*('Приложение 1 (Количество)'!$B$2:$B$1888=MONTH($L8))*('Приложение 1 (Количество)'!$C$2:$C$1888=YEAR($L8))*('Приложение 1 (Количество)'!$D$2:$D$1888=N$4))*SUMPRODUCT('Приложение 2 (Скидка)'!$C$2:$C$31*('Приложение 2 (Скидка)'!$A$2:$A$31=YEAR($L8))*('Приложение 2 (Скидка)'!$B$2:$B$31=VLOOKUP(N$4,'Приложение 1 (Количество)'!$D$2:$E$1888,2,0)))</f>
        <v>308374.79399999994</v>
      </c>
      <c r="O8" s="15">
        <f t="array" ref="O8">SUMPRODUCT('Приложение 1 (Количество)'!$H$2:$H$1888*('Приложение 1 (Количество)'!$B$2:$B$1888=MONTH($L8))*('Приложение 1 (Количество)'!$C$2:$C$1888=YEAR($L8))*('Приложение 1 (Количество)'!$D$2:$D$1888=O$4))*SUMPRODUCT('Приложение 2 (Скидка)'!$C$2:$C$31*('Приложение 2 (Скидка)'!$A$2:$A$31=YEAR($L8))*('Приложение 2 (Скидка)'!$B$2:$B$31=VLOOKUP(O$4,'Приложение 1 (Количество)'!$D$2:$E$1888,2,0)))</f>
        <v>48255.055200000003</v>
      </c>
      <c r="P8" s="15">
        <f t="array" ref="P8">SUMPRODUCT('Приложение 1 (Количество)'!$H$2:$H$1888*('Приложение 1 (Количество)'!$B$2:$B$1888=MONTH($L8))*('Приложение 1 (Количество)'!$C$2:$C$1888=YEAR($L8))*('Приложение 1 (Количество)'!$D$2:$D$1888=P$4))*SUMPRODUCT('Приложение 2 (Скидка)'!$C$2:$C$31*('Приложение 2 (Скидка)'!$A$2:$A$31=YEAR($L8))*('Приложение 2 (Скидка)'!$B$2:$B$31=VLOOKUP(P$4,'Приложение 1 (Количество)'!$D$2:$E$1888,2,0)))</f>
        <v>123087.60899999998</v>
      </c>
      <c r="Q8" s="15">
        <f t="array" ref="Q8">SUMPRODUCT('Приложение 1 (Количество)'!$H$2:$H$1888*('Приложение 1 (Количество)'!$B$2:$B$1888=MONTH($L8))*('Приложение 1 (Количество)'!$C$2:$C$1888=YEAR($L8))*('Приложение 1 (Количество)'!$D$2:$D$1888=Q$4))*SUMPRODUCT('Приложение 2 (Скидка)'!$C$2:$C$31*('Приложение 2 (Скидка)'!$A$2:$A$31=YEAR($L8))*('Приложение 2 (Скидка)'!$B$2:$B$31=VLOOKUP(Q$4,'Приложение 1 (Количество)'!$D$2:$E$1888,2,0)))</f>
        <v>1835566.7208</v>
      </c>
      <c r="R8" s="15">
        <f t="array" ref="R8">SUMPRODUCT('Приложение 1 (Количество)'!$H$2:$H$1888*('Приложение 1 (Количество)'!$B$2:$B$1888=MONTH($L8))*('Приложение 1 (Количество)'!$C$2:$C$1888=YEAR($L8))*('Приложение 1 (Количество)'!$D$2:$D$1888=R$4))*SUMPRODUCT('Приложение 2 (Скидка)'!$C$2:$C$31*('Приложение 2 (Скидка)'!$A$2:$A$31=YEAR($L8))*('Приложение 2 (Скидка)'!$B$2:$B$31=VLOOKUP(R$4,'Приложение 1 (Количество)'!$D$2:$E$1888,2,0)))</f>
        <v>1552420.2911999999</v>
      </c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5"/>
      <c r="BF8" s="15"/>
      <c r="BG8" s="15"/>
      <c r="BH8" s="15"/>
      <c r="BI8" s="15"/>
      <c r="BJ8" s="15"/>
      <c r="BK8" s="15"/>
    </row>
    <row r="9" spans="1:63" x14ac:dyDescent="0.25">
      <c r="B9" s="4" t="s">
        <v>35</v>
      </c>
      <c r="C9" s="16">
        <f t="array" ref="C9">SUMPRODUCT('Приложение 1 (Количество)'!$H$2:$H$1888*('Приложение 1 (Количество)'!$C$2:$C$1888=C$5)*('Приложение 1 (Количество)'!$D$2:$D$1888=$B$6))*SUMPRODUCT('Приложение 2 (Скидка)'!$D$2:$D$31*('Приложение 2 (Скидка)'!$A$2:$A$31=C$5)*('Приложение 2 (Скидка)'!$B$2:$B$31=VLOOKUP($B9,'Приложение 1 (Количество)'!$D$2:$E$1888,2,0)))</f>
        <v>6861318.6839999994</v>
      </c>
      <c r="D9" s="16">
        <f t="array" ref="D9">SUMPRODUCT('Приложение 1 (Количество)'!$H$2:$H$1888*('Приложение 1 (Количество)'!$C$2:$C$1888=D$5)*('Приложение 1 (Количество)'!$D$2:$D$1888=$B$6))*SUMPRODUCT('Приложение 2 (Скидка)'!$D$2:$D$31*('Приложение 2 (Скидка)'!$A$2:$A$31=D$5)*('Приложение 2 (Скидка)'!$B$2:$B$31=VLOOKUP($B9,'Приложение 1 (Количество)'!$D$2:$E$1888,2,0)))</f>
        <v>0</v>
      </c>
      <c r="E9" s="16">
        <f t="array" ref="E9">SUMPRODUCT('Приложение 1 (Количество)'!$H$2:$H$1888*('Приложение 1 (Количество)'!$C$2:$C$1888=E$5)*('Приложение 1 (Количество)'!$D$2:$D$1888=$B$6))*SUMPRODUCT('Приложение 2 (Скидка)'!$D$2:$D$31*('Приложение 2 (Скидка)'!$A$2:$A$31=E$5)*('Приложение 2 (Скидка)'!$B$2:$B$31=VLOOKUP($B9,'Приложение 1 (Количество)'!$D$2:$E$1888,2,0)))</f>
        <v>5403528.2764999997</v>
      </c>
      <c r="F9" s="16">
        <f t="array" ref="F9">SUMPRODUCT('Приложение 1 (Количество)'!$H$2:$H$1888*('Приложение 1 (Количество)'!$C$2:$C$1888=F$5)*('Приложение 1 (Количество)'!$D$2:$D$1888=$B$6))*SUMPRODUCT('Приложение 2 (Скидка)'!$D$2:$D$31*('Приложение 2 (Скидка)'!$A$2:$A$31=F$5)*('Приложение 2 (Скидка)'!$B$2:$B$31=VLOOKUP($B9,'Приложение 1 (Количество)'!$D$2:$E$1888,2,0)))</f>
        <v>4344671.6061000004</v>
      </c>
      <c r="G9" s="16">
        <f t="array" ref="G9">SUMPRODUCT('Приложение 1 (Количество)'!$H$2:$H$1888*('Приложение 1 (Количество)'!$C$2:$C$1888=G$5)*('Приложение 1 (Количество)'!$D$2:$D$1888=$B$6))*SUMPRODUCT('Приложение 2 (Скидка)'!$D$2:$D$31*('Приложение 2 (Скидка)'!$A$2:$A$31=G$5)*('Приложение 2 (Скидка)'!$B$2:$B$31=VLOOKUP($B9,'Приложение 1 (Количество)'!$D$2:$E$1888,2,0)))</f>
        <v>968905.08</v>
      </c>
      <c r="H9" s="16">
        <f t="array" ref="H9">SUMPRODUCT('Приложение 1 (Количество)'!$H$2:$H$1888*('Приложение 1 (Количество)'!$C$2:$C$1888=H$5)*('Приложение 1 (Количество)'!$D$2:$D$1888=$B$6))*SUMPRODUCT('Приложение 2 (Скидка)'!$D$2:$D$31*('Приложение 2 (Скидка)'!$A$2:$A$31=H$5)*('Приложение 2 (Скидка)'!$B$2:$B$31=VLOOKUP($B9,'Приложение 1 (Количество)'!$D$2:$E$1888,2,0)))</f>
        <v>75894.269</v>
      </c>
      <c r="L9" s="7">
        <v>37408</v>
      </c>
      <c r="M9" s="15">
        <f t="array" ref="M9">SUMPRODUCT('Приложение 1 (Количество)'!$H$2:$H$1888*('Приложение 1 (Количество)'!$B$2:$B$1888=MONTH($L9))*('Приложение 1 (Количество)'!$C$2:$C$1888=YEAR($L9))*('Приложение 1 (Количество)'!$D$2:$D$1888=M$4))*SUMPRODUCT('Приложение 2 (Скидка)'!$C$2:$C$31*('Приложение 2 (Скидка)'!$A$2:$A$31=YEAR($L9))*('Приложение 2 (Скидка)'!$B$2:$B$31=VLOOKUP(M$4,'Приложение 1 (Количество)'!$D$2:$E$1888,2,0)))</f>
        <v>863508.13500000001</v>
      </c>
      <c r="N9" s="15">
        <f t="array" ref="N9">SUMPRODUCT('Приложение 1 (Количество)'!$H$2:$H$1888*('Приложение 1 (Количество)'!$B$2:$B$1888=MONTH($L9))*('Приложение 1 (Количество)'!$C$2:$C$1888=YEAR($L9))*('Приложение 1 (Количество)'!$D$2:$D$1888=N$4))*SUMPRODUCT('Приложение 2 (Скидка)'!$C$2:$C$31*('Приложение 2 (Скидка)'!$A$2:$A$31=YEAR($L9))*('Приложение 2 (Скидка)'!$B$2:$B$31=VLOOKUP(N$4,'Приложение 1 (Количество)'!$D$2:$E$1888,2,0)))</f>
        <v>388733.73</v>
      </c>
      <c r="O9" s="15">
        <f t="array" ref="O9">SUMPRODUCT('Приложение 1 (Количество)'!$H$2:$H$1888*('Приложение 1 (Количество)'!$B$2:$B$1888=MONTH($L9))*('Приложение 1 (Количество)'!$C$2:$C$1888=YEAR($L9))*('Приложение 1 (Количество)'!$D$2:$D$1888=O$4))*SUMPRODUCT('Приложение 2 (Скидка)'!$C$2:$C$31*('Приложение 2 (Скидка)'!$A$2:$A$31=YEAR($L9))*('Приложение 2 (Скидка)'!$B$2:$B$31=VLOOKUP(O$4,'Приложение 1 (Количество)'!$D$2:$E$1888,2,0)))</f>
        <v>0</v>
      </c>
      <c r="P9" s="15">
        <f t="array" ref="P9">SUMPRODUCT('Приложение 1 (Количество)'!$H$2:$H$1888*('Приложение 1 (Количество)'!$B$2:$B$1888=MONTH($L9))*('Приложение 1 (Количество)'!$C$2:$C$1888=YEAR($L9))*('Приложение 1 (Количество)'!$D$2:$D$1888=P$4))*SUMPRODUCT('Приложение 2 (Скидка)'!$C$2:$C$31*('Приложение 2 (Скидка)'!$A$2:$A$31=YEAR($L9))*('Приложение 2 (Скидка)'!$B$2:$B$31=VLOOKUP(P$4,'Приложение 1 (Количество)'!$D$2:$E$1888,2,0)))</f>
        <v>1296071.0399999998</v>
      </c>
      <c r="Q9" s="15">
        <f t="array" ref="Q9">SUMPRODUCT('Приложение 1 (Количество)'!$H$2:$H$1888*('Приложение 1 (Количество)'!$B$2:$B$1888=MONTH($L9))*('Приложение 1 (Количество)'!$C$2:$C$1888=YEAR($L9))*('Приложение 1 (Количество)'!$D$2:$D$1888=Q$4))*SUMPRODUCT('Приложение 2 (Скидка)'!$C$2:$C$31*('Приложение 2 (Скидка)'!$A$2:$A$31=YEAR($L9))*('Приложение 2 (Скидка)'!$B$2:$B$31=VLOOKUP(Q$4,'Приложение 1 (Количество)'!$D$2:$E$1888,2,0)))</f>
        <v>0</v>
      </c>
      <c r="R9" s="15">
        <f t="array" ref="R9">SUMPRODUCT('Приложение 1 (Количество)'!$H$2:$H$1888*('Приложение 1 (Количество)'!$B$2:$B$1888=MONTH($L9))*('Приложение 1 (Количество)'!$C$2:$C$1888=YEAR($L9))*('Приложение 1 (Количество)'!$D$2:$D$1888=R$4))*SUMPRODUCT('Приложение 2 (Скидка)'!$C$2:$C$31*('Приложение 2 (Скидка)'!$A$2:$A$31=YEAR($L9))*('Приложение 2 (Скидка)'!$B$2:$B$31=VLOOKUP(R$4,'Приложение 1 (Количество)'!$D$2:$E$1888,2,0)))</f>
        <v>0</v>
      </c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  <c r="AY9" s="15"/>
      <c r="AZ9" s="15"/>
      <c r="BA9" s="15"/>
      <c r="BB9" s="15"/>
      <c r="BC9" s="15"/>
      <c r="BD9" s="15"/>
      <c r="BE9" s="15"/>
      <c r="BF9" s="15"/>
      <c r="BG9" s="15"/>
      <c r="BH9" s="15"/>
      <c r="BI9" s="15"/>
      <c r="BJ9" s="15"/>
      <c r="BK9" s="15"/>
    </row>
    <row r="10" spans="1:63" x14ac:dyDescent="0.25">
      <c r="B10" s="4" t="s">
        <v>46</v>
      </c>
      <c r="C10" s="16">
        <f t="array" ref="C10">SUMPRODUCT('Приложение 1 (Количество)'!$H$2:$H$1888*('Приложение 1 (Количество)'!$C$2:$C$1888=C$5)*('Приложение 1 (Количество)'!$D$2:$D$1888=$B$6))*SUMPRODUCT('Приложение 2 (Скидка)'!$D$2:$D$31*('Приложение 2 (Скидка)'!$A$2:$A$31=C$5)*('Приложение 2 (Скидка)'!$B$2:$B$31=VLOOKUP($B10,'Приложение 1 (Количество)'!$D$2:$E$1888,2,0)))</f>
        <v>6939288.2144999998</v>
      </c>
      <c r="D10" s="16">
        <f t="array" ref="D10">SUMPRODUCT('Приложение 1 (Количество)'!$H$2:$H$1888*('Приложение 1 (Количество)'!$C$2:$C$1888=D$5)*('Приложение 1 (Количество)'!$D$2:$D$1888=$B$6))*SUMPRODUCT('Приложение 2 (Скидка)'!$D$2:$D$31*('Приложение 2 (Скидка)'!$A$2:$A$31=D$5)*('Приложение 2 (Скидка)'!$B$2:$B$31=VLOOKUP($B10,'Приложение 1 (Количество)'!$D$2:$E$1888,2,0)))</f>
        <v>0</v>
      </c>
      <c r="E10" s="16">
        <f t="array" ref="E10">SUMPRODUCT('Приложение 1 (Количество)'!$H$2:$H$1888*('Приложение 1 (Количество)'!$C$2:$C$1888=E$5)*('Приложение 1 (Количество)'!$D$2:$D$1888=$B$6))*SUMPRODUCT('Приложение 2 (Скидка)'!$D$2:$D$31*('Приложение 2 (Скидка)'!$A$2:$A$31=E$5)*('Приложение 2 (Скидка)'!$B$2:$B$31=VLOOKUP($B10,'Приложение 1 (Количество)'!$D$2:$E$1888,2,0)))</f>
        <v>5594241.0391999995</v>
      </c>
      <c r="F10" s="16">
        <f t="array" ref="F10">SUMPRODUCT('Приложение 1 (Количество)'!$H$2:$H$1888*('Приложение 1 (Количество)'!$C$2:$C$1888=F$5)*('Приложение 1 (Количество)'!$D$2:$D$1888=$B$6))*SUMPRODUCT('Приложение 2 (Скидка)'!$D$2:$D$31*('Приложение 2 (Скидка)'!$A$2:$A$31=F$5)*('Приложение 2 (Скидка)'!$B$2:$B$31=VLOOKUP($B10,'Приложение 1 (Количество)'!$D$2:$E$1888,2,0)))</f>
        <v>4295855.0712000001</v>
      </c>
      <c r="G10" s="16">
        <f t="array" ref="G10">SUMPRODUCT('Приложение 1 (Количество)'!$H$2:$H$1888*('Приложение 1 (Количество)'!$C$2:$C$1888=G$5)*('Приложение 1 (Количество)'!$D$2:$D$1888=$B$6))*SUMPRODUCT('Приложение 2 (Скидка)'!$D$2:$D$31*('Приложение 2 (Скидка)'!$A$2:$A$31=G$5)*('Приложение 2 (Скидка)'!$B$2:$B$31=VLOOKUP($B10,'Приложение 1 (Количество)'!$D$2:$E$1888,2,0)))</f>
        <v>991178.76</v>
      </c>
      <c r="H10" s="16">
        <f t="array" ref="H10">SUMPRODUCT('Приложение 1 (Количество)'!$H$2:$H$1888*('Приложение 1 (Количество)'!$C$2:$C$1888=H$5)*('Приложение 1 (Количество)'!$D$2:$D$1888=$B$6))*SUMPRODUCT('Приложение 2 (Скидка)'!$D$2:$D$31*('Приложение 2 (Скидка)'!$A$2:$A$31=H$5)*('Приложение 2 (Скидка)'!$B$2:$B$31=VLOOKUP($B10,'Приложение 1 (Количество)'!$D$2:$E$1888,2,0)))</f>
        <v>75011.777499999997</v>
      </c>
      <c r="L10" s="7">
        <v>37773</v>
      </c>
      <c r="M10" s="15">
        <f t="array" ref="M10">SUMPRODUCT('Приложение 1 (Количество)'!$H$2:$H$1888*('Приложение 1 (Количество)'!$B$2:$B$1888=MONTH($L10))*('Приложение 1 (Количество)'!$C$2:$C$1888=YEAR($L10))*('Приложение 1 (Количество)'!$D$2:$D$1888=M$4))*SUMPRODUCT('Приложение 2 (Скидка)'!$C$2:$C$31*('Приложение 2 (Скидка)'!$A$2:$A$31=YEAR($L10))*('Приложение 2 (Скидка)'!$B$2:$B$31=VLOOKUP(M$4,'Приложение 1 (Количество)'!$D$2:$E$1888,2,0)))</f>
        <v>495987.93090000004</v>
      </c>
      <c r="N10" s="15">
        <f t="array" ref="N10">SUMPRODUCT('Приложение 1 (Количество)'!$H$2:$H$1888*('Приложение 1 (Количество)'!$B$2:$B$1888=MONTH($L10))*('Приложение 1 (Количество)'!$C$2:$C$1888=YEAR($L10))*('Приложение 1 (Количество)'!$D$2:$D$1888=N$4))*SUMPRODUCT('Приложение 2 (Скидка)'!$C$2:$C$31*('Приложение 2 (Скидка)'!$A$2:$A$31=YEAR($L10))*('Приложение 2 (Скидка)'!$B$2:$B$31=VLOOKUP(N$4,'Приложение 1 (Количество)'!$D$2:$E$1888,2,0)))</f>
        <v>877305.74399999995</v>
      </c>
      <c r="O10" s="15">
        <f t="array" ref="O10">SUMPRODUCT('Приложение 1 (Количество)'!$H$2:$H$1888*('Приложение 1 (Количество)'!$B$2:$B$1888=MONTH($L10))*('Приложение 1 (Количество)'!$C$2:$C$1888=YEAR($L10))*('Приложение 1 (Количество)'!$D$2:$D$1888=O$4))*SUMPRODUCT('Приложение 2 (Скидка)'!$C$2:$C$31*('Приложение 2 (Скидка)'!$A$2:$A$31=YEAR($L10))*('Приложение 2 (Скидка)'!$B$2:$B$31=VLOOKUP(O$4,'Приложение 1 (Количество)'!$D$2:$E$1888,2,0)))</f>
        <v>1462695.0479999997</v>
      </c>
      <c r="P10" s="15">
        <f t="array" ref="P10">SUMPRODUCT('Приложение 1 (Количество)'!$H$2:$H$1888*('Приложение 1 (Количество)'!$B$2:$B$1888=MONTH($L10))*('Приложение 1 (Количество)'!$C$2:$C$1888=YEAR($L10))*('Приложение 1 (Количество)'!$D$2:$D$1888=P$4))*SUMPRODUCT('Приложение 2 (Скидка)'!$C$2:$C$31*('Приложение 2 (Скидка)'!$A$2:$A$31=YEAR($L10))*('Приложение 2 (Скидка)'!$B$2:$B$31=VLOOKUP(P$4,'Приложение 1 (Количество)'!$D$2:$E$1888,2,0)))</f>
        <v>37575.8845</v>
      </c>
      <c r="Q10" s="15">
        <f t="array" ref="Q10">SUMPRODUCT('Приложение 1 (Количество)'!$H$2:$H$1888*('Приложение 1 (Количество)'!$B$2:$B$1888=MONTH($L10))*('Приложение 1 (Количество)'!$C$2:$C$1888=YEAR($L10))*('Приложение 1 (Количество)'!$D$2:$D$1888=Q$4))*SUMPRODUCT('Приложение 2 (Скидка)'!$C$2:$C$31*('Приложение 2 (Скидка)'!$A$2:$A$31=YEAR($L10))*('Приложение 2 (Скидка)'!$B$2:$B$31=VLOOKUP(Q$4,'Приложение 1 (Количество)'!$D$2:$E$1888,2,0)))</f>
        <v>624324.42000000004</v>
      </c>
      <c r="R10" s="15">
        <f t="array" ref="R10">SUMPRODUCT('Приложение 1 (Количество)'!$H$2:$H$1888*('Приложение 1 (Количество)'!$B$2:$B$1888=MONTH($L10))*('Приложение 1 (Количество)'!$C$2:$C$1888=YEAR($L10))*('Приложение 1 (Количество)'!$D$2:$D$1888=R$4))*SUMPRODUCT('Приложение 2 (Скидка)'!$C$2:$C$31*('Приложение 2 (Скидка)'!$A$2:$A$31=YEAR($L10))*('Приложение 2 (Скидка)'!$B$2:$B$31=VLOOKUP(R$4,'Приложение 1 (Количество)'!$D$2:$E$1888,2,0)))</f>
        <v>524338.95360000001</v>
      </c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</row>
    <row r="11" spans="1:63" x14ac:dyDescent="0.25">
      <c r="B11" s="4" t="s">
        <v>57</v>
      </c>
      <c r="C11" s="16">
        <f t="array" ref="C11">SUMPRODUCT('Приложение 1 (Количество)'!$H$2:$H$1888*('Приложение 1 (Количество)'!$C$2:$C$1888=C$5)*('Приложение 1 (Количество)'!$D$2:$D$1888=$B$6))*SUMPRODUCT('Приложение 2 (Скидка)'!$D$2:$D$31*('Приложение 2 (Скидка)'!$A$2:$A$31=C$5)*('Приложение 2 (Скидка)'!$B$2:$B$31=VLOOKUP($B11,'Приложение 1 (Количество)'!$D$2:$E$1888,2,0)))</f>
        <v>6783349.1535</v>
      </c>
      <c r="D11" s="16">
        <f t="array" ref="D11">SUMPRODUCT('Приложение 1 (Количество)'!$H$2:$H$1888*('Приложение 1 (Количество)'!$C$2:$C$1888=D$5)*('Приложение 1 (Количество)'!$D$2:$D$1888=$B$6))*SUMPRODUCT('Приложение 2 (Скидка)'!$D$2:$D$31*('Приложение 2 (Скидка)'!$A$2:$A$31=D$5)*('Приложение 2 (Скидка)'!$B$2:$B$31=VLOOKUP($B11,'Приложение 1 (Количество)'!$D$2:$E$1888,2,0)))</f>
        <v>0</v>
      </c>
      <c r="E11" s="16">
        <f t="array" ref="E11">SUMPRODUCT('Приложение 1 (Количество)'!$H$2:$H$1888*('Приложение 1 (Количество)'!$C$2:$C$1888=E$5)*('Приложение 1 (Количество)'!$D$2:$D$1888=$B$6))*SUMPRODUCT('Приложение 2 (Скидка)'!$D$2:$D$31*('Приложение 2 (Скидка)'!$A$2:$A$31=E$5)*('Приложение 2 (Скидка)'!$B$2:$B$31=VLOOKUP($B11,'Приложение 1 (Количество)'!$D$2:$E$1888,2,0)))</f>
        <v>5657811.9600999998</v>
      </c>
      <c r="F11" s="16">
        <f t="array" ref="F11">SUMPRODUCT('Приложение 1 (Количество)'!$H$2:$H$1888*('Приложение 1 (Количество)'!$C$2:$C$1888=F$5)*('Приложение 1 (Количество)'!$D$2:$D$1888=$B$6))*SUMPRODUCT('Приложение 2 (Скидка)'!$D$2:$D$31*('Приложение 2 (Скидка)'!$A$2:$A$31=F$5)*('Приложение 2 (Скидка)'!$B$2:$B$31=VLOOKUP($B11,'Приложение 1 (Количество)'!$D$2:$E$1888,2,0)))</f>
        <v>4198222.0014000004</v>
      </c>
      <c r="G11" s="16">
        <f t="array" ref="G11">SUMPRODUCT('Приложение 1 (Количество)'!$H$2:$H$1888*('Приложение 1 (Количество)'!$C$2:$C$1888=G$5)*('Приложение 1 (Количество)'!$D$2:$D$1888=$B$6))*SUMPRODUCT('Приложение 2 (Скидка)'!$D$2:$D$31*('Приложение 2 (Скидка)'!$A$2:$A$31=G$5)*('Приложение 2 (Скидка)'!$B$2:$B$31=VLOOKUP($B11,'Приложение 1 (Количество)'!$D$2:$E$1888,2,0)))</f>
        <v>957768.24</v>
      </c>
      <c r="H11" s="16">
        <f t="array" ref="H11">SUMPRODUCT('Приложение 1 (Количество)'!$H$2:$H$1888*('Приложение 1 (Количество)'!$C$2:$C$1888=H$5)*('Приложение 1 (Количество)'!$D$2:$D$1888=$B$6))*SUMPRODUCT('Приложение 2 (Скидка)'!$D$2:$D$31*('Приложение 2 (Скидка)'!$A$2:$A$31=H$5)*('Приложение 2 (Скидка)'!$B$2:$B$31=VLOOKUP($B11,'Приложение 1 (Количество)'!$D$2:$E$1888,2,0)))</f>
        <v>79424.235000000001</v>
      </c>
      <c r="L11" s="7">
        <v>37834</v>
      </c>
      <c r="M11" s="15">
        <f t="array" ref="M11">SUMPRODUCT('Приложение 1 (Количество)'!$H$2:$H$1888*('Приложение 1 (Количество)'!$B$2:$B$1888=MONTH($L11))*('Приложение 1 (Количество)'!$C$2:$C$1888=YEAR($L11))*('Приложение 1 (Количество)'!$D$2:$D$1888=M$4))*SUMPRODUCT('Приложение 2 (Скидка)'!$C$2:$C$31*('Приложение 2 (Скидка)'!$A$2:$A$31=YEAR($L11))*('Приложение 2 (Скидка)'!$B$2:$B$31=VLOOKUP(M$4,'Приложение 1 (Количество)'!$D$2:$E$1888,2,0)))</f>
        <v>40993.953000000001</v>
      </c>
      <c r="N11" s="15">
        <f t="array" ref="N11">SUMPRODUCT('Приложение 1 (Количество)'!$H$2:$H$1888*('Приложение 1 (Количество)'!$B$2:$B$1888=MONTH($L11))*('Приложение 1 (Количество)'!$C$2:$C$1888=YEAR($L11))*('Приложение 1 (Количество)'!$D$2:$D$1888=N$4))*SUMPRODUCT('Приложение 2 (Скидка)'!$C$2:$C$31*('Приложение 2 (Скидка)'!$A$2:$A$31=YEAR($L11))*('Приложение 2 (Скидка)'!$B$2:$B$31=VLOOKUP(N$4,'Приложение 1 (Количество)'!$D$2:$E$1888,2,0)))</f>
        <v>1868918.16</v>
      </c>
      <c r="O11" s="15">
        <f t="array" ref="O11">SUMPRODUCT('Приложение 1 (Количество)'!$H$2:$H$1888*('Приложение 1 (Количество)'!$B$2:$B$1888=MONTH($L11))*('Приложение 1 (Количество)'!$C$2:$C$1888=YEAR($L11))*('Приложение 1 (Количество)'!$D$2:$D$1888=O$4))*SUMPRODUCT('Приложение 2 (Скидка)'!$C$2:$C$31*('Приложение 2 (Скидка)'!$A$2:$A$31=YEAR($L11))*('Приложение 2 (Скидка)'!$B$2:$B$31=VLOOKUP(O$4,'Приложение 1 (Количество)'!$D$2:$E$1888,2,0)))</f>
        <v>1376377.7784</v>
      </c>
      <c r="P11" s="15">
        <f t="array" ref="P11">SUMPRODUCT('Приложение 1 (Количество)'!$H$2:$H$1888*('Приложение 1 (Количество)'!$B$2:$B$1888=MONTH($L11))*('Приложение 1 (Количество)'!$C$2:$C$1888=YEAR($L11))*('Приложение 1 (Количество)'!$D$2:$D$1888=P$4))*SUMPRODUCT('Приложение 2 (Скидка)'!$C$2:$C$31*('Приложение 2 (Скидка)'!$A$2:$A$31=YEAR($L11))*('Приложение 2 (Скидка)'!$B$2:$B$31=VLOOKUP(P$4,'Приложение 1 (Количество)'!$D$2:$E$1888,2,0)))</f>
        <v>440788.14779999998</v>
      </c>
      <c r="Q11" s="15">
        <f t="array" ref="Q11">SUMPRODUCT('Приложение 1 (Количество)'!$H$2:$H$1888*('Приложение 1 (Количество)'!$B$2:$B$1888=MONTH($L11))*('Приложение 1 (Количество)'!$C$2:$C$1888=YEAR($L11))*('Приложение 1 (Количество)'!$D$2:$D$1888=Q$4))*SUMPRODUCT('Приложение 2 (Скидка)'!$C$2:$C$31*('Приложение 2 (Скидка)'!$A$2:$A$31=YEAR($L11))*('Приложение 2 (Скидка)'!$B$2:$B$31=VLOOKUP(Q$4,'Приложение 1 (Количество)'!$D$2:$E$1888,2,0)))</f>
        <v>88109.414399999994</v>
      </c>
      <c r="R11" s="15">
        <f t="array" ref="R11">SUMPRODUCT('Приложение 1 (Количество)'!$H$2:$H$1888*('Приложение 1 (Количество)'!$B$2:$B$1888=MONTH($L11))*('Приложение 1 (Количество)'!$C$2:$C$1888=YEAR($L11))*('Приложение 1 (Количество)'!$D$2:$D$1888=R$4))*SUMPRODUCT('Приложение 2 (Скидка)'!$C$2:$C$31*('Приложение 2 (Скидка)'!$A$2:$A$31=YEAR($L11))*('Приложение 2 (Скидка)'!$B$2:$B$31=VLOOKUP(R$4,'Приложение 1 (Количество)'!$D$2:$E$1888,2,0)))</f>
        <v>522865.86239999993</v>
      </c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5"/>
      <c r="AY11" s="15"/>
      <c r="AZ11" s="15"/>
      <c r="BA11" s="15"/>
      <c r="BB11" s="15"/>
      <c r="BC11" s="15"/>
      <c r="BD11" s="15"/>
      <c r="BE11" s="15"/>
      <c r="BF11" s="15"/>
      <c r="BG11" s="15"/>
      <c r="BH11" s="15"/>
      <c r="BI11" s="15"/>
      <c r="BJ11" s="15"/>
      <c r="BK11" s="15"/>
    </row>
    <row r="12" spans="1:63" x14ac:dyDescent="0.25">
      <c r="B12" s="4" t="s">
        <v>59</v>
      </c>
      <c r="C12" s="16">
        <f t="array" ref="C12">SUMPRODUCT('Приложение 1 (Количество)'!$H$2:$H$1888*('Приложение 1 (Количество)'!$C$2:$C$1888=C$5)*('Приложение 1 (Количество)'!$D$2:$D$1888=$B$6))*SUMPRODUCT('Приложение 2 (Скидка)'!$D$2:$D$31*('Приложение 2 (Скидка)'!$A$2:$A$31=C$5)*('Приложение 2 (Скидка)'!$B$2:$B$31=VLOOKUP($B12,'Приложение 1 (Количество)'!$D$2:$E$1888,2,0)))</f>
        <v>6705379.6229999997</v>
      </c>
      <c r="D12" s="16">
        <f t="array" ref="D12">SUMPRODUCT('Приложение 1 (Количество)'!$H$2:$H$1888*('Приложение 1 (Количество)'!$C$2:$C$1888=D$5)*('Приложение 1 (Количество)'!$D$2:$D$1888=$B$6))*SUMPRODUCT('Приложение 2 (Скидка)'!$D$2:$D$31*('Приложение 2 (Скидка)'!$A$2:$A$31=D$5)*('Приложение 2 (Скидка)'!$B$2:$B$31=VLOOKUP($B12,'Приложение 1 (Количество)'!$D$2:$E$1888,2,0)))</f>
        <v>0</v>
      </c>
      <c r="E12" s="16">
        <f t="array" ref="E12">SUMPRODUCT('Приложение 1 (Количество)'!$H$2:$H$1888*('Приложение 1 (Количество)'!$C$2:$C$1888=E$5)*('Приложение 1 (Количество)'!$D$2:$D$1888=$B$6))*SUMPRODUCT('Приложение 2 (Скидка)'!$D$2:$D$31*('Приложение 2 (Скидка)'!$A$2:$A$31=E$5)*('Приложение 2 (Скидка)'!$B$2:$B$31=VLOOKUP($B12,'Приложение 1 (Количество)'!$D$2:$E$1888,2,0)))</f>
        <v>5467099.1973999999</v>
      </c>
      <c r="F12" s="16">
        <f t="array" ref="F12">SUMPRODUCT('Приложение 1 (Количество)'!$H$2:$H$1888*('Приложение 1 (Количество)'!$C$2:$C$1888=F$5)*('Приложение 1 (Количество)'!$D$2:$D$1888=$B$6))*SUMPRODUCT('Приложение 2 (Скидка)'!$D$2:$D$31*('Приложение 2 (Скидка)'!$A$2:$A$31=F$5)*('Приложение 2 (Скидка)'!$B$2:$B$31=VLOOKUP($B12,'Приложение 1 (Количество)'!$D$2:$E$1888,2,0)))</f>
        <v>4198222.0014000004</v>
      </c>
      <c r="G12" s="16">
        <f t="array" ref="G12">SUMPRODUCT('Приложение 1 (Количество)'!$H$2:$H$1888*('Приложение 1 (Количество)'!$C$2:$C$1888=G$5)*('Приложение 1 (Количество)'!$D$2:$D$1888=$B$6))*SUMPRODUCT('Приложение 2 (Скидка)'!$D$2:$D$31*('Приложение 2 (Скидка)'!$A$2:$A$31=G$5)*('Приложение 2 (Скидка)'!$B$2:$B$31=VLOOKUP($B12,'Приложение 1 (Количество)'!$D$2:$E$1888,2,0)))</f>
        <v>980041.92</v>
      </c>
      <c r="H12" s="16">
        <f t="array" ref="H12">SUMPRODUCT('Приложение 1 (Количество)'!$H$2:$H$1888*('Приложение 1 (Количество)'!$C$2:$C$1888=H$5)*('Приложение 1 (Количество)'!$D$2:$D$1888=$B$6))*SUMPRODUCT('Приложение 2 (Скидка)'!$D$2:$D$31*('Приложение 2 (Скидка)'!$A$2:$A$31=H$5)*('Приложение 2 (Скидка)'!$B$2:$B$31=VLOOKUP($B12,'Приложение 1 (Количество)'!$D$2:$E$1888,2,0)))</f>
        <v>75894.269</v>
      </c>
      <c r="L12" s="7">
        <v>38231</v>
      </c>
      <c r="M12" s="15">
        <f t="array" ref="M12">SUMPRODUCT('Приложение 1 (Количество)'!$H$2:$H$1888*('Приложение 1 (Количество)'!$B$2:$B$1888=MONTH($L12))*('Приложение 1 (Количество)'!$C$2:$C$1888=YEAR($L12))*('Приложение 1 (Количество)'!$D$2:$D$1888=M$4))*SUMPRODUCT('Приложение 2 (Скидка)'!$C$2:$C$31*('Приложение 2 (Скидка)'!$A$2:$A$31=YEAR($L12))*('Приложение 2 (Скидка)'!$B$2:$B$31=VLOOKUP(M$4,'Приложение 1 (Количество)'!$D$2:$E$1888,2,0)))</f>
        <v>144778.92000000001</v>
      </c>
      <c r="N12" s="15">
        <f t="array" ref="N12">SUMPRODUCT('Приложение 1 (Количество)'!$H$2:$H$1888*('Приложение 1 (Количество)'!$B$2:$B$1888=MONTH($L12))*('Приложение 1 (Количество)'!$C$2:$C$1888=YEAR($L12))*('Приложение 1 (Количество)'!$D$2:$D$1888=N$4))*SUMPRODUCT('Приложение 2 (Скидка)'!$C$2:$C$31*('Приложение 2 (Скидка)'!$A$2:$A$31=YEAR($L12))*('Приложение 2 (Скидка)'!$B$2:$B$31=VLOOKUP(N$4,'Приложение 1 (Количество)'!$D$2:$E$1888,2,0)))</f>
        <v>213876.69600000003</v>
      </c>
      <c r="O12" s="15">
        <f t="array" ref="O12">SUMPRODUCT('Приложение 1 (Количество)'!$H$2:$H$1888*('Приложение 1 (Количество)'!$B$2:$B$1888=MONTH($L12))*('Приложение 1 (Количество)'!$C$2:$C$1888=YEAR($L12))*('Приложение 1 (Количество)'!$D$2:$D$1888=O$4))*SUMPRODUCT('Приложение 2 (Скидка)'!$C$2:$C$31*('Приложение 2 (Скидка)'!$A$2:$A$31=YEAR($L12))*('Приложение 2 (Скидка)'!$B$2:$B$31=VLOOKUP(O$4,'Приложение 1 (Количество)'!$D$2:$E$1888,2,0)))</f>
        <v>1071787.4915</v>
      </c>
      <c r="P12" s="15">
        <f t="array" ref="P12">SUMPRODUCT('Приложение 1 (Количество)'!$H$2:$H$1888*('Приложение 1 (Количество)'!$B$2:$B$1888=MONTH($L12))*('Приложение 1 (Количество)'!$C$2:$C$1888=YEAR($L12))*('Приложение 1 (Количество)'!$D$2:$D$1888=P$4))*SUMPRODUCT('Приложение 2 (Скидка)'!$C$2:$C$31*('Приложение 2 (Скидка)'!$A$2:$A$31=YEAR($L12))*('Приложение 2 (Скидка)'!$B$2:$B$31=VLOOKUP(P$4,'Приложение 1 (Количество)'!$D$2:$E$1888,2,0)))</f>
        <v>2317024.6007999997</v>
      </c>
      <c r="Q12" s="15">
        <f t="array" ref="Q12">SUMPRODUCT('Приложение 1 (Количество)'!$H$2:$H$1888*('Приложение 1 (Количество)'!$B$2:$B$1888=MONTH($L12))*('Приложение 1 (Количество)'!$C$2:$C$1888=YEAR($L12))*('Приложение 1 (Количество)'!$D$2:$D$1888=Q$4))*SUMPRODUCT('Приложение 2 (Скидка)'!$C$2:$C$31*('Приложение 2 (Скидка)'!$A$2:$A$31=YEAR($L12))*('Приложение 2 (Скидка)'!$B$2:$B$31=VLOOKUP(Q$4,'Приложение 1 (Количество)'!$D$2:$E$1888,2,0)))</f>
        <v>143158.65849999999</v>
      </c>
      <c r="R12" s="15">
        <f t="array" ref="R12">SUMPRODUCT('Приложение 1 (Количество)'!$H$2:$H$1888*('Приложение 1 (Количество)'!$B$2:$B$1888=MONTH($L12))*('Приложение 1 (Количество)'!$C$2:$C$1888=YEAR($L12))*('Приложение 1 (Количество)'!$D$2:$D$1888=R$4))*SUMPRODUCT('Приложение 2 (Скидка)'!$C$2:$C$31*('Приложение 2 (Скидка)'!$A$2:$A$31=YEAR($L12))*('Приложение 2 (Скидка)'!$B$2:$B$31=VLOOKUP(R$4,'Приложение 1 (Количество)'!$D$2:$E$1888,2,0)))</f>
        <v>2052040.4486999998</v>
      </c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/>
      <c r="AY12" s="15"/>
      <c r="AZ12" s="15"/>
      <c r="BA12" s="15"/>
      <c r="BB12" s="15"/>
      <c r="BC12" s="15"/>
      <c r="BD12" s="15"/>
      <c r="BE12" s="15"/>
      <c r="BF12" s="15"/>
      <c r="BG12" s="15"/>
      <c r="BH12" s="15"/>
      <c r="BI12" s="15"/>
      <c r="BJ12" s="15"/>
      <c r="BK12" s="15"/>
    </row>
    <row r="13" spans="1:63" x14ac:dyDescent="0.25">
      <c r="B13" s="4" t="s">
        <v>60</v>
      </c>
      <c r="C13" s="16">
        <f t="array" ref="C13">SUMPRODUCT('Приложение 1 (Количество)'!$H$2:$H$1888*('Приложение 1 (Количество)'!$C$2:$C$1888=C$5)*('Приложение 1 (Количество)'!$D$2:$D$1888=$B$6))*SUMPRODUCT('Приложение 2 (Скидка)'!$D$2:$D$31*('Приложение 2 (Скидка)'!$A$2:$A$31=C$5)*('Приложение 2 (Скидка)'!$B$2:$B$31=VLOOKUP($B13,'Приложение 1 (Количество)'!$D$2:$E$1888,2,0)))</f>
        <v>6861318.6839999994</v>
      </c>
      <c r="D13" s="16">
        <f t="array" ref="D13">SUMPRODUCT('Приложение 1 (Количество)'!$H$2:$H$1888*('Приложение 1 (Количество)'!$C$2:$C$1888=D$5)*('Приложение 1 (Количество)'!$D$2:$D$1888=$B$6))*SUMPRODUCT('Приложение 2 (Скидка)'!$D$2:$D$31*('Приложение 2 (Скидка)'!$A$2:$A$31=D$5)*('Приложение 2 (Скидка)'!$B$2:$B$31=VLOOKUP($B13,'Приложение 1 (Количество)'!$D$2:$E$1888,2,0)))</f>
        <v>0</v>
      </c>
      <c r="E13" s="16">
        <f t="array" ref="E13">SUMPRODUCT('Приложение 1 (Количество)'!$H$2:$H$1888*('Приложение 1 (Количество)'!$C$2:$C$1888=E$5)*('Приложение 1 (Количество)'!$D$2:$D$1888=$B$6))*SUMPRODUCT('Приложение 2 (Скидка)'!$D$2:$D$31*('Приложение 2 (Скидка)'!$A$2:$A$31=E$5)*('Приложение 2 (Скидка)'!$B$2:$B$31=VLOOKUP($B13,'Приложение 1 (Количество)'!$D$2:$E$1888,2,0)))</f>
        <v>5403528.2764999997</v>
      </c>
      <c r="F13" s="16">
        <f t="array" ref="F13">SUMPRODUCT('Приложение 1 (Количество)'!$H$2:$H$1888*('Приложение 1 (Количество)'!$C$2:$C$1888=F$5)*('Приложение 1 (Количество)'!$D$2:$D$1888=$B$6))*SUMPRODUCT('Приложение 2 (Скидка)'!$D$2:$D$31*('Приложение 2 (Скидка)'!$A$2:$A$31=F$5)*('Приложение 2 (Скидка)'!$B$2:$B$31=VLOOKUP($B13,'Приложение 1 (Количество)'!$D$2:$E$1888,2,0)))</f>
        <v>4344671.6061000004</v>
      </c>
      <c r="G13" s="16">
        <f t="array" ref="G13">SUMPRODUCT('Приложение 1 (Количество)'!$H$2:$H$1888*('Приложение 1 (Количество)'!$C$2:$C$1888=G$5)*('Приложение 1 (Количество)'!$D$2:$D$1888=$B$6))*SUMPRODUCT('Приложение 2 (Скидка)'!$D$2:$D$31*('Приложение 2 (Скидка)'!$A$2:$A$31=G$5)*('Приложение 2 (Скидка)'!$B$2:$B$31=VLOOKUP($B13,'Приложение 1 (Количество)'!$D$2:$E$1888,2,0)))</f>
        <v>968905.08</v>
      </c>
      <c r="H13" s="16">
        <f t="array" ref="H13">SUMPRODUCT('Приложение 1 (Количество)'!$H$2:$H$1888*('Приложение 1 (Количество)'!$C$2:$C$1888=H$5)*('Приложение 1 (Количество)'!$D$2:$D$1888=$B$6))*SUMPRODUCT('Приложение 2 (Скидка)'!$D$2:$D$31*('Приложение 2 (Скидка)'!$A$2:$A$31=H$5)*('Приложение 2 (Скидка)'!$B$2:$B$31=VLOOKUP($B13,'Приложение 1 (Количество)'!$D$2:$E$1888,2,0)))</f>
        <v>75894.269</v>
      </c>
      <c r="L13" s="7">
        <v>38657</v>
      </c>
      <c r="M13" s="15">
        <f t="array" ref="M13">SUMPRODUCT('Приложение 1 (Количество)'!$H$2:$H$1888*('Приложение 1 (Количество)'!$B$2:$B$1888=MONTH($L13))*('Приложение 1 (Количество)'!$C$2:$C$1888=YEAR($L13))*('Приложение 1 (Количество)'!$D$2:$D$1888=M$4))*SUMPRODUCT('Приложение 2 (Скидка)'!$C$2:$C$31*('Приложение 2 (Скидка)'!$A$2:$A$31=YEAR($L13))*('Приложение 2 (Скидка)'!$B$2:$B$31=VLOOKUP(M$4,'Приложение 1 (Количество)'!$D$2:$E$1888,2,0)))</f>
        <v>8647.4808000000012</v>
      </c>
      <c r="N13" s="15">
        <f t="array" ref="N13">SUMPRODUCT('Приложение 1 (Количество)'!$H$2:$H$1888*('Приложение 1 (Количество)'!$B$2:$B$1888=MONTH($L13))*('Приложение 1 (Количество)'!$C$2:$C$1888=YEAR($L13))*('Приложение 1 (Количество)'!$D$2:$D$1888=N$4))*SUMPRODUCT('Приложение 2 (Скидка)'!$C$2:$C$31*('Приложение 2 (Скидка)'!$A$2:$A$31=YEAR($L13))*('Приложение 2 (Скидка)'!$B$2:$B$31=VLOOKUP(N$4,'Приложение 1 (Количество)'!$D$2:$E$1888,2,0)))</f>
        <v>1876684.2434999999</v>
      </c>
      <c r="O13" s="15">
        <f t="array" ref="O13">SUMPRODUCT('Приложение 1 (Количество)'!$H$2:$H$1888*('Приложение 1 (Количество)'!$B$2:$B$1888=MONTH($L13))*('Приложение 1 (Количество)'!$C$2:$C$1888=YEAR($L13))*('Приложение 1 (Количество)'!$D$2:$D$1888=O$4))*SUMPRODUCT('Приложение 2 (Скидка)'!$C$2:$C$31*('Приложение 2 (Скидка)'!$A$2:$A$31=YEAR($L13))*('Приложение 2 (Скидка)'!$B$2:$B$31=VLOOKUP(O$4,'Приложение 1 (Количество)'!$D$2:$E$1888,2,0)))</f>
        <v>644789.772</v>
      </c>
      <c r="P13" s="15">
        <f t="array" ref="P13">SUMPRODUCT('Приложение 1 (Количество)'!$H$2:$H$1888*('Приложение 1 (Количество)'!$B$2:$B$1888=MONTH($L13))*('Приложение 1 (Количество)'!$C$2:$C$1888=YEAR($L13))*('Приложение 1 (Количество)'!$D$2:$D$1888=P$4))*SUMPRODUCT('Приложение 2 (Скидка)'!$C$2:$C$31*('Приложение 2 (Скидка)'!$A$2:$A$31=YEAR($L13))*('Приложение 2 (Скидка)'!$B$2:$B$31=VLOOKUP(P$4,'Приложение 1 (Количество)'!$D$2:$E$1888,2,0)))</f>
        <v>1186430.3136</v>
      </c>
      <c r="Q13" s="15">
        <f t="array" ref="Q13">SUMPRODUCT('Приложение 1 (Количество)'!$H$2:$H$1888*('Приложение 1 (Количество)'!$B$2:$B$1888=MONTH($L13))*('Приложение 1 (Количество)'!$C$2:$C$1888=YEAR($L13))*('Приложение 1 (Количество)'!$D$2:$D$1888=Q$4))*SUMPRODUCT('Приложение 2 (Скидка)'!$C$2:$C$31*('Приложение 2 (Скидка)'!$A$2:$A$31=YEAR($L13))*('Приложение 2 (Скидка)'!$B$2:$B$31=VLOOKUP(Q$4,'Приложение 1 (Количество)'!$D$2:$E$1888,2,0)))</f>
        <v>63399.814499999993</v>
      </c>
      <c r="R13" s="15">
        <f t="array" ref="R13">SUMPRODUCT('Приложение 1 (Количество)'!$H$2:$H$1888*('Приложение 1 (Количество)'!$B$2:$B$1888=MONTH($L13))*('Приложение 1 (Количество)'!$C$2:$C$1888=YEAR($L13))*('Приложение 1 (Количество)'!$D$2:$D$1888=R$4))*SUMPRODUCT('Приложение 2 (Скидка)'!$C$2:$C$31*('Приложение 2 (Скидка)'!$A$2:$A$31=YEAR($L13))*('Приложение 2 (Скидка)'!$B$2:$B$31=VLOOKUP(R$4,'Приложение 1 (Количество)'!$D$2:$E$1888,2,0)))</f>
        <v>899274.13799999992</v>
      </c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15"/>
      <c r="AY13" s="15"/>
      <c r="AZ13" s="15"/>
      <c r="BA13" s="15"/>
      <c r="BB13" s="15"/>
      <c r="BC13" s="15"/>
      <c r="BD13" s="15"/>
      <c r="BE13" s="15"/>
      <c r="BF13" s="15"/>
      <c r="BG13" s="15"/>
      <c r="BH13" s="15"/>
      <c r="BI13" s="15"/>
      <c r="BJ13" s="15"/>
      <c r="BK13" s="15"/>
    </row>
    <row r="14" spans="1:63" x14ac:dyDescent="0.25">
      <c r="B14" s="4" t="s">
        <v>61</v>
      </c>
      <c r="C14" s="16">
        <f t="array" ref="C14">SUMPRODUCT('Приложение 1 (Количество)'!$H$2:$H$1888*('Приложение 1 (Количество)'!$C$2:$C$1888=C$5)*('Приложение 1 (Количество)'!$D$2:$D$1888=$B$6))*SUMPRODUCT('Приложение 2 (Скидка)'!$D$2:$D$31*('Приложение 2 (Скидка)'!$A$2:$A$31=C$5)*('Приложение 2 (Скидка)'!$B$2:$B$31=VLOOKUP($B14,'Приложение 1 (Количество)'!$D$2:$E$1888,2,0)))</f>
        <v>6861318.6839999994</v>
      </c>
      <c r="D14" s="16">
        <f t="array" ref="D14">SUMPRODUCT('Приложение 1 (Количество)'!$H$2:$H$1888*('Приложение 1 (Количество)'!$C$2:$C$1888=D$5)*('Приложение 1 (Количество)'!$D$2:$D$1888=$B$6))*SUMPRODUCT('Приложение 2 (Скидка)'!$D$2:$D$31*('Приложение 2 (Скидка)'!$A$2:$A$31=D$5)*('Приложение 2 (Скидка)'!$B$2:$B$31=VLOOKUP($B14,'Приложение 1 (Количество)'!$D$2:$E$1888,2,0)))</f>
        <v>0</v>
      </c>
      <c r="E14" s="16">
        <f t="array" ref="E14">SUMPRODUCT('Приложение 1 (Количество)'!$H$2:$H$1888*('Приложение 1 (Количество)'!$C$2:$C$1888=E$5)*('Приложение 1 (Количество)'!$D$2:$D$1888=$B$6))*SUMPRODUCT('Приложение 2 (Скидка)'!$D$2:$D$31*('Приложение 2 (Скидка)'!$A$2:$A$31=E$5)*('Приложение 2 (Скидка)'!$B$2:$B$31=VLOOKUP($B14,'Приложение 1 (Количество)'!$D$2:$E$1888,2,0)))</f>
        <v>5403528.2764999997</v>
      </c>
      <c r="F14" s="16">
        <f t="array" ref="F14">SUMPRODUCT('Приложение 1 (Количество)'!$H$2:$H$1888*('Приложение 1 (Количество)'!$C$2:$C$1888=F$5)*('Приложение 1 (Количество)'!$D$2:$D$1888=$B$6))*SUMPRODUCT('Приложение 2 (Скидка)'!$D$2:$D$31*('Приложение 2 (Скидка)'!$A$2:$A$31=F$5)*('Приложение 2 (Скидка)'!$B$2:$B$31=VLOOKUP($B14,'Приложение 1 (Количество)'!$D$2:$E$1888,2,0)))</f>
        <v>4344671.6061000004</v>
      </c>
      <c r="G14" s="16">
        <f t="array" ref="G14">SUMPRODUCT('Приложение 1 (Количество)'!$H$2:$H$1888*('Приложение 1 (Количество)'!$C$2:$C$1888=G$5)*('Приложение 1 (Количество)'!$D$2:$D$1888=$B$6))*SUMPRODUCT('Приложение 2 (Скидка)'!$D$2:$D$31*('Приложение 2 (Скидка)'!$A$2:$A$31=G$5)*('Приложение 2 (Скидка)'!$B$2:$B$31=VLOOKUP($B14,'Приложение 1 (Количество)'!$D$2:$E$1888,2,0)))</f>
        <v>968905.08</v>
      </c>
      <c r="H14" s="16">
        <f t="array" ref="H14">SUMPRODUCT('Приложение 1 (Количество)'!$H$2:$H$1888*('Приложение 1 (Количество)'!$C$2:$C$1888=H$5)*('Приложение 1 (Количество)'!$D$2:$D$1888=$B$6))*SUMPRODUCT('Приложение 2 (Скидка)'!$D$2:$D$31*('Приложение 2 (Скидка)'!$A$2:$A$31=H$5)*('Приложение 2 (Скидка)'!$B$2:$B$31=VLOOKUP($B14,'Приложение 1 (Количество)'!$D$2:$E$1888,2,0)))</f>
        <v>75894.269</v>
      </c>
      <c r="L14" s="7">
        <v>38687</v>
      </c>
      <c r="M14" s="15">
        <f t="array" ref="M14">SUMPRODUCT('Приложение 1 (Количество)'!$H$2:$H$1888*('Приложение 1 (Количество)'!$B$2:$B$1888=MONTH($L14))*('Приложение 1 (Количество)'!$C$2:$C$1888=YEAR($L14))*('Приложение 1 (Количество)'!$D$2:$D$1888=M$4))*SUMPRODUCT('Приложение 2 (Скидка)'!$C$2:$C$31*('Приложение 2 (Скидка)'!$A$2:$A$31=YEAR($L14))*('Приложение 2 (Скидка)'!$B$2:$B$31=VLOOKUP(M$4,'Приложение 1 (Количество)'!$D$2:$E$1888,2,0)))</f>
        <v>3707.4002000000005</v>
      </c>
      <c r="N14" s="15">
        <f t="array" ref="N14">SUMPRODUCT('Приложение 1 (Количество)'!$H$2:$H$1888*('Приложение 1 (Количество)'!$B$2:$B$1888=MONTH($L14))*('Приложение 1 (Количество)'!$C$2:$C$1888=YEAR($L14))*('Приложение 1 (Количество)'!$D$2:$D$1888=N$4))*SUMPRODUCT('Приложение 2 (Скидка)'!$C$2:$C$31*('Приложение 2 (Скидка)'!$A$2:$A$31=YEAR($L14))*('Приложение 2 (Скидка)'!$B$2:$B$31=VLOOKUP(N$4,'Приложение 1 (Количество)'!$D$2:$E$1888,2,0)))</f>
        <v>0</v>
      </c>
      <c r="O14" s="15">
        <f t="array" ref="O14">SUMPRODUCT('Приложение 1 (Количество)'!$H$2:$H$1888*('Приложение 1 (Количество)'!$B$2:$B$1888=MONTH($L14))*('Приложение 1 (Количество)'!$C$2:$C$1888=YEAR($L14))*('Приложение 1 (Количество)'!$D$2:$D$1888=O$4))*SUMPRODUCT('Приложение 2 (Скидка)'!$C$2:$C$31*('Приложение 2 (Скидка)'!$A$2:$A$31=YEAR($L14))*('Приложение 2 (Скидка)'!$B$2:$B$31=VLOOKUP(O$4,'Приложение 1 (Количество)'!$D$2:$E$1888,2,0)))</f>
        <v>622916.94150000007</v>
      </c>
      <c r="P14" s="15">
        <f t="array" ref="P14">SUMPRODUCT('Приложение 1 (Количество)'!$H$2:$H$1888*('Приложение 1 (Количество)'!$B$2:$B$1888=MONTH($L14))*('Приложение 1 (Количество)'!$C$2:$C$1888=YEAR($L14))*('Приложение 1 (Количество)'!$D$2:$D$1888=P$4))*SUMPRODUCT('Приложение 2 (Скидка)'!$C$2:$C$31*('Приложение 2 (Скидка)'!$A$2:$A$31=YEAR($L14))*('Приложение 2 (Скидка)'!$B$2:$B$31=VLOOKUP(P$4,'Приложение 1 (Количество)'!$D$2:$E$1888,2,0)))</f>
        <v>308828.88960000005</v>
      </c>
      <c r="Q14" s="15">
        <f t="array" ref="Q14">SUMPRODUCT('Приложение 1 (Количество)'!$H$2:$H$1888*('Приложение 1 (Количество)'!$B$2:$B$1888=MONTH($L14))*('Приложение 1 (Количество)'!$C$2:$C$1888=YEAR($L14))*('Приложение 1 (Количество)'!$D$2:$D$1888=Q$4))*SUMPRODUCT('Приложение 2 (Скидка)'!$C$2:$C$31*('Приложение 2 (Скидка)'!$A$2:$A$31=YEAR($L14))*('Приложение 2 (Скидка)'!$B$2:$B$31=VLOOKUP(Q$4,'Приложение 1 (Количество)'!$D$2:$E$1888,2,0)))</f>
        <v>441454.10400000005</v>
      </c>
      <c r="R14" s="15">
        <f t="array" ref="R14">SUMPRODUCT('Приложение 1 (Количество)'!$H$2:$H$1888*('Приложение 1 (Количество)'!$B$2:$B$1888=MONTH($L14))*('Приложение 1 (Количество)'!$C$2:$C$1888=YEAR($L14))*('Приложение 1 (Количество)'!$D$2:$D$1888=R$4))*SUMPRODUCT('Приложение 2 (Скидка)'!$C$2:$C$31*('Приложение 2 (Скидка)'!$A$2:$A$31=YEAR($L14))*('Приложение 2 (Скидка)'!$B$2:$B$31=VLOOKUP(R$4,'Приложение 1 (Количество)'!$D$2:$E$1888,2,0)))</f>
        <v>587994.78899999999</v>
      </c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5"/>
      <c r="AW14" s="15"/>
      <c r="AX14" s="15"/>
      <c r="AY14" s="15"/>
      <c r="AZ14" s="15"/>
      <c r="BA14" s="15"/>
      <c r="BB14" s="15"/>
      <c r="BC14" s="15"/>
      <c r="BD14" s="15"/>
      <c r="BE14" s="15"/>
      <c r="BF14" s="15"/>
      <c r="BG14" s="15"/>
      <c r="BH14" s="15"/>
      <c r="BI14" s="15"/>
      <c r="BJ14" s="15"/>
      <c r="BK14" s="15"/>
    </row>
    <row r="15" spans="1:63" x14ac:dyDescent="0.25">
      <c r="B15" s="4" t="s">
        <v>62</v>
      </c>
      <c r="C15" s="16">
        <f t="array" ref="C15">SUMPRODUCT('Приложение 1 (Количество)'!$H$2:$H$1888*('Приложение 1 (Количество)'!$C$2:$C$1888=C$5)*('Приложение 1 (Количество)'!$D$2:$D$1888=$B$6))*SUMPRODUCT('Приложение 2 (Скидка)'!$D$2:$D$31*('Приложение 2 (Скидка)'!$A$2:$A$31=C$5)*('Приложение 2 (Скидка)'!$B$2:$B$31=VLOOKUP($B15,'Приложение 1 (Количество)'!$D$2:$E$1888,2,0)))</f>
        <v>6783349.1535</v>
      </c>
      <c r="D15" s="16">
        <f t="array" ref="D15">SUMPRODUCT('Приложение 1 (Количество)'!$H$2:$H$1888*('Приложение 1 (Количество)'!$C$2:$C$1888=D$5)*('Приложение 1 (Количество)'!$D$2:$D$1888=$B$6))*SUMPRODUCT('Приложение 2 (Скидка)'!$D$2:$D$31*('Приложение 2 (Скидка)'!$A$2:$A$31=D$5)*('Приложение 2 (Скидка)'!$B$2:$B$31=VLOOKUP($B15,'Приложение 1 (Количество)'!$D$2:$E$1888,2,0)))</f>
        <v>0</v>
      </c>
      <c r="E15" s="16">
        <f t="array" ref="E15">SUMPRODUCT('Приложение 1 (Количество)'!$H$2:$H$1888*('Приложение 1 (Количество)'!$C$2:$C$1888=E$5)*('Приложение 1 (Количество)'!$D$2:$D$1888=$B$6))*SUMPRODUCT('Приложение 2 (Скидка)'!$D$2:$D$31*('Приложение 2 (Скидка)'!$A$2:$A$31=E$5)*('Приложение 2 (Скидка)'!$B$2:$B$31=VLOOKUP($B15,'Приложение 1 (Количество)'!$D$2:$E$1888,2,0)))</f>
        <v>5657811.9600999998</v>
      </c>
      <c r="F15" s="16">
        <f t="array" ref="F15">SUMPRODUCT('Приложение 1 (Количество)'!$H$2:$H$1888*('Приложение 1 (Количество)'!$C$2:$C$1888=F$5)*('Приложение 1 (Количество)'!$D$2:$D$1888=$B$6))*SUMPRODUCT('Приложение 2 (Скидка)'!$D$2:$D$31*('Приложение 2 (Скидка)'!$A$2:$A$31=F$5)*('Приложение 2 (Скидка)'!$B$2:$B$31=VLOOKUP($B15,'Приложение 1 (Количество)'!$D$2:$E$1888,2,0)))</f>
        <v>4198222.0014000004</v>
      </c>
      <c r="G15" s="16">
        <f t="array" ref="G15">SUMPRODUCT('Приложение 1 (Количество)'!$H$2:$H$1888*('Приложение 1 (Количество)'!$C$2:$C$1888=G$5)*('Приложение 1 (Количество)'!$D$2:$D$1888=$B$6))*SUMPRODUCT('Приложение 2 (Скидка)'!$D$2:$D$31*('Приложение 2 (Скидка)'!$A$2:$A$31=G$5)*('Приложение 2 (Скидка)'!$B$2:$B$31=VLOOKUP($B15,'Приложение 1 (Количество)'!$D$2:$E$1888,2,0)))</f>
        <v>957768.24</v>
      </c>
      <c r="H15" s="16">
        <f t="array" ref="H15">SUMPRODUCT('Приложение 1 (Количество)'!$H$2:$H$1888*('Приложение 1 (Количество)'!$C$2:$C$1888=H$5)*('Приложение 1 (Количество)'!$D$2:$D$1888=$B$6))*SUMPRODUCT('Приложение 2 (Скидка)'!$D$2:$D$31*('Приложение 2 (Скидка)'!$A$2:$A$31=H$5)*('Приложение 2 (Скидка)'!$B$2:$B$31=VLOOKUP($B15,'Приложение 1 (Количество)'!$D$2:$E$1888,2,0)))</f>
        <v>79424.235000000001</v>
      </c>
      <c r="L15" s="7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  <c r="AV15" s="15"/>
      <c r="AW15" s="15"/>
      <c r="AX15" s="15"/>
      <c r="AY15" s="15"/>
      <c r="AZ15" s="15"/>
      <c r="BA15" s="15"/>
      <c r="BB15" s="15"/>
      <c r="BC15" s="15"/>
      <c r="BD15" s="15"/>
      <c r="BE15" s="15"/>
      <c r="BF15" s="15"/>
      <c r="BG15" s="15"/>
      <c r="BH15" s="15"/>
      <c r="BI15" s="15"/>
      <c r="BJ15" s="15"/>
      <c r="BK15" s="15"/>
    </row>
    <row r="16" spans="1:63" x14ac:dyDescent="0.25">
      <c r="B16" s="4" t="s">
        <v>14</v>
      </c>
      <c r="C16" s="16">
        <f t="array" ref="C16">SUMPRODUCT('Приложение 1 (Количество)'!$H$2:$H$1888*('Приложение 1 (Количество)'!$C$2:$C$1888=C$5)*('Приложение 1 (Количество)'!$D$2:$D$1888=$B$6))*SUMPRODUCT('Приложение 2 (Скидка)'!$D$2:$D$31*('Приложение 2 (Скидка)'!$A$2:$A$31=C$5)*('Приложение 2 (Скидка)'!$B$2:$B$31=VLOOKUP($B16,'Приложение 1 (Количество)'!$D$2:$E$1888,2,0)))</f>
        <v>6939288.2144999998</v>
      </c>
      <c r="D16" s="16">
        <f t="array" ref="D16">SUMPRODUCT('Приложение 1 (Количество)'!$H$2:$H$1888*('Приложение 1 (Количество)'!$C$2:$C$1888=D$5)*('Приложение 1 (Количество)'!$D$2:$D$1888=$B$6))*SUMPRODUCT('Приложение 2 (Скидка)'!$D$2:$D$31*('Приложение 2 (Скидка)'!$A$2:$A$31=D$5)*('Приложение 2 (Скидка)'!$B$2:$B$31=VLOOKUP($B16,'Приложение 1 (Количество)'!$D$2:$E$1888,2,0)))</f>
        <v>0</v>
      </c>
      <c r="E16" s="16">
        <f t="array" ref="E16">SUMPRODUCT('Приложение 1 (Количество)'!$H$2:$H$1888*('Приложение 1 (Количество)'!$C$2:$C$1888=E$5)*('Приложение 1 (Количество)'!$D$2:$D$1888=$B$6))*SUMPRODUCT('Приложение 2 (Скидка)'!$D$2:$D$31*('Приложение 2 (Скидка)'!$A$2:$A$31=E$5)*('Приложение 2 (Скидка)'!$B$2:$B$31=VLOOKUP($B16,'Приложение 1 (Количество)'!$D$2:$E$1888,2,0)))</f>
        <v>5594241.0391999995</v>
      </c>
      <c r="F16" s="16">
        <f t="array" ref="F16">SUMPRODUCT('Приложение 1 (Количество)'!$H$2:$H$1888*('Приложение 1 (Количество)'!$C$2:$C$1888=F$5)*('Приложение 1 (Количество)'!$D$2:$D$1888=$B$6))*SUMPRODUCT('Приложение 2 (Скидка)'!$D$2:$D$31*('Приложение 2 (Скидка)'!$A$2:$A$31=F$5)*('Приложение 2 (Скидка)'!$B$2:$B$31=VLOOKUP($B16,'Приложение 1 (Количество)'!$D$2:$E$1888,2,0)))</f>
        <v>4295855.0712000001</v>
      </c>
      <c r="G16" s="16">
        <f t="array" ref="G16">SUMPRODUCT('Приложение 1 (Количество)'!$H$2:$H$1888*('Приложение 1 (Количество)'!$C$2:$C$1888=G$5)*('Приложение 1 (Количество)'!$D$2:$D$1888=$B$6))*SUMPRODUCT('Приложение 2 (Скидка)'!$D$2:$D$31*('Приложение 2 (Скидка)'!$A$2:$A$31=G$5)*('Приложение 2 (Скидка)'!$B$2:$B$31=VLOOKUP($B16,'Приложение 1 (Количество)'!$D$2:$E$1888,2,0)))</f>
        <v>991178.76</v>
      </c>
      <c r="H16" s="16">
        <f t="array" ref="H16">SUMPRODUCT('Приложение 1 (Количество)'!$H$2:$H$1888*('Приложение 1 (Количество)'!$C$2:$C$1888=H$5)*('Приложение 1 (Количество)'!$D$2:$D$1888=$B$6))*SUMPRODUCT('Приложение 2 (Скидка)'!$D$2:$D$31*('Приложение 2 (Скидка)'!$A$2:$A$31=H$5)*('Приложение 2 (Скидка)'!$B$2:$B$31=VLOOKUP($B16,'Приложение 1 (Количество)'!$D$2:$E$1888,2,0)))</f>
        <v>75011.777499999997</v>
      </c>
      <c r="L16" s="7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15"/>
    </row>
    <row r="17" spans="2:63" x14ac:dyDescent="0.25">
      <c r="B17" s="4" t="s">
        <v>15</v>
      </c>
      <c r="C17" s="16">
        <f t="array" ref="C17">SUMPRODUCT('Приложение 1 (Количество)'!$H$2:$H$1888*('Приложение 1 (Количество)'!$C$2:$C$1888=C$5)*('Приложение 1 (Количество)'!$D$2:$D$1888=$B$6))*SUMPRODUCT('Приложение 2 (Скидка)'!$D$2:$D$31*('Приложение 2 (Скидка)'!$A$2:$A$31=C$5)*('Приложение 2 (Скидка)'!$B$2:$B$31=VLOOKUP($B17,'Приложение 1 (Количество)'!$D$2:$E$1888,2,0)))</f>
        <v>6861318.6839999994</v>
      </c>
      <c r="D17" s="16">
        <f t="array" ref="D17">SUMPRODUCT('Приложение 1 (Количество)'!$H$2:$H$1888*('Приложение 1 (Количество)'!$C$2:$C$1888=D$5)*('Приложение 1 (Количество)'!$D$2:$D$1888=$B$6))*SUMPRODUCT('Приложение 2 (Скидка)'!$D$2:$D$31*('Приложение 2 (Скидка)'!$A$2:$A$31=D$5)*('Приложение 2 (Скидка)'!$B$2:$B$31=VLOOKUP($B17,'Приложение 1 (Количество)'!$D$2:$E$1888,2,0)))</f>
        <v>0</v>
      </c>
      <c r="E17" s="16">
        <f t="array" ref="E17">SUMPRODUCT('Приложение 1 (Количество)'!$H$2:$H$1888*('Приложение 1 (Количество)'!$C$2:$C$1888=E$5)*('Приложение 1 (Количество)'!$D$2:$D$1888=$B$6))*SUMPRODUCT('Приложение 2 (Скидка)'!$D$2:$D$31*('Приложение 2 (Скидка)'!$A$2:$A$31=E$5)*('Приложение 2 (Скидка)'!$B$2:$B$31=VLOOKUP($B17,'Приложение 1 (Количество)'!$D$2:$E$1888,2,0)))</f>
        <v>5403528.2764999997</v>
      </c>
      <c r="F17" s="16">
        <f t="array" ref="F17">SUMPRODUCT('Приложение 1 (Количество)'!$H$2:$H$1888*('Приложение 1 (Количество)'!$C$2:$C$1888=F$5)*('Приложение 1 (Количество)'!$D$2:$D$1888=$B$6))*SUMPRODUCT('Приложение 2 (Скидка)'!$D$2:$D$31*('Приложение 2 (Скидка)'!$A$2:$A$31=F$5)*('Приложение 2 (Скидка)'!$B$2:$B$31=VLOOKUP($B17,'Приложение 1 (Количество)'!$D$2:$E$1888,2,0)))</f>
        <v>4344671.6061000004</v>
      </c>
      <c r="G17" s="16">
        <f t="array" ref="G17">SUMPRODUCT('Приложение 1 (Количество)'!$H$2:$H$1888*('Приложение 1 (Количество)'!$C$2:$C$1888=G$5)*('Приложение 1 (Количество)'!$D$2:$D$1888=$B$6))*SUMPRODUCT('Приложение 2 (Скидка)'!$D$2:$D$31*('Приложение 2 (Скидка)'!$A$2:$A$31=G$5)*('Приложение 2 (Скидка)'!$B$2:$B$31=VLOOKUP($B17,'Приложение 1 (Количество)'!$D$2:$E$1888,2,0)))</f>
        <v>968905.08</v>
      </c>
      <c r="H17" s="16">
        <f t="array" ref="H17">SUMPRODUCT('Приложение 1 (Количество)'!$H$2:$H$1888*('Приложение 1 (Количество)'!$C$2:$C$1888=H$5)*('Приложение 1 (Количество)'!$D$2:$D$1888=$B$6))*SUMPRODUCT('Приложение 2 (Скидка)'!$D$2:$D$31*('Приложение 2 (Скидка)'!$A$2:$A$31=H$5)*('Приложение 2 (Скидка)'!$B$2:$B$31=VLOOKUP($B17,'Приложение 1 (Количество)'!$D$2:$E$1888,2,0)))</f>
        <v>75894.269</v>
      </c>
      <c r="L17" s="7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  <c r="AV17" s="15"/>
      <c r="AW17" s="15"/>
      <c r="AX17" s="15"/>
      <c r="AY17" s="15"/>
      <c r="AZ17" s="15"/>
      <c r="BA17" s="15"/>
      <c r="BB17" s="15"/>
      <c r="BC17" s="15"/>
      <c r="BD17" s="15"/>
      <c r="BE17" s="15"/>
      <c r="BF17" s="15"/>
      <c r="BG17" s="15"/>
      <c r="BH17" s="15"/>
      <c r="BI17" s="15"/>
      <c r="BJ17" s="15"/>
      <c r="BK17" s="15"/>
    </row>
    <row r="18" spans="2:63" x14ac:dyDescent="0.25">
      <c r="B18" s="4" t="s">
        <v>16</v>
      </c>
      <c r="C18" s="16">
        <f t="array" ref="C18">SUMPRODUCT('Приложение 1 (Количество)'!$H$2:$H$1888*('Приложение 1 (Количество)'!$C$2:$C$1888=C$5)*('Приложение 1 (Количество)'!$D$2:$D$1888=$B$6))*SUMPRODUCT('Приложение 2 (Скидка)'!$D$2:$D$31*('Приложение 2 (Скидка)'!$A$2:$A$31=C$5)*('Приложение 2 (Скидка)'!$B$2:$B$31=VLOOKUP($B18,'Приложение 1 (Количество)'!$D$2:$E$1888,2,0)))</f>
        <v>6939288.2144999998</v>
      </c>
      <c r="D18" s="16">
        <f t="array" ref="D18">SUMPRODUCT('Приложение 1 (Количество)'!$H$2:$H$1888*('Приложение 1 (Количество)'!$C$2:$C$1888=D$5)*('Приложение 1 (Количество)'!$D$2:$D$1888=$B$6))*SUMPRODUCT('Приложение 2 (Скидка)'!$D$2:$D$31*('Приложение 2 (Скидка)'!$A$2:$A$31=D$5)*('Приложение 2 (Скидка)'!$B$2:$B$31=VLOOKUP($B18,'Приложение 1 (Количество)'!$D$2:$E$1888,2,0)))</f>
        <v>0</v>
      </c>
      <c r="E18" s="16">
        <f t="array" ref="E18">SUMPRODUCT('Приложение 1 (Количество)'!$H$2:$H$1888*('Приложение 1 (Количество)'!$C$2:$C$1888=E$5)*('Приложение 1 (Количество)'!$D$2:$D$1888=$B$6))*SUMPRODUCT('Приложение 2 (Скидка)'!$D$2:$D$31*('Приложение 2 (Скидка)'!$A$2:$A$31=E$5)*('Приложение 2 (Скидка)'!$B$2:$B$31=VLOOKUP($B18,'Приложение 1 (Количество)'!$D$2:$E$1888,2,0)))</f>
        <v>5594241.0391999995</v>
      </c>
      <c r="F18" s="16">
        <f t="array" ref="F18">SUMPRODUCT('Приложение 1 (Количество)'!$H$2:$H$1888*('Приложение 1 (Количество)'!$C$2:$C$1888=F$5)*('Приложение 1 (Количество)'!$D$2:$D$1888=$B$6))*SUMPRODUCT('Приложение 2 (Скидка)'!$D$2:$D$31*('Приложение 2 (Скидка)'!$A$2:$A$31=F$5)*('Приложение 2 (Скидка)'!$B$2:$B$31=VLOOKUP($B18,'Приложение 1 (Количество)'!$D$2:$E$1888,2,0)))</f>
        <v>4295855.0712000001</v>
      </c>
      <c r="G18" s="16">
        <f t="array" ref="G18">SUMPRODUCT('Приложение 1 (Количество)'!$H$2:$H$1888*('Приложение 1 (Количество)'!$C$2:$C$1888=G$5)*('Приложение 1 (Количество)'!$D$2:$D$1888=$B$6))*SUMPRODUCT('Приложение 2 (Скидка)'!$D$2:$D$31*('Приложение 2 (Скидка)'!$A$2:$A$31=G$5)*('Приложение 2 (Скидка)'!$B$2:$B$31=VLOOKUP($B18,'Приложение 1 (Количество)'!$D$2:$E$1888,2,0)))</f>
        <v>991178.76</v>
      </c>
      <c r="H18" s="16">
        <f t="array" ref="H18">SUMPRODUCT('Приложение 1 (Количество)'!$H$2:$H$1888*('Приложение 1 (Количество)'!$C$2:$C$1888=H$5)*('Приложение 1 (Количество)'!$D$2:$D$1888=$B$6))*SUMPRODUCT('Приложение 2 (Скидка)'!$D$2:$D$31*('Приложение 2 (Скидка)'!$A$2:$A$31=H$5)*('Приложение 2 (Скидка)'!$B$2:$B$31=VLOOKUP($B18,'Приложение 1 (Количество)'!$D$2:$E$1888,2,0)))</f>
        <v>75011.777499999997</v>
      </c>
      <c r="L18" s="7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  <c r="AV18" s="15"/>
      <c r="AW18" s="15"/>
      <c r="AX18" s="15"/>
      <c r="AY18" s="15"/>
      <c r="AZ18" s="15"/>
      <c r="BA18" s="15"/>
      <c r="BB18" s="15"/>
      <c r="BC18" s="15"/>
      <c r="BD18" s="15"/>
      <c r="BE18" s="15"/>
      <c r="BF18" s="15"/>
      <c r="BG18" s="15"/>
      <c r="BH18" s="15"/>
      <c r="BI18" s="15"/>
      <c r="BJ18" s="15"/>
      <c r="BK18" s="15"/>
    </row>
    <row r="19" spans="2:63" x14ac:dyDescent="0.25">
      <c r="B19" s="4" t="s">
        <v>17</v>
      </c>
      <c r="C19" s="16">
        <f t="array" ref="C19">SUMPRODUCT('Приложение 1 (Количество)'!$H$2:$H$1888*('Приложение 1 (Количество)'!$C$2:$C$1888=C$5)*('Приложение 1 (Количество)'!$D$2:$D$1888=$B$6))*SUMPRODUCT('Приложение 2 (Скидка)'!$D$2:$D$31*('Приложение 2 (Скидка)'!$A$2:$A$31=C$5)*('Приложение 2 (Скидка)'!$B$2:$B$31=VLOOKUP($B19,'Приложение 1 (Количество)'!$D$2:$E$1888,2,0)))</f>
        <v>6939288.2144999998</v>
      </c>
      <c r="D19" s="16">
        <f t="array" ref="D19">SUMPRODUCT('Приложение 1 (Количество)'!$H$2:$H$1888*('Приложение 1 (Количество)'!$C$2:$C$1888=D$5)*('Приложение 1 (Количество)'!$D$2:$D$1888=$B$6))*SUMPRODUCT('Приложение 2 (Скидка)'!$D$2:$D$31*('Приложение 2 (Скидка)'!$A$2:$A$31=D$5)*('Приложение 2 (Скидка)'!$B$2:$B$31=VLOOKUP($B19,'Приложение 1 (Количество)'!$D$2:$E$1888,2,0)))</f>
        <v>0</v>
      </c>
      <c r="E19" s="16">
        <f t="array" ref="E19">SUMPRODUCT('Приложение 1 (Количество)'!$H$2:$H$1888*('Приложение 1 (Количество)'!$C$2:$C$1888=E$5)*('Приложение 1 (Количество)'!$D$2:$D$1888=$B$6))*SUMPRODUCT('Приложение 2 (Скидка)'!$D$2:$D$31*('Приложение 2 (Скидка)'!$A$2:$A$31=E$5)*('Приложение 2 (Скидка)'!$B$2:$B$31=VLOOKUP($B19,'Приложение 1 (Количество)'!$D$2:$E$1888,2,0)))</f>
        <v>5594241.0391999995</v>
      </c>
      <c r="F19" s="16">
        <f t="array" ref="F19">SUMPRODUCT('Приложение 1 (Количество)'!$H$2:$H$1888*('Приложение 1 (Количество)'!$C$2:$C$1888=F$5)*('Приложение 1 (Количество)'!$D$2:$D$1888=$B$6))*SUMPRODUCT('Приложение 2 (Скидка)'!$D$2:$D$31*('Приложение 2 (Скидка)'!$A$2:$A$31=F$5)*('Приложение 2 (Скидка)'!$B$2:$B$31=VLOOKUP($B19,'Приложение 1 (Количество)'!$D$2:$E$1888,2,0)))</f>
        <v>4295855.0712000001</v>
      </c>
      <c r="G19" s="16">
        <f t="array" ref="G19">SUMPRODUCT('Приложение 1 (Количество)'!$H$2:$H$1888*('Приложение 1 (Количество)'!$C$2:$C$1888=G$5)*('Приложение 1 (Количество)'!$D$2:$D$1888=$B$6))*SUMPRODUCT('Приложение 2 (Скидка)'!$D$2:$D$31*('Приложение 2 (Скидка)'!$A$2:$A$31=G$5)*('Приложение 2 (Скидка)'!$B$2:$B$31=VLOOKUP($B19,'Приложение 1 (Количество)'!$D$2:$E$1888,2,0)))</f>
        <v>991178.76</v>
      </c>
      <c r="H19" s="16">
        <f t="array" ref="H19">SUMPRODUCT('Приложение 1 (Количество)'!$H$2:$H$1888*('Приложение 1 (Количество)'!$C$2:$C$1888=H$5)*('Приложение 1 (Количество)'!$D$2:$D$1888=$B$6))*SUMPRODUCT('Приложение 2 (Скидка)'!$D$2:$D$31*('Приложение 2 (Скидка)'!$A$2:$A$31=H$5)*('Приложение 2 (Скидка)'!$B$2:$B$31=VLOOKUP($B19,'Приложение 1 (Количество)'!$D$2:$E$1888,2,0)))</f>
        <v>75011.777499999997</v>
      </c>
      <c r="L19" s="7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  <c r="AV19" s="15"/>
      <c r="AW19" s="15"/>
      <c r="AX19" s="15"/>
      <c r="AY19" s="15"/>
      <c r="AZ19" s="15"/>
      <c r="BA19" s="15"/>
      <c r="BB19" s="15"/>
      <c r="BC19" s="15"/>
      <c r="BD19" s="15"/>
      <c r="BE19" s="15"/>
      <c r="BF19" s="15"/>
      <c r="BG19" s="15"/>
      <c r="BH19" s="15"/>
      <c r="BI19" s="15"/>
      <c r="BJ19" s="15"/>
      <c r="BK19" s="15"/>
    </row>
    <row r="20" spans="2:63" x14ac:dyDescent="0.25">
      <c r="B20" s="4" t="s">
        <v>18</v>
      </c>
      <c r="C20" s="16">
        <f t="array" ref="C20">SUMPRODUCT('Приложение 1 (Количество)'!$H$2:$H$1888*('Приложение 1 (Количество)'!$C$2:$C$1888=C$5)*('Приложение 1 (Количество)'!$D$2:$D$1888=$B$6))*SUMPRODUCT('Приложение 2 (Скидка)'!$D$2:$D$31*('Приложение 2 (Скидка)'!$A$2:$A$31=C$5)*('Приложение 2 (Скидка)'!$B$2:$B$31=VLOOKUP($B20,'Приложение 1 (Количество)'!$D$2:$E$1888,2,0)))</f>
        <v>6939288.2144999998</v>
      </c>
      <c r="D20" s="16">
        <f t="array" ref="D20">SUMPRODUCT('Приложение 1 (Количество)'!$H$2:$H$1888*('Приложение 1 (Количество)'!$C$2:$C$1888=D$5)*('Приложение 1 (Количество)'!$D$2:$D$1888=$B$6))*SUMPRODUCT('Приложение 2 (Скидка)'!$D$2:$D$31*('Приложение 2 (Скидка)'!$A$2:$A$31=D$5)*('Приложение 2 (Скидка)'!$B$2:$B$31=VLOOKUP($B20,'Приложение 1 (Количество)'!$D$2:$E$1888,2,0)))</f>
        <v>0</v>
      </c>
      <c r="E20" s="16">
        <f t="array" ref="E20">SUMPRODUCT('Приложение 1 (Количество)'!$H$2:$H$1888*('Приложение 1 (Количество)'!$C$2:$C$1888=E$5)*('Приложение 1 (Количество)'!$D$2:$D$1888=$B$6))*SUMPRODUCT('Приложение 2 (Скидка)'!$D$2:$D$31*('Приложение 2 (Скидка)'!$A$2:$A$31=E$5)*('Приложение 2 (Скидка)'!$B$2:$B$31=VLOOKUP($B20,'Приложение 1 (Количество)'!$D$2:$E$1888,2,0)))</f>
        <v>5594241.0391999995</v>
      </c>
      <c r="F20" s="16">
        <f t="array" ref="F20">SUMPRODUCT('Приложение 1 (Количество)'!$H$2:$H$1888*('Приложение 1 (Количество)'!$C$2:$C$1888=F$5)*('Приложение 1 (Количество)'!$D$2:$D$1888=$B$6))*SUMPRODUCT('Приложение 2 (Скидка)'!$D$2:$D$31*('Приложение 2 (Скидка)'!$A$2:$A$31=F$5)*('Приложение 2 (Скидка)'!$B$2:$B$31=VLOOKUP($B20,'Приложение 1 (Количество)'!$D$2:$E$1888,2,0)))</f>
        <v>4295855.0712000001</v>
      </c>
      <c r="G20" s="16">
        <f t="array" ref="G20">SUMPRODUCT('Приложение 1 (Количество)'!$H$2:$H$1888*('Приложение 1 (Количество)'!$C$2:$C$1888=G$5)*('Приложение 1 (Количество)'!$D$2:$D$1888=$B$6))*SUMPRODUCT('Приложение 2 (Скидка)'!$D$2:$D$31*('Приложение 2 (Скидка)'!$A$2:$A$31=G$5)*('Приложение 2 (Скидка)'!$B$2:$B$31=VLOOKUP($B20,'Приложение 1 (Количество)'!$D$2:$E$1888,2,0)))</f>
        <v>991178.76</v>
      </c>
      <c r="H20" s="16">
        <f t="array" ref="H20">SUMPRODUCT('Приложение 1 (Количество)'!$H$2:$H$1888*('Приложение 1 (Количество)'!$C$2:$C$1888=H$5)*('Приложение 1 (Количество)'!$D$2:$D$1888=$B$6))*SUMPRODUCT('Приложение 2 (Скидка)'!$D$2:$D$31*('Приложение 2 (Скидка)'!$A$2:$A$31=H$5)*('Приложение 2 (Скидка)'!$B$2:$B$31=VLOOKUP($B20,'Приложение 1 (Количество)'!$D$2:$E$1888,2,0)))</f>
        <v>75011.777499999997</v>
      </c>
      <c r="L20" s="7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5"/>
      <c r="AQ20" s="15"/>
      <c r="AR20" s="15"/>
      <c r="AS20" s="15"/>
      <c r="AT20" s="15"/>
      <c r="AU20" s="15"/>
      <c r="AV20" s="15"/>
      <c r="AW20" s="15"/>
      <c r="AX20" s="15"/>
      <c r="AY20" s="15"/>
      <c r="AZ20" s="15"/>
      <c r="BA20" s="15"/>
      <c r="BB20" s="15"/>
      <c r="BC20" s="15"/>
      <c r="BD20" s="15"/>
      <c r="BE20" s="15"/>
      <c r="BF20" s="15"/>
      <c r="BG20" s="15"/>
      <c r="BH20" s="15"/>
      <c r="BI20" s="15"/>
      <c r="BJ20" s="15"/>
      <c r="BK20" s="15"/>
    </row>
    <row r="21" spans="2:63" x14ac:dyDescent="0.25">
      <c r="B21" s="4"/>
      <c r="C21" s="16"/>
      <c r="D21" s="16"/>
      <c r="E21" s="16"/>
      <c r="F21" s="16"/>
      <c r="G21" s="16"/>
      <c r="H21" s="16"/>
      <c r="L21" s="7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  <c r="AV21" s="15"/>
      <c r="AW21" s="15"/>
      <c r="AX21" s="15"/>
      <c r="AY21" s="15"/>
      <c r="AZ21" s="15"/>
      <c r="BA21" s="15"/>
      <c r="BB21" s="15"/>
      <c r="BC21" s="15"/>
      <c r="BD21" s="15"/>
      <c r="BE21" s="15"/>
      <c r="BF21" s="15"/>
      <c r="BG21" s="15"/>
      <c r="BH21" s="15"/>
      <c r="BI21" s="15"/>
      <c r="BJ21" s="15"/>
      <c r="BK21" s="15"/>
    </row>
    <row r="22" spans="2:63" x14ac:dyDescent="0.25">
      <c r="B22" s="4"/>
      <c r="C22" s="16"/>
      <c r="D22" s="16"/>
      <c r="E22" s="16"/>
      <c r="F22" s="16"/>
      <c r="G22" s="16"/>
      <c r="H22" s="16"/>
      <c r="L22" s="7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  <c r="AR22" s="15"/>
      <c r="AS22" s="15"/>
      <c r="AT22" s="15"/>
      <c r="AU22" s="15"/>
      <c r="AV22" s="15"/>
      <c r="AW22" s="15"/>
      <c r="AX22" s="15"/>
      <c r="AY22" s="15"/>
      <c r="AZ22" s="15"/>
      <c r="BA22" s="15"/>
      <c r="BB22" s="15"/>
      <c r="BC22" s="15"/>
      <c r="BD22" s="15"/>
      <c r="BE22" s="15"/>
      <c r="BF22" s="15"/>
      <c r="BG22" s="15"/>
      <c r="BH22" s="15"/>
      <c r="BI22" s="15"/>
      <c r="BJ22" s="15"/>
      <c r="BK22" s="15"/>
    </row>
    <row r="23" spans="2:63" x14ac:dyDescent="0.25">
      <c r="B23" s="4"/>
      <c r="C23" s="16"/>
      <c r="D23" s="16"/>
      <c r="E23" s="16"/>
      <c r="F23" s="16"/>
      <c r="G23" s="16"/>
      <c r="H23" s="16"/>
      <c r="L23" s="7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5"/>
      <c r="AV23" s="15"/>
      <c r="AW23" s="15"/>
      <c r="AX23" s="15"/>
      <c r="AY23" s="15"/>
      <c r="AZ23" s="15"/>
      <c r="BA23" s="15"/>
      <c r="BB23" s="15"/>
      <c r="BC23" s="15"/>
      <c r="BD23" s="15"/>
      <c r="BE23" s="15"/>
      <c r="BF23" s="15"/>
      <c r="BG23" s="15"/>
      <c r="BH23" s="15"/>
      <c r="BI23" s="15"/>
      <c r="BJ23" s="15"/>
      <c r="BK23" s="15"/>
    </row>
    <row r="24" spans="2:63" x14ac:dyDescent="0.25">
      <c r="B24" s="4"/>
      <c r="C24" s="16"/>
      <c r="D24" s="16"/>
      <c r="E24" s="16"/>
      <c r="F24" s="16"/>
      <c r="G24" s="16"/>
      <c r="H24" s="16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15"/>
      <c r="AV24" s="15"/>
      <c r="AW24" s="15"/>
      <c r="AX24" s="15"/>
      <c r="AY24" s="15"/>
      <c r="AZ24" s="15"/>
      <c r="BA24" s="15"/>
      <c r="BB24" s="15"/>
      <c r="BC24" s="15"/>
      <c r="BD24" s="15"/>
      <c r="BE24" s="15"/>
      <c r="BF24" s="15"/>
      <c r="BG24" s="15"/>
      <c r="BH24" s="15"/>
      <c r="BI24" s="15"/>
      <c r="BJ24" s="15"/>
      <c r="BK24" s="15"/>
    </row>
    <row r="25" spans="2:63" x14ac:dyDescent="0.25">
      <c r="B25" s="4"/>
      <c r="C25" s="16"/>
      <c r="D25" s="16"/>
      <c r="E25" s="16"/>
      <c r="F25" s="16"/>
      <c r="G25" s="16"/>
      <c r="H25" s="16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5"/>
      <c r="AQ25" s="15"/>
      <c r="AR25" s="15"/>
      <c r="AS25" s="15"/>
      <c r="AT25" s="15"/>
      <c r="AU25" s="15"/>
      <c r="AV25" s="15"/>
      <c r="AW25" s="15"/>
      <c r="AX25" s="15"/>
      <c r="AY25" s="15"/>
      <c r="AZ25" s="15"/>
      <c r="BA25" s="15"/>
      <c r="BB25" s="15"/>
      <c r="BC25" s="15"/>
      <c r="BD25" s="15"/>
      <c r="BE25" s="15"/>
      <c r="BF25" s="15"/>
      <c r="BG25" s="15"/>
      <c r="BH25" s="15"/>
      <c r="BI25" s="15"/>
      <c r="BJ25" s="15"/>
      <c r="BK25" s="15"/>
    </row>
    <row r="26" spans="2:63" x14ac:dyDescent="0.25">
      <c r="B26" s="4"/>
      <c r="C26" s="16"/>
      <c r="D26" s="16"/>
      <c r="E26" s="16"/>
      <c r="F26" s="16"/>
      <c r="G26" s="16"/>
      <c r="H26" s="16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  <c r="AY26" s="15"/>
      <c r="AZ26" s="15"/>
      <c r="BA26" s="15"/>
      <c r="BB26" s="15"/>
      <c r="BC26" s="15"/>
      <c r="BD26" s="15"/>
      <c r="BE26" s="15"/>
      <c r="BF26" s="15"/>
      <c r="BG26" s="15"/>
      <c r="BH26" s="15"/>
      <c r="BI26" s="15"/>
      <c r="BJ26" s="15"/>
      <c r="BK26" s="15"/>
    </row>
    <row r="27" spans="2:63" x14ac:dyDescent="0.25">
      <c r="B27" s="4"/>
      <c r="C27" s="16"/>
      <c r="D27" s="16"/>
      <c r="E27" s="16"/>
      <c r="F27" s="16"/>
      <c r="G27" s="16"/>
      <c r="H27" s="16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5"/>
      <c r="BK27" s="15"/>
    </row>
    <row r="28" spans="2:63" x14ac:dyDescent="0.25">
      <c r="B28" s="4"/>
      <c r="C28" s="16"/>
      <c r="D28" s="16"/>
      <c r="E28" s="16"/>
      <c r="F28" s="16"/>
      <c r="G28" s="16"/>
      <c r="H28" s="16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  <c r="AT28" s="15"/>
      <c r="AU28" s="15"/>
      <c r="AV28" s="15"/>
      <c r="AW28" s="15"/>
      <c r="AX28" s="15"/>
      <c r="AY28" s="15"/>
      <c r="AZ28" s="15"/>
      <c r="BA28" s="15"/>
      <c r="BB28" s="15"/>
      <c r="BC28" s="15"/>
      <c r="BD28" s="15"/>
      <c r="BE28" s="15"/>
      <c r="BF28" s="15"/>
      <c r="BG28" s="15"/>
      <c r="BH28" s="15"/>
      <c r="BI28" s="15"/>
      <c r="BJ28" s="15"/>
      <c r="BK28" s="15"/>
    </row>
    <row r="29" spans="2:63" x14ac:dyDescent="0.25">
      <c r="B29" s="4"/>
      <c r="C29" s="16"/>
      <c r="D29" s="16"/>
      <c r="E29" s="16"/>
      <c r="F29" s="16"/>
      <c r="G29" s="16"/>
      <c r="H29" s="16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5"/>
      <c r="AQ29" s="15"/>
      <c r="AR29" s="15"/>
      <c r="AS29" s="15"/>
      <c r="AT29" s="15"/>
      <c r="AU29" s="15"/>
      <c r="AV29" s="15"/>
      <c r="AW29" s="15"/>
      <c r="AX29" s="15"/>
      <c r="AY29" s="15"/>
      <c r="AZ29" s="15"/>
      <c r="BA29" s="15"/>
      <c r="BB29" s="15"/>
      <c r="BC29" s="15"/>
      <c r="BD29" s="15"/>
      <c r="BE29" s="15"/>
      <c r="BF29" s="15"/>
      <c r="BG29" s="15"/>
      <c r="BH29" s="15"/>
      <c r="BI29" s="15"/>
      <c r="BJ29" s="15"/>
      <c r="BK29" s="15"/>
    </row>
    <row r="30" spans="2:63" x14ac:dyDescent="0.25">
      <c r="B30" s="4"/>
      <c r="C30" s="16"/>
      <c r="D30" s="16"/>
      <c r="E30" s="16"/>
      <c r="F30" s="16"/>
      <c r="G30" s="16"/>
      <c r="H30" s="16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  <c r="AV30" s="15"/>
      <c r="AW30" s="15"/>
      <c r="AX30" s="15"/>
      <c r="AY30" s="15"/>
      <c r="AZ30" s="15"/>
      <c r="BA30" s="15"/>
      <c r="BB30" s="15"/>
      <c r="BC30" s="15"/>
      <c r="BD30" s="15"/>
      <c r="BE30" s="15"/>
      <c r="BF30" s="15"/>
      <c r="BG30" s="15"/>
      <c r="BH30" s="15"/>
      <c r="BI30" s="15"/>
      <c r="BJ30" s="15"/>
      <c r="BK30" s="15"/>
    </row>
    <row r="31" spans="2:63" x14ac:dyDescent="0.25">
      <c r="B31" s="4"/>
      <c r="C31" s="16"/>
      <c r="D31" s="16"/>
      <c r="E31" s="16"/>
      <c r="F31" s="16"/>
      <c r="G31" s="16"/>
      <c r="H31" s="16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5"/>
      <c r="AR31" s="15"/>
      <c r="AS31" s="15"/>
      <c r="AT31" s="15"/>
      <c r="AU31" s="15"/>
      <c r="AV31" s="15"/>
      <c r="AW31" s="15"/>
      <c r="AX31" s="15"/>
      <c r="AY31" s="15"/>
      <c r="AZ31" s="15"/>
      <c r="BA31" s="15"/>
      <c r="BB31" s="15"/>
      <c r="BC31" s="15"/>
      <c r="BD31" s="15"/>
      <c r="BE31" s="15"/>
      <c r="BF31" s="15"/>
      <c r="BG31" s="15"/>
      <c r="BH31" s="15"/>
      <c r="BI31" s="15"/>
      <c r="BJ31" s="15"/>
      <c r="BK31" s="15"/>
    </row>
    <row r="32" spans="2:63" x14ac:dyDescent="0.25">
      <c r="B32" s="4"/>
      <c r="C32" s="16"/>
      <c r="D32" s="16"/>
      <c r="E32" s="16"/>
      <c r="F32" s="16"/>
      <c r="G32" s="16"/>
      <c r="H32" s="16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  <c r="AP32" s="15"/>
      <c r="AQ32" s="15"/>
      <c r="AR32" s="15"/>
      <c r="AS32" s="15"/>
      <c r="AT32" s="15"/>
      <c r="AU32" s="15"/>
      <c r="AV32" s="15"/>
      <c r="AW32" s="15"/>
      <c r="AX32" s="15"/>
      <c r="AY32" s="15"/>
      <c r="AZ32" s="15"/>
      <c r="BA32" s="15"/>
      <c r="BB32" s="15"/>
      <c r="BC32" s="15"/>
      <c r="BD32" s="15"/>
      <c r="BE32" s="15"/>
      <c r="BF32" s="15"/>
      <c r="BG32" s="15"/>
      <c r="BH32" s="15"/>
      <c r="BI32" s="15"/>
      <c r="BJ32" s="15"/>
      <c r="BK32" s="15"/>
    </row>
    <row r="33" spans="2:63" x14ac:dyDescent="0.25">
      <c r="B33" s="4"/>
      <c r="C33" s="16"/>
      <c r="D33" s="16"/>
      <c r="E33" s="16"/>
      <c r="F33" s="16"/>
      <c r="G33" s="16"/>
      <c r="H33" s="16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5"/>
      <c r="AN33" s="15"/>
      <c r="AO33" s="15"/>
      <c r="AP33" s="15"/>
      <c r="AQ33" s="15"/>
      <c r="AR33" s="15"/>
      <c r="AS33" s="15"/>
      <c r="AT33" s="15"/>
      <c r="AU33" s="15"/>
      <c r="AV33" s="15"/>
      <c r="AW33" s="15"/>
      <c r="AX33" s="15"/>
      <c r="AY33" s="15"/>
      <c r="AZ33" s="15"/>
      <c r="BA33" s="15"/>
      <c r="BB33" s="15"/>
      <c r="BC33" s="15"/>
      <c r="BD33" s="15"/>
      <c r="BE33" s="15"/>
      <c r="BF33" s="15"/>
      <c r="BG33" s="15"/>
      <c r="BH33" s="15"/>
      <c r="BI33" s="15"/>
      <c r="BJ33" s="15"/>
      <c r="BK33" s="15"/>
    </row>
    <row r="34" spans="2:63" x14ac:dyDescent="0.25">
      <c r="B34" s="4"/>
      <c r="C34" s="16"/>
      <c r="D34" s="16"/>
      <c r="E34" s="16"/>
      <c r="F34" s="16"/>
      <c r="G34" s="16"/>
      <c r="H34" s="16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15"/>
      <c r="AN34" s="15"/>
      <c r="AO34" s="15"/>
      <c r="AP34" s="15"/>
      <c r="AQ34" s="15"/>
      <c r="AR34" s="15"/>
      <c r="AS34" s="15"/>
      <c r="AT34" s="15"/>
      <c r="AU34" s="15"/>
      <c r="AV34" s="15"/>
      <c r="AW34" s="15"/>
      <c r="AX34" s="15"/>
      <c r="AY34" s="15"/>
      <c r="AZ34" s="15"/>
      <c r="BA34" s="15"/>
      <c r="BB34" s="15"/>
      <c r="BC34" s="15"/>
      <c r="BD34" s="15"/>
      <c r="BE34" s="15"/>
      <c r="BF34" s="15"/>
      <c r="BG34" s="15"/>
      <c r="BH34" s="15"/>
      <c r="BI34" s="15"/>
      <c r="BJ34" s="15"/>
      <c r="BK34" s="15"/>
    </row>
    <row r="35" spans="2:63" x14ac:dyDescent="0.25">
      <c r="B35" s="4"/>
      <c r="C35" s="16"/>
      <c r="D35" s="16"/>
      <c r="E35" s="16"/>
      <c r="F35" s="16"/>
      <c r="G35" s="16"/>
      <c r="H35" s="16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L35" s="15"/>
      <c r="AM35" s="15"/>
      <c r="AN35" s="15"/>
      <c r="AO35" s="15"/>
      <c r="AP35" s="15"/>
      <c r="AQ35" s="15"/>
      <c r="AR35" s="15"/>
      <c r="AS35" s="15"/>
      <c r="AT35" s="15"/>
      <c r="AU35" s="15"/>
      <c r="AV35" s="15"/>
      <c r="AW35" s="15"/>
      <c r="AX35" s="15"/>
      <c r="AY35" s="15"/>
      <c r="AZ35" s="15"/>
      <c r="BA35" s="15"/>
      <c r="BB35" s="15"/>
      <c r="BC35" s="15"/>
      <c r="BD35" s="15"/>
      <c r="BE35" s="15"/>
      <c r="BF35" s="15"/>
      <c r="BG35" s="15"/>
      <c r="BH35" s="15"/>
      <c r="BI35" s="15"/>
      <c r="BJ35" s="15"/>
      <c r="BK35" s="15"/>
    </row>
    <row r="36" spans="2:63" x14ac:dyDescent="0.25">
      <c r="B36" s="4"/>
      <c r="C36" s="16"/>
      <c r="D36" s="16"/>
      <c r="E36" s="16"/>
      <c r="F36" s="16"/>
      <c r="G36" s="16"/>
      <c r="H36" s="16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5"/>
      <c r="AY36" s="15"/>
      <c r="AZ36" s="15"/>
      <c r="BA36" s="15"/>
      <c r="BB36" s="15"/>
      <c r="BC36" s="15"/>
      <c r="BD36" s="15"/>
      <c r="BE36" s="15"/>
      <c r="BF36" s="15"/>
      <c r="BG36" s="15"/>
      <c r="BH36" s="15"/>
      <c r="BI36" s="15"/>
      <c r="BJ36" s="15"/>
      <c r="BK36" s="15"/>
    </row>
    <row r="37" spans="2:63" x14ac:dyDescent="0.25">
      <c r="B37" s="4"/>
      <c r="C37" s="16"/>
      <c r="D37" s="16"/>
      <c r="E37" s="16"/>
      <c r="F37" s="16"/>
      <c r="G37" s="16"/>
      <c r="H37" s="16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15"/>
      <c r="AO37" s="15"/>
      <c r="AP37" s="15"/>
      <c r="AQ37" s="15"/>
      <c r="AR37" s="15"/>
      <c r="AS37" s="15"/>
      <c r="AT37" s="15"/>
      <c r="AU37" s="15"/>
      <c r="AV37" s="15"/>
      <c r="AW37" s="15"/>
      <c r="AX37" s="15"/>
      <c r="AY37" s="15"/>
      <c r="AZ37" s="15"/>
      <c r="BA37" s="15"/>
      <c r="BB37" s="15"/>
      <c r="BC37" s="15"/>
      <c r="BD37" s="15"/>
      <c r="BE37" s="15"/>
      <c r="BF37" s="15"/>
      <c r="BG37" s="15"/>
      <c r="BH37" s="15"/>
      <c r="BI37" s="15"/>
      <c r="BJ37" s="15"/>
      <c r="BK37" s="15"/>
    </row>
    <row r="38" spans="2:63" x14ac:dyDescent="0.25">
      <c r="B38" s="4"/>
      <c r="C38" s="16"/>
      <c r="D38" s="16"/>
      <c r="E38" s="16"/>
      <c r="F38" s="16"/>
      <c r="G38" s="16"/>
      <c r="H38" s="16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5"/>
      <c r="AO38" s="15"/>
      <c r="AP38" s="15"/>
      <c r="AQ38" s="15"/>
      <c r="AR38" s="15"/>
      <c r="AS38" s="15"/>
      <c r="AT38" s="15"/>
      <c r="AU38" s="15"/>
      <c r="AV38" s="15"/>
      <c r="AW38" s="15"/>
      <c r="AX38" s="15"/>
      <c r="AY38" s="15"/>
      <c r="AZ38" s="15"/>
      <c r="BA38" s="15"/>
      <c r="BB38" s="15"/>
      <c r="BC38" s="15"/>
      <c r="BD38" s="15"/>
      <c r="BE38" s="15"/>
      <c r="BF38" s="15"/>
      <c r="BG38" s="15"/>
      <c r="BH38" s="15"/>
      <c r="BI38" s="15"/>
      <c r="BJ38" s="15"/>
      <c r="BK38" s="15"/>
    </row>
    <row r="39" spans="2:63" x14ac:dyDescent="0.25">
      <c r="B39" s="4"/>
      <c r="C39" s="16"/>
      <c r="D39" s="16"/>
      <c r="E39" s="16"/>
      <c r="F39" s="16"/>
      <c r="G39" s="16"/>
      <c r="H39" s="16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5"/>
      <c r="AN39" s="15"/>
      <c r="AO39" s="15"/>
      <c r="AP39" s="15"/>
      <c r="AQ39" s="15"/>
      <c r="AR39" s="15"/>
      <c r="AS39" s="15"/>
      <c r="AT39" s="15"/>
      <c r="AU39" s="15"/>
      <c r="AV39" s="15"/>
      <c r="AW39" s="15"/>
      <c r="AX39" s="15"/>
      <c r="AY39" s="15"/>
      <c r="AZ39" s="15"/>
      <c r="BA39" s="15"/>
      <c r="BB39" s="15"/>
      <c r="BC39" s="15"/>
      <c r="BD39" s="15"/>
      <c r="BE39" s="15"/>
      <c r="BF39" s="15"/>
      <c r="BG39" s="15"/>
      <c r="BH39" s="15"/>
      <c r="BI39" s="15"/>
      <c r="BJ39" s="15"/>
      <c r="BK39" s="15"/>
    </row>
    <row r="40" spans="2:63" x14ac:dyDescent="0.25">
      <c r="B40" s="4"/>
      <c r="C40" s="16"/>
      <c r="D40" s="16"/>
      <c r="E40" s="16"/>
      <c r="F40" s="16"/>
      <c r="G40" s="16"/>
      <c r="H40" s="16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AO40" s="15"/>
      <c r="AP40" s="15"/>
      <c r="AQ40" s="15"/>
      <c r="AR40" s="15"/>
      <c r="AS40" s="15"/>
      <c r="AT40" s="15"/>
      <c r="AU40" s="15"/>
      <c r="AV40" s="15"/>
      <c r="AW40" s="15"/>
      <c r="AX40" s="15"/>
      <c r="AY40" s="15"/>
      <c r="AZ40" s="15"/>
      <c r="BA40" s="15"/>
      <c r="BB40" s="15"/>
      <c r="BC40" s="15"/>
      <c r="BD40" s="15"/>
      <c r="BE40" s="15"/>
      <c r="BF40" s="15"/>
      <c r="BG40" s="15"/>
      <c r="BH40" s="15"/>
      <c r="BI40" s="15"/>
      <c r="BJ40" s="15"/>
      <c r="BK40" s="15"/>
    </row>
    <row r="41" spans="2:63" x14ac:dyDescent="0.25">
      <c r="B41" s="4"/>
      <c r="C41" s="16"/>
      <c r="D41" s="16"/>
      <c r="E41" s="16"/>
      <c r="F41" s="16"/>
      <c r="G41" s="16"/>
      <c r="H41" s="16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15"/>
      <c r="AN41" s="15"/>
      <c r="AO41" s="15"/>
      <c r="AP41" s="15"/>
      <c r="AQ41" s="15"/>
      <c r="AR41" s="15"/>
      <c r="AS41" s="15"/>
      <c r="AT41" s="15"/>
      <c r="AU41" s="15"/>
      <c r="AV41" s="15"/>
      <c r="AW41" s="15"/>
      <c r="AX41" s="15"/>
      <c r="AY41" s="15"/>
      <c r="AZ41" s="15"/>
      <c r="BA41" s="15"/>
      <c r="BB41" s="15"/>
      <c r="BC41" s="15"/>
      <c r="BD41" s="15"/>
      <c r="BE41" s="15"/>
      <c r="BF41" s="15"/>
      <c r="BG41" s="15"/>
      <c r="BH41" s="15"/>
      <c r="BI41" s="15"/>
      <c r="BJ41" s="15"/>
      <c r="BK41" s="15"/>
    </row>
    <row r="42" spans="2:63" x14ac:dyDescent="0.25">
      <c r="B42" s="4"/>
      <c r="C42" s="16"/>
      <c r="D42" s="16"/>
      <c r="E42" s="16"/>
      <c r="F42" s="16"/>
      <c r="G42" s="16"/>
      <c r="H42" s="16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15"/>
      <c r="AN42" s="15"/>
      <c r="AO42" s="15"/>
      <c r="AP42" s="15"/>
      <c r="AQ42" s="15"/>
      <c r="AR42" s="15"/>
      <c r="AS42" s="15"/>
      <c r="AT42" s="15"/>
      <c r="AU42" s="15"/>
      <c r="AV42" s="15"/>
      <c r="AW42" s="15"/>
      <c r="AX42" s="15"/>
      <c r="AY42" s="15"/>
      <c r="AZ42" s="15"/>
      <c r="BA42" s="15"/>
      <c r="BB42" s="15"/>
      <c r="BC42" s="15"/>
      <c r="BD42" s="15"/>
      <c r="BE42" s="15"/>
      <c r="BF42" s="15"/>
      <c r="BG42" s="15"/>
      <c r="BH42" s="15"/>
      <c r="BI42" s="15"/>
      <c r="BJ42" s="15"/>
      <c r="BK42" s="15"/>
    </row>
    <row r="43" spans="2:63" x14ac:dyDescent="0.25">
      <c r="B43" s="4"/>
      <c r="C43" s="16"/>
      <c r="D43" s="16"/>
      <c r="E43" s="16"/>
      <c r="F43" s="16"/>
      <c r="G43" s="16"/>
      <c r="H43" s="16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15"/>
      <c r="AN43" s="15"/>
      <c r="AO43" s="15"/>
      <c r="AP43" s="15"/>
      <c r="AQ43" s="15"/>
      <c r="AR43" s="15"/>
      <c r="AS43" s="15"/>
      <c r="AT43" s="15"/>
      <c r="AU43" s="15"/>
      <c r="AV43" s="15"/>
      <c r="AW43" s="15"/>
      <c r="AX43" s="15"/>
      <c r="AY43" s="15"/>
      <c r="AZ43" s="15"/>
      <c r="BA43" s="15"/>
      <c r="BB43" s="15"/>
      <c r="BC43" s="15"/>
      <c r="BD43" s="15"/>
      <c r="BE43" s="15"/>
      <c r="BF43" s="15"/>
      <c r="BG43" s="15"/>
      <c r="BH43" s="15"/>
      <c r="BI43" s="15"/>
      <c r="BJ43" s="15"/>
      <c r="BK43" s="15"/>
    </row>
    <row r="44" spans="2:63" x14ac:dyDescent="0.25">
      <c r="B44" s="4"/>
      <c r="C44" s="16"/>
      <c r="D44" s="16"/>
      <c r="E44" s="16"/>
      <c r="F44" s="16"/>
      <c r="G44" s="16"/>
      <c r="H44" s="16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  <c r="AK44" s="15"/>
      <c r="AL44" s="15"/>
      <c r="AM44" s="15"/>
      <c r="AN44" s="15"/>
      <c r="AO44" s="15"/>
      <c r="AP44" s="15"/>
      <c r="AQ44" s="15"/>
      <c r="AR44" s="15"/>
      <c r="AS44" s="15"/>
      <c r="AT44" s="15"/>
      <c r="AU44" s="15"/>
      <c r="AV44" s="15"/>
      <c r="AW44" s="15"/>
      <c r="AX44" s="15"/>
      <c r="AY44" s="15"/>
      <c r="AZ44" s="15"/>
      <c r="BA44" s="15"/>
      <c r="BB44" s="15"/>
      <c r="BC44" s="15"/>
      <c r="BD44" s="15"/>
      <c r="BE44" s="15"/>
      <c r="BF44" s="15"/>
      <c r="BG44" s="15"/>
      <c r="BH44" s="15"/>
      <c r="BI44" s="15"/>
      <c r="BJ44" s="15"/>
      <c r="BK44" s="15"/>
    </row>
    <row r="45" spans="2:63" x14ac:dyDescent="0.25">
      <c r="B45" s="4"/>
      <c r="C45" s="16"/>
      <c r="D45" s="16"/>
      <c r="E45" s="16"/>
      <c r="F45" s="16"/>
      <c r="G45" s="16"/>
      <c r="H45" s="16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5"/>
      <c r="AM45" s="15"/>
      <c r="AN45" s="15"/>
      <c r="AO45" s="15"/>
      <c r="AP45" s="15"/>
      <c r="AQ45" s="15"/>
      <c r="AR45" s="15"/>
      <c r="AS45" s="15"/>
      <c r="AT45" s="15"/>
      <c r="AU45" s="15"/>
      <c r="AV45" s="15"/>
      <c r="AW45" s="15"/>
      <c r="AX45" s="15"/>
      <c r="AY45" s="15"/>
      <c r="AZ45" s="15"/>
      <c r="BA45" s="15"/>
      <c r="BB45" s="15"/>
      <c r="BC45" s="15"/>
      <c r="BD45" s="15"/>
      <c r="BE45" s="15"/>
      <c r="BF45" s="15"/>
      <c r="BG45" s="15"/>
      <c r="BH45" s="15"/>
      <c r="BI45" s="15"/>
      <c r="BJ45" s="15"/>
      <c r="BK45" s="15"/>
    </row>
    <row r="46" spans="2:63" x14ac:dyDescent="0.25">
      <c r="B46" s="4"/>
      <c r="C46" s="16"/>
      <c r="D46" s="16"/>
      <c r="E46" s="16"/>
      <c r="F46" s="16"/>
      <c r="G46" s="16"/>
      <c r="H46" s="16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  <c r="AR46" s="15"/>
      <c r="AS46" s="15"/>
      <c r="AT46" s="15"/>
      <c r="AU46" s="15"/>
      <c r="AV46" s="15"/>
      <c r="AW46" s="15"/>
      <c r="AX46" s="15"/>
      <c r="AY46" s="15"/>
      <c r="AZ46" s="15"/>
      <c r="BA46" s="15"/>
      <c r="BB46" s="15"/>
      <c r="BC46" s="15"/>
      <c r="BD46" s="15"/>
      <c r="BE46" s="15"/>
      <c r="BF46" s="15"/>
      <c r="BG46" s="15"/>
      <c r="BH46" s="15"/>
      <c r="BI46" s="15"/>
      <c r="BJ46" s="15"/>
      <c r="BK46" s="15"/>
    </row>
    <row r="47" spans="2:63" x14ac:dyDescent="0.25">
      <c r="B47" s="4"/>
      <c r="C47" s="16"/>
      <c r="D47" s="16"/>
      <c r="E47" s="16"/>
      <c r="F47" s="16"/>
      <c r="G47" s="16"/>
      <c r="H47" s="16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15"/>
      <c r="AI47" s="15"/>
      <c r="AJ47" s="15"/>
      <c r="AK47" s="15"/>
      <c r="AL47" s="15"/>
      <c r="AM47" s="15"/>
      <c r="AN47" s="15"/>
      <c r="AO47" s="15"/>
      <c r="AP47" s="15"/>
      <c r="AQ47" s="15"/>
      <c r="AR47" s="15"/>
      <c r="AS47" s="15"/>
      <c r="AT47" s="15"/>
      <c r="AU47" s="15"/>
      <c r="AV47" s="15"/>
      <c r="AW47" s="15"/>
      <c r="AX47" s="15"/>
      <c r="AY47" s="15"/>
      <c r="AZ47" s="15"/>
      <c r="BA47" s="15"/>
      <c r="BB47" s="15"/>
      <c r="BC47" s="15"/>
      <c r="BD47" s="15"/>
      <c r="BE47" s="15"/>
      <c r="BF47" s="15"/>
      <c r="BG47" s="15"/>
      <c r="BH47" s="15"/>
      <c r="BI47" s="15"/>
      <c r="BJ47" s="15"/>
      <c r="BK47" s="15"/>
    </row>
    <row r="48" spans="2:63" x14ac:dyDescent="0.25">
      <c r="B48" s="4"/>
      <c r="C48" s="16"/>
      <c r="D48" s="16"/>
      <c r="E48" s="16"/>
      <c r="F48" s="16"/>
      <c r="G48" s="16"/>
      <c r="H48" s="16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  <c r="AH48" s="15"/>
      <c r="AI48" s="15"/>
      <c r="AJ48" s="15"/>
      <c r="AK48" s="15"/>
      <c r="AL48" s="15"/>
      <c r="AM48" s="15"/>
      <c r="AN48" s="15"/>
      <c r="AO48" s="15"/>
      <c r="AP48" s="15"/>
      <c r="AQ48" s="15"/>
      <c r="AR48" s="15"/>
      <c r="AS48" s="15"/>
      <c r="AT48" s="15"/>
      <c r="AU48" s="15"/>
      <c r="AV48" s="15"/>
      <c r="AW48" s="15"/>
      <c r="AX48" s="15"/>
      <c r="AY48" s="15"/>
      <c r="AZ48" s="15"/>
      <c r="BA48" s="15"/>
      <c r="BB48" s="15"/>
      <c r="BC48" s="15"/>
      <c r="BD48" s="15"/>
      <c r="BE48" s="15"/>
      <c r="BF48" s="15"/>
      <c r="BG48" s="15"/>
      <c r="BH48" s="15"/>
      <c r="BI48" s="15"/>
      <c r="BJ48" s="15"/>
      <c r="BK48" s="15"/>
    </row>
    <row r="49" spans="2:63" x14ac:dyDescent="0.25">
      <c r="B49" s="4"/>
      <c r="C49" s="16"/>
      <c r="D49" s="16"/>
      <c r="E49" s="16"/>
      <c r="F49" s="16"/>
      <c r="G49" s="16"/>
      <c r="H49" s="16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  <c r="AH49" s="15"/>
      <c r="AI49" s="15"/>
      <c r="AJ49" s="15"/>
      <c r="AK49" s="15"/>
      <c r="AL49" s="15"/>
      <c r="AM49" s="15"/>
      <c r="AN49" s="15"/>
      <c r="AO49" s="15"/>
      <c r="AP49" s="15"/>
      <c r="AQ49" s="15"/>
      <c r="AR49" s="15"/>
      <c r="AS49" s="15"/>
      <c r="AT49" s="15"/>
      <c r="AU49" s="15"/>
      <c r="AV49" s="15"/>
      <c r="AW49" s="15"/>
      <c r="AX49" s="15"/>
      <c r="AY49" s="15"/>
      <c r="AZ49" s="15"/>
      <c r="BA49" s="15"/>
      <c r="BB49" s="15"/>
      <c r="BC49" s="15"/>
      <c r="BD49" s="15"/>
      <c r="BE49" s="15"/>
      <c r="BF49" s="15"/>
      <c r="BG49" s="15"/>
      <c r="BH49" s="15"/>
      <c r="BI49" s="15"/>
      <c r="BJ49" s="15"/>
      <c r="BK49" s="15"/>
    </row>
    <row r="50" spans="2:63" x14ac:dyDescent="0.25">
      <c r="B50" s="4"/>
      <c r="C50" s="16"/>
      <c r="D50" s="16"/>
      <c r="E50" s="16"/>
      <c r="F50" s="16"/>
      <c r="G50" s="16"/>
      <c r="H50" s="16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15"/>
      <c r="AI50" s="15"/>
      <c r="AJ50" s="15"/>
      <c r="AK50" s="15"/>
      <c r="AL50" s="15"/>
      <c r="AM50" s="15"/>
      <c r="AN50" s="15"/>
      <c r="AO50" s="15"/>
      <c r="AP50" s="15"/>
      <c r="AQ50" s="15"/>
      <c r="AR50" s="15"/>
      <c r="AS50" s="15"/>
      <c r="AT50" s="15"/>
      <c r="AU50" s="15"/>
      <c r="AV50" s="15"/>
      <c r="AW50" s="15"/>
      <c r="AX50" s="15"/>
      <c r="AY50" s="15"/>
      <c r="AZ50" s="15"/>
      <c r="BA50" s="15"/>
      <c r="BB50" s="15"/>
      <c r="BC50" s="15"/>
      <c r="BD50" s="15"/>
      <c r="BE50" s="15"/>
      <c r="BF50" s="15"/>
      <c r="BG50" s="15"/>
      <c r="BH50" s="15"/>
      <c r="BI50" s="15"/>
      <c r="BJ50" s="15"/>
      <c r="BK50" s="15"/>
    </row>
    <row r="51" spans="2:63" x14ac:dyDescent="0.25">
      <c r="B51" s="4"/>
      <c r="C51" s="16"/>
      <c r="D51" s="16"/>
      <c r="E51" s="16"/>
      <c r="F51" s="16"/>
      <c r="G51" s="16"/>
      <c r="H51" s="16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  <c r="AH51" s="15"/>
      <c r="AI51" s="15"/>
      <c r="AJ51" s="15"/>
      <c r="AK51" s="15"/>
      <c r="AL51" s="15"/>
      <c r="AM51" s="15"/>
      <c r="AN51" s="15"/>
      <c r="AO51" s="15"/>
      <c r="AP51" s="15"/>
      <c r="AQ51" s="15"/>
      <c r="AR51" s="15"/>
      <c r="AS51" s="15"/>
      <c r="AT51" s="15"/>
      <c r="AU51" s="15"/>
      <c r="AV51" s="15"/>
      <c r="AW51" s="15"/>
      <c r="AX51" s="15"/>
      <c r="AY51" s="15"/>
      <c r="AZ51" s="15"/>
      <c r="BA51" s="15"/>
      <c r="BB51" s="15"/>
      <c r="BC51" s="15"/>
      <c r="BD51" s="15"/>
      <c r="BE51" s="15"/>
      <c r="BF51" s="15"/>
      <c r="BG51" s="15"/>
      <c r="BH51" s="15"/>
      <c r="BI51" s="15"/>
      <c r="BJ51" s="15"/>
      <c r="BK51" s="15"/>
    </row>
    <row r="52" spans="2:63" x14ac:dyDescent="0.25">
      <c r="B52" s="4"/>
      <c r="C52" s="16"/>
      <c r="D52" s="16"/>
      <c r="E52" s="16"/>
      <c r="F52" s="16"/>
      <c r="G52" s="16"/>
      <c r="H52" s="16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15"/>
      <c r="AI52" s="15"/>
      <c r="AJ52" s="15"/>
      <c r="AK52" s="15"/>
      <c r="AL52" s="15"/>
      <c r="AM52" s="15"/>
      <c r="AN52" s="15"/>
      <c r="AO52" s="15"/>
      <c r="AP52" s="15"/>
      <c r="AQ52" s="15"/>
      <c r="AR52" s="15"/>
      <c r="AS52" s="15"/>
      <c r="AT52" s="15"/>
      <c r="AU52" s="15"/>
      <c r="AV52" s="15"/>
      <c r="AW52" s="15"/>
      <c r="AX52" s="15"/>
      <c r="AY52" s="15"/>
      <c r="AZ52" s="15"/>
      <c r="BA52" s="15"/>
      <c r="BB52" s="15"/>
      <c r="BC52" s="15"/>
      <c r="BD52" s="15"/>
      <c r="BE52" s="15"/>
      <c r="BF52" s="15"/>
      <c r="BG52" s="15"/>
      <c r="BH52" s="15"/>
      <c r="BI52" s="15"/>
      <c r="BJ52" s="15"/>
      <c r="BK52" s="15"/>
    </row>
    <row r="53" spans="2:63" x14ac:dyDescent="0.25">
      <c r="B53" s="4"/>
      <c r="C53" s="16"/>
      <c r="D53" s="16"/>
      <c r="E53" s="16"/>
      <c r="F53" s="16"/>
      <c r="G53" s="16"/>
      <c r="H53" s="16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15"/>
      <c r="AK53" s="15"/>
      <c r="AL53" s="15"/>
      <c r="AM53" s="15"/>
      <c r="AN53" s="15"/>
      <c r="AO53" s="15"/>
      <c r="AP53" s="15"/>
      <c r="AQ53" s="15"/>
      <c r="AR53" s="15"/>
      <c r="AS53" s="15"/>
      <c r="AT53" s="15"/>
      <c r="AU53" s="15"/>
      <c r="AV53" s="15"/>
      <c r="AW53" s="15"/>
      <c r="AX53" s="15"/>
      <c r="AY53" s="15"/>
      <c r="AZ53" s="15"/>
      <c r="BA53" s="15"/>
      <c r="BB53" s="15"/>
      <c r="BC53" s="15"/>
      <c r="BD53" s="15"/>
      <c r="BE53" s="15"/>
      <c r="BF53" s="15"/>
      <c r="BG53" s="15"/>
      <c r="BH53" s="15"/>
      <c r="BI53" s="15"/>
      <c r="BJ53" s="15"/>
      <c r="BK53" s="15"/>
    </row>
    <row r="54" spans="2:63" x14ac:dyDescent="0.25">
      <c r="B54" s="4"/>
      <c r="C54" s="16"/>
      <c r="D54" s="16"/>
      <c r="E54" s="16"/>
      <c r="F54" s="16"/>
      <c r="G54" s="16"/>
      <c r="H54" s="16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  <c r="AK54" s="15"/>
      <c r="AL54" s="15"/>
      <c r="AM54" s="15"/>
      <c r="AN54" s="15"/>
      <c r="AO54" s="15"/>
      <c r="AP54" s="15"/>
      <c r="AQ54" s="15"/>
      <c r="AR54" s="15"/>
      <c r="AS54" s="15"/>
      <c r="AT54" s="15"/>
      <c r="AU54" s="15"/>
      <c r="AV54" s="15"/>
      <c r="AW54" s="15"/>
      <c r="AX54" s="15"/>
      <c r="AY54" s="15"/>
      <c r="AZ54" s="15"/>
      <c r="BA54" s="15"/>
      <c r="BB54" s="15"/>
      <c r="BC54" s="15"/>
      <c r="BD54" s="15"/>
      <c r="BE54" s="15"/>
      <c r="BF54" s="15"/>
      <c r="BG54" s="15"/>
      <c r="BH54" s="15"/>
      <c r="BI54" s="15"/>
      <c r="BJ54" s="15"/>
      <c r="BK54" s="15"/>
    </row>
    <row r="55" spans="2:63" x14ac:dyDescent="0.25">
      <c r="B55" s="4"/>
      <c r="C55" s="16"/>
      <c r="D55" s="16"/>
      <c r="E55" s="16"/>
      <c r="F55" s="16"/>
      <c r="G55" s="16"/>
      <c r="H55" s="16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  <c r="AK55" s="15"/>
      <c r="AL55" s="15"/>
      <c r="AM55" s="15"/>
      <c r="AN55" s="15"/>
      <c r="AO55" s="15"/>
      <c r="AP55" s="15"/>
      <c r="AQ55" s="15"/>
      <c r="AR55" s="15"/>
      <c r="AS55" s="15"/>
      <c r="AT55" s="15"/>
      <c r="AU55" s="15"/>
      <c r="AV55" s="15"/>
      <c r="AW55" s="15"/>
      <c r="AX55" s="15"/>
      <c r="AY55" s="15"/>
      <c r="AZ55" s="15"/>
      <c r="BA55" s="15"/>
      <c r="BB55" s="15"/>
      <c r="BC55" s="15"/>
      <c r="BD55" s="15"/>
      <c r="BE55" s="15"/>
      <c r="BF55" s="15"/>
      <c r="BG55" s="15"/>
      <c r="BH55" s="15"/>
      <c r="BI55" s="15"/>
      <c r="BJ55" s="15"/>
      <c r="BK55" s="15"/>
    </row>
    <row r="56" spans="2:63" x14ac:dyDescent="0.25">
      <c r="B56" s="4"/>
      <c r="C56" s="16"/>
      <c r="D56" s="16"/>
      <c r="E56" s="16"/>
      <c r="F56" s="16"/>
      <c r="G56" s="16"/>
      <c r="H56" s="16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  <c r="AP56" s="15"/>
      <c r="AQ56" s="15"/>
      <c r="AR56" s="15"/>
      <c r="AS56" s="15"/>
      <c r="AT56" s="15"/>
      <c r="AU56" s="15"/>
      <c r="AV56" s="15"/>
      <c r="AW56" s="15"/>
      <c r="AX56" s="15"/>
      <c r="AY56" s="15"/>
      <c r="AZ56" s="15"/>
      <c r="BA56" s="15"/>
      <c r="BB56" s="15"/>
      <c r="BC56" s="15"/>
      <c r="BD56" s="15"/>
      <c r="BE56" s="15"/>
      <c r="BF56" s="15"/>
      <c r="BG56" s="15"/>
      <c r="BH56" s="15"/>
      <c r="BI56" s="15"/>
      <c r="BJ56" s="15"/>
      <c r="BK56" s="15"/>
    </row>
    <row r="57" spans="2:63" x14ac:dyDescent="0.25">
      <c r="B57" s="1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  <c r="AH57" s="15"/>
      <c r="AI57" s="15"/>
      <c r="AJ57" s="15"/>
      <c r="AK57" s="15"/>
      <c r="AL57" s="15"/>
      <c r="AM57" s="15"/>
      <c r="AN57" s="15"/>
      <c r="AO57" s="15"/>
      <c r="AP57" s="15"/>
      <c r="AQ57" s="15"/>
      <c r="AR57" s="15"/>
      <c r="AS57" s="15"/>
      <c r="AT57" s="15"/>
      <c r="AU57" s="15"/>
      <c r="AV57" s="15"/>
      <c r="AW57" s="15"/>
      <c r="AX57" s="15"/>
      <c r="AY57" s="15"/>
      <c r="AZ57" s="15"/>
      <c r="BA57" s="15"/>
      <c r="BB57" s="15"/>
      <c r="BC57" s="15"/>
      <c r="BD57" s="15"/>
      <c r="BE57" s="15"/>
      <c r="BF57" s="15"/>
      <c r="BG57" s="15"/>
      <c r="BH57" s="15"/>
      <c r="BI57" s="15"/>
      <c r="BJ57" s="15"/>
      <c r="BK57" s="15"/>
    </row>
    <row r="58" spans="2:63" x14ac:dyDescent="0.25">
      <c r="B58" s="1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  <c r="AH58" s="15"/>
      <c r="AI58" s="15"/>
      <c r="AJ58" s="15"/>
      <c r="AK58" s="15"/>
      <c r="AL58" s="15"/>
      <c r="AM58" s="15"/>
      <c r="AN58" s="15"/>
      <c r="AO58" s="15"/>
      <c r="AP58" s="15"/>
      <c r="AQ58" s="15"/>
      <c r="AR58" s="15"/>
      <c r="AS58" s="15"/>
      <c r="AT58" s="15"/>
      <c r="AU58" s="15"/>
      <c r="AV58" s="15"/>
      <c r="AW58" s="15"/>
      <c r="AX58" s="15"/>
      <c r="AY58" s="15"/>
      <c r="AZ58" s="15"/>
      <c r="BA58" s="15"/>
      <c r="BB58" s="15"/>
      <c r="BC58" s="15"/>
      <c r="BD58" s="15"/>
      <c r="BE58" s="15"/>
      <c r="BF58" s="15"/>
      <c r="BG58" s="15"/>
      <c r="BH58" s="15"/>
      <c r="BI58" s="15"/>
      <c r="BJ58" s="15"/>
      <c r="BK58" s="15"/>
    </row>
    <row r="59" spans="2:63" x14ac:dyDescent="0.25">
      <c r="B59" s="1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  <c r="AH59" s="15"/>
      <c r="AI59" s="15"/>
      <c r="AJ59" s="15"/>
      <c r="AK59" s="15"/>
      <c r="AL59" s="15"/>
      <c r="AM59" s="15"/>
      <c r="AN59" s="15"/>
      <c r="AO59" s="15"/>
      <c r="AP59" s="15"/>
      <c r="AQ59" s="15"/>
      <c r="AR59" s="15"/>
      <c r="AS59" s="15"/>
      <c r="AT59" s="15"/>
      <c r="AU59" s="15"/>
      <c r="AV59" s="15"/>
      <c r="AW59" s="15"/>
      <c r="AX59" s="15"/>
      <c r="AY59" s="15"/>
      <c r="AZ59" s="15"/>
      <c r="BA59" s="15"/>
      <c r="BB59" s="15"/>
      <c r="BC59" s="15"/>
      <c r="BD59" s="15"/>
      <c r="BE59" s="15"/>
      <c r="BF59" s="15"/>
      <c r="BG59" s="15"/>
      <c r="BH59" s="15"/>
      <c r="BI59" s="15"/>
      <c r="BJ59" s="15"/>
      <c r="BK59" s="15"/>
    </row>
    <row r="60" spans="2:63" x14ac:dyDescent="0.25">
      <c r="B60" s="1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  <c r="AH60" s="15"/>
      <c r="AI60" s="15"/>
      <c r="AJ60" s="15"/>
      <c r="AK60" s="15"/>
      <c r="AL60" s="15"/>
      <c r="AM60" s="15"/>
      <c r="AN60" s="15"/>
      <c r="AO60" s="15"/>
      <c r="AP60" s="15"/>
      <c r="AQ60" s="15"/>
      <c r="AR60" s="15"/>
      <c r="AS60" s="15"/>
      <c r="AT60" s="15"/>
      <c r="AU60" s="15"/>
      <c r="AV60" s="15"/>
      <c r="AW60" s="15"/>
      <c r="AX60" s="15"/>
      <c r="AY60" s="15"/>
      <c r="AZ60" s="15"/>
      <c r="BA60" s="15"/>
      <c r="BB60" s="15"/>
      <c r="BC60" s="15"/>
      <c r="BD60" s="15"/>
      <c r="BE60" s="15"/>
      <c r="BF60" s="15"/>
      <c r="BG60" s="15"/>
      <c r="BH60" s="15"/>
      <c r="BI60" s="15"/>
      <c r="BJ60" s="15"/>
      <c r="BK60" s="15"/>
    </row>
    <row r="61" spans="2:63" x14ac:dyDescent="0.25">
      <c r="B61" s="1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  <c r="AH61" s="15"/>
      <c r="AI61" s="15"/>
      <c r="AJ61" s="15"/>
      <c r="AK61" s="15"/>
      <c r="AL61" s="15"/>
      <c r="AM61" s="15"/>
      <c r="AN61" s="15"/>
      <c r="AO61" s="15"/>
      <c r="AP61" s="15"/>
      <c r="AQ61" s="15"/>
      <c r="AR61" s="15"/>
      <c r="AS61" s="15"/>
      <c r="AT61" s="15"/>
      <c r="AU61" s="15"/>
      <c r="AV61" s="15"/>
      <c r="AW61" s="15"/>
      <c r="AX61" s="15"/>
      <c r="AY61" s="15"/>
      <c r="AZ61" s="15"/>
      <c r="BA61" s="15"/>
      <c r="BB61" s="15"/>
      <c r="BC61" s="15"/>
      <c r="BD61" s="15"/>
      <c r="BE61" s="15"/>
      <c r="BF61" s="15"/>
      <c r="BG61" s="15"/>
      <c r="BH61" s="15"/>
      <c r="BI61" s="15"/>
      <c r="BJ61" s="15"/>
      <c r="BK61" s="15"/>
    </row>
    <row r="62" spans="2:63" x14ac:dyDescent="0.25">
      <c r="B62" s="1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15"/>
      <c r="AI62" s="15"/>
      <c r="AJ62" s="15"/>
      <c r="AK62" s="15"/>
      <c r="AL62" s="15"/>
      <c r="AM62" s="15"/>
      <c r="AN62" s="15"/>
      <c r="AO62" s="15"/>
      <c r="AP62" s="15"/>
      <c r="AQ62" s="15"/>
      <c r="AR62" s="15"/>
      <c r="AS62" s="15"/>
      <c r="AT62" s="15"/>
      <c r="AU62" s="15"/>
      <c r="AV62" s="15"/>
      <c r="AW62" s="15"/>
      <c r="AX62" s="15"/>
      <c r="AY62" s="15"/>
      <c r="AZ62" s="15"/>
      <c r="BA62" s="15"/>
      <c r="BB62" s="15"/>
      <c r="BC62" s="15"/>
      <c r="BD62" s="15"/>
      <c r="BE62" s="15"/>
      <c r="BF62" s="15"/>
      <c r="BG62" s="15"/>
      <c r="BH62" s="15"/>
      <c r="BI62" s="15"/>
      <c r="BJ62" s="15"/>
      <c r="BK62" s="15"/>
    </row>
    <row r="63" spans="2:63" x14ac:dyDescent="0.25">
      <c r="B63" s="1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  <c r="AH63" s="15"/>
      <c r="AI63" s="15"/>
      <c r="AJ63" s="15"/>
      <c r="AK63" s="15"/>
      <c r="AL63" s="15"/>
      <c r="AM63" s="15"/>
      <c r="AN63" s="15"/>
      <c r="AO63" s="15"/>
      <c r="AP63" s="15"/>
      <c r="AQ63" s="15"/>
      <c r="AR63" s="15"/>
      <c r="AS63" s="15"/>
      <c r="AT63" s="15"/>
      <c r="AU63" s="15"/>
      <c r="AV63" s="15"/>
      <c r="AW63" s="15"/>
      <c r="AX63" s="15"/>
      <c r="AY63" s="15"/>
      <c r="AZ63" s="15"/>
      <c r="BA63" s="15"/>
      <c r="BB63" s="15"/>
      <c r="BC63" s="15"/>
      <c r="BD63" s="15"/>
      <c r="BE63" s="15"/>
      <c r="BF63" s="15"/>
      <c r="BG63" s="15"/>
      <c r="BH63" s="15"/>
      <c r="BI63" s="15"/>
      <c r="BJ63" s="15"/>
      <c r="BK63" s="15"/>
    </row>
    <row r="64" spans="2:63" x14ac:dyDescent="0.25">
      <c r="B64" s="1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  <c r="AH64" s="15"/>
      <c r="AI64" s="15"/>
      <c r="AJ64" s="15"/>
      <c r="AK64" s="15"/>
      <c r="AL64" s="15"/>
      <c r="AM64" s="15"/>
      <c r="AN64" s="15"/>
      <c r="AO64" s="15"/>
      <c r="AP64" s="15"/>
      <c r="AQ64" s="15"/>
      <c r="AR64" s="15"/>
      <c r="AS64" s="15"/>
      <c r="AT64" s="15"/>
      <c r="AU64" s="15"/>
      <c r="AV64" s="15"/>
      <c r="AW64" s="15"/>
      <c r="AX64" s="15"/>
      <c r="AY64" s="15"/>
      <c r="AZ64" s="15"/>
      <c r="BA64" s="15"/>
      <c r="BB64" s="15"/>
      <c r="BC64" s="15"/>
      <c r="BD64" s="15"/>
      <c r="BE64" s="15"/>
      <c r="BF64" s="15"/>
      <c r="BG64" s="15"/>
      <c r="BH64" s="15"/>
      <c r="BI64" s="15"/>
      <c r="BJ64" s="15"/>
      <c r="BK64" s="15"/>
    </row>
    <row r="65" spans="2:63" x14ac:dyDescent="0.25">
      <c r="B65" s="1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  <c r="AH65" s="15"/>
      <c r="AI65" s="15"/>
      <c r="AJ65" s="15"/>
      <c r="AK65" s="15"/>
      <c r="AL65" s="15"/>
      <c r="AM65" s="15"/>
      <c r="AN65" s="15"/>
      <c r="AO65" s="15"/>
      <c r="AP65" s="15"/>
      <c r="AQ65" s="15"/>
      <c r="AR65" s="15"/>
      <c r="AS65" s="15"/>
      <c r="AT65" s="15"/>
      <c r="AU65" s="15"/>
      <c r="AV65" s="15"/>
      <c r="AW65" s="15"/>
      <c r="AX65" s="15"/>
      <c r="AY65" s="15"/>
      <c r="AZ65" s="15"/>
      <c r="BA65" s="15"/>
      <c r="BB65" s="15"/>
      <c r="BC65" s="15"/>
      <c r="BD65" s="15"/>
      <c r="BE65" s="15"/>
      <c r="BF65" s="15"/>
      <c r="BG65" s="15"/>
      <c r="BH65" s="15"/>
      <c r="BI65" s="15"/>
      <c r="BJ65" s="15"/>
      <c r="BK65" s="15"/>
    </row>
    <row r="66" spans="2:63" x14ac:dyDescent="0.25">
      <c r="B66" s="1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  <c r="AH66" s="15"/>
      <c r="AI66" s="15"/>
      <c r="AJ66" s="15"/>
      <c r="AK66" s="15"/>
      <c r="AL66" s="15"/>
      <c r="AM66" s="15"/>
      <c r="AN66" s="15"/>
      <c r="AO66" s="15"/>
      <c r="AP66" s="15"/>
      <c r="AQ66" s="15"/>
      <c r="AR66" s="15"/>
      <c r="AS66" s="15"/>
      <c r="AT66" s="15"/>
      <c r="AU66" s="15"/>
      <c r="AV66" s="15"/>
      <c r="AW66" s="15"/>
      <c r="AX66" s="15"/>
      <c r="AY66" s="15"/>
      <c r="AZ66" s="15"/>
      <c r="BA66" s="15"/>
      <c r="BB66" s="15"/>
      <c r="BC66" s="15"/>
      <c r="BD66" s="15"/>
      <c r="BE66" s="15"/>
      <c r="BF66" s="15"/>
      <c r="BG66" s="15"/>
      <c r="BH66" s="15"/>
      <c r="BI66" s="15"/>
      <c r="BJ66" s="15"/>
      <c r="BK66" s="15"/>
    </row>
    <row r="67" spans="2:63" x14ac:dyDescent="0.25">
      <c r="B67" s="1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  <c r="AH67" s="15"/>
      <c r="AI67" s="15"/>
      <c r="AJ67" s="15"/>
      <c r="AK67" s="15"/>
      <c r="AL67" s="15"/>
      <c r="AM67" s="15"/>
      <c r="AN67" s="15"/>
      <c r="AO67" s="15"/>
      <c r="AP67" s="15"/>
      <c r="AQ67" s="15"/>
      <c r="AR67" s="15"/>
      <c r="AS67" s="15"/>
      <c r="AT67" s="15"/>
      <c r="AU67" s="15"/>
      <c r="AV67" s="15"/>
      <c r="AW67" s="15"/>
      <c r="AX67" s="15"/>
      <c r="AY67" s="15"/>
      <c r="AZ67" s="15"/>
      <c r="BA67" s="15"/>
      <c r="BB67" s="15"/>
      <c r="BC67" s="15"/>
      <c r="BD67" s="15"/>
      <c r="BE67" s="15"/>
      <c r="BF67" s="15"/>
      <c r="BG67" s="15"/>
      <c r="BH67" s="15"/>
      <c r="BI67" s="15"/>
      <c r="BJ67" s="15"/>
      <c r="BK67" s="15"/>
    </row>
    <row r="68" spans="2:63" x14ac:dyDescent="0.25">
      <c r="B68" s="1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  <c r="AH68" s="15"/>
      <c r="AI68" s="15"/>
      <c r="AJ68" s="15"/>
      <c r="AK68" s="15"/>
      <c r="AL68" s="15"/>
      <c r="AM68" s="15"/>
      <c r="AN68" s="15"/>
      <c r="AO68" s="15"/>
      <c r="AP68" s="15"/>
      <c r="AQ68" s="15"/>
      <c r="AR68" s="15"/>
      <c r="AS68" s="15"/>
      <c r="AT68" s="15"/>
      <c r="AU68" s="15"/>
      <c r="AV68" s="15"/>
      <c r="AW68" s="15"/>
      <c r="AX68" s="15"/>
      <c r="AY68" s="15"/>
      <c r="AZ68" s="15"/>
      <c r="BA68" s="15"/>
      <c r="BB68" s="15"/>
      <c r="BC68" s="15"/>
      <c r="BD68" s="15"/>
      <c r="BE68" s="15"/>
      <c r="BF68" s="15"/>
      <c r="BG68" s="15"/>
      <c r="BH68" s="15"/>
      <c r="BI68" s="15"/>
      <c r="BJ68" s="15"/>
      <c r="BK68" s="15"/>
    </row>
    <row r="69" spans="2:63" x14ac:dyDescent="0.25">
      <c r="B69" s="1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  <c r="AH69" s="15"/>
      <c r="AI69" s="15"/>
      <c r="AJ69" s="15"/>
      <c r="AK69" s="15"/>
      <c r="AL69" s="15"/>
      <c r="AM69" s="15"/>
      <c r="AN69" s="15"/>
      <c r="AO69" s="15"/>
      <c r="AP69" s="15"/>
      <c r="AQ69" s="15"/>
      <c r="AR69" s="15"/>
      <c r="AS69" s="15"/>
      <c r="AT69" s="15"/>
      <c r="AU69" s="15"/>
      <c r="AV69" s="15"/>
      <c r="AW69" s="15"/>
      <c r="AX69" s="15"/>
      <c r="AY69" s="15"/>
      <c r="AZ69" s="15"/>
      <c r="BA69" s="15"/>
      <c r="BB69" s="15"/>
      <c r="BC69" s="15"/>
      <c r="BD69" s="15"/>
      <c r="BE69" s="15"/>
      <c r="BF69" s="15"/>
      <c r="BG69" s="15"/>
      <c r="BH69" s="15"/>
      <c r="BI69" s="15"/>
      <c r="BJ69" s="15"/>
      <c r="BK69" s="15"/>
    </row>
    <row r="70" spans="2:63" x14ac:dyDescent="0.25">
      <c r="B70" s="1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  <c r="AH70" s="15"/>
      <c r="AI70" s="15"/>
      <c r="AJ70" s="15"/>
      <c r="AK70" s="15"/>
      <c r="AL70" s="15"/>
      <c r="AM70" s="15"/>
      <c r="AN70" s="15"/>
      <c r="AO70" s="15"/>
      <c r="AP70" s="15"/>
      <c r="AQ70" s="15"/>
      <c r="AR70" s="15"/>
      <c r="AS70" s="15"/>
      <c r="AT70" s="15"/>
      <c r="AU70" s="15"/>
      <c r="AV70" s="15"/>
      <c r="AW70" s="15"/>
      <c r="AX70" s="15"/>
      <c r="AY70" s="15"/>
      <c r="AZ70" s="15"/>
      <c r="BA70" s="15"/>
      <c r="BB70" s="15"/>
      <c r="BC70" s="15"/>
      <c r="BD70" s="15"/>
      <c r="BE70" s="15"/>
      <c r="BF70" s="15"/>
      <c r="BG70" s="15"/>
      <c r="BH70" s="15"/>
      <c r="BI70" s="15"/>
      <c r="BJ70" s="15"/>
      <c r="BK70" s="15"/>
    </row>
    <row r="71" spans="2:63" x14ac:dyDescent="0.25">
      <c r="B71" s="1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  <c r="AH71" s="15"/>
      <c r="AI71" s="15"/>
      <c r="AJ71" s="15"/>
      <c r="AK71" s="15"/>
      <c r="AL71" s="15"/>
      <c r="AM71" s="15"/>
      <c r="AN71" s="15"/>
      <c r="AO71" s="15"/>
      <c r="AP71" s="15"/>
      <c r="AQ71" s="15"/>
      <c r="AR71" s="15"/>
      <c r="AS71" s="15"/>
      <c r="AT71" s="15"/>
      <c r="AU71" s="15"/>
      <c r="AV71" s="15"/>
      <c r="AW71" s="15"/>
      <c r="AX71" s="15"/>
      <c r="AY71" s="15"/>
      <c r="AZ71" s="15"/>
      <c r="BA71" s="15"/>
      <c r="BB71" s="15"/>
      <c r="BC71" s="15"/>
      <c r="BD71" s="15"/>
      <c r="BE71" s="15"/>
      <c r="BF71" s="15"/>
      <c r="BG71" s="15"/>
      <c r="BH71" s="15"/>
      <c r="BI71" s="15"/>
      <c r="BJ71" s="15"/>
      <c r="BK71" s="15"/>
    </row>
    <row r="72" spans="2:63" x14ac:dyDescent="0.25">
      <c r="B72" s="1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  <c r="AH72" s="15"/>
      <c r="AI72" s="15"/>
      <c r="AJ72" s="15"/>
      <c r="AK72" s="15"/>
      <c r="AL72" s="15"/>
      <c r="AM72" s="15"/>
      <c r="AN72" s="15"/>
      <c r="AO72" s="15"/>
      <c r="AP72" s="15"/>
      <c r="AQ72" s="15"/>
      <c r="AR72" s="15"/>
      <c r="AS72" s="15"/>
      <c r="AT72" s="15"/>
      <c r="AU72" s="15"/>
      <c r="AV72" s="15"/>
      <c r="AW72" s="15"/>
      <c r="AX72" s="15"/>
      <c r="AY72" s="15"/>
      <c r="AZ72" s="15"/>
      <c r="BA72" s="15"/>
      <c r="BB72" s="15"/>
      <c r="BC72" s="15"/>
      <c r="BD72" s="15"/>
      <c r="BE72" s="15"/>
      <c r="BF72" s="15"/>
      <c r="BG72" s="15"/>
      <c r="BH72" s="15"/>
      <c r="BI72" s="15"/>
      <c r="BJ72" s="15"/>
      <c r="BK72" s="15"/>
    </row>
    <row r="73" spans="2:63" x14ac:dyDescent="0.25">
      <c r="B73" s="1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  <c r="AH73" s="15"/>
      <c r="AI73" s="15"/>
      <c r="AJ73" s="15"/>
      <c r="AK73" s="15"/>
      <c r="AL73" s="15"/>
      <c r="AM73" s="15"/>
      <c r="AN73" s="15"/>
      <c r="AO73" s="15"/>
      <c r="AP73" s="15"/>
      <c r="AQ73" s="15"/>
      <c r="AR73" s="15"/>
      <c r="AS73" s="15"/>
      <c r="AT73" s="15"/>
      <c r="AU73" s="15"/>
      <c r="AV73" s="15"/>
      <c r="AW73" s="15"/>
      <c r="AX73" s="15"/>
      <c r="AY73" s="15"/>
      <c r="AZ73" s="15"/>
      <c r="BA73" s="15"/>
      <c r="BB73" s="15"/>
      <c r="BC73" s="15"/>
      <c r="BD73" s="15"/>
      <c r="BE73" s="15"/>
      <c r="BF73" s="15"/>
      <c r="BG73" s="15"/>
      <c r="BH73" s="15"/>
      <c r="BI73" s="15"/>
      <c r="BJ73" s="15"/>
      <c r="BK73" s="15"/>
    </row>
    <row r="74" spans="2:63" x14ac:dyDescent="0.25">
      <c r="B74" s="1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  <c r="AH74" s="15"/>
      <c r="AI74" s="15"/>
      <c r="AJ74" s="15"/>
      <c r="AK74" s="15"/>
      <c r="AL74" s="15"/>
      <c r="AM74" s="15"/>
      <c r="AN74" s="15"/>
      <c r="AO74" s="15"/>
      <c r="AP74" s="15"/>
      <c r="AQ74" s="15"/>
      <c r="AR74" s="15"/>
      <c r="AS74" s="15"/>
      <c r="AT74" s="15"/>
      <c r="AU74" s="15"/>
      <c r="AV74" s="15"/>
      <c r="AW74" s="15"/>
      <c r="AX74" s="15"/>
      <c r="AY74" s="15"/>
      <c r="AZ74" s="15"/>
      <c r="BA74" s="15"/>
      <c r="BB74" s="15"/>
      <c r="BC74" s="15"/>
      <c r="BD74" s="15"/>
      <c r="BE74" s="15"/>
      <c r="BF74" s="15"/>
      <c r="BG74" s="15"/>
      <c r="BH74" s="15"/>
      <c r="BI74" s="15"/>
      <c r="BJ74" s="15"/>
      <c r="BK74" s="15"/>
    </row>
    <row r="75" spans="2:63" x14ac:dyDescent="0.25">
      <c r="B75" s="1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  <c r="AH75" s="15"/>
      <c r="AI75" s="15"/>
      <c r="AJ75" s="15"/>
      <c r="AK75" s="15"/>
      <c r="AL75" s="15"/>
      <c r="AM75" s="15"/>
      <c r="AN75" s="15"/>
      <c r="AO75" s="15"/>
      <c r="AP75" s="15"/>
      <c r="AQ75" s="15"/>
      <c r="AR75" s="15"/>
      <c r="AS75" s="15"/>
      <c r="AT75" s="15"/>
      <c r="AU75" s="15"/>
      <c r="AV75" s="15"/>
      <c r="AW75" s="15"/>
      <c r="AX75" s="15"/>
      <c r="AY75" s="15"/>
      <c r="AZ75" s="15"/>
      <c r="BA75" s="15"/>
      <c r="BB75" s="15"/>
      <c r="BC75" s="15"/>
      <c r="BD75" s="15"/>
      <c r="BE75" s="15"/>
      <c r="BF75" s="15"/>
      <c r="BG75" s="15"/>
      <c r="BH75" s="15"/>
      <c r="BI75" s="15"/>
      <c r="BJ75" s="15"/>
      <c r="BK75" s="15"/>
    </row>
    <row r="76" spans="2:63" x14ac:dyDescent="0.25">
      <c r="B76" s="1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  <c r="AH76" s="15"/>
      <c r="AI76" s="15"/>
      <c r="AJ76" s="15"/>
      <c r="AK76" s="15"/>
      <c r="AL76" s="15"/>
      <c r="AM76" s="15"/>
      <c r="AN76" s="15"/>
      <c r="AO76" s="15"/>
      <c r="AP76" s="15"/>
      <c r="AQ76" s="15"/>
      <c r="AR76" s="15"/>
      <c r="AS76" s="15"/>
      <c r="AT76" s="15"/>
      <c r="AU76" s="15"/>
      <c r="AV76" s="15"/>
      <c r="AW76" s="15"/>
      <c r="AX76" s="15"/>
      <c r="AY76" s="15"/>
      <c r="AZ76" s="15"/>
      <c r="BA76" s="15"/>
      <c r="BB76" s="15"/>
      <c r="BC76" s="15"/>
      <c r="BD76" s="15"/>
      <c r="BE76" s="15"/>
      <c r="BF76" s="15"/>
      <c r="BG76" s="15"/>
      <c r="BH76" s="15"/>
      <c r="BI76" s="15"/>
      <c r="BJ76" s="15"/>
      <c r="BK76" s="15"/>
    </row>
    <row r="77" spans="2:63" x14ac:dyDescent="0.25">
      <c r="B77" s="1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/>
      <c r="AG77" s="15"/>
      <c r="AH77" s="15"/>
      <c r="AI77" s="15"/>
      <c r="AJ77" s="15"/>
      <c r="AK77" s="15"/>
      <c r="AL77" s="15"/>
      <c r="AM77" s="15"/>
      <c r="AN77" s="15"/>
      <c r="AO77" s="15"/>
      <c r="AP77" s="15"/>
      <c r="AQ77" s="15"/>
      <c r="AR77" s="15"/>
      <c r="AS77" s="15"/>
      <c r="AT77" s="15"/>
      <c r="AU77" s="15"/>
      <c r="AV77" s="15"/>
      <c r="AW77" s="15"/>
      <c r="AX77" s="15"/>
      <c r="AY77" s="15"/>
      <c r="AZ77" s="15"/>
      <c r="BA77" s="15"/>
      <c r="BB77" s="15"/>
      <c r="BC77" s="15"/>
      <c r="BD77" s="15"/>
      <c r="BE77" s="15"/>
      <c r="BF77" s="15"/>
      <c r="BG77" s="15"/>
      <c r="BH77" s="15"/>
      <c r="BI77" s="15"/>
      <c r="BJ77" s="15"/>
      <c r="BK77" s="15"/>
    </row>
    <row r="78" spans="2:63" x14ac:dyDescent="0.25">
      <c r="B78" s="1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  <c r="AH78" s="15"/>
      <c r="AI78" s="15"/>
      <c r="AJ78" s="15"/>
      <c r="AK78" s="15"/>
      <c r="AL78" s="15"/>
      <c r="AM78" s="15"/>
      <c r="AN78" s="15"/>
      <c r="AO78" s="15"/>
      <c r="AP78" s="15"/>
      <c r="AQ78" s="15"/>
      <c r="AR78" s="15"/>
      <c r="AS78" s="15"/>
      <c r="AT78" s="15"/>
      <c r="AU78" s="15"/>
      <c r="AV78" s="15"/>
      <c r="AW78" s="15"/>
      <c r="AX78" s="15"/>
      <c r="AY78" s="15"/>
      <c r="AZ78" s="15"/>
      <c r="BA78" s="15"/>
      <c r="BB78" s="15"/>
      <c r="BC78" s="15"/>
      <c r="BD78" s="15"/>
      <c r="BE78" s="15"/>
      <c r="BF78" s="15"/>
      <c r="BG78" s="15"/>
      <c r="BH78" s="15"/>
      <c r="BI78" s="15"/>
      <c r="BJ78" s="15"/>
      <c r="BK78" s="15"/>
    </row>
    <row r="79" spans="2:63" x14ac:dyDescent="0.25">
      <c r="B79" s="1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  <c r="AH79" s="15"/>
      <c r="AI79" s="15"/>
      <c r="AJ79" s="15"/>
      <c r="AK79" s="15"/>
      <c r="AL79" s="15"/>
      <c r="AM79" s="15"/>
      <c r="AN79" s="15"/>
      <c r="AO79" s="15"/>
      <c r="AP79" s="15"/>
      <c r="AQ79" s="15"/>
      <c r="AR79" s="15"/>
      <c r="AS79" s="15"/>
      <c r="AT79" s="15"/>
      <c r="AU79" s="15"/>
      <c r="AV79" s="15"/>
      <c r="AW79" s="15"/>
      <c r="AX79" s="15"/>
      <c r="AY79" s="15"/>
      <c r="AZ79" s="15"/>
      <c r="BA79" s="15"/>
      <c r="BB79" s="15"/>
      <c r="BC79" s="15"/>
      <c r="BD79" s="15"/>
      <c r="BE79" s="15"/>
      <c r="BF79" s="15"/>
      <c r="BG79" s="15"/>
      <c r="BH79" s="15"/>
      <c r="BI79" s="15"/>
      <c r="BJ79" s="15"/>
      <c r="BK79" s="15"/>
    </row>
    <row r="80" spans="2:63" x14ac:dyDescent="0.25">
      <c r="B80" s="1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  <c r="AH80" s="15"/>
      <c r="AI80" s="15"/>
      <c r="AJ80" s="15"/>
      <c r="AK80" s="15"/>
      <c r="AL80" s="15"/>
      <c r="AM80" s="15"/>
      <c r="AN80" s="15"/>
      <c r="AO80" s="15"/>
      <c r="AP80" s="15"/>
      <c r="AQ80" s="15"/>
      <c r="AR80" s="15"/>
      <c r="AS80" s="15"/>
      <c r="AT80" s="15"/>
      <c r="AU80" s="15"/>
      <c r="AV80" s="15"/>
      <c r="AW80" s="15"/>
      <c r="AX80" s="15"/>
      <c r="AY80" s="15"/>
      <c r="AZ80" s="15"/>
      <c r="BA80" s="15"/>
      <c r="BB80" s="15"/>
      <c r="BC80" s="15"/>
      <c r="BD80" s="15"/>
      <c r="BE80" s="15"/>
      <c r="BF80" s="15"/>
      <c r="BG80" s="15"/>
      <c r="BH80" s="15"/>
      <c r="BI80" s="15"/>
      <c r="BJ80" s="15"/>
      <c r="BK80" s="15"/>
    </row>
    <row r="81" spans="2:63" x14ac:dyDescent="0.25">
      <c r="B81" s="1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  <c r="AH81" s="15"/>
      <c r="AI81" s="15"/>
      <c r="AJ81" s="15"/>
      <c r="AK81" s="15"/>
      <c r="AL81" s="15"/>
      <c r="AM81" s="15"/>
      <c r="AN81" s="15"/>
      <c r="AO81" s="15"/>
      <c r="AP81" s="15"/>
      <c r="AQ81" s="15"/>
      <c r="AR81" s="15"/>
      <c r="AS81" s="15"/>
      <c r="AT81" s="15"/>
      <c r="AU81" s="15"/>
      <c r="AV81" s="15"/>
      <c r="AW81" s="15"/>
      <c r="AX81" s="15"/>
      <c r="AY81" s="15"/>
      <c r="AZ81" s="15"/>
      <c r="BA81" s="15"/>
      <c r="BB81" s="15"/>
      <c r="BC81" s="15"/>
      <c r="BD81" s="15"/>
      <c r="BE81" s="15"/>
      <c r="BF81" s="15"/>
      <c r="BG81" s="15"/>
      <c r="BH81" s="15"/>
      <c r="BI81" s="15"/>
      <c r="BJ81" s="15"/>
      <c r="BK81" s="15"/>
    </row>
    <row r="82" spans="2:63" x14ac:dyDescent="0.25">
      <c r="B82" s="1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  <c r="AH82" s="15"/>
      <c r="AI82" s="15"/>
      <c r="AJ82" s="15"/>
      <c r="AK82" s="15"/>
      <c r="AL82" s="15"/>
      <c r="AM82" s="15"/>
      <c r="AN82" s="15"/>
      <c r="AO82" s="15"/>
      <c r="AP82" s="15"/>
      <c r="AQ82" s="15"/>
      <c r="AR82" s="15"/>
      <c r="AS82" s="15"/>
      <c r="AT82" s="15"/>
      <c r="AU82" s="15"/>
      <c r="AV82" s="15"/>
      <c r="AW82" s="15"/>
      <c r="AX82" s="15"/>
      <c r="AY82" s="15"/>
      <c r="AZ82" s="15"/>
      <c r="BA82" s="15"/>
      <c r="BB82" s="15"/>
      <c r="BC82" s="15"/>
      <c r="BD82" s="15"/>
      <c r="BE82" s="15"/>
      <c r="BF82" s="15"/>
      <c r="BG82" s="15"/>
      <c r="BH82" s="15"/>
      <c r="BI82" s="15"/>
      <c r="BJ82" s="15"/>
      <c r="BK82" s="15"/>
    </row>
    <row r="83" spans="2:63" x14ac:dyDescent="0.25">
      <c r="B83" s="1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  <c r="AH83" s="15"/>
      <c r="AI83" s="15"/>
      <c r="AJ83" s="15"/>
      <c r="AK83" s="15"/>
      <c r="AL83" s="15"/>
      <c r="AM83" s="15"/>
      <c r="AN83" s="15"/>
      <c r="AO83" s="15"/>
      <c r="AP83" s="15"/>
      <c r="AQ83" s="15"/>
      <c r="AR83" s="15"/>
      <c r="AS83" s="15"/>
      <c r="AT83" s="15"/>
      <c r="AU83" s="15"/>
      <c r="AV83" s="15"/>
      <c r="AW83" s="15"/>
      <c r="AX83" s="15"/>
      <c r="AY83" s="15"/>
      <c r="AZ83" s="15"/>
      <c r="BA83" s="15"/>
      <c r="BB83" s="15"/>
      <c r="BC83" s="15"/>
      <c r="BD83" s="15"/>
      <c r="BE83" s="15"/>
      <c r="BF83" s="15"/>
      <c r="BG83" s="15"/>
      <c r="BH83" s="15"/>
      <c r="BI83" s="15"/>
      <c r="BJ83" s="15"/>
      <c r="BK83" s="15"/>
    </row>
    <row r="84" spans="2:63" x14ac:dyDescent="0.25">
      <c r="B84" s="1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  <c r="AH84" s="15"/>
      <c r="AI84" s="15"/>
      <c r="AJ84" s="15"/>
      <c r="AK84" s="15"/>
      <c r="AL84" s="15"/>
      <c r="AM84" s="15"/>
      <c r="AN84" s="15"/>
      <c r="AO84" s="15"/>
      <c r="AP84" s="15"/>
      <c r="AQ84" s="15"/>
      <c r="AR84" s="15"/>
      <c r="AS84" s="15"/>
      <c r="AT84" s="15"/>
      <c r="AU84" s="15"/>
      <c r="AV84" s="15"/>
      <c r="AW84" s="15"/>
      <c r="AX84" s="15"/>
      <c r="AY84" s="15"/>
      <c r="AZ84" s="15"/>
      <c r="BA84" s="15"/>
      <c r="BB84" s="15"/>
      <c r="BC84" s="15"/>
      <c r="BD84" s="15"/>
      <c r="BE84" s="15"/>
      <c r="BF84" s="15"/>
      <c r="BG84" s="15"/>
      <c r="BH84" s="15"/>
      <c r="BI84" s="15"/>
      <c r="BJ84" s="15"/>
      <c r="BK84" s="15"/>
    </row>
    <row r="85" spans="2:63" x14ac:dyDescent="0.25">
      <c r="B85" s="1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  <c r="AH85" s="15"/>
      <c r="AI85" s="15"/>
      <c r="AJ85" s="15"/>
      <c r="AK85" s="15"/>
      <c r="AL85" s="15"/>
      <c r="AM85" s="15"/>
      <c r="AN85" s="15"/>
      <c r="AO85" s="15"/>
      <c r="AP85" s="15"/>
      <c r="AQ85" s="15"/>
      <c r="AR85" s="15"/>
      <c r="AS85" s="15"/>
      <c r="AT85" s="15"/>
      <c r="AU85" s="15"/>
      <c r="AV85" s="15"/>
      <c r="AW85" s="15"/>
      <c r="AX85" s="15"/>
      <c r="AY85" s="15"/>
      <c r="AZ85" s="15"/>
      <c r="BA85" s="15"/>
      <c r="BB85" s="15"/>
      <c r="BC85" s="15"/>
      <c r="BD85" s="15"/>
      <c r="BE85" s="15"/>
      <c r="BF85" s="15"/>
      <c r="BG85" s="15"/>
      <c r="BH85" s="15"/>
      <c r="BI85" s="15"/>
      <c r="BJ85" s="15"/>
      <c r="BK85" s="15"/>
    </row>
    <row r="86" spans="2:63" x14ac:dyDescent="0.25">
      <c r="B86" s="1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  <c r="AH86" s="15"/>
      <c r="AI86" s="15"/>
      <c r="AJ86" s="15"/>
      <c r="AK86" s="15"/>
      <c r="AL86" s="15"/>
      <c r="AM86" s="15"/>
      <c r="AN86" s="15"/>
      <c r="AO86" s="15"/>
      <c r="AP86" s="15"/>
      <c r="AQ86" s="15"/>
      <c r="AR86" s="15"/>
      <c r="AS86" s="15"/>
      <c r="AT86" s="15"/>
      <c r="AU86" s="15"/>
      <c r="AV86" s="15"/>
      <c r="AW86" s="15"/>
      <c r="AX86" s="15"/>
      <c r="AY86" s="15"/>
      <c r="AZ86" s="15"/>
      <c r="BA86" s="15"/>
      <c r="BB86" s="15"/>
      <c r="BC86" s="15"/>
      <c r="BD86" s="15"/>
      <c r="BE86" s="15"/>
      <c r="BF86" s="15"/>
      <c r="BG86" s="15"/>
      <c r="BH86" s="15"/>
      <c r="BI86" s="15"/>
      <c r="BJ86" s="15"/>
      <c r="BK86" s="15"/>
    </row>
    <row r="87" spans="2:63" x14ac:dyDescent="0.25">
      <c r="B87" s="1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  <c r="AH87" s="15"/>
      <c r="AI87" s="15"/>
      <c r="AJ87" s="15"/>
      <c r="AK87" s="15"/>
      <c r="AL87" s="15"/>
      <c r="AM87" s="15"/>
      <c r="AN87" s="15"/>
      <c r="AO87" s="15"/>
      <c r="AP87" s="15"/>
      <c r="AQ87" s="15"/>
      <c r="AR87" s="15"/>
      <c r="AS87" s="15"/>
      <c r="AT87" s="15"/>
      <c r="AU87" s="15"/>
      <c r="AV87" s="15"/>
      <c r="AW87" s="15"/>
      <c r="AX87" s="15"/>
      <c r="AY87" s="15"/>
      <c r="AZ87" s="15"/>
      <c r="BA87" s="15"/>
      <c r="BB87" s="15"/>
      <c r="BC87" s="15"/>
      <c r="BD87" s="15"/>
      <c r="BE87" s="15"/>
      <c r="BF87" s="15"/>
      <c r="BG87" s="15"/>
      <c r="BH87" s="15"/>
      <c r="BI87" s="15"/>
      <c r="BJ87" s="15"/>
      <c r="BK87" s="15"/>
    </row>
    <row r="88" spans="2:63" x14ac:dyDescent="0.25">
      <c r="B88" s="1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5"/>
      <c r="AH88" s="15"/>
      <c r="AI88" s="15"/>
      <c r="AJ88" s="15"/>
      <c r="AK88" s="15"/>
      <c r="AL88" s="15"/>
      <c r="AM88" s="15"/>
      <c r="AN88" s="15"/>
      <c r="AO88" s="15"/>
      <c r="AP88" s="15"/>
      <c r="AQ88" s="15"/>
      <c r="AR88" s="15"/>
      <c r="AS88" s="15"/>
      <c r="AT88" s="15"/>
      <c r="AU88" s="15"/>
      <c r="AV88" s="15"/>
      <c r="AW88" s="15"/>
      <c r="AX88" s="15"/>
      <c r="AY88" s="15"/>
      <c r="AZ88" s="15"/>
      <c r="BA88" s="15"/>
      <c r="BB88" s="15"/>
      <c r="BC88" s="15"/>
      <c r="BD88" s="15"/>
      <c r="BE88" s="15"/>
      <c r="BF88" s="15"/>
      <c r="BG88" s="15"/>
      <c r="BH88" s="15"/>
      <c r="BI88" s="15"/>
      <c r="BJ88" s="15"/>
      <c r="BK88" s="15"/>
    </row>
    <row r="89" spans="2:63" x14ac:dyDescent="0.25">
      <c r="B89" s="1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  <c r="AH89" s="15"/>
      <c r="AI89" s="15"/>
      <c r="AJ89" s="15"/>
      <c r="AK89" s="15"/>
      <c r="AL89" s="15"/>
      <c r="AM89" s="15"/>
      <c r="AN89" s="15"/>
      <c r="AO89" s="15"/>
      <c r="AP89" s="15"/>
      <c r="AQ89" s="15"/>
      <c r="AR89" s="15"/>
      <c r="AS89" s="15"/>
      <c r="AT89" s="15"/>
      <c r="AU89" s="15"/>
      <c r="AV89" s="15"/>
      <c r="AW89" s="15"/>
      <c r="AX89" s="15"/>
      <c r="AY89" s="15"/>
      <c r="AZ89" s="15"/>
      <c r="BA89" s="15"/>
      <c r="BB89" s="15"/>
      <c r="BC89" s="15"/>
      <c r="BD89" s="15"/>
      <c r="BE89" s="15"/>
      <c r="BF89" s="15"/>
      <c r="BG89" s="15"/>
      <c r="BH89" s="15"/>
      <c r="BI89" s="15"/>
      <c r="BJ89" s="15"/>
      <c r="BK89" s="15"/>
    </row>
    <row r="90" spans="2:63" x14ac:dyDescent="0.25">
      <c r="B90" s="1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F90" s="15"/>
      <c r="AG90" s="15"/>
      <c r="AH90" s="15"/>
      <c r="AI90" s="15"/>
      <c r="AJ90" s="15"/>
      <c r="AK90" s="15"/>
      <c r="AL90" s="15"/>
      <c r="AM90" s="15"/>
      <c r="AN90" s="15"/>
      <c r="AO90" s="15"/>
      <c r="AP90" s="15"/>
      <c r="AQ90" s="15"/>
      <c r="AR90" s="15"/>
      <c r="AS90" s="15"/>
      <c r="AT90" s="15"/>
      <c r="AU90" s="15"/>
      <c r="AV90" s="15"/>
      <c r="AW90" s="15"/>
      <c r="AX90" s="15"/>
      <c r="AY90" s="15"/>
      <c r="AZ90" s="15"/>
      <c r="BA90" s="15"/>
      <c r="BB90" s="15"/>
      <c r="BC90" s="15"/>
      <c r="BD90" s="15"/>
      <c r="BE90" s="15"/>
      <c r="BF90" s="15"/>
      <c r="BG90" s="15"/>
      <c r="BH90" s="15"/>
      <c r="BI90" s="15"/>
      <c r="BJ90" s="15"/>
      <c r="BK90" s="15"/>
    </row>
    <row r="91" spans="2:63" x14ac:dyDescent="0.25">
      <c r="B91" s="1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/>
      <c r="AH91" s="15"/>
      <c r="AI91" s="15"/>
      <c r="AJ91" s="15"/>
      <c r="AK91" s="15"/>
      <c r="AL91" s="15"/>
      <c r="AM91" s="15"/>
      <c r="AN91" s="15"/>
      <c r="AO91" s="15"/>
      <c r="AP91" s="15"/>
      <c r="AQ91" s="15"/>
      <c r="AR91" s="15"/>
      <c r="AS91" s="15"/>
      <c r="AT91" s="15"/>
      <c r="AU91" s="15"/>
      <c r="AV91" s="15"/>
      <c r="AW91" s="15"/>
      <c r="AX91" s="15"/>
      <c r="AY91" s="15"/>
      <c r="AZ91" s="15"/>
      <c r="BA91" s="15"/>
      <c r="BB91" s="15"/>
      <c r="BC91" s="15"/>
      <c r="BD91" s="15"/>
      <c r="BE91" s="15"/>
      <c r="BF91" s="15"/>
      <c r="BG91" s="15"/>
      <c r="BH91" s="15"/>
      <c r="BI91" s="15"/>
      <c r="BJ91" s="15"/>
      <c r="BK91" s="15"/>
    </row>
    <row r="92" spans="2:63" x14ac:dyDescent="0.25">
      <c r="B92" s="1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F92" s="15"/>
      <c r="AG92" s="15"/>
      <c r="AH92" s="15"/>
      <c r="AI92" s="15"/>
      <c r="AJ92" s="15"/>
      <c r="AK92" s="15"/>
      <c r="AL92" s="15"/>
      <c r="AM92" s="15"/>
      <c r="AN92" s="15"/>
      <c r="AO92" s="15"/>
      <c r="AP92" s="15"/>
      <c r="AQ92" s="15"/>
      <c r="AR92" s="15"/>
      <c r="AS92" s="15"/>
      <c r="AT92" s="15"/>
      <c r="AU92" s="15"/>
      <c r="AV92" s="15"/>
      <c r="AW92" s="15"/>
      <c r="AX92" s="15"/>
      <c r="AY92" s="15"/>
      <c r="AZ92" s="15"/>
      <c r="BA92" s="15"/>
      <c r="BB92" s="15"/>
      <c r="BC92" s="15"/>
      <c r="BD92" s="15"/>
      <c r="BE92" s="15"/>
      <c r="BF92" s="15"/>
      <c r="BG92" s="15"/>
      <c r="BH92" s="15"/>
      <c r="BI92" s="15"/>
      <c r="BJ92" s="15"/>
      <c r="BK92" s="15"/>
    </row>
    <row r="93" spans="2:63" x14ac:dyDescent="0.25">
      <c r="B93" s="1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  <c r="AH93" s="15"/>
      <c r="AI93" s="15"/>
      <c r="AJ93" s="15"/>
      <c r="AK93" s="15"/>
      <c r="AL93" s="15"/>
      <c r="AM93" s="15"/>
      <c r="AN93" s="15"/>
      <c r="AO93" s="15"/>
      <c r="AP93" s="15"/>
      <c r="AQ93" s="15"/>
      <c r="AR93" s="15"/>
      <c r="AS93" s="15"/>
      <c r="AT93" s="15"/>
      <c r="AU93" s="15"/>
      <c r="AV93" s="15"/>
      <c r="AW93" s="15"/>
      <c r="AX93" s="15"/>
      <c r="AY93" s="15"/>
      <c r="AZ93" s="15"/>
      <c r="BA93" s="15"/>
      <c r="BB93" s="15"/>
      <c r="BC93" s="15"/>
      <c r="BD93" s="15"/>
      <c r="BE93" s="15"/>
      <c r="BF93" s="15"/>
      <c r="BG93" s="15"/>
      <c r="BH93" s="15"/>
      <c r="BI93" s="15"/>
      <c r="BJ93" s="15"/>
      <c r="BK93" s="15"/>
    </row>
    <row r="94" spans="2:63" x14ac:dyDescent="0.25">
      <c r="B94" s="1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5"/>
      <c r="AH94" s="15"/>
      <c r="AI94" s="15"/>
      <c r="AJ94" s="15"/>
      <c r="AK94" s="15"/>
      <c r="AL94" s="15"/>
      <c r="AM94" s="15"/>
      <c r="AN94" s="15"/>
      <c r="AO94" s="15"/>
      <c r="AP94" s="15"/>
      <c r="AQ94" s="15"/>
      <c r="AR94" s="15"/>
      <c r="AS94" s="15"/>
      <c r="AT94" s="15"/>
      <c r="AU94" s="15"/>
      <c r="AV94" s="15"/>
      <c r="AW94" s="15"/>
      <c r="AX94" s="15"/>
      <c r="AY94" s="15"/>
      <c r="AZ94" s="15"/>
      <c r="BA94" s="15"/>
      <c r="BB94" s="15"/>
      <c r="BC94" s="15"/>
      <c r="BD94" s="15"/>
      <c r="BE94" s="15"/>
      <c r="BF94" s="15"/>
      <c r="BG94" s="15"/>
      <c r="BH94" s="15"/>
      <c r="BI94" s="15"/>
      <c r="BJ94" s="15"/>
      <c r="BK94" s="15"/>
    </row>
    <row r="95" spans="2:63" x14ac:dyDescent="0.25">
      <c r="B95" s="1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5"/>
      <c r="AH95" s="15"/>
      <c r="AI95" s="15"/>
      <c r="AJ95" s="15"/>
      <c r="AK95" s="15"/>
      <c r="AL95" s="15"/>
      <c r="AM95" s="15"/>
      <c r="AN95" s="15"/>
      <c r="AO95" s="15"/>
      <c r="AP95" s="15"/>
      <c r="AQ95" s="15"/>
      <c r="AR95" s="15"/>
      <c r="AS95" s="15"/>
      <c r="AT95" s="15"/>
      <c r="AU95" s="15"/>
      <c r="AV95" s="15"/>
      <c r="AW95" s="15"/>
      <c r="AX95" s="15"/>
      <c r="AY95" s="15"/>
      <c r="AZ95" s="15"/>
      <c r="BA95" s="15"/>
      <c r="BB95" s="15"/>
      <c r="BC95" s="15"/>
      <c r="BD95" s="15"/>
      <c r="BE95" s="15"/>
      <c r="BF95" s="15"/>
      <c r="BG95" s="15"/>
      <c r="BH95" s="15"/>
      <c r="BI95" s="15"/>
      <c r="BJ95" s="15"/>
      <c r="BK95" s="15"/>
    </row>
    <row r="96" spans="2:63" x14ac:dyDescent="0.25">
      <c r="B96" s="1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  <c r="AH96" s="15"/>
      <c r="AI96" s="15"/>
      <c r="AJ96" s="15"/>
      <c r="AK96" s="15"/>
      <c r="AL96" s="15"/>
      <c r="AM96" s="15"/>
      <c r="AN96" s="15"/>
      <c r="AO96" s="15"/>
      <c r="AP96" s="15"/>
      <c r="AQ96" s="15"/>
      <c r="AR96" s="15"/>
      <c r="AS96" s="15"/>
      <c r="AT96" s="15"/>
      <c r="AU96" s="15"/>
      <c r="AV96" s="15"/>
      <c r="AW96" s="15"/>
      <c r="AX96" s="15"/>
      <c r="AY96" s="15"/>
      <c r="AZ96" s="15"/>
      <c r="BA96" s="15"/>
      <c r="BB96" s="15"/>
      <c r="BC96" s="15"/>
      <c r="BD96" s="15"/>
      <c r="BE96" s="15"/>
      <c r="BF96" s="15"/>
      <c r="BG96" s="15"/>
      <c r="BH96" s="15"/>
      <c r="BI96" s="15"/>
      <c r="BJ96" s="15"/>
      <c r="BK96" s="15"/>
    </row>
    <row r="97" spans="2:63" x14ac:dyDescent="0.25">
      <c r="B97" s="1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  <c r="AH97" s="15"/>
      <c r="AI97" s="15"/>
      <c r="AJ97" s="15"/>
      <c r="AK97" s="15"/>
      <c r="AL97" s="15"/>
      <c r="AM97" s="15"/>
      <c r="AN97" s="15"/>
      <c r="AO97" s="15"/>
      <c r="AP97" s="15"/>
      <c r="AQ97" s="15"/>
      <c r="AR97" s="15"/>
      <c r="AS97" s="15"/>
      <c r="AT97" s="15"/>
      <c r="AU97" s="15"/>
      <c r="AV97" s="15"/>
      <c r="AW97" s="15"/>
      <c r="AX97" s="15"/>
      <c r="AY97" s="15"/>
      <c r="AZ97" s="15"/>
      <c r="BA97" s="15"/>
      <c r="BB97" s="15"/>
      <c r="BC97" s="15"/>
      <c r="BD97" s="15"/>
      <c r="BE97" s="15"/>
      <c r="BF97" s="15"/>
      <c r="BG97" s="15"/>
      <c r="BH97" s="15"/>
      <c r="BI97" s="15"/>
      <c r="BJ97" s="15"/>
      <c r="BK97" s="15"/>
    </row>
    <row r="98" spans="2:63" x14ac:dyDescent="0.25">
      <c r="B98" s="1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  <c r="AH98" s="15"/>
      <c r="AI98" s="15"/>
      <c r="AJ98" s="15"/>
      <c r="AK98" s="15"/>
      <c r="AL98" s="15"/>
      <c r="AM98" s="15"/>
      <c r="AN98" s="15"/>
      <c r="AO98" s="15"/>
      <c r="AP98" s="15"/>
      <c r="AQ98" s="15"/>
      <c r="AR98" s="15"/>
      <c r="AS98" s="15"/>
      <c r="AT98" s="15"/>
      <c r="AU98" s="15"/>
      <c r="AV98" s="15"/>
      <c r="AW98" s="15"/>
      <c r="AX98" s="15"/>
      <c r="AY98" s="15"/>
      <c r="AZ98" s="15"/>
      <c r="BA98" s="15"/>
      <c r="BB98" s="15"/>
      <c r="BC98" s="15"/>
      <c r="BD98" s="15"/>
      <c r="BE98" s="15"/>
      <c r="BF98" s="15"/>
      <c r="BG98" s="15"/>
      <c r="BH98" s="15"/>
      <c r="BI98" s="15"/>
      <c r="BJ98" s="15"/>
      <c r="BK98" s="15"/>
    </row>
    <row r="99" spans="2:63" x14ac:dyDescent="0.25">
      <c r="B99" s="1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  <c r="AH99" s="15"/>
      <c r="AI99" s="15"/>
      <c r="AJ99" s="15"/>
      <c r="AK99" s="15"/>
      <c r="AL99" s="15"/>
      <c r="AM99" s="15"/>
      <c r="AN99" s="15"/>
      <c r="AO99" s="15"/>
      <c r="AP99" s="15"/>
      <c r="AQ99" s="15"/>
      <c r="AR99" s="15"/>
      <c r="AS99" s="15"/>
      <c r="AT99" s="15"/>
      <c r="AU99" s="15"/>
      <c r="AV99" s="15"/>
      <c r="AW99" s="15"/>
      <c r="AX99" s="15"/>
      <c r="AY99" s="15"/>
      <c r="AZ99" s="15"/>
      <c r="BA99" s="15"/>
      <c r="BB99" s="15"/>
      <c r="BC99" s="15"/>
      <c r="BD99" s="15"/>
      <c r="BE99" s="15"/>
      <c r="BF99" s="15"/>
      <c r="BG99" s="15"/>
      <c r="BH99" s="15"/>
      <c r="BI99" s="15"/>
      <c r="BJ99" s="15"/>
      <c r="BK99" s="15"/>
    </row>
    <row r="100" spans="2:63" x14ac:dyDescent="0.25">
      <c r="B100" s="1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  <c r="AH100" s="15"/>
      <c r="AI100" s="15"/>
      <c r="AJ100" s="15"/>
      <c r="AK100" s="15"/>
      <c r="AL100" s="15"/>
      <c r="AM100" s="15"/>
      <c r="AN100" s="15"/>
      <c r="AO100" s="15"/>
      <c r="AP100" s="15"/>
      <c r="AQ100" s="15"/>
      <c r="AR100" s="15"/>
      <c r="AS100" s="15"/>
      <c r="AT100" s="15"/>
      <c r="AU100" s="15"/>
      <c r="AV100" s="15"/>
      <c r="AW100" s="15"/>
      <c r="AX100" s="15"/>
      <c r="AY100" s="15"/>
      <c r="AZ100" s="15"/>
      <c r="BA100" s="15"/>
      <c r="BB100" s="15"/>
      <c r="BC100" s="15"/>
      <c r="BD100" s="15"/>
      <c r="BE100" s="15"/>
      <c r="BF100" s="15"/>
      <c r="BG100" s="15"/>
      <c r="BH100" s="15"/>
      <c r="BI100" s="15"/>
      <c r="BJ100" s="15"/>
      <c r="BK100" s="15"/>
    </row>
    <row r="101" spans="2:63" x14ac:dyDescent="0.25">
      <c r="B101" s="1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  <c r="AH101" s="15"/>
      <c r="AI101" s="15"/>
      <c r="AJ101" s="15"/>
      <c r="AK101" s="15"/>
      <c r="AL101" s="15"/>
      <c r="AM101" s="15"/>
      <c r="AN101" s="15"/>
      <c r="AO101" s="15"/>
      <c r="AP101" s="15"/>
      <c r="AQ101" s="15"/>
      <c r="AR101" s="15"/>
      <c r="AS101" s="15"/>
      <c r="AT101" s="15"/>
      <c r="AU101" s="15"/>
      <c r="AV101" s="15"/>
      <c r="AW101" s="15"/>
      <c r="AX101" s="15"/>
      <c r="AY101" s="15"/>
      <c r="AZ101" s="15"/>
      <c r="BA101" s="15"/>
      <c r="BB101" s="15"/>
      <c r="BC101" s="15"/>
      <c r="BD101" s="15"/>
      <c r="BE101" s="15"/>
      <c r="BF101" s="15"/>
      <c r="BG101" s="15"/>
      <c r="BH101" s="15"/>
      <c r="BI101" s="15"/>
      <c r="BJ101" s="15"/>
      <c r="BK101" s="15"/>
    </row>
    <row r="102" spans="2:63" x14ac:dyDescent="0.25">
      <c r="B102" s="1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  <c r="AH102" s="15"/>
      <c r="AI102" s="15"/>
      <c r="AJ102" s="15"/>
      <c r="AK102" s="15"/>
      <c r="AL102" s="15"/>
      <c r="AM102" s="15"/>
      <c r="AN102" s="15"/>
      <c r="AO102" s="15"/>
      <c r="AP102" s="15"/>
      <c r="AQ102" s="15"/>
      <c r="AR102" s="15"/>
      <c r="AS102" s="15"/>
      <c r="AT102" s="15"/>
      <c r="AU102" s="15"/>
      <c r="AV102" s="15"/>
      <c r="AW102" s="15"/>
      <c r="AX102" s="15"/>
      <c r="AY102" s="15"/>
      <c r="AZ102" s="15"/>
      <c r="BA102" s="15"/>
      <c r="BB102" s="15"/>
      <c r="BC102" s="15"/>
      <c r="BD102" s="15"/>
      <c r="BE102" s="15"/>
      <c r="BF102" s="15"/>
      <c r="BG102" s="15"/>
      <c r="BH102" s="15"/>
      <c r="BI102" s="15"/>
      <c r="BJ102" s="15"/>
      <c r="BK102" s="15"/>
    </row>
    <row r="103" spans="2:63" x14ac:dyDescent="0.25">
      <c r="B103" s="1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  <c r="AH103" s="15"/>
      <c r="AI103" s="15"/>
      <c r="AJ103" s="15"/>
      <c r="AK103" s="15"/>
      <c r="AL103" s="15"/>
      <c r="AM103" s="15"/>
      <c r="AN103" s="15"/>
      <c r="AO103" s="15"/>
      <c r="AP103" s="15"/>
      <c r="AQ103" s="15"/>
      <c r="AR103" s="15"/>
      <c r="AS103" s="15"/>
      <c r="AT103" s="15"/>
      <c r="AU103" s="15"/>
      <c r="AV103" s="15"/>
      <c r="AW103" s="15"/>
      <c r="AX103" s="15"/>
      <c r="AY103" s="15"/>
      <c r="AZ103" s="15"/>
      <c r="BA103" s="15"/>
      <c r="BB103" s="15"/>
      <c r="BC103" s="15"/>
      <c r="BD103" s="15"/>
      <c r="BE103" s="15"/>
      <c r="BF103" s="15"/>
      <c r="BG103" s="15"/>
      <c r="BH103" s="15"/>
      <c r="BI103" s="15"/>
      <c r="BJ103" s="15"/>
      <c r="BK103" s="15"/>
    </row>
    <row r="104" spans="2:63" x14ac:dyDescent="0.25">
      <c r="B104" s="1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  <c r="AH104" s="15"/>
      <c r="AI104" s="15"/>
      <c r="AJ104" s="15"/>
      <c r="AK104" s="15"/>
      <c r="AL104" s="15"/>
      <c r="AM104" s="15"/>
      <c r="AN104" s="15"/>
      <c r="AO104" s="15"/>
      <c r="AP104" s="15"/>
      <c r="AQ104" s="15"/>
      <c r="AR104" s="15"/>
      <c r="AS104" s="15"/>
      <c r="AT104" s="15"/>
      <c r="AU104" s="15"/>
      <c r="AV104" s="15"/>
      <c r="AW104" s="15"/>
      <c r="AX104" s="15"/>
      <c r="AY104" s="15"/>
      <c r="AZ104" s="15"/>
      <c r="BA104" s="15"/>
      <c r="BB104" s="15"/>
      <c r="BC104" s="15"/>
      <c r="BD104" s="15"/>
      <c r="BE104" s="15"/>
      <c r="BF104" s="15"/>
      <c r="BG104" s="15"/>
      <c r="BH104" s="15"/>
      <c r="BI104" s="15"/>
      <c r="BJ104" s="15"/>
      <c r="BK104" s="15"/>
    </row>
    <row r="105" spans="2:63" x14ac:dyDescent="0.25">
      <c r="B105" s="1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F105" s="15"/>
      <c r="AG105" s="15"/>
      <c r="AH105" s="15"/>
      <c r="AI105" s="15"/>
      <c r="AJ105" s="15"/>
      <c r="AK105" s="15"/>
      <c r="AL105" s="15"/>
      <c r="AM105" s="15"/>
      <c r="AN105" s="15"/>
      <c r="AO105" s="15"/>
      <c r="AP105" s="15"/>
      <c r="AQ105" s="15"/>
      <c r="AR105" s="15"/>
      <c r="AS105" s="15"/>
      <c r="AT105" s="15"/>
      <c r="AU105" s="15"/>
      <c r="AV105" s="15"/>
      <c r="AW105" s="15"/>
      <c r="AX105" s="15"/>
      <c r="AY105" s="15"/>
      <c r="AZ105" s="15"/>
      <c r="BA105" s="15"/>
      <c r="BB105" s="15"/>
      <c r="BC105" s="15"/>
      <c r="BD105" s="15"/>
      <c r="BE105" s="15"/>
      <c r="BF105" s="15"/>
      <c r="BG105" s="15"/>
      <c r="BH105" s="15"/>
      <c r="BI105" s="15"/>
      <c r="BJ105" s="15"/>
      <c r="BK105" s="15"/>
    </row>
    <row r="106" spans="2:63" x14ac:dyDescent="0.25">
      <c r="B106" s="1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F106" s="15"/>
      <c r="AG106" s="15"/>
      <c r="AH106" s="15"/>
      <c r="AI106" s="15"/>
      <c r="AJ106" s="15"/>
      <c r="AK106" s="15"/>
      <c r="AL106" s="15"/>
      <c r="AM106" s="15"/>
      <c r="AN106" s="15"/>
      <c r="AO106" s="15"/>
      <c r="AP106" s="15"/>
      <c r="AQ106" s="15"/>
      <c r="AR106" s="15"/>
      <c r="AS106" s="15"/>
      <c r="AT106" s="15"/>
      <c r="AU106" s="15"/>
      <c r="AV106" s="15"/>
      <c r="AW106" s="15"/>
      <c r="AX106" s="15"/>
      <c r="AY106" s="15"/>
      <c r="AZ106" s="15"/>
      <c r="BA106" s="15"/>
      <c r="BB106" s="15"/>
      <c r="BC106" s="15"/>
      <c r="BD106" s="15"/>
      <c r="BE106" s="15"/>
      <c r="BF106" s="15"/>
      <c r="BG106" s="15"/>
      <c r="BH106" s="15"/>
      <c r="BI106" s="15"/>
      <c r="BJ106" s="15"/>
      <c r="BK106" s="15"/>
    </row>
    <row r="107" spans="2:63" x14ac:dyDescent="0.25">
      <c r="B107" s="1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F107" s="15"/>
      <c r="AG107" s="15"/>
      <c r="AH107" s="15"/>
      <c r="AI107" s="15"/>
      <c r="AJ107" s="15"/>
      <c r="AK107" s="15"/>
      <c r="AL107" s="15"/>
      <c r="AM107" s="15"/>
      <c r="AN107" s="15"/>
      <c r="AO107" s="15"/>
      <c r="AP107" s="15"/>
      <c r="AQ107" s="15"/>
      <c r="AR107" s="15"/>
      <c r="AS107" s="15"/>
      <c r="AT107" s="15"/>
      <c r="AU107" s="15"/>
      <c r="AV107" s="15"/>
      <c r="AW107" s="15"/>
      <c r="AX107" s="15"/>
      <c r="AY107" s="15"/>
      <c r="AZ107" s="15"/>
      <c r="BA107" s="15"/>
      <c r="BB107" s="15"/>
      <c r="BC107" s="15"/>
      <c r="BD107" s="15"/>
      <c r="BE107" s="15"/>
      <c r="BF107" s="15"/>
      <c r="BG107" s="15"/>
      <c r="BH107" s="15"/>
      <c r="BI107" s="15"/>
      <c r="BJ107" s="15"/>
      <c r="BK107" s="15"/>
    </row>
    <row r="108" spans="2:63" x14ac:dyDescent="0.25">
      <c r="B108" s="1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F108" s="15"/>
      <c r="AG108" s="15"/>
      <c r="AH108" s="15"/>
      <c r="AI108" s="15"/>
      <c r="AJ108" s="15"/>
      <c r="AK108" s="15"/>
      <c r="AL108" s="15"/>
      <c r="AM108" s="15"/>
      <c r="AN108" s="15"/>
      <c r="AO108" s="15"/>
      <c r="AP108" s="15"/>
      <c r="AQ108" s="15"/>
      <c r="AR108" s="15"/>
      <c r="AS108" s="15"/>
      <c r="AT108" s="15"/>
      <c r="AU108" s="15"/>
      <c r="AV108" s="15"/>
      <c r="AW108" s="15"/>
      <c r="AX108" s="15"/>
      <c r="AY108" s="15"/>
      <c r="AZ108" s="15"/>
      <c r="BA108" s="15"/>
      <c r="BB108" s="15"/>
      <c r="BC108" s="15"/>
      <c r="BD108" s="15"/>
      <c r="BE108" s="15"/>
      <c r="BF108" s="15"/>
      <c r="BG108" s="15"/>
      <c r="BH108" s="15"/>
      <c r="BI108" s="15"/>
      <c r="BJ108" s="15"/>
      <c r="BK108" s="15"/>
    </row>
    <row r="109" spans="2:63" x14ac:dyDescent="0.25">
      <c r="B109" s="1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F109" s="15"/>
      <c r="AG109" s="15"/>
      <c r="AH109" s="15"/>
      <c r="AI109" s="15"/>
      <c r="AJ109" s="15"/>
      <c r="AK109" s="15"/>
      <c r="AL109" s="15"/>
      <c r="AM109" s="15"/>
      <c r="AN109" s="15"/>
      <c r="AO109" s="15"/>
      <c r="AP109" s="15"/>
      <c r="AQ109" s="15"/>
      <c r="AR109" s="15"/>
      <c r="AS109" s="15"/>
      <c r="AT109" s="15"/>
      <c r="AU109" s="15"/>
      <c r="AV109" s="15"/>
      <c r="AW109" s="15"/>
      <c r="AX109" s="15"/>
      <c r="AY109" s="15"/>
      <c r="AZ109" s="15"/>
      <c r="BA109" s="15"/>
      <c r="BB109" s="15"/>
      <c r="BC109" s="15"/>
      <c r="BD109" s="15"/>
      <c r="BE109" s="15"/>
      <c r="BF109" s="15"/>
      <c r="BG109" s="15"/>
      <c r="BH109" s="15"/>
      <c r="BI109" s="15"/>
      <c r="BJ109" s="15"/>
      <c r="BK109" s="15"/>
    </row>
    <row r="110" spans="2:63" x14ac:dyDescent="0.25">
      <c r="B110" s="1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F110" s="15"/>
      <c r="AG110" s="15"/>
      <c r="AH110" s="15"/>
      <c r="AI110" s="15"/>
      <c r="AJ110" s="15"/>
      <c r="AK110" s="15"/>
      <c r="AL110" s="15"/>
      <c r="AM110" s="15"/>
      <c r="AN110" s="15"/>
      <c r="AO110" s="15"/>
      <c r="AP110" s="15"/>
      <c r="AQ110" s="15"/>
      <c r="AR110" s="15"/>
      <c r="AS110" s="15"/>
      <c r="AT110" s="15"/>
      <c r="AU110" s="15"/>
      <c r="AV110" s="15"/>
      <c r="AW110" s="15"/>
      <c r="AX110" s="15"/>
      <c r="AY110" s="15"/>
      <c r="AZ110" s="15"/>
      <c r="BA110" s="15"/>
      <c r="BB110" s="15"/>
      <c r="BC110" s="15"/>
      <c r="BD110" s="15"/>
      <c r="BE110" s="15"/>
      <c r="BF110" s="15"/>
      <c r="BG110" s="15"/>
      <c r="BH110" s="15"/>
      <c r="BI110" s="15"/>
      <c r="BJ110" s="15"/>
      <c r="BK110" s="15"/>
    </row>
    <row r="111" spans="2:63" x14ac:dyDescent="0.25">
      <c r="B111" s="1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F111" s="15"/>
      <c r="AG111" s="15"/>
      <c r="AH111" s="15"/>
      <c r="AI111" s="15"/>
      <c r="AJ111" s="15"/>
      <c r="AK111" s="15"/>
      <c r="AL111" s="15"/>
      <c r="AM111" s="15"/>
      <c r="AN111" s="15"/>
      <c r="AO111" s="15"/>
      <c r="AP111" s="15"/>
      <c r="AQ111" s="15"/>
      <c r="AR111" s="15"/>
      <c r="AS111" s="15"/>
      <c r="AT111" s="15"/>
      <c r="AU111" s="15"/>
      <c r="AV111" s="15"/>
      <c r="AW111" s="15"/>
      <c r="AX111" s="15"/>
      <c r="AY111" s="15"/>
      <c r="AZ111" s="15"/>
      <c r="BA111" s="15"/>
      <c r="BB111" s="15"/>
      <c r="BC111" s="15"/>
      <c r="BD111" s="15"/>
      <c r="BE111" s="15"/>
      <c r="BF111" s="15"/>
      <c r="BG111" s="15"/>
      <c r="BH111" s="15"/>
      <c r="BI111" s="15"/>
      <c r="BJ111" s="15"/>
      <c r="BK111" s="15"/>
    </row>
    <row r="112" spans="2:63" x14ac:dyDescent="0.25">
      <c r="B112" s="1"/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F112" s="15"/>
      <c r="AG112" s="15"/>
      <c r="AH112" s="15"/>
      <c r="AI112" s="15"/>
      <c r="AJ112" s="15"/>
      <c r="AK112" s="15"/>
      <c r="AL112" s="15"/>
      <c r="AM112" s="15"/>
      <c r="AN112" s="15"/>
      <c r="AO112" s="15"/>
      <c r="AP112" s="15"/>
      <c r="AQ112" s="15"/>
      <c r="AR112" s="15"/>
      <c r="AS112" s="15"/>
      <c r="AT112" s="15"/>
      <c r="AU112" s="15"/>
      <c r="AV112" s="15"/>
      <c r="AW112" s="15"/>
      <c r="AX112" s="15"/>
      <c r="AY112" s="15"/>
      <c r="AZ112" s="15"/>
      <c r="BA112" s="15"/>
      <c r="BB112" s="15"/>
      <c r="BC112" s="15"/>
      <c r="BD112" s="15"/>
      <c r="BE112" s="15"/>
      <c r="BF112" s="15"/>
      <c r="BG112" s="15"/>
      <c r="BH112" s="15"/>
      <c r="BI112" s="15"/>
      <c r="BJ112" s="15"/>
      <c r="BK112" s="15"/>
    </row>
    <row r="113" spans="2:63" x14ac:dyDescent="0.25">
      <c r="B113" s="1"/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F113" s="15"/>
      <c r="AG113" s="15"/>
      <c r="AH113" s="15"/>
      <c r="AI113" s="15"/>
      <c r="AJ113" s="15"/>
      <c r="AK113" s="15"/>
      <c r="AL113" s="15"/>
      <c r="AM113" s="15"/>
      <c r="AN113" s="15"/>
      <c r="AO113" s="15"/>
      <c r="AP113" s="15"/>
      <c r="AQ113" s="15"/>
      <c r="AR113" s="15"/>
      <c r="AS113" s="15"/>
      <c r="AT113" s="15"/>
      <c r="AU113" s="15"/>
      <c r="AV113" s="15"/>
      <c r="AW113" s="15"/>
      <c r="AX113" s="15"/>
      <c r="AY113" s="15"/>
      <c r="AZ113" s="15"/>
      <c r="BA113" s="15"/>
      <c r="BB113" s="15"/>
      <c r="BC113" s="15"/>
      <c r="BD113" s="15"/>
      <c r="BE113" s="15"/>
      <c r="BF113" s="15"/>
      <c r="BG113" s="15"/>
      <c r="BH113" s="15"/>
      <c r="BI113" s="15"/>
      <c r="BJ113" s="15"/>
      <c r="BK113" s="15"/>
    </row>
    <row r="114" spans="2:63" x14ac:dyDescent="0.25">
      <c r="B114" s="1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  <c r="AF114" s="15"/>
      <c r="AG114" s="15"/>
      <c r="AH114" s="15"/>
      <c r="AI114" s="15"/>
      <c r="AJ114" s="15"/>
      <c r="AK114" s="15"/>
      <c r="AL114" s="15"/>
      <c r="AM114" s="15"/>
      <c r="AN114" s="15"/>
      <c r="AO114" s="15"/>
      <c r="AP114" s="15"/>
      <c r="AQ114" s="15"/>
      <c r="AR114" s="15"/>
      <c r="AS114" s="15"/>
      <c r="AT114" s="15"/>
      <c r="AU114" s="15"/>
      <c r="AV114" s="15"/>
      <c r="AW114" s="15"/>
      <c r="AX114" s="15"/>
      <c r="AY114" s="15"/>
      <c r="AZ114" s="15"/>
      <c r="BA114" s="15"/>
      <c r="BB114" s="15"/>
      <c r="BC114" s="15"/>
      <c r="BD114" s="15"/>
      <c r="BE114" s="15"/>
      <c r="BF114" s="15"/>
      <c r="BG114" s="15"/>
      <c r="BH114" s="15"/>
      <c r="BI114" s="15"/>
      <c r="BJ114" s="15"/>
      <c r="BK114" s="15"/>
    </row>
    <row r="115" spans="2:63" x14ac:dyDescent="0.25">
      <c r="B115" s="1"/>
      <c r="M115" s="15"/>
      <c r="N115" s="15"/>
      <c r="O115" s="15"/>
      <c r="P115" s="15"/>
      <c r="Q115" s="15"/>
      <c r="R115" s="15"/>
      <c r="S115" s="15"/>
      <c r="T115" s="15"/>
      <c r="U115" s="15"/>
      <c r="V115" s="15"/>
      <c r="W115" s="15"/>
      <c r="X115" s="15"/>
      <c r="Y115" s="15"/>
      <c r="Z115" s="15"/>
      <c r="AA115" s="15"/>
      <c r="AB115" s="15"/>
      <c r="AC115" s="15"/>
      <c r="AD115" s="15"/>
      <c r="AE115" s="15"/>
      <c r="AF115" s="15"/>
      <c r="AG115" s="15"/>
      <c r="AH115" s="15"/>
      <c r="AI115" s="15"/>
      <c r="AJ115" s="15"/>
      <c r="AK115" s="15"/>
      <c r="AL115" s="15"/>
      <c r="AM115" s="15"/>
      <c r="AN115" s="15"/>
      <c r="AO115" s="15"/>
      <c r="AP115" s="15"/>
      <c r="AQ115" s="15"/>
      <c r="AR115" s="15"/>
      <c r="AS115" s="15"/>
      <c r="AT115" s="15"/>
      <c r="AU115" s="15"/>
      <c r="AV115" s="15"/>
      <c r="AW115" s="15"/>
      <c r="AX115" s="15"/>
      <c r="AY115" s="15"/>
      <c r="AZ115" s="15"/>
      <c r="BA115" s="15"/>
      <c r="BB115" s="15"/>
      <c r="BC115" s="15"/>
      <c r="BD115" s="15"/>
      <c r="BE115" s="15"/>
      <c r="BF115" s="15"/>
      <c r="BG115" s="15"/>
      <c r="BH115" s="15"/>
      <c r="BI115" s="15"/>
      <c r="BJ115" s="15"/>
      <c r="BK115" s="15"/>
    </row>
    <row r="116" spans="2:63" x14ac:dyDescent="0.25">
      <c r="B116" s="1"/>
      <c r="M116" s="15"/>
      <c r="N116" s="15"/>
      <c r="O116" s="15"/>
      <c r="P116" s="15"/>
      <c r="Q116" s="15"/>
      <c r="R116" s="15"/>
      <c r="S116" s="15"/>
      <c r="T116" s="15"/>
      <c r="U116" s="15"/>
      <c r="V116" s="15"/>
      <c r="W116" s="15"/>
      <c r="X116" s="15"/>
      <c r="Y116" s="15"/>
      <c r="Z116" s="15"/>
      <c r="AA116" s="15"/>
      <c r="AB116" s="15"/>
      <c r="AC116" s="15"/>
      <c r="AD116" s="15"/>
      <c r="AE116" s="15"/>
      <c r="AF116" s="15"/>
      <c r="AG116" s="15"/>
      <c r="AH116" s="15"/>
      <c r="AI116" s="15"/>
      <c r="AJ116" s="15"/>
      <c r="AK116" s="15"/>
      <c r="AL116" s="15"/>
      <c r="AM116" s="15"/>
      <c r="AN116" s="15"/>
      <c r="AO116" s="15"/>
      <c r="AP116" s="15"/>
      <c r="AQ116" s="15"/>
      <c r="AR116" s="15"/>
      <c r="AS116" s="15"/>
      <c r="AT116" s="15"/>
      <c r="AU116" s="15"/>
      <c r="AV116" s="15"/>
      <c r="AW116" s="15"/>
      <c r="AX116" s="15"/>
      <c r="AY116" s="15"/>
      <c r="AZ116" s="15"/>
      <c r="BA116" s="15"/>
      <c r="BB116" s="15"/>
      <c r="BC116" s="15"/>
      <c r="BD116" s="15"/>
      <c r="BE116" s="15"/>
      <c r="BF116" s="15"/>
      <c r="BG116" s="15"/>
      <c r="BH116" s="15"/>
      <c r="BI116" s="15"/>
      <c r="BJ116" s="15"/>
      <c r="BK116" s="15"/>
    </row>
    <row r="117" spans="2:63" x14ac:dyDescent="0.25">
      <c r="B117" s="1"/>
      <c r="M117" s="15"/>
      <c r="N117" s="15"/>
      <c r="O117" s="15"/>
      <c r="P117" s="15"/>
      <c r="Q117" s="15"/>
      <c r="R117" s="15"/>
      <c r="S117" s="15"/>
      <c r="T117" s="15"/>
      <c r="U117" s="15"/>
      <c r="V117" s="15"/>
      <c r="W117" s="15"/>
      <c r="X117" s="15"/>
      <c r="Y117" s="15"/>
      <c r="Z117" s="15"/>
      <c r="AA117" s="15"/>
      <c r="AB117" s="15"/>
      <c r="AC117" s="15"/>
      <c r="AD117" s="15"/>
      <c r="AE117" s="15"/>
      <c r="AF117" s="15"/>
      <c r="AG117" s="15"/>
      <c r="AH117" s="15"/>
      <c r="AI117" s="15"/>
      <c r="AJ117" s="15"/>
      <c r="AK117" s="15"/>
      <c r="AL117" s="15"/>
      <c r="AM117" s="15"/>
      <c r="AN117" s="15"/>
      <c r="AO117" s="15"/>
      <c r="AP117" s="15"/>
      <c r="AQ117" s="15"/>
      <c r="AR117" s="15"/>
      <c r="AS117" s="15"/>
      <c r="AT117" s="15"/>
      <c r="AU117" s="15"/>
      <c r="AV117" s="15"/>
      <c r="AW117" s="15"/>
      <c r="AX117" s="15"/>
      <c r="AY117" s="15"/>
      <c r="AZ117" s="15"/>
      <c r="BA117" s="15"/>
      <c r="BB117" s="15"/>
      <c r="BC117" s="15"/>
      <c r="BD117" s="15"/>
      <c r="BE117" s="15"/>
      <c r="BF117" s="15"/>
      <c r="BG117" s="15"/>
      <c r="BH117" s="15"/>
      <c r="BI117" s="15"/>
      <c r="BJ117" s="15"/>
      <c r="BK117" s="15"/>
    </row>
    <row r="118" spans="2:63" x14ac:dyDescent="0.25">
      <c r="B118" s="1"/>
      <c r="M118" s="15"/>
      <c r="N118" s="15"/>
      <c r="O118" s="15"/>
      <c r="P118" s="15"/>
      <c r="Q118" s="15"/>
      <c r="R118" s="15"/>
      <c r="S118" s="15"/>
      <c r="T118" s="15"/>
      <c r="U118" s="15"/>
      <c r="V118" s="15"/>
      <c r="W118" s="15"/>
      <c r="X118" s="15"/>
      <c r="Y118" s="15"/>
      <c r="Z118" s="15"/>
      <c r="AA118" s="15"/>
      <c r="AB118" s="15"/>
      <c r="AC118" s="15"/>
      <c r="AD118" s="15"/>
      <c r="AE118" s="15"/>
      <c r="AF118" s="15"/>
      <c r="AG118" s="15"/>
      <c r="AH118" s="15"/>
      <c r="AI118" s="15"/>
      <c r="AJ118" s="15"/>
      <c r="AK118" s="15"/>
      <c r="AL118" s="15"/>
      <c r="AM118" s="15"/>
      <c r="AN118" s="15"/>
      <c r="AO118" s="15"/>
      <c r="AP118" s="15"/>
      <c r="AQ118" s="15"/>
      <c r="AR118" s="15"/>
      <c r="AS118" s="15"/>
      <c r="AT118" s="15"/>
      <c r="AU118" s="15"/>
      <c r="AV118" s="15"/>
      <c r="AW118" s="15"/>
      <c r="AX118" s="15"/>
      <c r="AY118" s="15"/>
      <c r="AZ118" s="15"/>
      <c r="BA118" s="15"/>
      <c r="BB118" s="15"/>
      <c r="BC118" s="15"/>
      <c r="BD118" s="15"/>
      <c r="BE118" s="15"/>
      <c r="BF118" s="15"/>
      <c r="BG118" s="15"/>
      <c r="BH118" s="15"/>
      <c r="BI118" s="15"/>
      <c r="BJ118" s="15"/>
      <c r="BK118" s="15"/>
    </row>
    <row r="119" spans="2:63" x14ac:dyDescent="0.25">
      <c r="B119" s="1"/>
      <c r="M119" s="15"/>
      <c r="N119" s="15"/>
      <c r="O119" s="15"/>
      <c r="P119" s="15"/>
      <c r="Q119" s="15"/>
      <c r="R119" s="15"/>
      <c r="S119" s="15"/>
      <c r="T119" s="15"/>
      <c r="U119" s="15"/>
      <c r="V119" s="15"/>
      <c r="W119" s="15"/>
      <c r="X119" s="15"/>
      <c r="Y119" s="15"/>
      <c r="Z119" s="15"/>
      <c r="AA119" s="15"/>
      <c r="AB119" s="15"/>
      <c r="AC119" s="15"/>
      <c r="AD119" s="15"/>
      <c r="AE119" s="15"/>
      <c r="AF119" s="15"/>
      <c r="AG119" s="15"/>
      <c r="AH119" s="15"/>
      <c r="AI119" s="15"/>
      <c r="AJ119" s="15"/>
      <c r="AK119" s="15"/>
      <c r="AL119" s="15"/>
      <c r="AM119" s="15"/>
      <c r="AN119" s="15"/>
      <c r="AO119" s="15"/>
      <c r="AP119" s="15"/>
      <c r="AQ119" s="15"/>
      <c r="AR119" s="15"/>
      <c r="AS119" s="15"/>
      <c r="AT119" s="15"/>
      <c r="AU119" s="15"/>
      <c r="AV119" s="15"/>
      <c r="AW119" s="15"/>
      <c r="AX119" s="15"/>
      <c r="AY119" s="15"/>
      <c r="AZ119" s="15"/>
      <c r="BA119" s="15"/>
      <c r="BB119" s="15"/>
      <c r="BC119" s="15"/>
      <c r="BD119" s="15"/>
      <c r="BE119" s="15"/>
      <c r="BF119" s="15"/>
      <c r="BG119" s="15"/>
      <c r="BH119" s="15"/>
      <c r="BI119" s="15"/>
      <c r="BJ119" s="15"/>
      <c r="BK119" s="15"/>
    </row>
    <row r="120" spans="2:63" x14ac:dyDescent="0.25">
      <c r="B120" s="1"/>
      <c r="M120" s="15"/>
      <c r="N120" s="15"/>
      <c r="O120" s="15"/>
      <c r="P120" s="15"/>
      <c r="Q120" s="15"/>
      <c r="R120" s="15"/>
      <c r="S120" s="15"/>
      <c r="T120" s="15"/>
      <c r="U120" s="15"/>
      <c r="V120" s="15"/>
      <c r="W120" s="15"/>
      <c r="X120" s="15"/>
      <c r="Y120" s="15"/>
      <c r="Z120" s="15"/>
      <c r="AA120" s="15"/>
      <c r="AB120" s="15"/>
      <c r="AC120" s="15"/>
      <c r="AD120" s="15"/>
      <c r="AE120" s="15"/>
      <c r="AF120" s="15"/>
      <c r="AG120" s="15"/>
      <c r="AH120" s="15"/>
      <c r="AI120" s="15"/>
      <c r="AJ120" s="15"/>
      <c r="AK120" s="15"/>
      <c r="AL120" s="15"/>
      <c r="AM120" s="15"/>
      <c r="AN120" s="15"/>
      <c r="AO120" s="15"/>
      <c r="AP120" s="15"/>
      <c r="AQ120" s="15"/>
      <c r="AR120" s="15"/>
      <c r="AS120" s="15"/>
      <c r="AT120" s="15"/>
      <c r="AU120" s="15"/>
      <c r="AV120" s="15"/>
      <c r="AW120" s="15"/>
      <c r="AX120" s="15"/>
      <c r="AY120" s="15"/>
      <c r="AZ120" s="15"/>
      <c r="BA120" s="15"/>
      <c r="BB120" s="15"/>
      <c r="BC120" s="15"/>
      <c r="BD120" s="15"/>
      <c r="BE120" s="15"/>
      <c r="BF120" s="15"/>
      <c r="BG120" s="15"/>
      <c r="BH120" s="15"/>
      <c r="BI120" s="15"/>
      <c r="BJ120" s="15"/>
      <c r="BK120" s="15"/>
    </row>
    <row r="121" spans="2:63" x14ac:dyDescent="0.25">
      <c r="B121" s="1"/>
      <c r="M121" s="15"/>
      <c r="N121" s="15"/>
      <c r="O121" s="15"/>
      <c r="P121" s="15"/>
      <c r="Q121" s="15"/>
      <c r="R121" s="15"/>
      <c r="S121" s="15"/>
      <c r="T121" s="15"/>
      <c r="U121" s="15"/>
      <c r="V121" s="15"/>
      <c r="W121" s="15"/>
      <c r="X121" s="15"/>
      <c r="Y121" s="15"/>
      <c r="Z121" s="15"/>
      <c r="AA121" s="15"/>
      <c r="AB121" s="15"/>
      <c r="AC121" s="15"/>
      <c r="AD121" s="15"/>
      <c r="AE121" s="15"/>
      <c r="AF121" s="15"/>
      <c r="AG121" s="15"/>
      <c r="AH121" s="15"/>
      <c r="AI121" s="15"/>
      <c r="AJ121" s="15"/>
      <c r="AK121" s="15"/>
      <c r="AL121" s="15"/>
      <c r="AM121" s="15"/>
      <c r="AN121" s="15"/>
      <c r="AO121" s="15"/>
      <c r="AP121" s="15"/>
      <c r="AQ121" s="15"/>
      <c r="AR121" s="15"/>
      <c r="AS121" s="15"/>
      <c r="AT121" s="15"/>
      <c r="AU121" s="15"/>
      <c r="AV121" s="15"/>
      <c r="AW121" s="15"/>
      <c r="AX121" s="15"/>
      <c r="AY121" s="15"/>
      <c r="AZ121" s="15"/>
      <c r="BA121" s="15"/>
      <c r="BB121" s="15"/>
      <c r="BC121" s="15"/>
      <c r="BD121" s="15"/>
      <c r="BE121" s="15"/>
      <c r="BF121" s="15"/>
      <c r="BG121" s="15"/>
      <c r="BH121" s="15"/>
      <c r="BI121" s="15"/>
      <c r="BJ121" s="15"/>
      <c r="BK121" s="15"/>
    </row>
    <row r="122" spans="2:63" x14ac:dyDescent="0.25">
      <c r="B122" s="1"/>
      <c r="M122" s="15"/>
      <c r="N122" s="15"/>
      <c r="O122" s="15"/>
      <c r="P122" s="15"/>
      <c r="Q122" s="15"/>
      <c r="R122" s="15"/>
      <c r="S122" s="15"/>
      <c r="T122" s="15"/>
      <c r="U122" s="15"/>
      <c r="V122" s="15"/>
      <c r="W122" s="15"/>
      <c r="X122" s="15"/>
      <c r="Y122" s="15"/>
      <c r="Z122" s="15"/>
      <c r="AA122" s="15"/>
      <c r="AB122" s="15"/>
      <c r="AC122" s="15"/>
      <c r="AD122" s="15"/>
      <c r="AE122" s="15"/>
      <c r="AF122" s="15"/>
      <c r="AG122" s="15"/>
      <c r="AH122" s="15"/>
      <c r="AI122" s="15"/>
      <c r="AJ122" s="15"/>
      <c r="AK122" s="15"/>
      <c r="AL122" s="15"/>
      <c r="AM122" s="15"/>
      <c r="AN122" s="15"/>
      <c r="AO122" s="15"/>
      <c r="AP122" s="15"/>
      <c r="AQ122" s="15"/>
      <c r="AR122" s="15"/>
      <c r="AS122" s="15"/>
      <c r="AT122" s="15"/>
      <c r="AU122" s="15"/>
      <c r="AV122" s="15"/>
      <c r="AW122" s="15"/>
      <c r="AX122" s="15"/>
      <c r="AY122" s="15"/>
      <c r="AZ122" s="15"/>
      <c r="BA122" s="15"/>
      <c r="BB122" s="15"/>
      <c r="BC122" s="15"/>
      <c r="BD122" s="15"/>
      <c r="BE122" s="15"/>
      <c r="BF122" s="15"/>
      <c r="BG122" s="15"/>
      <c r="BH122" s="15"/>
      <c r="BI122" s="15"/>
      <c r="BJ122" s="15"/>
      <c r="BK122" s="15"/>
    </row>
    <row r="123" spans="2:63" x14ac:dyDescent="0.25">
      <c r="B123" s="1"/>
      <c r="M123" s="15"/>
      <c r="N123" s="15"/>
      <c r="O123" s="15"/>
      <c r="P123" s="15"/>
      <c r="Q123" s="15"/>
      <c r="R123" s="15"/>
      <c r="S123" s="15"/>
      <c r="T123" s="15"/>
      <c r="U123" s="15"/>
      <c r="V123" s="15"/>
      <c r="W123" s="15"/>
      <c r="X123" s="15"/>
      <c r="Y123" s="15"/>
      <c r="Z123" s="15"/>
      <c r="AA123" s="15"/>
      <c r="AB123" s="15"/>
      <c r="AC123" s="15"/>
      <c r="AD123" s="15"/>
      <c r="AE123" s="15"/>
      <c r="AF123" s="15"/>
      <c r="AG123" s="15"/>
      <c r="AH123" s="15"/>
      <c r="AI123" s="15"/>
      <c r="AJ123" s="15"/>
      <c r="AK123" s="15"/>
      <c r="AL123" s="15"/>
      <c r="AM123" s="15"/>
      <c r="AN123" s="15"/>
      <c r="AO123" s="15"/>
      <c r="AP123" s="15"/>
      <c r="AQ123" s="15"/>
      <c r="AR123" s="15"/>
      <c r="AS123" s="15"/>
      <c r="AT123" s="15"/>
      <c r="AU123" s="15"/>
      <c r="AV123" s="15"/>
      <c r="AW123" s="15"/>
      <c r="AX123" s="15"/>
      <c r="AY123" s="15"/>
      <c r="AZ123" s="15"/>
      <c r="BA123" s="15"/>
      <c r="BB123" s="15"/>
      <c r="BC123" s="15"/>
      <c r="BD123" s="15"/>
      <c r="BE123" s="15"/>
      <c r="BF123" s="15"/>
      <c r="BG123" s="15"/>
      <c r="BH123" s="15"/>
      <c r="BI123" s="15"/>
      <c r="BJ123" s="15"/>
      <c r="BK123" s="15"/>
    </row>
    <row r="124" spans="2:63" x14ac:dyDescent="0.25">
      <c r="B124" s="1"/>
      <c r="M124" s="15"/>
      <c r="N124" s="15"/>
      <c r="O124" s="15"/>
      <c r="P124" s="15"/>
      <c r="Q124" s="15"/>
      <c r="R124" s="15"/>
      <c r="S124" s="15"/>
      <c r="T124" s="15"/>
      <c r="U124" s="15"/>
      <c r="V124" s="15"/>
      <c r="W124" s="15"/>
      <c r="X124" s="15"/>
      <c r="Y124" s="15"/>
      <c r="Z124" s="15"/>
      <c r="AA124" s="15"/>
      <c r="AB124" s="15"/>
      <c r="AC124" s="15"/>
      <c r="AD124" s="15"/>
      <c r="AE124" s="15"/>
      <c r="AF124" s="15"/>
      <c r="AG124" s="15"/>
      <c r="AH124" s="15"/>
      <c r="AI124" s="15"/>
      <c r="AJ124" s="15"/>
      <c r="AK124" s="15"/>
      <c r="AL124" s="15"/>
      <c r="AM124" s="15"/>
      <c r="AN124" s="15"/>
      <c r="AO124" s="15"/>
      <c r="AP124" s="15"/>
      <c r="AQ124" s="15"/>
      <c r="AR124" s="15"/>
      <c r="AS124" s="15"/>
      <c r="AT124" s="15"/>
      <c r="AU124" s="15"/>
      <c r="AV124" s="15"/>
      <c r="AW124" s="15"/>
      <c r="AX124" s="15"/>
      <c r="AY124" s="15"/>
      <c r="AZ124" s="15"/>
      <c r="BA124" s="15"/>
      <c r="BB124" s="15"/>
      <c r="BC124" s="15"/>
      <c r="BD124" s="15"/>
      <c r="BE124" s="15"/>
      <c r="BF124" s="15"/>
      <c r="BG124" s="15"/>
      <c r="BH124" s="15"/>
      <c r="BI124" s="15"/>
      <c r="BJ124" s="15"/>
      <c r="BK124" s="15"/>
    </row>
    <row r="125" spans="2:63" x14ac:dyDescent="0.25">
      <c r="B125" s="1"/>
      <c r="M125" s="15"/>
      <c r="N125" s="15"/>
      <c r="O125" s="15"/>
      <c r="P125" s="15"/>
      <c r="Q125" s="15"/>
      <c r="R125" s="15"/>
      <c r="S125" s="15"/>
      <c r="T125" s="15"/>
      <c r="U125" s="15"/>
      <c r="V125" s="15"/>
      <c r="W125" s="15"/>
      <c r="X125" s="15"/>
      <c r="Y125" s="15"/>
      <c r="Z125" s="15"/>
      <c r="AA125" s="15"/>
      <c r="AB125" s="15"/>
      <c r="AC125" s="15"/>
      <c r="AD125" s="15"/>
      <c r="AE125" s="15"/>
      <c r="AF125" s="15"/>
      <c r="AG125" s="15"/>
      <c r="AH125" s="15"/>
      <c r="AI125" s="15"/>
      <c r="AJ125" s="15"/>
      <c r="AK125" s="15"/>
      <c r="AL125" s="15"/>
      <c r="AM125" s="15"/>
      <c r="AN125" s="15"/>
      <c r="AO125" s="15"/>
      <c r="AP125" s="15"/>
      <c r="AQ125" s="15"/>
      <c r="AR125" s="15"/>
      <c r="AS125" s="15"/>
      <c r="AT125" s="15"/>
      <c r="AU125" s="15"/>
      <c r="AV125" s="15"/>
      <c r="AW125" s="15"/>
      <c r="AX125" s="15"/>
      <c r="AY125" s="15"/>
      <c r="AZ125" s="15"/>
      <c r="BA125" s="15"/>
      <c r="BB125" s="15"/>
      <c r="BC125" s="15"/>
      <c r="BD125" s="15"/>
      <c r="BE125" s="15"/>
      <c r="BF125" s="15"/>
      <c r="BG125" s="15"/>
      <c r="BH125" s="15"/>
      <c r="BI125" s="15"/>
      <c r="BJ125" s="15"/>
      <c r="BK125" s="15"/>
    </row>
    <row r="126" spans="2:63" x14ac:dyDescent="0.25">
      <c r="B126" s="1"/>
      <c r="M126" s="15"/>
      <c r="N126" s="15"/>
      <c r="O126" s="15"/>
      <c r="P126" s="15"/>
      <c r="Q126" s="15"/>
      <c r="R126" s="15"/>
      <c r="S126" s="15"/>
      <c r="T126" s="15"/>
      <c r="U126" s="15"/>
      <c r="V126" s="15"/>
      <c r="W126" s="15"/>
      <c r="X126" s="15"/>
      <c r="Y126" s="15"/>
      <c r="Z126" s="15"/>
      <c r="AA126" s="15"/>
      <c r="AB126" s="15"/>
      <c r="AC126" s="15"/>
      <c r="AD126" s="15"/>
      <c r="AE126" s="15"/>
      <c r="AF126" s="15"/>
      <c r="AG126" s="15"/>
      <c r="AH126" s="15"/>
      <c r="AI126" s="15"/>
      <c r="AJ126" s="15"/>
      <c r="AK126" s="15"/>
      <c r="AL126" s="15"/>
      <c r="AM126" s="15"/>
      <c r="AN126" s="15"/>
      <c r="AO126" s="15"/>
      <c r="AP126" s="15"/>
      <c r="AQ126" s="15"/>
      <c r="AR126" s="15"/>
      <c r="AS126" s="15"/>
      <c r="AT126" s="15"/>
      <c r="AU126" s="15"/>
      <c r="AV126" s="15"/>
      <c r="AW126" s="15"/>
      <c r="AX126" s="15"/>
      <c r="AY126" s="15"/>
      <c r="AZ126" s="15"/>
      <c r="BA126" s="15"/>
      <c r="BB126" s="15"/>
      <c r="BC126" s="15"/>
      <c r="BD126" s="15"/>
      <c r="BE126" s="15"/>
      <c r="BF126" s="15"/>
      <c r="BG126" s="15"/>
      <c r="BH126" s="15"/>
      <c r="BI126" s="15"/>
      <c r="BJ126" s="15"/>
      <c r="BK126" s="15"/>
    </row>
    <row r="127" spans="2:63" x14ac:dyDescent="0.25">
      <c r="B127" s="1"/>
      <c r="M127" s="15"/>
      <c r="N127" s="15"/>
      <c r="O127" s="15"/>
      <c r="P127" s="15"/>
      <c r="Q127" s="15"/>
      <c r="R127" s="15"/>
      <c r="S127" s="15"/>
      <c r="T127" s="15"/>
      <c r="U127" s="15"/>
      <c r="V127" s="15"/>
      <c r="W127" s="15"/>
      <c r="X127" s="15"/>
      <c r="Y127" s="15"/>
      <c r="Z127" s="15"/>
      <c r="AA127" s="15"/>
      <c r="AB127" s="15"/>
      <c r="AC127" s="15"/>
      <c r="AD127" s="15"/>
      <c r="AE127" s="15"/>
      <c r="AF127" s="15"/>
      <c r="AG127" s="15"/>
      <c r="AH127" s="15"/>
      <c r="AI127" s="15"/>
      <c r="AJ127" s="15"/>
      <c r="AK127" s="15"/>
      <c r="AL127" s="15"/>
      <c r="AM127" s="15"/>
      <c r="AN127" s="15"/>
      <c r="AO127" s="15"/>
      <c r="AP127" s="15"/>
      <c r="AQ127" s="15"/>
      <c r="AR127" s="15"/>
      <c r="AS127" s="15"/>
      <c r="AT127" s="15"/>
      <c r="AU127" s="15"/>
      <c r="AV127" s="15"/>
      <c r="AW127" s="15"/>
      <c r="AX127" s="15"/>
      <c r="AY127" s="15"/>
      <c r="AZ127" s="15"/>
      <c r="BA127" s="15"/>
      <c r="BB127" s="15"/>
      <c r="BC127" s="15"/>
      <c r="BD127" s="15"/>
      <c r="BE127" s="15"/>
      <c r="BF127" s="15"/>
      <c r="BG127" s="15"/>
      <c r="BH127" s="15"/>
      <c r="BI127" s="15"/>
      <c r="BJ127" s="15"/>
      <c r="BK127" s="15"/>
    </row>
    <row r="128" spans="2:63" x14ac:dyDescent="0.25">
      <c r="B128" s="1"/>
      <c r="M128" s="15"/>
      <c r="N128" s="15"/>
      <c r="O128" s="15"/>
      <c r="P128" s="15"/>
      <c r="Q128" s="15"/>
      <c r="R128" s="15"/>
      <c r="S128" s="15"/>
      <c r="T128" s="15"/>
      <c r="U128" s="15"/>
      <c r="V128" s="15"/>
      <c r="W128" s="15"/>
      <c r="X128" s="15"/>
      <c r="Y128" s="15"/>
      <c r="Z128" s="15"/>
      <c r="AA128" s="15"/>
      <c r="AB128" s="15"/>
      <c r="AC128" s="15"/>
      <c r="AD128" s="15"/>
      <c r="AE128" s="15"/>
      <c r="AF128" s="15"/>
      <c r="AG128" s="15"/>
      <c r="AH128" s="15"/>
      <c r="AI128" s="15"/>
      <c r="AJ128" s="15"/>
      <c r="AK128" s="15"/>
      <c r="AL128" s="15"/>
      <c r="AM128" s="15"/>
      <c r="AN128" s="15"/>
      <c r="AO128" s="15"/>
      <c r="AP128" s="15"/>
      <c r="AQ128" s="15"/>
      <c r="AR128" s="15"/>
      <c r="AS128" s="15"/>
      <c r="AT128" s="15"/>
      <c r="AU128" s="15"/>
      <c r="AV128" s="15"/>
      <c r="AW128" s="15"/>
      <c r="AX128" s="15"/>
      <c r="AY128" s="15"/>
      <c r="AZ128" s="15"/>
      <c r="BA128" s="15"/>
      <c r="BB128" s="15"/>
      <c r="BC128" s="15"/>
      <c r="BD128" s="15"/>
      <c r="BE128" s="15"/>
      <c r="BF128" s="15"/>
      <c r="BG128" s="15"/>
      <c r="BH128" s="15"/>
      <c r="BI128" s="15"/>
      <c r="BJ128" s="15"/>
      <c r="BK128" s="15"/>
    </row>
    <row r="129" spans="2:63" x14ac:dyDescent="0.25">
      <c r="B129" s="1"/>
      <c r="M129" s="15"/>
      <c r="N129" s="15"/>
      <c r="O129" s="15"/>
      <c r="P129" s="15"/>
      <c r="Q129" s="15"/>
      <c r="R129" s="15"/>
      <c r="S129" s="15"/>
      <c r="T129" s="15"/>
      <c r="U129" s="15"/>
      <c r="V129" s="15"/>
      <c r="W129" s="15"/>
      <c r="X129" s="15"/>
      <c r="Y129" s="15"/>
      <c r="Z129" s="15"/>
      <c r="AA129" s="15"/>
      <c r="AB129" s="15"/>
      <c r="AC129" s="15"/>
      <c r="AD129" s="15"/>
      <c r="AE129" s="15"/>
      <c r="AF129" s="15"/>
      <c r="AG129" s="15"/>
      <c r="AH129" s="15"/>
      <c r="AI129" s="15"/>
      <c r="AJ129" s="15"/>
      <c r="AK129" s="15"/>
      <c r="AL129" s="15"/>
      <c r="AM129" s="15"/>
      <c r="AN129" s="15"/>
      <c r="AO129" s="15"/>
      <c r="AP129" s="15"/>
      <c r="AQ129" s="15"/>
      <c r="AR129" s="15"/>
      <c r="AS129" s="15"/>
      <c r="AT129" s="15"/>
      <c r="AU129" s="15"/>
      <c r="AV129" s="15"/>
      <c r="AW129" s="15"/>
      <c r="AX129" s="15"/>
      <c r="AY129" s="15"/>
      <c r="AZ129" s="15"/>
      <c r="BA129" s="15"/>
      <c r="BB129" s="15"/>
      <c r="BC129" s="15"/>
      <c r="BD129" s="15"/>
      <c r="BE129" s="15"/>
      <c r="BF129" s="15"/>
      <c r="BG129" s="15"/>
      <c r="BH129" s="15"/>
      <c r="BI129" s="15"/>
      <c r="BJ129" s="15"/>
      <c r="BK129" s="15"/>
    </row>
    <row r="130" spans="2:63" x14ac:dyDescent="0.25">
      <c r="B130" s="1"/>
      <c r="M130" s="15"/>
      <c r="N130" s="15"/>
      <c r="O130" s="15"/>
      <c r="P130" s="15"/>
      <c r="Q130" s="15"/>
      <c r="R130" s="15"/>
      <c r="S130" s="15"/>
      <c r="T130" s="15"/>
      <c r="U130" s="15"/>
      <c r="V130" s="15"/>
      <c r="W130" s="15"/>
      <c r="X130" s="15"/>
      <c r="Y130" s="15"/>
      <c r="Z130" s="15"/>
      <c r="AA130" s="15"/>
      <c r="AB130" s="15"/>
      <c r="AC130" s="15"/>
      <c r="AD130" s="15"/>
      <c r="AE130" s="15"/>
      <c r="AF130" s="15"/>
      <c r="AG130" s="15"/>
      <c r="AH130" s="15"/>
      <c r="AI130" s="15"/>
      <c r="AJ130" s="15"/>
      <c r="AK130" s="15"/>
      <c r="AL130" s="15"/>
      <c r="AM130" s="15"/>
      <c r="AN130" s="15"/>
      <c r="AO130" s="15"/>
      <c r="AP130" s="15"/>
      <c r="AQ130" s="15"/>
      <c r="AR130" s="15"/>
      <c r="AS130" s="15"/>
      <c r="AT130" s="15"/>
      <c r="AU130" s="15"/>
      <c r="AV130" s="15"/>
      <c r="AW130" s="15"/>
      <c r="AX130" s="15"/>
      <c r="AY130" s="15"/>
      <c r="AZ130" s="15"/>
      <c r="BA130" s="15"/>
      <c r="BB130" s="15"/>
      <c r="BC130" s="15"/>
      <c r="BD130" s="15"/>
      <c r="BE130" s="15"/>
      <c r="BF130" s="15"/>
      <c r="BG130" s="15"/>
      <c r="BH130" s="15"/>
      <c r="BI130" s="15"/>
      <c r="BJ130" s="15"/>
      <c r="BK130" s="15"/>
    </row>
    <row r="131" spans="2:63" x14ac:dyDescent="0.25">
      <c r="B131" s="1"/>
      <c r="M131" s="15"/>
      <c r="N131" s="15"/>
      <c r="O131" s="15"/>
      <c r="P131" s="15"/>
      <c r="Q131" s="15"/>
      <c r="R131" s="15"/>
      <c r="S131" s="15"/>
      <c r="T131" s="15"/>
      <c r="U131" s="15"/>
      <c r="V131" s="15"/>
      <c r="W131" s="15"/>
      <c r="X131" s="15"/>
      <c r="Y131" s="15"/>
      <c r="Z131" s="15"/>
      <c r="AA131" s="15"/>
      <c r="AB131" s="15"/>
      <c r="AC131" s="15"/>
      <c r="AD131" s="15"/>
      <c r="AE131" s="15"/>
      <c r="AF131" s="15"/>
      <c r="AG131" s="15"/>
      <c r="AH131" s="15"/>
      <c r="AI131" s="15"/>
      <c r="AJ131" s="15"/>
      <c r="AK131" s="15"/>
      <c r="AL131" s="15"/>
      <c r="AM131" s="15"/>
      <c r="AN131" s="15"/>
      <c r="AO131" s="15"/>
      <c r="AP131" s="15"/>
      <c r="AQ131" s="15"/>
      <c r="AR131" s="15"/>
      <c r="AS131" s="15"/>
      <c r="AT131" s="15"/>
      <c r="AU131" s="15"/>
      <c r="AV131" s="15"/>
      <c r="AW131" s="15"/>
      <c r="AX131" s="15"/>
      <c r="AY131" s="15"/>
      <c r="AZ131" s="15"/>
      <c r="BA131" s="15"/>
      <c r="BB131" s="15"/>
      <c r="BC131" s="15"/>
      <c r="BD131" s="15"/>
      <c r="BE131" s="15"/>
      <c r="BF131" s="15"/>
      <c r="BG131" s="15"/>
      <c r="BH131" s="15"/>
      <c r="BI131" s="15"/>
      <c r="BJ131" s="15"/>
      <c r="BK131" s="15"/>
    </row>
    <row r="132" spans="2:63" x14ac:dyDescent="0.25">
      <c r="B132" s="1"/>
      <c r="M132" s="15"/>
      <c r="N132" s="15"/>
      <c r="O132" s="15"/>
      <c r="P132" s="15"/>
      <c r="Q132" s="15"/>
      <c r="R132" s="15"/>
      <c r="S132" s="15"/>
      <c r="T132" s="15"/>
      <c r="U132" s="15"/>
      <c r="V132" s="15"/>
      <c r="W132" s="15"/>
      <c r="X132" s="15"/>
      <c r="Y132" s="15"/>
      <c r="Z132" s="15"/>
      <c r="AA132" s="15"/>
      <c r="AB132" s="15"/>
      <c r="AC132" s="15"/>
      <c r="AD132" s="15"/>
      <c r="AE132" s="15"/>
      <c r="AF132" s="15"/>
      <c r="AG132" s="15"/>
      <c r="AH132" s="15"/>
      <c r="AI132" s="15"/>
      <c r="AJ132" s="15"/>
      <c r="AK132" s="15"/>
      <c r="AL132" s="15"/>
      <c r="AM132" s="15"/>
      <c r="AN132" s="15"/>
      <c r="AO132" s="15"/>
      <c r="AP132" s="15"/>
      <c r="AQ132" s="15"/>
      <c r="AR132" s="15"/>
      <c r="AS132" s="15"/>
      <c r="AT132" s="15"/>
      <c r="AU132" s="15"/>
      <c r="AV132" s="15"/>
      <c r="AW132" s="15"/>
      <c r="AX132" s="15"/>
      <c r="AY132" s="15"/>
      <c r="AZ132" s="15"/>
      <c r="BA132" s="15"/>
      <c r="BB132" s="15"/>
      <c r="BC132" s="15"/>
      <c r="BD132" s="15"/>
      <c r="BE132" s="15"/>
      <c r="BF132" s="15"/>
      <c r="BG132" s="15"/>
      <c r="BH132" s="15"/>
      <c r="BI132" s="15"/>
      <c r="BJ132" s="15"/>
      <c r="BK132" s="15"/>
    </row>
    <row r="133" spans="2:63" x14ac:dyDescent="0.25">
      <c r="B133" s="1"/>
      <c r="M133" s="15"/>
      <c r="N133" s="15"/>
      <c r="O133" s="15"/>
      <c r="P133" s="15"/>
      <c r="Q133" s="15"/>
      <c r="R133" s="15"/>
      <c r="S133" s="15"/>
      <c r="T133" s="15"/>
      <c r="U133" s="15"/>
      <c r="V133" s="15"/>
      <c r="W133" s="15"/>
      <c r="X133" s="15"/>
      <c r="Y133" s="15"/>
      <c r="Z133" s="15"/>
      <c r="AA133" s="15"/>
      <c r="AB133" s="15"/>
      <c r="AC133" s="15"/>
      <c r="AD133" s="15"/>
      <c r="AE133" s="15"/>
      <c r="AF133" s="15"/>
      <c r="AG133" s="15"/>
      <c r="AH133" s="15"/>
      <c r="AI133" s="15"/>
      <c r="AJ133" s="15"/>
      <c r="AK133" s="15"/>
      <c r="AL133" s="15"/>
      <c r="AM133" s="15"/>
      <c r="AN133" s="15"/>
      <c r="AO133" s="15"/>
      <c r="AP133" s="15"/>
      <c r="AQ133" s="15"/>
      <c r="AR133" s="15"/>
      <c r="AS133" s="15"/>
      <c r="AT133" s="15"/>
      <c r="AU133" s="15"/>
      <c r="AV133" s="15"/>
      <c r="AW133" s="15"/>
      <c r="AX133" s="15"/>
      <c r="AY133" s="15"/>
      <c r="AZ133" s="15"/>
      <c r="BA133" s="15"/>
      <c r="BB133" s="15"/>
      <c r="BC133" s="15"/>
      <c r="BD133" s="15"/>
      <c r="BE133" s="15"/>
      <c r="BF133" s="15"/>
      <c r="BG133" s="15"/>
      <c r="BH133" s="15"/>
      <c r="BI133" s="15"/>
      <c r="BJ133" s="15"/>
      <c r="BK133" s="15"/>
    </row>
    <row r="134" spans="2:63" x14ac:dyDescent="0.25">
      <c r="B134" s="1"/>
      <c r="M134" s="15"/>
      <c r="N134" s="15"/>
      <c r="O134" s="15"/>
      <c r="P134" s="15"/>
      <c r="Q134" s="15"/>
      <c r="R134" s="15"/>
      <c r="S134" s="15"/>
      <c r="T134" s="15"/>
      <c r="U134" s="15"/>
      <c r="V134" s="15"/>
      <c r="W134" s="15"/>
      <c r="X134" s="15"/>
      <c r="Y134" s="15"/>
      <c r="Z134" s="15"/>
      <c r="AA134" s="15"/>
      <c r="AB134" s="15"/>
      <c r="AC134" s="15"/>
      <c r="AD134" s="15"/>
      <c r="AE134" s="15"/>
      <c r="AF134" s="15"/>
      <c r="AG134" s="15"/>
      <c r="AH134" s="15"/>
      <c r="AI134" s="15"/>
      <c r="AJ134" s="15"/>
      <c r="AK134" s="15"/>
      <c r="AL134" s="15"/>
      <c r="AM134" s="15"/>
      <c r="AN134" s="15"/>
      <c r="AO134" s="15"/>
      <c r="AP134" s="15"/>
      <c r="AQ134" s="15"/>
      <c r="AR134" s="15"/>
      <c r="AS134" s="15"/>
      <c r="AT134" s="15"/>
      <c r="AU134" s="15"/>
      <c r="AV134" s="15"/>
      <c r="AW134" s="15"/>
      <c r="AX134" s="15"/>
      <c r="AY134" s="15"/>
      <c r="AZ134" s="15"/>
      <c r="BA134" s="15"/>
      <c r="BB134" s="15"/>
      <c r="BC134" s="15"/>
      <c r="BD134" s="15"/>
      <c r="BE134" s="15"/>
      <c r="BF134" s="15"/>
      <c r="BG134" s="15"/>
      <c r="BH134" s="15"/>
      <c r="BI134" s="15"/>
      <c r="BJ134" s="15"/>
      <c r="BK134" s="15"/>
    </row>
    <row r="135" spans="2:63" x14ac:dyDescent="0.25">
      <c r="B135" s="1"/>
      <c r="M135" s="15"/>
      <c r="N135" s="15"/>
      <c r="O135" s="15"/>
      <c r="P135" s="15"/>
      <c r="Q135" s="15"/>
      <c r="R135" s="15"/>
      <c r="S135" s="15"/>
      <c r="T135" s="15"/>
      <c r="U135" s="15"/>
      <c r="V135" s="15"/>
      <c r="W135" s="15"/>
      <c r="X135" s="15"/>
      <c r="Y135" s="15"/>
      <c r="Z135" s="15"/>
      <c r="AA135" s="15"/>
      <c r="AB135" s="15"/>
      <c r="AC135" s="15"/>
      <c r="AD135" s="15"/>
      <c r="AE135" s="15"/>
      <c r="AF135" s="15"/>
      <c r="AG135" s="15"/>
      <c r="AH135" s="15"/>
      <c r="AI135" s="15"/>
      <c r="AJ135" s="15"/>
      <c r="AK135" s="15"/>
      <c r="AL135" s="15"/>
      <c r="AM135" s="15"/>
      <c r="AN135" s="15"/>
      <c r="AO135" s="15"/>
      <c r="AP135" s="15"/>
      <c r="AQ135" s="15"/>
      <c r="AR135" s="15"/>
      <c r="AS135" s="15"/>
      <c r="AT135" s="15"/>
      <c r="AU135" s="15"/>
      <c r="AV135" s="15"/>
      <c r="AW135" s="15"/>
      <c r="AX135" s="15"/>
      <c r="AY135" s="15"/>
      <c r="AZ135" s="15"/>
      <c r="BA135" s="15"/>
      <c r="BB135" s="15"/>
      <c r="BC135" s="15"/>
      <c r="BD135" s="15"/>
      <c r="BE135" s="15"/>
      <c r="BF135" s="15"/>
      <c r="BG135" s="15"/>
      <c r="BH135" s="15"/>
      <c r="BI135" s="15"/>
      <c r="BJ135" s="15"/>
      <c r="BK135" s="15"/>
    </row>
    <row r="136" spans="2:63" x14ac:dyDescent="0.25">
      <c r="B136" s="1"/>
      <c r="M136" s="15"/>
      <c r="N136" s="15"/>
      <c r="O136" s="15"/>
      <c r="P136" s="15"/>
      <c r="Q136" s="15"/>
      <c r="R136" s="15"/>
      <c r="S136" s="15"/>
      <c r="T136" s="15"/>
      <c r="U136" s="15"/>
      <c r="V136" s="15"/>
      <c r="W136" s="15"/>
      <c r="X136" s="15"/>
      <c r="Y136" s="15"/>
      <c r="Z136" s="15"/>
      <c r="AA136" s="15"/>
      <c r="AB136" s="15"/>
      <c r="AC136" s="15"/>
      <c r="AD136" s="15"/>
      <c r="AE136" s="15"/>
      <c r="AF136" s="15"/>
      <c r="AG136" s="15"/>
      <c r="AH136" s="15"/>
      <c r="AI136" s="15"/>
      <c r="AJ136" s="15"/>
      <c r="AK136" s="15"/>
      <c r="AL136" s="15"/>
      <c r="AM136" s="15"/>
      <c r="AN136" s="15"/>
      <c r="AO136" s="15"/>
      <c r="AP136" s="15"/>
      <c r="AQ136" s="15"/>
      <c r="AR136" s="15"/>
      <c r="AS136" s="15"/>
      <c r="AT136" s="15"/>
      <c r="AU136" s="15"/>
      <c r="AV136" s="15"/>
      <c r="AW136" s="15"/>
      <c r="AX136" s="15"/>
      <c r="AY136" s="15"/>
      <c r="AZ136" s="15"/>
      <c r="BA136" s="15"/>
      <c r="BB136" s="15"/>
      <c r="BC136" s="15"/>
      <c r="BD136" s="15"/>
      <c r="BE136" s="15"/>
      <c r="BF136" s="15"/>
      <c r="BG136" s="15"/>
      <c r="BH136" s="15"/>
      <c r="BI136" s="15"/>
      <c r="BJ136" s="15"/>
      <c r="BK136" s="15"/>
    </row>
    <row r="137" spans="2:63" x14ac:dyDescent="0.25">
      <c r="B137" s="1"/>
      <c r="M137" s="15"/>
      <c r="N137" s="15"/>
      <c r="O137" s="15"/>
      <c r="P137" s="15"/>
      <c r="Q137" s="15"/>
      <c r="R137" s="15"/>
      <c r="S137" s="15"/>
      <c r="T137" s="15"/>
      <c r="U137" s="15"/>
      <c r="V137" s="15"/>
      <c r="W137" s="15"/>
      <c r="X137" s="15"/>
      <c r="Y137" s="15"/>
      <c r="Z137" s="15"/>
      <c r="AA137" s="15"/>
      <c r="AB137" s="15"/>
      <c r="AC137" s="15"/>
      <c r="AD137" s="15"/>
      <c r="AE137" s="15"/>
      <c r="AF137" s="15"/>
      <c r="AG137" s="15"/>
      <c r="AH137" s="15"/>
      <c r="AI137" s="15"/>
      <c r="AJ137" s="15"/>
      <c r="AK137" s="15"/>
      <c r="AL137" s="15"/>
      <c r="AM137" s="15"/>
      <c r="AN137" s="15"/>
      <c r="AO137" s="15"/>
      <c r="AP137" s="15"/>
      <c r="AQ137" s="15"/>
      <c r="AR137" s="15"/>
      <c r="AS137" s="15"/>
      <c r="AT137" s="15"/>
      <c r="AU137" s="15"/>
      <c r="AV137" s="15"/>
      <c r="AW137" s="15"/>
      <c r="AX137" s="15"/>
      <c r="AY137" s="15"/>
      <c r="AZ137" s="15"/>
      <c r="BA137" s="15"/>
      <c r="BB137" s="15"/>
      <c r="BC137" s="15"/>
      <c r="BD137" s="15"/>
      <c r="BE137" s="15"/>
      <c r="BF137" s="15"/>
      <c r="BG137" s="15"/>
      <c r="BH137" s="15"/>
      <c r="BI137" s="15"/>
      <c r="BJ137" s="15"/>
      <c r="BK137" s="15"/>
    </row>
    <row r="138" spans="2:63" x14ac:dyDescent="0.25">
      <c r="B138" s="1"/>
      <c r="M138" s="15"/>
      <c r="N138" s="15"/>
      <c r="O138" s="15"/>
      <c r="P138" s="15"/>
      <c r="Q138" s="15"/>
      <c r="R138" s="15"/>
      <c r="S138" s="15"/>
      <c r="T138" s="15"/>
      <c r="U138" s="15"/>
      <c r="V138" s="15"/>
      <c r="W138" s="15"/>
      <c r="X138" s="15"/>
      <c r="Y138" s="15"/>
      <c r="Z138" s="15"/>
      <c r="AA138" s="15"/>
      <c r="AB138" s="15"/>
      <c r="AC138" s="15"/>
      <c r="AD138" s="15"/>
      <c r="AE138" s="15"/>
      <c r="AF138" s="15"/>
      <c r="AG138" s="15"/>
      <c r="AH138" s="15"/>
      <c r="AI138" s="15"/>
      <c r="AJ138" s="15"/>
      <c r="AK138" s="15"/>
      <c r="AL138" s="15"/>
      <c r="AM138" s="15"/>
      <c r="AN138" s="15"/>
      <c r="AO138" s="15"/>
      <c r="AP138" s="15"/>
      <c r="AQ138" s="15"/>
      <c r="AR138" s="15"/>
      <c r="AS138" s="15"/>
      <c r="AT138" s="15"/>
      <c r="AU138" s="15"/>
      <c r="AV138" s="15"/>
      <c r="AW138" s="15"/>
      <c r="AX138" s="15"/>
      <c r="AY138" s="15"/>
      <c r="AZ138" s="15"/>
      <c r="BA138" s="15"/>
      <c r="BB138" s="15"/>
      <c r="BC138" s="15"/>
      <c r="BD138" s="15"/>
      <c r="BE138" s="15"/>
      <c r="BF138" s="15"/>
      <c r="BG138" s="15"/>
      <c r="BH138" s="15"/>
      <c r="BI138" s="15"/>
      <c r="BJ138" s="15"/>
      <c r="BK138" s="15"/>
    </row>
    <row r="139" spans="2:63" x14ac:dyDescent="0.25">
      <c r="B139" s="1"/>
      <c r="M139" s="15"/>
      <c r="N139" s="15"/>
      <c r="O139" s="15"/>
      <c r="P139" s="15"/>
      <c r="Q139" s="15"/>
      <c r="R139" s="15"/>
      <c r="S139" s="15"/>
      <c r="T139" s="15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  <c r="AE139" s="15"/>
      <c r="AF139" s="15"/>
      <c r="AG139" s="15"/>
      <c r="AH139" s="15"/>
      <c r="AI139" s="15"/>
      <c r="AJ139" s="15"/>
      <c r="AK139" s="15"/>
      <c r="AL139" s="15"/>
      <c r="AM139" s="15"/>
      <c r="AN139" s="15"/>
      <c r="AO139" s="15"/>
      <c r="AP139" s="15"/>
      <c r="AQ139" s="15"/>
      <c r="AR139" s="15"/>
      <c r="AS139" s="15"/>
      <c r="AT139" s="15"/>
      <c r="AU139" s="15"/>
      <c r="AV139" s="15"/>
      <c r="AW139" s="15"/>
      <c r="AX139" s="15"/>
      <c r="AY139" s="15"/>
      <c r="AZ139" s="15"/>
      <c r="BA139" s="15"/>
      <c r="BB139" s="15"/>
      <c r="BC139" s="15"/>
      <c r="BD139" s="15"/>
      <c r="BE139" s="15"/>
      <c r="BF139" s="15"/>
      <c r="BG139" s="15"/>
      <c r="BH139" s="15"/>
      <c r="BI139" s="15"/>
      <c r="BJ139" s="15"/>
      <c r="BK139" s="15"/>
    </row>
    <row r="140" spans="2:63" x14ac:dyDescent="0.25">
      <c r="B140" s="1"/>
      <c r="M140" s="15"/>
      <c r="N140" s="15"/>
      <c r="O140" s="15"/>
      <c r="P140" s="15"/>
      <c r="Q140" s="15"/>
      <c r="R140" s="15"/>
      <c r="S140" s="15"/>
      <c r="T140" s="15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  <c r="AE140" s="15"/>
      <c r="AF140" s="15"/>
      <c r="AG140" s="15"/>
      <c r="AH140" s="15"/>
      <c r="AI140" s="15"/>
      <c r="AJ140" s="15"/>
      <c r="AK140" s="15"/>
      <c r="AL140" s="15"/>
      <c r="AM140" s="15"/>
      <c r="AN140" s="15"/>
      <c r="AO140" s="15"/>
      <c r="AP140" s="15"/>
      <c r="AQ140" s="15"/>
      <c r="AR140" s="15"/>
      <c r="AS140" s="15"/>
      <c r="AT140" s="15"/>
      <c r="AU140" s="15"/>
      <c r="AV140" s="15"/>
      <c r="AW140" s="15"/>
      <c r="AX140" s="15"/>
      <c r="AY140" s="15"/>
      <c r="AZ140" s="15"/>
      <c r="BA140" s="15"/>
      <c r="BB140" s="15"/>
      <c r="BC140" s="15"/>
      <c r="BD140" s="15"/>
      <c r="BE140" s="15"/>
      <c r="BF140" s="15"/>
      <c r="BG140" s="15"/>
      <c r="BH140" s="15"/>
      <c r="BI140" s="15"/>
      <c r="BJ140" s="15"/>
      <c r="BK140" s="15"/>
    </row>
    <row r="141" spans="2:63" x14ac:dyDescent="0.25">
      <c r="B141" s="1"/>
      <c r="M141" s="15"/>
      <c r="N141" s="15"/>
      <c r="O141" s="15"/>
      <c r="P141" s="15"/>
      <c r="Q141" s="15"/>
      <c r="R141" s="15"/>
      <c r="S141" s="15"/>
      <c r="T141" s="15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  <c r="AE141" s="15"/>
      <c r="AF141" s="15"/>
      <c r="AG141" s="15"/>
      <c r="AH141" s="15"/>
      <c r="AI141" s="15"/>
      <c r="AJ141" s="15"/>
      <c r="AK141" s="15"/>
      <c r="AL141" s="15"/>
      <c r="AM141" s="15"/>
      <c r="AN141" s="15"/>
      <c r="AO141" s="15"/>
      <c r="AP141" s="15"/>
      <c r="AQ141" s="15"/>
      <c r="AR141" s="15"/>
      <c r="AS141" s="15"/>
      <c r="AT141" s="15"/>
      <c r="AU141" s="15"/>
      <c r="AV141" s="15"/>
      <c r="AW141" s="15"/>
      <c r="AX141" s="15"/>
      <c r="AY141" s="15"/>
      <c r="AZ141" s="15"/>
      <c r="BA141" s="15"/>
      <c r="BB141" s="15"/>
      <c r="BC141" s="15"/>
      <c r="BD141" s="15"/>
      <c r="BE141" s="15"/>
      <c r="BF141" s="15"/>
      <c r="BG141" s="15"/>
      <c r="BH141" s="15"/>
      <c r="BI141" s="15"/>
      <c r="BJ141" s="15"/>
      <c r="BK141" s="15"/>
    </row>
    <row r="142" spans="2:63" x14ac:dyDescent="0.25">
      <c r="B142" s="1"/>
      <c r="M142" s="15"/>
      <c r="N142" s="15"/>
      <c r="O142" s="15"/>
      <c r="P142" s="15"/>
      <c r="Q142" s="15"/>
      <c r="R142" s="15"/>
      <c r="S142" s="15"/>
      <c r="T142" s="15"/>
      <c r="U142" s="15"/>
      <c r="V142" s="15"/>
      <c r="W142" s="15"/>
      <c r="X142" s="15"/>
      <c r="Y142" s="15"/>
      <c r="Z142" s="15"/>
      <c r="AA142" s="15"/>
      <c r="AB142" s="15"/>
      <c r="AC142" s="15"/>
      <c r="AD142" s="15"/>
      <c r="AE142" s="15"/>
      <c r="AF142" s="15"/>
      <c r="AG142" s="15"/>
      <c r="AH142" s="15"/>
      <c r="AI142" s="15"/>
      <c r="AJ142" s="15"/>
      <c r="AK142" s="15"/>
      <c r="AL142" s="15"/>
      <c r="AM142" s="15"/>
      <c r="AN142" s="15"/>
      <c r="AO142" s="15"/>
      <c r="AP142" s="15"/>
      <c r="AQ142" s="15"/>
      <c r="AR142" s="15"/>
      <c r="AS142" s="15"/>
      <c r="AT142" s="15"/>
      <c r="AU142" s="15"/>
      <c r="AV142" s="15"/>
      <c r="AW142" s="15"/>
      <c r="AX142" s="15"/>
      <c r="AY142" s="15"/>
      <c r="AZ142" s="15"/>
      <c r="BA142" s="15"/>
      <c r="BB142" s="15"/>
      <c r="BC142" s="15"/>
      <c r="BD142" s="15"/>
      <c r="BE142" s="15"/>
      <c r="BF142" s="15"/>
      <c r="BG142" s="15"/>
      <c r="BH142" s="15"/>
      <c r="BI142" s="15"/>
      <c r="BJ142" s="15"/>
      <c r="BK142" s="15"/>
    </row>
    <row r="143" spans="2:63" x14ac:dyDescent="0.25">
      <c r="B143" s="1"/>
      <c r="M143" s="15"/>
      <c r="N143" s="15"/>
      <c r="O143" s="15"/>
      <c r="P143" s="15"/>
      <c r="Q143" s="15"/>
      <c r="R143" s="15"/>
      <c r="S143" s="15"/>
      <c r="T143" s="15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  <c r="AE143" s="15"/>
      <c r="AF143" s="15"/>
      <c r="AG143" s="15"/>
      <c r="AH143" s="15"/>
      <c r="AI143" s="15"/>
      <c r="AJ143" s="15"/>
      <c r="AK143" s="15"/>
      <c r="AL143" s="15"/>
      <c r="AM143" s="15"/>
      <c r="AN143" s="15"/>
      <c r="AO143" s="15"/>
      <c r="AP143" s="15"/>
      <c r="AQ143" s="15"/>
      <c r="AR143" s="15"/>
      <c r="AS143" s="15"/>
      <c r="AT143" s="15"/>
      <c r="AU143" s="15"/>
      <c r="AV143" s="15"/>
      <c r="AW143" s="15"/>
      <c r="AX143" s="15"/>
      <c r="AY143" s="15"/>
      <c r="AZ143" s="15"/>
      <c r="BA143" s="15"/>
      <c r="BB143" s="15"/>
      <c r="BC143" s="15"/>
      <c r="BD143" s="15"/>
      <c r="BE143" s="15"/>
      <c r="BF143" s="15"/>
      <c r="BG143" s="15"/>
      <c r="BH143" s="15"/>
      <c r="BI143" s="15"/>
      <c r="BJ143" s="15"/>
      <c r="BK143" s="15"/>
    </row>
    <row r="144" spans="2:63" x14ac:dyDescent="0.25">
      <c r="B144" s="1"/>
      <c r="M144" s="15"/>
      <c r="N144" s="15"/>
      <c r="O144" s="15"/>
      <c r="P144" s="15"/>
      <c r="Q144" s="15"/>
      <c r="R144" s="15"/>
      <c r="S144" s="15"/>
      <c r="T144" s="15"/>
      <c r="U144" s="15"/>
      <c r="V144" s="15"/>
      <c r="W144" s="15"/>
      <c r="X144" s="15"/>
      <c r="Y144" s="15"/>
      <c r="Z144" s="15"/>
      <c r="AA144" s="15"/>
      <c r="AB144" s="15"/>
      <c r="AC144" s="15"/>
      <c r="AD144" s="15"/>
      <c r="AE144" s="15"/>
      <c r="AF144" s="15"/>
      <c r="AG144" s="15"/>
      <c r="AH144" s="15"/>
      <c r="AI144" s="15"/>
      <c r="AJ144" s="15"/>
      <c r="AK144" s="15"/>
      <c r="AL144" s="15"/>
      <c r="AM144" s="15"/>
      <c r="AN144" s="15"/>
      <c r="AO144" s="15"/>
      <c r="AP144" s="15"/>
      <c r="AQ144" s="15"/>
      <c r="AR144" s="15"/>
      <c r="AS144" s="15"/>
      <c r="AT144" s="15"/>
      <c r="AU144" s="15"/>
      <c r="AV144" s="15"/>
      <c r="AW144" s="15"/>
      <c r="AX144" s="15"/>
      <c r="AY144" s="15"/>
      <c r="AZ144" s="15"/>
      <c r="BA144" s="15"/>
      <c r="BB144" s="15"/>
      <c r="BC144" s="15"/>
      <c r="BD144" s="15"/>
      <c r="BE144" s="15"/>
      <c r="BF144" s="15"/>
      <c r="BG144" s="15"/>
      <c r="BH144" s="15"/>
      <c r="BI144" s="15"/>
      <c r="BJ144" s="15"/>
      <c r="BK144" s="15"/>
    </row>
    <row r="145" spans="2:63" x14ac:dyDescent="0.25">
      <c r="B145" s="1"/>
      <c r="M145" s="15"/>
      <c r="N145" s="15"/>
      <c r="O145" s="15"/>
      <c r="P145" s="15"/>
      <c r="Q145" s="15"/>
      <c r="R145" s="15"/>
      <c r="S145" s="15"/>
      <c r="T145" s="15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  <c r="AE145" s="15"/>
      <c r="AF145" s="15"/>
      <c r="AG145" s="15"/>
      <c r="AH145" s="15"/>
      <c r="AI145" s="15"/>
      <c r="AJ145" s="15"/>
      <c r="AK145" s="15"/>
      <c r="AL145" s="15"/>
      <c r="AM145" s="15"/>
      <c r="AN145" s="15"/>
      <c r="AO145" s="15"/>
      <c r="AP145" s="15"/>
      <c r="AQ145" s="15"/>
      <c r="AR145" s="15"/>
      <c r="AS145" s="15"/>
      <c r="AT145" s="15"/>
      <c r="AU145" s="15"/>
      <c r="AV145" s="15"/>
      <c r="AW145" s="15"/>
      <c r="AX145" s="15"/>
      <c r="AY145" s="15"/>
      <c r="AZ145" s="15"/>
      <c r="BA145" s="15"/>
      <c r="BB145" s="15"/>
      <c r="BC145" s="15"/>
      <c r="BD145" s="15"/>
      <c r="BE145" s="15"/>
      <c r="BF145" s="15"/>
      <c r="BG145" s="15"/>
      <c r="BH145" s="15"/>
      <c r="BI145" s="15"/>
      <c r="BJ145" s="15"/>
      <c r="BK145" s="15"/>
    </row>
    <row r="146" spans="2:63" x14ac:dyDescent="0.25">
      <c r="B146" s="1"/>
      <c r="M146" s="15"/>
      <c r="N146" s="15"/>
      <c r="O146" s="15"/>
      <c r="P146" s="15"/>
      <c r="Q146" s="15"/>
      <c r="R146" s="15"/>
      <c r="S146" s="15"/>
      <c r="T146" s="15"/>
      <c r="U146" s="15"/>
      <c r="V146" s="15"/>
      <c r="W146" s="15"/>
      <c r="X146" s="15"/>
      <c r="Y146" s="15"/>
      <c r="Z146" s="15"/>
      <c r="AA146" s="15"/>
      <c r="AB146" s="15"/>
      <c r="AC146" s="15"/>
      <c r="AD146" s="15"/>
      <c r="AE146" s="15"/>
      <c r="AF146" s="15"/>
      <c r="AG146" s="15"/>
      <c r="AH146" s="15"/>
      <c r="AI146" s="15"/>
      <c r="AJ146" s="15"/>
      <c r="AK146" s="15"/>
      <c r="AL146" s="15"/>
      <c r="AM146" s="15"/>
      <c r="AN146" s="15"/>
      <c r="AO146" s="15"/>
      <c r="AP146" s="15"/>
      <c r="AQ146" s="15"/>
      <c r="AR146" s="15"/>
      <c r="AS146" s="15"/>
      <c r="AT146" s="15"/>
      <c r="AU146" s="15"/>
      <c r="AV146" s="15"/>
      <c r="AW146" s="15"/>
      <c r="AX146" s="15"/>
      <c r="AY146" s="15"/>
      <c r="AZ146" s="15"/>
      <c r="BA146" s="15"/>
      <c r="BB146" s="15"/>
      <c r="BC146" s="15"/>
      <c r="BD146" s="15"/>
      <c r="BE146" s="15"/>
      <c r="BF146" s="15"/>
      <c r="BG146" s="15"/>
      <c r="BH146" s="15"/>
      <c r="BI146" s="15"/>
      <c r="BJ146" s="15"/>
      <c r="BK146" s="15"/>
    </row>
    <row r="147" spans="2:63" x14ac:dyDescent="0.25">
      <c r="B147" s="1"/>
      <c r="M147" s="15"/>
      <c r="N147" s="15"/>
      <c r="O147" s="15"/>
      <c r="P147" s="15"/>
      <c r="Q147" s="15"/>
      <c r="R147" s="15"/>
      <c r="S147" s="15"/>
      <c r="T147" s="15"/>
      <c r="U147" s="15"/>
      <c r="V147" s="15"/>
      <c r="W147" s="15"/>
      <c r="X147" s="15"/>
      <c r="Y147" s="15"/>
      <c r="Z147" s="15"/>
      <c r="AA147" s="15"/>
      <c r="AB147" s="15"/>
      <c r="AC147" s="15"/>
      <c r="AD147" s="15"/>
      <c r="AE147" s="15"/>
      <c r="AF147" s="15"/>
      <c r="AG147" s="15"/>
      <c r="AH147" s="15"/>
      <c r="AI147" s="15"/>
      <c r="AJ147" s="15"/>
      <c r="AK147" s="15"/>
      <c r="AL147" s="15"/>
      <c r="AM147" s="15"/>
      <c r="AN147" s="15"/>
      <c r="AO147" s="15"/>
      <c r="AP147" s="15"/>
      <c r="AQ147" s="15"/>
      <c r="AR147" s="15"/>
      <c r="AS147" s="15"/>
      <c r="AT147" s="15"/>
      <c r="AU147" s="15"/>
      <c r="AV147" s="15"/>
      <c r="AW147" s="15"/>
      <c r="AX147" s="15"/>
      <c r="AY147" s="15"/>
      <c r="AZ147" s="15"/>
      <c r="BA147" s="15"/>
      <c r="BB147" s="15"/>
      <c r="BC147" s="15"/>
      <c r="BD147" s="15"/>
      <c r="BE147" s="15"/>
      <c r="BF147" s="15"/>
      <c r="BG147" s="15"/>
      <c r="BH147" s="15"/>
      <c r="BI147" s="15"/>
      <c r="BJ147" s="15"/>
      <c r="BK147" s="15"/>
    </row>
    <row r="148" spans="2:63" x14ac:dyDescent="0.25">
      <c r="B148" s="1"/>
      <c r="M148" s="15"/>
      <c r="N148" s="15"/>
      <c r="O148" s="15"/>
      <c r="P148" s="15"/>
      <c r="Q148" s="15"/>
      <c r="R148" s="15"/>
      <c r="S148" s="15"/>
      <c r="T148" s="15"/>
      <c r="U148" s="15"/>
      <c r="V148" s="15"/>
      <c r="W148" s="15"/>
      <c r="X148" s="15"/>
      <c r="Y148" s="15"/>
      <c r="Z148" s="15"/>
      <c r="AA148" s="15"/>
      <c r="AB148" s="15"/>
      <c r="AC148" s="15"/>
      <c r="AD148" s="15"/>
      <c r="AE148" s="15"/>
      <c r="AF148" s="15"/>
      <c r="AG148" s="15"/>
      <c r="AH148" s="15"/>
      <c r="AI148" s="15"/>
      <c r="AJ148" s="15"/>
      <c r="AK148" s="15"/>
      <c r="AL148" s="15"/>
      <c r="AM148" s="15"/>
      <c r="AN148" s="15"/>
      <c r="AO148" s="15"/>
      <c r="AP148" s="15"/>
      <c r="AQ148" s="15"/>
      <c r="AR148" s="15"/>
      <c r="AS148" s="15"/>
      <c r="AT148" s="15"/>
      <c r="AU148" s="15"/>
      <c r="AV148" s="15"/>
      <c r="AW148" s="15"/>
      <c r="AX148" s="15"/>
      <c r="AY148" s="15"/>
      <c r="AZ148" s="15"/>
      <c r="BA148" s="15"/>
      <c r="BB148" s="15"/>
      <c r="BC148" s="15"/>
      <c r="BD148" s="15"/>
      <c r="BE148" s="15"/>
      <c r="BF148" s="15"/>
      <c r="BG148" s="15"/>
      <c r="BH148" s="15"/>
      <c r="BI148" s="15"/>
      <c r="BJ148" s="15"/>
      <c r="BK148" s="15"/>
    </row>
    <row r="149" spans="2:63" x14ac:dyDescent="0.25">
      <c r="B149" s="1"/>
      <c r="M149" s="15"/>
      <c r="N149" s="15"/>
      <c r="O149" s="15"/>
      <c r="P149" s="15"/>
      <c r="Q149" s="15"/>
      <c r="R149" s="15"/>
      <c r="S149" s="15"/>
      <c r="T149" s="15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  <c r="AE149" s="15"/>
      <c r="AF149" s="15"/>
      <c r="AG149" s="15"/>
      <c r="AH149" s="15"/>
      <c r="AI149" s="15"/>
      <c r="AJ149" s="15"/>
      <c r="AK149" s="15"/>
      <c r="AL149" s="15"/>
      <c r="AM149" s="15"/>
      <c r="AN149" s="15"/>
      <c r="AO149" s="15"/>
      <c r="AP149" s="15"/>
      <c r="AQ149" s="15"/>
      <c r="AR149" s="15"/>
      <c r="AS149" s="15"/>
      <c r="AT149" s="15"/>
      <c r="AU149" s="15"/>
      <c r="AV149" s="15"/>
      <c r="AW149" s="15"/>
      <c r="AX149" s="15"/>
      <c r="AY149" s="15"/>
      <c r="AZ149" s="15"/>
      <c r="BA149" s="15"/>
      <c r="BB149" s="15"/>
      <c r="BC149" s="15"/>
      <c r="BD149" s="15"/>
      <c r="BE149" s="15"/>
      <c r="BF149" s="15"/>
      <c r="BG149" s="15"/>
      <c r="BH149" s="15"/>
      <c r="BI149" s="15"/>
      <c r="BJ149" s="15"/>
      <c r="BK149" s="15"/>
    </row>
    <row r="150" spans="2:63" x14ac:dyDescent="0.25">
      <c r="B150" s="1"/>
      <c r="M150" s="15"/>
      <c r="N150" s="15"/>
      <c r="O150" s="15"/>
      <c r="P150" s="15"/>
      <c r="Q150" s="15"/>
      <c r="R150" s="15"/>
      <c r="S150" s="15"/>
      <c r="T150" s="15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F150" s="15"/>
      <c r="AG150" s="15"/>
      <c r="AH150" s="15"/>
      <c r="AI150" s="15"/>
      <c r="AJ150" s="15"/>
      <c r="AK150" s="15"/>
      <c r="AL150" s="15"/>
      <c r="AM150" s="15"/>
      <c r="AN150" s="15"/>
      <c r="AO150" s="15"/>
      <c r="AP150" s="15"/>
      <c r="AQ150" s="15"/>
      <c r="AR150" s="15"/>
      <c r="AS150" s="15"/>
      <c r="AT150" s="15"/>
      <c r="AU150" s="15"/>
      <c r="AV150" s="15"/>
      <c r="AW150" s="15"/>
      <c r="AX150" s="15"/>
      <c r="AY150" s="15"/>
      <c r="AZ150" s="15"/>
      <c r="BA150" s="15"/>
      <c r="BB150" s="15"/>
      <c r="BC150" s="15"/>
      <c r="BD150" s="15"/>
      <c r="BE150" s="15"/>
      <c r="BF150" s="15"/>
      <c r="BG150" s="15"/>
      <c r="BH150" s="15"/>
      <c r="BI150" s="15"/>
      <c r="BJ150" s="15"/>
      <c r="BK150" s="15"/>
    </row>
    <row r="151" spans="2:63" x14ac:dyDescent="0.25">
      <c r="B151" s="1"/>
      <c r="M151" s="15"/>
      <c r="N151" s="15"/>
      <c r="O151" s="15"/>
      <c r="P151" s="15"/>
      <c r="Q151" s="15"/>
      <c r="R151" s="15"/>
      <c r="S151" s="15"/>
      <c r="T151" s="15"/>
      <c r="U151" s="15"/>
      <c r="V151" s="15"/>
      <c r="W151" s="15"/>
      <c r="X151" s="15"/>
      <c r="Y151" s="15"/>
      <c r="Z151" s="15"/>
      <c r="AA151" s="15"/>
      <c r="AB151" s="15"/>
      <c r="AC151" s="15"/>
      <c r="AD151" s="15"/>
      <c r="AE151" s="15"/>
      <c r="AF151" s="15"/>
      <c r="AG151" s="15"/>
      <c r="AH151" s="15"/>
      <c r="AI151" s="15"/>
      <c r="AJ151" s="15"/>
      <c r="AK151" s="15"/>
      <c r="AL151" s="15"/>
      <c r="AM151" s="15"/>
      <c r="AN151" s="15"/>
      <c r="AO151" s="15"/>
      <c r="AP151" s="15"/>
      <c r="AQ151" s="15"/>
      <c r="AR151" s="15"/>
      <c r="AS151" s="15"/>
      <c r="AT151" s="15"/>
      <c r="AU151" s="15"/>
      <c r="AV151" s="15"/>
      <c r="AW151" s="15"/>
      <c r="AX151" s="15"/>
      <c r="AY151" s="15"/>
      <c r="AZ151" s="15"/>
      <c r="BA151" s="15"/>
      <c r="BB151" s="15"/>
      <c r="BC151" s="15"/>
      <c r="BD151" s="15"/>
      <c r="BE151" s="15"/>
      <c r="BF151" s="15"/>
      <c r="BG151" s="15"/>
      <c r="BH151" s="15"/>
      <c r="BI151" s="15"/>
      <c r="BJ151" s="15"/>
      <c r="BK151" s="15"/>
    </row>
    <row r="152" spans="2:63" x14ac:dyDescent="0.25">
      <c r="B152" s="1"/>
      <c r="M152" s="15"/>
      <c r="N152" s="15"/>
      <c r="O152" s="15"/>
      <c r="P152" s="15"/>
      <c r="Q152" s="15"/>
      <c r="R152" s="15"/>
      <c r="S152" s="15"/>
      <c r="T152" s="15"/>
      <c r="U152" s="15"/>
      <c r="V152" s="15"/>
      <c r="W152" s="15"/>
      <c r="X152" s="15"/>
      <c r="Y152" s="15"/>
      <c r="Z152" s="15"/>
      <c r="AA152" s="15"/>
      <c r="AB152" s="15"/>
      <c r="AC152" s="15"/>
      <c r="AD152" s="15"/>
      <c r="AE152" s="15"/>
      <c r="AF152" s="15"/>
      <c r="AG152" s="15"/>
      <c r="AH152" s="15"/>
      <c r="AI152" s="15"/>
      <c r="AJ152" s="15"/>
      <c r="AK152" s="15"/>
      <c r="AL152" s="15"/>
      <c r="AM152" s="15"/>
      <c r="AN152" s="15"/>
      <c r="AO152" s="15"/>
      <c r="AP152" s="15"/>
      <c r="AQ152" s="15"/>
      <c r="AR152" s="15"/>
      <c r="AS152" s="15"/>
      <c r="AT152" s="15"/>
      <c r="AU152" s="15"/>
      <c r="AV152" s="15"/>
      <c r="AW152" s="15"/>
      <c r="AX152" s="15"/>
      <c r="AY152" s="15"/>
      <c r="AZ152" s="15"/>
      <c r="BA152" s="15"/>
      <c r="BB152" s="15"/>
      <c r="BC152" s="15"/>
      <c r="BD152" s="15"/>
      <c r="BE152" s="15"/>
      <c r="BF152" s="15"/>
      <c r="BG152" s="15"/>
      <c r="BH152" s="15"/>
      <c r="BI152" s="15"/>
      <c r="BJ152" s="15"/>
      <c r="BK152" s="15"/>
    </row>
    <row r="153" spans="2:63" x14ac:dyDescent="0.25">
      <c r="B153" s="1"/>
      <c r="M153" s="15"/>
      <c r="N153" s="15"/>
      <c r="O153" s="15"/>
      <c r="P153" s="15"/>
      <c r="Q153" s="15"/>
      <c r="R153" s="15"/>
      <c r="S153" s="15"/>
      <c r="T153" s="15"/>
      <c r="U153" s="15"/>
      <c r="V153" s="15"/>
      <c r="W153" s="15"/>
      <c r="X153" s="15"/>
      <c r="Y153" s="15"/>
      <c r="Z153" s="15"/>
      <c r="AA153" s="15"/>
      <c r="AB153" s="15"/>
      <c r="AC153" s="15"/>
      <c r="AD153" s="15"/>
      <c r="AE153" s="15"/>
      <c r="AF153" s="15"/>
      <c r="AG153" s="15"/>
      <c r="AH153" s="15"/>
      <c r="AI153" s="15"/>
      <c r="AJ153" s="15"/>
      <c r="AK153" s="15"/>
      <c r="AL153" s="15"/>
      <c r="AM153" s="15"/>
      <c r="AN153" s="15"/>
      <c r="AO153" s="15"/>
      <c r="AP153" s="15"/>
      <c r="AQ153" s="15"/>
      <c r="AR153" s="15"/>
      <c r="AS153" s="15"/>
      <c r="AT153" s="15"/>
      <c r="AU153" s="15"/>
      <c r="AV153" s="15"/>
      <c r="AW153" s="15"/>
      <c r="AX153" s="15"/>
      <c r="AY153" s="15"/>
      <c r="AZ153" s="15"/>
      <c r="BA153" s="15"/>
      <c r="BB153" s="15"/>
      <c r="BC153" s="15"/>
      <c r="BD153" s="15"/>
      <c r="BE153" s="15"/>
      <c r="BF153" s="15"/>
      <c r="BG153" s="15"/>
      <c r="BH153" s="15"/>
      <c r="BI153" s="15"/>
      <c r="BJ153" s="15"/>
      <c r="BK153" s="15"/>
    </row>
    <row r="154" spans="2:63" x14ac:dyDescent="0.25">
      <c r="B154" s="1"/>
      <c r="M154" s="15"/>
      <c r="N154" s="15"/>
      <c r="O154" s="15"/>
      <c r="P154" s="15"/>
      <c r="Q154" s="15"/>
      <c r="R154" s="15"/>
      <c r="S154" s="15"/>
      <c r="T154" s="15"/>
      <c r="U154" s="15"/>
      <c r="V154" s="15"/>
      <c r="W154" s="15"/>
      <c r="X154" s="15"/>
      <c r="Y154" s="15"/>
      <c r="Z154" s="15"/>
      <c r="AA154" s="15"/>
      <c r="AB154" s="15"/>
      <c r="AC154" s="15"/>
      <c r="AD154" s="15"/>
      <c r="AE154" s="15"/>
      <c r="AF154" s="15"/>
      <c r="AG154" s="15"/>
      <c r="AH154" s="15"/>
      <c r="AI154" s="15"/>
      <c r="AJ154" s="15"/>
      <c r="AK154" s="15"/>
      <c r="AL154" s="15"/>
      <c r="AM154" s="15"/>
      <c r="AN154" s="15"/>
      <c r="AO154" s="15"/>
      <c r="AP154" s="15"/>
      <c r="AQ154" s="15"/>
      <c r="AR154" s="15"/>
      <c r="AS154" s="15"/>
      <c r="AT154" s="15"/>
      <c r="AU154" s="15"/>
      <c r="AV154" s="15"/>
      <c r="AW154" s="15"/>
      <c r="AX154" s="15"/>
      <c r="AY154" s="15"/>
      <c r="AZ154" s="15"/>
      <c r="BA154" s="15"/>
      <c r="BB154" s="15"/>
      <c r="BC154" s="15"/>
      <c r="BD154" s="15"/>
      <c r="BE154" s="15"/>
      <c r="BF154" s="15"/>
      <c r="BG154" s="15"/>
      <c r="BH154" s="15"/>
      <c r="BI154" s="15"/>
      <c r="BJ154" s="15"/>
      <c r="BK154" s="15"/>
    </row>
    <row r="155" spans="2:63" x14ac:dyDescent="0.25">
      <c r="B155" s="1"/>
      <c r="M155" s="15"/>
      <c r="N155" s="15"/>
      <c r="O155" s="15"/>
      <c r="P155" s="15"/>
      <c r="Q155" s="15"/>
      <c r="R155" s="15"/>
      <c r="S155" s="15"/>
      <c r="T155" s="15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  <c r="AE155" s="15"/>
      <c r="AF155" s="15"/>
      <c r="AG155" s="15"/>
      <c r="AH155" s="15"/>
      <c r="AI155" s="15"/>
      <c r="AJ155" s="15"/>
      <c r="AK155" s="15"/>
      <c r="AL155" s="15"/>
      <c r="AM155" s="15"/>
      <c r="AN155" s="15"/>
      <c r="AO155" s="15"/>
      <c r="AP155" s="15"/>
      <c r="AQ155" s="15"/>
      <c r="AR155" s="15"/>
      <c r="AS155" s="15"/>
      <c r="AT155" s="15"/>
      <c r="AU155" s="15"/>
      <c r="AV155" s="15"/>
      <c r="AW155" s="15"/>
      <c r="AX155" s="15"/>
      <c r="AY155" s="15"/>
      <c r="AZ155" s="15"/>
      <c r="BA155" s="15"/>
      <c r="BB155" s="15"/>
      <c r="BC155" s="15"/>
      <c r="BD155" s="15"/>
      <c r="BE155" s="15"/>
      <c r="BF155" s="15"/>
      <c r="BG155" s="15"/>
      <c r="BH155" s="15"/>
      <c r="BI155" s="15"/>
      <c r="BJ155" s="15"/>
      <c r="BK155" s="15"/>
    </row>
    <row r="156" spans="2:63" x14ac:dyDescent="0.25">
      <c r="B156" s="1"/>
      <c r="M156" s="15"/>
      <c r="N156" s="15"/>
      <c r="O156" s="15"/>
      <c r="P156" s="15"/>
      <c r="Q156" s="15"/>
      <c r="R156" s="15"/>
      <c r="S156" s="15"/>
      <c r="T156" s="15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  <c r="AE156" s="15"/>
      <c r="AF156" s="15"/>
      <c r="AG156" s="15"/>
      <c r="AH156" s="15"/>
      <c r="AI156" s="15"/>
      <c r="AJ156" s="15"/>
      <c r="AK156" s="15"/>
      <c r="AL156" s="15"/>
      <c r="AM156" s="15"/>
      <c r="AN156" s="15"/>
      <c r="AO156" s="15"/>
      <c r="AP156" s="15"/>
      <c r="AQ156" s="15"/>
      <c r="AR156" s="15"/>
      <c r="AS156" s="15"/>
      <c r="AT156" s="15"/>
      <c r="AU156" s="15"/>
      <c r="AV156" s="15"/>
      <c r="AW156" s="15"/>
      <c r="AX156" s="15"/>
      <c r="AY156" s="15"/>
      <c r="AZ156" s="15"/>
      <c r="BA156" s="15"/>
      <c r="BB156" s="15"/>
      <c r="BC156" s="15"/>
      <c r="BD156" s="15"/>
      <c r="BE156" s="15"/>
      <c r="BF156" s="15"/>
      <c r="BG156" s="15"/>
      <c r="BH156" s="15"/>
      <c r="BI156" s="15"/>
      <c r="BJ156" s="15"/>
      <c r="BK156" s="15"/>
    </row>
    <row r="157" spans="2:63" x14ac:dyDescent="0.25">
      <c r="B157" s="1"/>
      <c r="M157" s="15"/>
      <c r="N157" s="15"/>
      <c r="O157" s="15"/>
      <c r="P157" s="15"/>
      <c r="Q157" s="15"/>
      <c r="R157" s="15"/>
      <c r="S157" s="15"/>
      <c r="T157" s="15"/>
      <c r="U157" s="15"/>
      <c r="V157" s="15"/>
      <c r="W157" s="15"/>
      <c r="X157" s="15"/>
      <c r="Y157" s="15"/>
      <c r="Z157" s="15"/>
      <c r="AA157" s="15"/>
      <c r="AB157" s="15"/>
      <c r="AC157" s="15"/>
      <c r="AD157" s="15"/>
      <c r="AE157" s="15"/>
      <c r="AF157" s="15"/>
      <c r="AG157" s="15"/>
      <c r="AH157" s="15"/>
      <c r="AI157" s="15"/>
      <c r="AJ157" s="15"/>
      <c r="AK157" s="15"/>
      <c r="AL157" s="15"/>
      <c r="AM157" s="15"/>
      <c r="AN157" s="15"/>
      <c r="AO157" s="15"/>
      <c r="AP157" s="15"/>
      <c r="AQ157" s="15"/>
      <c r="AR157" s="15"/>
      <c r="AS157" s="15"/>
      <c r="AT157" s="15"/>
      <c r="AU157" s="15"/>
      <c r="AV157" s="15"/>
      <c r="AW157" s="15"/>
      <c r="AX157" s="15"/>
      <c r="AY157" s="15"/>
      <c r="AZ157" s="15"/>
      <c r="BA157" s="15"/>
      <c r="BB157" s="15"/>
      <c r="BC157" s="15"/>
      <c r="BD157" s="15"/>
      <c r="BE157" s="15"/>
      <c r="BF157" s="15"/>
      <c r="BG157" s="15"/>
      <c r="BH157" s="15"/>
      <c r="BI157" s="15"/>
      <c r="BJ157" s="15"/>
      <c r="BK157" s="15"/>
    </row>
    <row r="158" spans="2:63" x14ac:dyDescent="0.25">
      <c r="B158" s="1"/>
      <c r="M158" s="15"/>
      <c r="N158" s="15"/>
      <c r="O158" s="15"/>
      <c r="P158" s="15"/>
      <c r="Q158" s="15"/>
      <c r="R158" s="15"/>
      <c r="S158" s="15"/>
      <c r="T158" s="15"/>
      <c r="U158" s="15"/>
      <c r="V158" s="15"/>
      <c r="W158" s="15"/>
      <c r="X158" s="15"/>
      <c r="Y158" s="15"/>
      <c r="Z158" s="15"/>
      <c r="AA158" s="15"/>
      <c r="AB158" s="15"/>
      <c r="AC158" s="15"/>
      <c r="AD158" s="15"/>
      <c r="AE158" s="15"/>
      <c r="AF158" s="15"/>
      <c r="AG158" s="15"/>
      <c r="AH158" s="15"/>
      <c r="AI158" s="15"/>
      <c r="AJ158" s="15"/>
      <c r="AK158" s="15"/>
      <c r="AL158" s="15"/>
      <c r="AM158" s="15"/>
      <c r="AN158" s="15"/>
      <c r="AO158" s="15"/>
      <c r="AP158" s="15"/>
      <c r="AQ158" s="15"/>
      <c r="AR158" s="15"/>
      <c r="AS158" s="15"/>
      <c r="AT158" s="15"/>
      <c r="AU158" s="15"/>
      <c r="AV158" s="15"/>
      <c r="AW158" s="15"/>
      <c r="AX158" s="15"/>
      <c r="AY158" s="15"/>
      <c r="AZ158" s="15"/>
      <c r="BA158" s="15"/>
      <c r="BB158" s="15"/>
      <c r="BC158" s="15"/>
      <c r="BD158" s="15"/>
      <c r="BE158" s="15"/>
      <c r="BF158" s="15"/>
      <c r="BG158" s="15"/>
      <c r="BH158" s="15"/>
      <c r="BI158" s="15"/>
      <c r="BJ158" s="15"/>
      <c r="BK158" s="15"/>
    </row>
    <row r="159" spans="2:63" x14ac:dyDescent="0.25">
      <c r="B159" s="1"/>
      <c r="M159" s="15"/>
      <c r="N159" s="15"/>
      <c r="O159" s="15"/>
      <c r="P159" s="15"/>
      <c r="Q159" s="15"/>
      <c r="R159" s="15"/>
      <c r="S159" s="15"/>
      <c r="T159" s="15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  <c r="AF159" s="15"/>
      <c r="AG159" s="15"/>
      <c r="AH159" s="15"/>
      <c r="AI159" s="15"/>
      <c r="AJ159" s="15"/>
      <c r="AK159" s="15"/>
      <c r="AL159" s="15"/>
      <c r="AM159" s="15"/>
      <c r="AN159" s="15"/>
      <c r="AO159" s="15"/>
      <c r="AP159" s="15"/>
      <c r="AQ159" s="15"/>
      <c r="AR159" s="15"/>
      <c r="AS159" s="15"/>
      <c r="AT159" s="15"/>
      <c r="AU159" s="15"/>
      <c r="AV159" s="15"/>
      <c r="AW159" s="15"/>
      <c r="AX159" s="15"/>
      <c r="AY159" s="15"/>
      <c r="AZ159" s="15"/>
      <c r="BA159" s="15"/>
      <c r="BB159" s="15"/>
      <c r="BC159" s="15"/>
      <c r="BD159" s="15"/>
      <c r="BE159" s="15"/>
      <c r="BF159" s="15"/>
      <c r="BG159" s="15"/>
      <c r="BH159" s="15"/>
      <c r="BI159" s="15"/>
      <c r="BJ159" s="15"/>
      <c r="BK159" s="15"/>
    </row>
    <row r="160" spans="2:63" x14ac:dyDescent="0.25">
      <c r="B160" s="1"/>
      <c r="M160" s="15"/>
      <c r="N160" s="15"/>
      <c r="O160" s="15"/>
      <c r="P160" s="15"/>
      <c r="Q160" s="15"/>
      <c r="R160" s="15"/>
      <c r="S160" s="15"/>
      <c r="T160" s="15"/>
      <c r="U160" s="15"/>
      <c r="V160" s="15"/>
      <c r="W160" s="15"/>
      <c r="X160" s="15"/>
      <c r="Y160" s="15"/>
      <c r="Z160" s="15"/>
      <c r="AA160" s="15"/>
      <c r="AB160" s="15"/>
      <c r="AC160" s="15"/>
      <c r="AD160" s="15"/>
      <c r="AE160" s="15"/>
      <c r="AF160" s="15"/>
      <c r="AG160" s="15"/>
      <c r="AH160" s="15"/>
      <c r="AI160" s="15"/>
      <c r="AJ160" s="15"/>
      <c r="AK160" s="15"/>
      <c r="AL160" s="15"/>
      <c r="AM160" s="15"/>
      <c r="AN160" s="15"/>
      <c r="AO160" s="15"/>
      <c r="AP160" s="15"/>
      <c r="AQ160" s="15"/>
      <c r="AR160" s="15"/>
      <c r="AS160" s="15"/>
      <c r="AT160" s="15"/>
      <c r="AU160" s="15"/>
      <c r="AV160" s="15"/>
      <c r="AW160" s="15"/>
      <c r="AX160" s="15"/>
      <c r="AY160" s="15"/>
      <c r="AZ160" s="15"/>
      <c r="BA160" s="15"/>
      <c r="BB160" s="15"/>
      <c r="BC160" s="15"/>
      <c r="BD160" s="15"/>
      <c r="BE160" s="15"/>
      <c r="BF160" s="15"/>
      <c r="BG160" s="15"/>
      <c r="BH160" s="15"/>
      <c r="BI160" s="15"/>
      <c r="BJ160" s="15"/>
      <c r="BK160" s="15"/>
    </row>
    <row r="161" spans="2:63" x14ac:dyDescent="0.25">
      <c r="B161" s="1"/>
      <c r="M161" s="15"/>
      <c r="N161" s="15"/>
      <c r="O161" s="15"/>
      <c r="P161" s="15"/>
      <c r="Q161" s="15"/>
      <c r="R161" s="15"/>
      <c r="S161" s="15"/>
      <c r="T161" s="15"/>
      <c r="U161" s="15"/>
      <c r="V161" s="15"/>
      <c r="W161" s="15"/>
      <c r="X161" s="15"/>
      <c r="Y161" s="15"/>
      <c r="Z161" s="15"/>
      <c r="AA161" s="15"/>
      <c r="AB161" s="15"/>
      <c r="AC161" s="15"/>
      <c r="AD161" s="15"/>
      <c r="AE161" s="15"/>
      <c r="AF161" s="15"/>
      <c r="AG161" s="15"/>
      <c r="AH161" s="15"/>
      <c r="AI161" s="15"/>
      <c r="AJ161" s="15"/>
      <c r="AK161" s="15"/>
      <c r="AL161" s="15"/>
      <c r="AM161" s="15"/>
      <c r="AN161" s="15"/>
      <c r="AO161" s="15"/>
      <c r="AP161" s="15"/>
      <c r="AQ161" s="15"/>
      <c r="AR161" s="15"/>
      <c r="AS161" s="15"/>
      <c r="AT161" s="15"/>
      <c r="AU161" s="15"/>
      <c r="AV161" s="15"/>
      <c r="AW161" s="15"/>
      <c r="AX161" s="15"/>
      <c r="AY161" s="15"/>
      <c r="AZ161" s="15"/>
      <c r="BA161" s="15"/>
      <c r="BB161" s="15"/>
      <c r="BC161" s="15"/>
      <c r="BD161" s="15"/>
      <c r="BE161" s="15"/>
      <c r="BF161" s="15"/>
      <c r="BG161" s="15"/>
      <c r="BH161" s="15"/>
      <c r="BI161" s="15"/>
      <c r="BJ161" s="15"/>
      <c r="BK161" s="15"/>
    </row>
    <row r="162" spans="2:63" x14ac:dyDescent="0.25">
      <c r="B162" s="1"/>
      <c r="M162" s="15"/>
      <c r="N162" s="15"/>
      <c r="O162" s="15"/>
      <c r="P162" s="15"/>
      <c r="Q162" s="15"/>
      <c r="R162" s="15"/>
      <c r="S162" s="15"/>
      <c r="T162" s="15"/>
      <c r="U162" s="15"/>
      <c r="V162" s="15"/>
      <c r="W162" s="15"/>
      <c r="X162" s="15"/>
      <c r="Y162" s="15"/>
      <c r="Z162" s="15"/>
      <c r="AA162" s="15"/>
      <c r="AB162" s="15"/>
      <c r="AC162" s="15"/>
      <c r="AD162" s="15"/>
      <c r="AE162" s="15"/>
      <c r="AF162" s="15"/>
      <c r="AG162" s="15"/>
      <c r="AH162" s="15"/>
      <c r="AI162" s="15"/>
      <c r="AJ162" s="15"/>
      <c r="AK162" s="15"/>
      <c r="AL162" s="15"/>
      <c r="AM162" s="15"/>
      <c r="AN162" s="15"/>
      <c r="AO162" s="15"/>
      <c r="AP162" s="15"/>
      <c r="AQ162" s="15"/>
      <c r="AR162" s="15"/>
      <c r="AS162" s="15"/>
      <c r="AT162" s="15"/>
      <c r="AU162" s="15"/>
      <c r="AV162" s="15"/>
      <c r="AW162" s="15"/>
      <c r="AX162" s="15"/>
      <c r="AY162" s="15"/>
      <c r="AZ162" s="15"/>
      <c r="BA162" s="15"/>
      <c r="BB162" s="15"/>
      <c r="BC162" s="15"/>
      <c r="BD162" s="15"/>
      <c r="BE162" s="15"/>
      <c r="BF162" s="15"/>
      <c r="BG162" s="15"/>
      <c r="BH162" s="15"/>
      <c r="BI162" s="15"/>
      <c r="BJ162" s="15"/>
      <c r="BK162" s="15"/>
    </row>
    <row r="163" spans="2:63" x14ac:dyDescent="0.25">
      <c r="B163" s="1"/>
      <c r="M163" s="15"/>
      <c r="N163" s="15"/>
      <c r="O163" s="15"/>
      <c r="P163" s="15"/>
      <c r="Q163" s="15"/>
      <c r="R163" s="15"/>
      <c r="S163" s="15"/>
      <c r="T163" s="15"/>
      <c r="U163" s="15"/>
      <c r="V163" s="15"/>
      <c r="W163" s="15"/>
      <c r="X163" s="15"/>
      <c r="Y163" s="15"/>
      <c r="Z163" s="15"/>
      <c r="AA163" s="15"/>
      <c r="AB163" s="15"/>
      <c r="AC163" s="15"/>
      <c r="AD163" s="15"/>
      <c r="AE163" s="15"/>
      <c r="AF163" s="15"/>
      <c r="AG163" s="15"/>
      <c r="AH163" s="15"/>
      <c r="AI163" s="15"/>
      <c r="AJ163" s="15"/>
      <c r="AK163" s="15"/>
      <c r="AL163" s="15"/>
      <c r="AM163" s="15"/>
      <c r="AN163" s="15"/>
      <c r="AO163" s="15"/>
      <c r="AP163" s="15"/>
      <c r="AQ163" s="15"/>
      <c r="AR163" s="15"/>
      <c r="AS163" s="15"/>
      <c r="AT163" s="15"/>
      <c r="AU163" s="15"/>
      <c r="AV163" s="15"/>
      <c r="AW163" s="15"/>
      <c r="AX163" s="15"/>
      <c r="AY163" s="15"/>
      <c r="AZ163" s="15"/>
      <c r="BA163" s="15"/>
      <c r="BB163" s="15"/>
      <c r="BC163" s="15"/>
      <c r="BD163" s="15"/>
      <c r="BE163" s="15"/>
      <c r="BF163" s="15"/>
      <c r="BG163" s="15"/>
      <c r="BH163" s="15"/>
      <c r="BI163" s="15"/>
      <c r="BJ163" s="15"/>
      <c r="BK163" s="15"/>
    </row>
    <row r="164" spans="2:63" x14ac:dyDescent="0.25">
      <c r="B164" s="1"/>
      <c r="M164" s="15"/>
      <c r="N164" s="15"/>
      <c r="O164" s="15"/>
      <c r="P164" s="15"/>
      <c r="Q164" s="15"/>
      <c r="R164" s="15"/>
      <c r="S164" s="15"/>
      <c r="T164" s="15"/>
      <c r="U164" s="15"/>
      <c r="V164" s="15"/>
      <c r="W164" s="15"/>
      <c r="X164" s="15"/>
      <c r="Y164" s="15"/>
      <c r="Z164" s="15"/>
      <c r="AA164" s="15"/>
      <c r="AB164" s="15"/>
      <c r="AC164" s="15"/>
      <c r="AD164" s="15"/>
      <c r="AE164" s="15"/>
      <c r="AF164" s="15"/>
      <c r="AG164" s="15"/>
      <c r="AH164" s="15"/>
      <c r="AI164" s="15"/>
      <c r="AJ164" s="15"/>
      <c r="AK164" s="15"/>
      <c r="AL164" s="15"/>
      <c r="AM164" s="15"/>
      <c r="AN164" s="15"/>
      <c r="AO164" s="15"/>
      <c r="AP164" s="15"/>
      <c r="AQ164" s="15"/>
      <c r="AR164" s="15"/>
      <c r="AS164" s="15"/>
      <c r="AT164" s="15"/>
      <c r="AU164" s="15"/>
      <c r="AV164" s="15"/>
      <c r="AW164" s="15"/>
      <c r="AX164" s="15"/>
      <c r="AY164" s="15"/>
      <c r="AZ164" s="15"/>
      <c r="BA164" s="15"/>
      <c r="BB164" s="15"/>
      <c r="BC164" s="15"/>
      <c r="BD164" s="15"/>
      <c r="BE164" s="15"/>
      <c r="BF164" s="15"/>
      <c r="BG164" s="15"/>
      <c r="BH164" s="15"/>
      <c r="BI164" s="15"/>
      <c r="BJ164" s="15"/>
      <c r="BK164" s="15"/>
    </row>
    <row r="165" spans="2:63" x14ac:dyDescent="0.25">
      <c r="B165" s="1"/>
      <c r="M165" s="15"/>
      <c r="N165" s="15"/>
      <c r="O165" s="15"/>
      <c r="P165" s="15"/>
      <c r="Q165" s="15"/>
      <c r="R165" s="15"/>
      <c r="S165" s="15"/>
      <c r="T165" s="15"/>
      <c r="U165" s="15"/>
      <c r="V165" s="15"/>
      <c r="W165" s="15"/>
      <c r="X165" s="15"/>
      <c r="Y165" s="15"/>
      <c r="Z165" s="15"/>
      <c r="AA165" s="15"/>
      <c r="AB165" s="15"/>
      <c r="AC165" s="15"/>
      <c r="AD165" s="15"/>
      <c r="AE165" s="15"/>
      <c r="AF165" s="15"/>
      <c r="AG165" s="15"/>
      <c r="AH165" s="15"/>
      <c r="AI165" s="15"/>
      <c r="AJ165" s="15"/>
      <c r="AK165" s="15"/>
      <c r="AL165" s="15"/>
      <c r="AM165" s="15"/>
      <c r="AN165" s="15"/>
      <c r="AO165" s="15"/>
      <c r="AP165" s="15"/>
      <c r="AQ165" s="15"/>
      <c r="AR165" s="15"/>
      <c r="AS165" s="15"/>
      <c r="AT165" s="15"/>
      <c r="AU165" s="15"/>
      <c r="AV165" s="15"/>
      <c r="AW165" s="15"/>
      <c r="AX165" s="15"/>
      <c r="AY165" s="15"/>
      <c r="AZ165" s="15"/>
      <c r="BA165" s="15"/>
      <c r="BB165" s="15"/>
      <c r="BC165" s="15"/>
      <c r="BD165" s="15"/>
      <c r="BE165" s="15"/>
      <c r="BF165" s="15"/>
      <c r="BG165" s="15"/>
      <c r="BH165" s="15"/>
      <c r="BI165" s="15"/>
      <c r="BJ165" s="15"/>
      <c r="BK165" s="15"/>
    </row>
    <row r="166" spans="2:63" x14ac:dyDescent="0.25">
      <c r="B166" s="1"/>
      <c r="M166" s="15"/>
      <c r="N166" s="15"/>
      <c r="O166" s="15"/>
      <c r="P166" s="15"/>
      <c r="Q166" s="15"/>
      <c r="R166" s="15"/>
      <c r="S166" s="15"/>
      <c r="T166" s="15"/>
      <c r="U166" s="15"/>
      <c r="V166" s="15"/>
      <c r="W166" s="15"/>
      <c r="X166" s="15"/>
      <c r="Y166" s="15"/>
      <c r="Z166" s="15"/>
      <c r="AA166" s="15"/>
      <c r="AB166" s="15"/>
      <c r="AC166" s="15"/>
      <c r="AD166" s="15"/>
      <c r="AE166" s="15"/>
      <c r="AF166" s="15"/>
      <c r="AG166" s="15"/>
      <c r="AH166" s="15"/>
      <c r="AI166" s="15"/>
      <c r="AJ166" s="15"/>
      <c r="AK166" s="15"/>
      <c r="AL166" s="15"/>
      <c r="AM166" s="15"/>
      <c r="AN166" s="15"/>
      <c r="AO166" s="15"/>
      <c r="AP166" s="15"/>
      <c r="AQ166" s="15"/>
      <c r="AR166" s="15"/>
      <c r="AS166" s="15"/>
      <c r="AT166" s="15"/>
      <c r="AU166" s="15"/>
      <c r="AV166" s="15"/>
      <c r="AW166" s="15"/>
      <c r="AX166" s="15"/>
      <c r="AY166" s="15"/>
      <c r="AZ166" s="15"/>
      <c r="BA166" s="15"/>
      <c r="BB166" s="15"/>
      <c r="BC166" s="15"/>
      <c r="BD166" s="15"/>
      <c r="BE166" s="15"/>
      <c r="BF166" s="15"/>
      <c r="BG166" s="15"/>
      <c r="BH166" s="15"/>
      <c r="BI166" s="15"/>
      <c r="BJ166" s="15"/>
      <c r="BK166" s="15"/>
    </row>
    <row r="167" spans="2:63" x14ac:dyDescent="0.25">
      <c r="B167" s="1"/>
      <c r="M167" s="15"/>
      <c r="N167" s="15"/>
      <c r="O167" s="15"/>
      <c r="P167" s="15"/>
      <c r="Q167" s="15"/>
      <c r="R167" s="15"/>
      <c r="S167" s="15"/>
      <c r="T167" s="15"/>
      <c r="U167" s="15"/>
      <c r="V167" s="15"/>
      <c r="W167" s="15"/>
      <c r="X167" s="15"/>
      <c r="Y167" s="15"/>
      <c r="Z167" s="15"/>
      <c r="AA167" s="15"/>
      <c r="AB167" s="15"/>
      <c r="AC167" s="15"/>
      <c r="AD167" s="15"/>
      <c r="AE167" s="15"/>
      <c r="AF167" s="15"/>
      <c r="AG167" s="15"/>
      <c r="AH167" s="15"/>
      <c r="AI167" s="15"/>
      <c r="AJ167" s="15"/>
      <c r="AK167" s="15"/>
      <c r="AL167" s="15"/>
      <c r="AM167" s="15"/>
      <c r="AN167" s="15"/>
      <c r="AO167" s="15"/>
      <c r="AP167" s="15"/>
      <c r="AQ167" s="15"/>
      <c r="AR167" s="15"/>
      <c r="AS167" s="15"/>
      <c r="AT167" s="15"/>
      <c r="AU167" s="15"/>
      <c r="AV167" s="15"/>
      <c r="AW167" s="15"/>
      <c r="AX167" s="15"/>
      <c r="AY167" s="15"/>
      <c r="AZ167" s="15"/>
      <c r="BA167" s="15"/>
      <c r="BB167" s="15"/>
      <c r="BC167" s="15"/>
      <c r="BD167" s="15"/>
      <c r="BE167" s="15"/>
      <c r="BF167" s="15"/>
      <c r="BG167" s="15"/>
      <c r="BH167" s="15"/>
      <c r="BI167" s="15"/>
      <c r="BJ167" s="15"/>
      <c r="BK167" s="15"/>
    </row>
    <row r="168" spans="2:63" x14ac:dyDescent="0.25">
      <c r="B168" s="1"/>
      <c r="M168" s="15"/>
      <c r="N168" s="15"/>
      <c r="O168" s="15"/>
      <c r="P168" s="15"/>
      <c r="Q168" s="15"/>
      <c r="R168" s="15"/>
      <c r="S168" s="15"/>
      <c r="T168" s="15"/>
      <c r="U168" s="15"/>
      <c r="V168" s="15"/>
      <c r="W168" s="15"/>
      <c r="X168" s="15"/>
      <c r="Y168" s="15"/>
      <c r="Z168" s="15"/>
      <c r="AA168" s="15"/>
      <c r="AB168" s="15"/>
      <c r="AC168" s="15"/>
      <c r="AD168" s="15"/>
      <c r="AE168" s="15"/>
      <c r="AF168" s="15"/>
      <c r="AG168" s="15"/>
      <c r="AH168" s="15"/>
      <c r="AI168" s="15"/>
      <c r="AJ168" s="15"/>
      <c r="AK168" s="15"/>
      <c r="AL168" s="15"/>
      <c r="AM168" s="15"/>
      <c r="AN168" s="15"/>
      <c r="AO168" s="15"/>
      <c r="AP168" s="15"/>
      <c r="AQ168" s="15"/>
      <c r="AR168" s="15"/>
      <c r="AS168" s="15"/>
      <c r="AT168" s="15"/>
      <c r="AU168" s="15"/>
      <c r="AV168" s="15"/>
      <c r="AW168" s="15"/>
      <c r="AX168" s="15"/>
      <c r="AY168" s="15"/>
      <c r="AZ168" s="15"/>
      <c r="BA168" s="15"/>
      <c r="BB168" s="15"/>
      <c r="BC168" s="15"/>
      <c r="BD168" s="15"/>
      <c r="BE168" s="15"/>
      <c r="BF168" s="15"/>
      <c r="BG168" s="15"/>
      <c r="BH168" s="15"/>
      <c r="BI168" s="15"/>
      <c r="BJ168" s="15"/>
      <c r="BK168" s="15"/>
    </row>
    <row r="169" spans="2:63" x14ac:dyDescent="0.25">
      <c r="B169" s="1"/>
      <c r="M169" s="15"/>
      <c r="N169" s="15"/>
      <c r="O169" s="15"/>
      <c r="P169" s="15"/>
      <c r="Q169" s="15"/>
      <c r="R169" s="15"/>
      <c r="S169" s="15"/>
      <c r="T169" s="15"/>
      <c r="U169" s="15"/>
      <c r="V169" s="15"/>
      <c r="W169" s="15"/>
      <c r="X169" s="15"/>
      <c r="Y169" s="15"/>
      <c r="Z169" s="15"/>
      <c r="AA169" s="15"/>
      <c r="AB169" s="15"/>
      <c r="AC169" s="15"/>
      <c r="AD169" s="15"/>
      <c r="AE169" s="15"/>
      <c r="AF169" s="15"/>
      <c r="AG169" s="15"/>
      <c r="AH169" s="15"/>
      <c r="AI169" s="15"/>
      <c r="AJ169" s="15"/>
      <c r="AK169" s="15"/>
      <c r="AL169" s="15"/>
      <c r="AM169" s="15"/>
      <c r="AN169" s="15"/>
      <c r="AO169" s="15"/>
      <c r="AP169" s="15"/>
      <c r="AQ169" s="15"/>
      <c r="AR169" s="15"/>
      <c r="AS169" s="15"/>
      <c r="AT169" s="15"/>
      <c r="AU169" s="15"/>
      <c r="AV169" s="15"/>
      <c r="AW169" s="15"/>
      <c r="AX169" s="15"/>
      <c r="AY169" s="15"/>
      <c r="AZ169" s="15"/>
      <c r="BA169" s="15"/>
      <c r="BB169" s="15"/>
      <c r="BC169" s="15"/>
      <c r="BD169" s="15"/>
      <c r="BE169" s="15"/>
      <c r="BF169" s="15"/>
      <c r="BG169" s="15"/>
      <c r="BH169" s="15"/>
      <c r="BI169" s="15"/>
      <c r="BJ169" s="15"/>
      <c r="BK169" s="15"/>
    </row>
    <row r="170" spans="2:63" x14ac:dyDescent="0.25">
      <c r="B170" s="1"/>
      <c r="M170" s="15"/>
      <c r="N170" s="15"/>
      <c r="O170" s="15"/>
      <c r="P170" s="15"/>
      <c r="Q170" s="15"/>
      <c r="R170" s="15"/>
      <c r="S170" s="15"/>
      <c r="T170" s="15"/>
      <c r="U170" s="15"/>
      <c r="V170" s="15"/>
      <c r="W170" s="15"/>
      <c r="X170" s="15"/>
      <c r="Y170" s="15"/>
      <c r="Z170" s="15"/>
      <c r="AA170" s="15"/>
      <c r="AB170" s="15"/>
      <c r="AC170" s="15"/>
      <c r="AD170" s="15"/>
      <c r="AE170" s="15"/>
      <c r="AF170" s="15"/>
      <c r="AG170" s="15"/>
      <c r="AH170" s="15"/>
      <c r="AI170" s="15"/>
      <c r="AJ170" s="15"/>
      <c r="AK170" s="15"/>
      <c r="AL170" s="15"/>
      <c r="AM170" s="15"/>
      <c r="AN170" s="15"/>
      <c r="AO170" s="15"/>
      <c r="AP170" s="15"/>
      <c r="AQ170" s="15"/>
      <c r="AR170" s="15"/>
      <c r="AS170" s="15"/>
      <c r="AT170" s="15"/>
      <c r="AU170" s="15"/>
      <c r="AV170" s="15"/>
      <c r="AW170" s="15"/>
      <c r="AX170" s="15"/>
      <c r="AY170" s="15"/>
      <c r="AZ170" s="15"/>
      <c r="BA170" s="15"/>
      <c r="BB170" s="15"/>
      <c r="BC170" s="15"/>
      <c r="BD170" s="15"/>
      <c r="BE170" s="15"/>
      <c r="BF170" s="15"/>
      <c r="BG170" s="15"/>
      <c r="BH170" s="15"/>
      <c r="BI170" s="15"/>
      <c r="BJ170" s="15"/>
      <c r="BK170" s="15"/>
    </row>
    <row r="171" spans="2:63" x14ac:dyDescent="0.25">
      <c r="B171" s="1"/>
      <c r="M171" s="15"/>
      <c r="N171" s="15"/>
      <c r="O171" s="15"/>
      <c r="P171" s="15"/>
      <c r="Q171" s="15"/>
      <c r="R171" s="15"/>
      <c r="S171" s="15"/>
      <c r="T171" s="15"/>
      <c r="U171" s="15"/>
      <c r="V171" s="15"/>
      <c r="W171" s="15"/>
      <c r="X171" s="15"/>
      <c r="Y171" s="15"/>
      <c r="Z171" s="15"/>
      <c r="AA171" s="15"/>
      <c r="AB171" s="15"/>
      <c r="AC171" s="15"/>
      <c r="AD171" s="15"/>
      <c r="AE171" s="15"/>
      <c r="AF171" s="15"/>
      <c r="AG171" s="15"/>
      <c r="AH171" s="15"/>
      <c r="AI171" s="15"/>
      <c r="AJ171" s="15"/>
      <c r="AK171" s="15"/>
      <c r="AL171" s="15"/>
      <c r="AM171" s="15"/>
      <c r="AN171" s="15"/>
      <c r="AO171" s="15"/>
      <c r="AP171" s="15"/>
      <c r="AQ171" s="15"/>
      <c r="AR171" s="15"/>
      <c r="AS171" s="15"/>
      <c r="AT171" s="15"/>
      <c r="AU171" s="15"/>
      <c r="AV171" s="15"/>
      <c r="AW171" s="15"/>
      <c r="AX171" s="15"/>
      <c r="AY171" s="15"/>
      <c r="AZ171" s="15"/>
      <c r="BA171" s="15"/>
      <c r="BB171" s="15"/>
      <c r="BC171" s="15"/>
      <c r="BD171" s="15"/>
      <c r="BE171" s="15"/>
      <c r="BF171" s="15"/>
      <c r="BG171" s="15"/>
      <c r="BH171" s="15"/>
      <c r="BI171" s="15"/>
      <c r="BJ171" s="15"/>
      <c r="BK171" s="15"/>
    </row>
    <row r="172" spans="2:63" x14ac:dyDescent="0.25">
      <c r="B172" s="1"/>
      <c r="M172" s="15"/>
      <c r="N172" s="15"/>
      <c r="O172" s="15"/>
      <c r="P172" s="15"/>
      <c r="Q172" s="15"/>
      <c r="R172" s="15"/>
      <c r="S172" s="15"/>
      <c r="T172" s="15"/>
      <c r="U172" s="15"/>
      <c r="V172" s="15"/>
      <c r="W172" s="15"/>
      <c r="X172" s="15"/>
      <c r="Y172" s="15"/>
      <c r="Z172" s="15"/>
      <c r="AA172" s="15"/>
      <c r="AB172" s="15"/>
      <c r="AC172" s="15"/>
      <c r="AD172" s="15"/>
      <c r="AE172" s="15"/>
      <c r="AF172" s="15"/>
      <c r="AG172" s="15"/>
      <c r="AH172" s="15"/>
      <c r="AI172" s="15"/>
      <c r="AJ172" s="15"/>
      <c r="AK172" s="15"/>
      <c r="AL172" s="15"/>
      <c r="AM172" s="15"/>
      <c r="AN172" s="15"/>
      <c r="AO172" s="15"/>
      <c r="AP172" s="15"/>
      <c r="AQ172" s="15"/>
      <c r="AR172" s="15"/>
      <c r="AS172" s="15"/>
      <c r="AT172" s="15"/>
      <c r="AU172" s="15"/>
      <c r="AV172" s="15"/>
      <c r="AW172" s="15"/>
      <c r="AX172" s="15"/>
      <c r="AY172" s="15"/>
      <c r="AZ172" s="15"/>
      <c r="BA172" s="15"/>
      <c r="BB172" s="15"/>
      <c r="BC172" s="15"/>
      <c r="BD172" s="15"/>
      <c r="BE172" s="15"/>
      <c r="BF172" s="15"/>
      <c r="BG172" s="15"/>
      <c r="BH172" s="15"/>
      <c r="BI172" s="15"/>
      <c r="BJ172" s="15"/>
      <c r="BK172" s="15"/>
    </row>
    <row r="173" spans="2:63" x14ac:dyDescent="0.25">
      <c r="B173" s="1"/>
      <c r="M173" s="15"/>
      <c r="N173" s="15"/>
      <c r="O173" s="15"/>
      <c r="P173" s="15"/>
      <c r="Q173" s="15"/>
      <c r="R173" s="15"/>
      <c r="S173" s="15"/>
      <c r="T173" s="15"/>
      <c r="U173" s="15"/>
      <c r="V173" s="15"/>
      <c r="W173" s="15"/>
      <c r="X173" s="15"/>
      <c r="Y173" s="15"/>
      <c r="Z173" s="15"/>
      <c r="AA173" s="15"/>
      <c r="AB173" s="15"/>
      <c r="AC173" s="15"/>
      <c r="AD173" s="15"/>
      <c r="AE173" s="15"/>
      <c r="AF173" s="15"/>
      <c r="AG173" s="15"/>
      <c r="AH173" s="15"/>
      <c r="AI173" s="15"/>
      <c r="AJ173" s="15"/>
      <c r="AK173" s="15"/>
      <c r="AL173" s="15"/>
      <c r="AM173" s="15"/>
      <c r="AN173" s="15"/>
      <c r="AO173" s="15"/>
      <c r="AP173" s="15"/>
      <c r="AQ173" s="15"/>
      <c r="AR173" s="15"/>
      <c r="AS173" s="15"/>
      <c r="AT173" s="15"/>
      <c r="AU173" s="15"/>
      <c r="AV173" s="15"/>
      <c r="AW173" s="15"/>
      <c r="AX173" s="15"/>
      <c r="AY173" s="15"/>
      <c r="AZ173" s="15"/>
      <c r="BA173" s="15"/>
      <c r="BB173" s="15"/>
      <c r="BC173" s="15"/>
      <c r="BD173" s="15"/>
      <c r="BE173" s="15"/>
      <c r="BF173" s="15"/>
      <c r="BG173" s="15"/>
      <c r="BH173" s="15"/>
      <c r="BI173" s="15"/>
      <c r="BJ173" s="15"/>
      <c r="BK173" s="15"/>
    </row>
    <row r="174" spans="2:63" x14ac:dyDescent="0.25">
      <c r="B174" s="1"/>
      <c r="M174" s="15"/>
      <c r="N174" s="15"/>
      <c r="O174" s="15"/>
      <c r="P174" s="15"/>
      <c r="Q174" s="15"/>
      <c r="R174" s="15"/>
      <c r="S174" s="15"/>
      <c r="T174" s="15"/>
      <c r="U174" s="15"/>
      <c r="V174" s="15"/>
      <c r="W174" s="15"/>
      <c r="X174" s="15"/>
      <c r="Y174" s="15"/>
      <c r="Z174" s="15"/>
      <c r="AA174" s="15"/>
      <c r="AB174" s="15"/>
      <c r="AC174" s="15"/>
      <c r="AD174" s="15"/>
      <c r="AE174" s="15"/>
      <c r="AF174" s="15"/>
      <c r="AG174" s="15"/>
      <c r="AH174" s="15"/>
      <c r="AI174" s="15"/>
      <c r="AJ174" s="15"/>
      <c r="AK174" s="15"/>
      <c r="AL174" s="15"/>
      <c r="AM174" s="15"/>
      <c r="AN174" s="15"/>
      <c r="AO174" s="15"/>
      <c r="AP174" s="15"/>
      <c r="AQ174" s="15"/>
      <c r="AR174" s="15"/>
      <c r="AS174" s="15"/>
      <c r="AT174" s="15"/>
      <c r="AU174" s="15"/>
      <c r="AV174" s="15"/>
      <c r="AW174" s="15"/>
      <c r="AX174" s="15"/>
      <c r="AY174" s="15"/>
      <c r="AZ174" s="15"/>
      <c r="BA174" s="15"/>
      <c r="BB174" s="15"/>
      <c r="BC174" s="15"/>
      <c r="BD174" s="15"/>
      <c r="BE174" s="15"/>
      <c r="BF174" s="15"/>
      <c r="BG174" s="15"/>
      <c r="BH174" s="15"/>
      <c r="BI174" s="15"/>
      <c r="BJ174" s="15"/>
      <c r="BK174" s="15"/>
    </row>
    <row r="175" spans="2:63" x14ac:dyDescent="0.25">
      <c r="B175" s="1"/>
      <c r="M175" s="15"/>
      <c r="N175" s="15"/>
      <c r="O175" s="15"/>
      <c r="P175" s="15"/>
      <c r="Q175" s="15"/>
      <c r="R175" s="15"/>
      <c r="S175" s="15"/>
      <c r="T175" s="15"/>
      <c r="U175" s="15"/>
      <c r="V175" s="15"/>
      <c r="W175" s="15"/>
      <c r="X175" s="15"/>
      <c r="Y175" s="15"/>
      <c r="Z175" s="15"/>
      <c r="AA175" s="15"/>
      <c r="AB175" s="15"/>
      <c r="AC175" s="15"/>
      <c r="AD175" s="15"/>
      <c r="AE175" s="15"/>
      <c r="AF175" s="15"/>
      <c r="AG175" s="15"/>
      <c r="AH175" s="15"/>
      <c r="AI175" s="15"/>
      <c r="AJ175" s="15"/>
      <c r="AK175" s="15"/>
      <c r="AL175" s="15"/>
      <c r="AM175" s="15"/>
      <c r="AN175" s="15"/>
      <c r="AO175" s="15"/>
      <c r="AP175" s="15"/>
      <c r="AQ175" s="15"/>
      <c r="AR175" s="15"/>
      <c r="AS175" s="15"/>
      <c r="AT175" s="15"/>
      <c r="AU175" s="15"/>
      <c r="AV175" s="15"/>
      <c r="AW175" s="15"/>
      <c r="AX175" s="15"/>
      <c r="AY175" s="15"/>
      <c r="AZ175" s="15"/>
      <c r="BA175" s="15"/>
      <c r="BB175" s="15"/>
      <c r="BC175" s="15"/>
      <c r="BD175" s="15"/>
      <c r="BE175" s="15"/>
      <c r="BF175" s="15"/>
      <c r="BG175" s="15"/>
      <c r="BH175" s="15"/>
      <c r="BI175" s="15"/>
      <c r="BJ175" s="15"/>
      <c r="BK175" s="15"/>
    </row>
    <row r="176" spans="2:63" x14ac:dyDescent="0.25">
      <c r="B176" s="1"/>
      <c r="M176" s="15"/>
      <c r="N176" s="15"/>
      <c r="O176" s="15"/>
      <c r="P176" s="15"/>
      <c r="Q176" s="15"/>
      <c r="R176" s="15"/>
      <c r="S176" s="15"/>
      <c r="T176" s="15"/>
      <c r="U176" s="15"/>
      <c r="V176" s="15"/>
      <c r="W176" s="15"/>
      <c r="X176" s="15"/>
      <c r="Y176" s="15"/>
      <c r="Z176" s="15"/>
      <c r="AA176" s="15"/>
      <c r="AB176" s="15"/>
      <c r="AC176" s="15"/>
      <c r="AD176" s="15"/>
      <c r="AE176" s="15"/>
      <c r="AF176" s="15"/>
      <c r="AG176" s="15"/>
      <c r="AH176" s="15"/>
      <c r="AI176" s="15"/>
      <c r="AJ176" s="15"/>
      <c r="AK176" s="15"/>
      <c r="AL176" s="15"/>
      <c r="AM176" s="15"/>
      <c r="AN176" s="15"/>
      <c r="AO176" s="15"/>
      <c r="AP176" s="15"/>
      <c r="AQ176" s="15"/>
      <c r="AR176" s="15"/>
      <c r="AS176" s="15"/>
      <c r="AT176" s="15"/>
      <c r="AU176" s="15"/>
      <c r="AV176" s="15"/>
      <c r="AW176" s="15"/>
      <c r="AX176" s="15"/>
      <c r="AY176" s="15"/>
      <c r="AZ176" s="15"/>
      <c r="BA176" s="15"/>
      <c r="BB176" s="15"/>
      <c r="BC176" s="15"/>
      <c r="BD176" s="15"/>
      <c r="BE176" s="15"/>
      <c r="BF176" s="15"/>
      <c r="BG176" s="15"/>
      <c r="BH176" s="15"/>
      <c r="BI176" s="15"/>
      <c r="BJ176" s="15"/>
      <c r="BK176" s="15"/>
    </row>
    <row r="177" spans="2:63" x14ac:dyDescent="0.25">
      <c r="B177" s="1"/>
      <c r="M177" s="15"/>
      <c r="N177" s="15"/>
      <c r="O177" s="15"/>
      <c r="P177" s="15"/>
      <c r="Q177" s="15"/>
      <c r="R177" s="15"/>
      <c r="S177" s="15"/>
      <c r="T177" s="15"/>
      <c r="U177" s="15"/>
      <c r="V177" s="15"/>
      <c r="W177" s="15"/>
      <c r="X177" s="15"/>
      <c r="Y177" s="15"/>
      <c r="Z177" s="15"/>
      <c r="AA177" s="15"/>
      <c r="AB177" s="15"/>
      <c r="AC177" s="15"/>
      <c r="AD177" s="15"/>
      <c r="AE177" s="15"/>
      <c r="AF177" s="15"/>
      <c r="AG177" s="15"/>
      <c r="AH177" s="15"/>
      <c r="AI177" s="15"/>
      <c r="AJ177" s="15"/>
      <c r="AK177" s="15"/>
      <c r="AL177" s="15"/>
      <c r="AM177" s="15"/>
      <c r="AN177" s="15"/>
      <c r="AO177" s="15"/>
      <c r="AP177" s="15"/>
      <c r="AQ177" s="15"/>
      <c r="AR177" s="15"/>
      <c r="AS177" s="15"/>
      <c r="AT177" s="15"/>
      <c r="AU177" s="15"/>
      <c r="AV177" s="15"/>
      <c r="AW177" s="15"/>
      <c r="AX177" s="15"/>
      <c r="AY177" s="15"/>
      <c r="AZ177" s="15"/>
      <c r="BA177" s="15"/>
      <c r="BB177" s="15"/>
      <c r="BC177" s="15"/>
      <c r="BD177" s="15"/>
      <c r="BE177" s="15"/>
      <c r="BF177" s="15"/>
      <c r="BG177" s="15"/>
      <c r="BH177" s="15"/>
      <c r="BI177" s="15"/>
      <c r="BJ177" s="15"/>
      <c r="BK177" s="15"/>
    </row>
    <row r="178" spans="2:63" x14ac:dyDescent="0.25">
      <c r="B178" s="1"/>
      <c r="M178" s="15"/>
      <c r="N178" s="15"/>
      <c r="O178" s="15"/>
      <c r="P178" s="15"/>
      <c r="Q178" s="15"/>
      <c r="R178" s="15"/>
      <c r="S178" s="15"/>
      <c r="T178" s="15"/>
      <c r="U178" s="15"/>
      <c r="V178" s="15"/>
      <c r="W178" s="15"/>
      <c r="X178" s="15"/>
      <c r="Y178" s="15"/>
      <c r="Z178" s="15"/>
      <c r="AA178" s="15"/>
      <c r="AB178" s="15"/>
      <c r="AC178" s="15"/>
      <c r="AD178" s="15"/>
      <c r="AE178" s="15"/>
      <c r="AF178" s="15"/>
      <c r="AG178" s="15"/>
      <c r="AH178" s="15"/>
      <c r="AI178" s="15"/>
      <c r="AJ178" s="15"/>
      <c r="AK178" s="15"/>
      <c r="AL178" s="15"/>
      <c r="AM178" s="15"/>
      <c r="AN178" s="15"/>
      <c r="AO178" s="15"/>
      <c r="AP178" s="15"/>
      <c r="AQ178" s="15"/>
      <c r="AR178" s="15"/>
      <c r="AS178" s="15"/>
      <c r="AT178" s="15"/>
      <c r="AU178" s="15"/>
      <c r="AV178" s="15"/>
      <c r="AW178" s="15"/>
      <c r="AX178" s="15"/>
      <c r="AY178" s="15"/>
      <c r="AZ178" s="15"/>
      <c r="BA178" s="15"/>
      <c r="BB178" s="15"/>
      <c r="BC178" s="15"/>
      <c r="BD178" s="15"/>
      <c r="BE178" s="15"/>
      <c r="BF178" s="15"/>
      <c r="BG178" s="15"/>
      <c r="BH178" s="15"/>
      <c r="BI178" s="15"/>
      <c r="BJ178" s="15"/>
      <c r="BK178" s="15"/>
    </row>
    <row r="179" spans="2:63" x14ac:dyDescent="0.25">
      <c r="B179" s="1"/>
      <c r="M179" s="15"/>
      <c r="N179" s="15"/>
      <c r="O179" s="15"/>
      <c r="P179" s="15"/>
      <c r="Q179" s="15"/>
      <c r="R179" s="15"/>
      <c r="S179" s="15"/>
      <c r="T179" s="15"/>
      <c r="U179" s="15"/>
      <c r="V179" s="15"/>
      <c r="W179" s="15"/>
      <c r="X179" s="15"/>
      <c r="Y179" s="15"/>
      <c r="Z179" s="15"/>
      <c r="AA179" s="15"/>
      <c r="AB179" s="15"/>
      <c r="AC179" s="15"/>
      <c r="AD179" s="15"/>
      <c r="AE179" s="15"/>
      <c r="AF179" s="15"/>
      <c r="AG179" s="15"/>
      <c r="AH179" s="15"/>
      <c r="AI179" s="15"/>
      <c r="AJ179" s="15"/>
      <c r="AK179" s="15"/>
      <c r="AL179" s="15"/>
      <c r="AM179" s="15"/>
      <c r="AN179" s="15"/>
      <c r="AO179" s="15"/>
      <c r="AP179" s="15"/>
      <c r="AQ179" s="15"/>
      <c r="AR179" s="15"/>
      <c r="AS179" s="15"/>
      <c r="AT179" s="15"/>
      <c r="AU179" s="15"/>
      <c r="AV179" s="15"/>
      <c r="AW179" s="15"/>
      <c r="AX179" s="15"/>
      <c r="AY179" s="15"/>
      <c r="AZ179" s="15"/>
      <c r="BA179" s="15"/>
      <c r="BB179" s="15"/>
      <c r="BC179" s="15"/>
      <c r="BD179" s="15"/>
      <c r="BE179" s="15"/>
      <c r="BF179" s="15"/>
      <c r="BG179" s="15"/>
      <c r="BH179" s="15"/>
      <c r="BI179" s="15"/>
      <c r="BJ179" s="15"/>
      <c r="BK179" s="15"/>
    </row>
    <row r="180" spans="2:63" x14ac:dyDescent="0.25">
      <c r="B180" s="1"/>
      <c r="M180" s="15"/>
      <c r="N180" s="15"/>
      <c r="O180" s="15"/>
      <c r="P180" s="15"/>
      <c r="Q180" s="15"/>
      <c r="R180" s="15"/>
      <c r="S180" s="15"/>
      <c r="T180" s="15"/>
      <c r="U180" s="15"/>
      <c r="V180" s="15"/>
      <c r="W180" s="15"/>
      <c r="X180" s="15"/>
      <c r="Y180" s="15"/>
      <c r="Z180" s="15"/>
      <c r="AA180" s="15"/>
      <c r="AB180" s="15"/>
      <c r="AC180" s="15"/>
      <c r="AD180" s="15"/>
      <c r="AE180" s="15"/>
      <c r="AF180" s="15"/>
      <c r="AG180" s="15"/>
      <c r="AH180" s="15"/>
      <c r="AI180" s="15"/>
      <c r="AJ180" s="15"/>
      <c r="AK180" s="15"/>
      <c r="AL180" s="15"/>
      <c r="AM180" s="15"/>
      <c r="AN180" s="15"/>
      <c r="AO180" s="15"/>
      <c r="AP180" s="15"/>
      <c r="AQ180" s="15"/>
      <c r="AR180" s="15"/>
      <c r="AS180" s="15"/>
      <c r="AT180" s="15"/>
      <c r="AU180" s="15"/>
      <c r="AV180" s="15"/>
      <c r="AW180" s="15"/>
      <c r="AX180" s="15"/>
      <c r="AY180" s="15"/>
      <c r="AZ180" s="15"/>
      <c r="BA180" s="15"/>
      <c r="BB180" s="15"/>
      <c r="BC180" s="15"/>
      <c r="BD180" s="15"/>
      <c r="BE180" s="15"/>
      <c r="BF180" s="15"/>
      <c r="BG180" s="15"/>
      <c r="BH180" s="15"/>
      <c r="BI180" s="15"/>
      <c r="BJ180" s="15"/>
      <c r="BK180" s="15"/>
    </row>
    <row r="181" spans="2:63" x14ac:dyDescent="0.25">
      <c r="B181" s="1"/>
      <c r="M181" s="15"/>
      <c r="N181" s="15"/>
      <c r="O181" s="15"/>
      <c r="P181" s="15"/>
      <c r="Q181" s="15"/>
      <c r="R181" s="15"/>
      <c r="S181" s="15"/>
      <c r="T181" s="15"/>
      <c r="U181" s="15"/>
      <c r="V181" s="15"/>
      <c r="W181" s="15"/>
      <c r="X181" s="15"/>
      <c r="Y181" s="15"/>
      <c r="Z181" s="15"/>
      <c r="AA181" s="15"/>
      <c r="AB181" s="15"/>
      <c r="AC181" s="15"/>
      <c r="AD181" s="15"/>
      <c r="AE181" s="15"/>
      <c r="AF181" s="15"/>
      <c r="AG181" s="15"/>
      <c r="AH181" s="15"/>
      <c r="AI181" s="15"/>
      <c r="AJ181" s="15"/>
      <c r="AK181" s="15"/>
      <c r="AL181" s="15"/>
      <c r="AM181" s="15"/>
      <c r="AN181" s="15"/>
      <c r="AO181" s="15"/>
      <c r="AP181" s="15"/>
      <c r="AQ181" s="15"/>
      <c r="AR181" s="15"/>
      <c r="AS181" s="15"/>
      <c r="AT181" s="15"/>
      <c r="AU181" s="15"/>
      <c r="AV181" s="15"/>
      <c r="AW181" s="15"/>
      <c r="AX181" s="15"/>
      <c r="AY181" s="15"/>
      <c r="AZ181" s="15"/>
      <c r="BA181" s="15"/>
      <c r="BB181" s="15"/>
      <c r="BC181" s="15"/>
      <c r="BD181" s="15"/>
      <c r="BE181" s="15"/>
      <c r="BF181" s="15"/>
      <c r="BG181" s="15"/>
      <c r="BH181" s="15"/>
      <c r="BI181" s="15"/>
      <c r="BJ181" s="15"/>
      <c r="BK181" s="15"/>
    </row>
    <row r="182" spans="2:63" x14ac:dyDescent="0.25">
      <c r="B182" s="1"/>
      <c r="M182" s="15"/>
      <c r="N182" s="15"/>
      <c r="O182" s="15"/>
      <c r="P182" s="15"/>
      <c r="Q182" s="15"/>
      <c r="R182" s="15"/>
      <c r="S182" s="15"/>
      <c r="T182" s="15"/>
      <c r="U182" s="15"/>
      <c r="V182" s="15"/>
      <c r="W182" s="15"/>
      <c r="X182" s="15"/>
      <c r="Y182" s="15"/>
      <c r="Z182" s="15"/>
      <c r="AA182" s="15"/>
      <c r="AB182" s="15"/>
      <c r="AC182" s="15"/>
      <c r="AD182" s="15"/>
      <c r="AE182" s="15"/>
      <c r="AF182" s="15"/>
      <c r="AG182" s="15"/>
      <c r="AH182" s="15"/>
      <c r="AI182" s="15"/>
      <c r="AJ182" s="15"/>
      <c r="AK182" s="15"/>
      <c r="AL182" s="15"/>
      <c r="AM182" s="15"/>
      <c r="AN182" s="15"/>
      <c r="AO182" s="15"/>
      <c r="AP182" s="15"/>
      <c r="AQ182" s="15"/>
      <c r="AR182" s="15"/>
      <c r="AS182" s="15"/>
      <c r="AT182" s="15"/>
      <c r="AU182" s="15"/>
      <c r="AV182" s="15"/>
      <c r="AW182" s="15"/>
      <c r="AX182" s="15"/>
      <c r="AY182" s="15"/>
      <c r="AZ182" s="15"/>
      <c r="BA182" s="15"/>
      <c r="BB182" s="15"/>
      <c r="BC182" s="15"/>
      <c r="BD182" s="15"/>
      <c r="BE182" s="15"/>
      <c r="BF182" s="15"/>
      <c r="BG182" s="15"/>
      <c r="BH182" s="15"/>
      <c r="BI182" s="15"/>
      <c r="BJ182" s="15"/>
      <c r="BK182" s="15"/>
    </row>
    <row r="183" spans="2:63" x14ac:dyDescent="0.25">
      <c r="B183" s="1"/>
      <c r="M183" s="15"/>
      <c r="N183" s="15"/>
      <c r="O183" s="15"/>
      <c r="P183" s="15"/>
      <c r="Q183" s="15"/>
      <c r="R183" s="15"/>
      <c r="S183" s="15"/>
      <c r="T183" s="15"/>
      <c r="U183" s="15"/>
      <c r="V183" s="15"/>
      <c r="W183" s="15"/>
      <c r="X183" s="15"/>
      <c r="Y183" s="15"/>
      <c r="Z183" s="15"/>
      <c r="AA183" s="15"/>
      <c r="AB183" s="15"/>
      <c r="AC183" s="15"/>
      <c r="AD183" s="15"/>
      <c r="AE183" s="15"/>
      <c r="AF183" s="15"/>
      <c r="AG183" s="15"/>
      <c r="AH183" s="15"/>
      <c r="AI183" s="15"/>
      <c r="AJ183" s="15"/>
      <c r="AK183" s="15"/>
      <c r="AL183" s="15"/>
      <c r="AM183" s="15"/>
      <c r="AN183" s="15"/>
      <c r="AO183" s="15"/>
      <c r="AP183" s="15"/>
      <c r="AQ183" s="15"/>
      <c r="AR183" s="15"/>
      <c r="AS183" s="15"/>
      <c r="AT183" s="15"/>
      <c r="AU183" s="15"/>
      <c r="AV183" s="15"/>
      <c r="AW183" s="15"/>
      <c r="AX183" s="15"/>
      <c r="AY183" s="15"/>
      <c r="AZ183" s="15"/>
      <c r="BA183" s="15"/>
      <c r="BB183" s="15"/>
      <c r="BC183" s="15"/>
      <c r="BD183" s="15"/>
      <c r="BE183" s="15"/>
      <c r="BF183" s="15"/>
      <c r="BG183" s="15"/>
      <c r="BH183" s="15"/>
      <c r="BI183" s="15"/>
      <c r="BJ183" s="15"/>
      <c r="BK183" s="15"/>
    </row>
    <row r="184" spans="2:63" x14ac:dyDescent="0.25">
      <c r="B184" s="1"/>
      <c r="M184" s="15"/>
      <c r="N184" s="15"/>
      <c r="O184" s="15"/>
      <c r="P184" s="15"/>
      <c r="Q184" s="15"/>
      <c r="R184" s="15"/>
      <c r="S184" s="15"/>
      <c r="T184" s="15"/>
      <c r="U184" s="15"/>
      <c r="V184" s="15"/>
      <c r="W184" s="15"/>
      <c r="X184" s="15"/>
      <c r="Y184" s="15"/>
      <c r="Z184" s="15"/>
      <c r="AA184" s="15"/>
      <c r="AB184" s="15"/>
      <c r="AC184" s="15"/>
      <c r="AD184" s="15"/>
      <c r="AE184" s="15"/>
      <c r="AF184" s="15"/>
      <c r="AG184" s="15"/>
      <c r="AH184" s="15"/>
      <c r="AI184" s="15"/>
      <c r="AJ184" s="15"/>
      <c r="AK184" s="15"/>
      <c r="AL184" s="15"/>
      <c r="AM184" s="15"/>
      <c r="AN184" s="15"/>
      <c r="AO184" s="15"/>
      <c r="AP184" s="15"/>
      <c r="AQ184" s="15"/>
      <c r="AR184" s="15"/>
      <c r="AS184" s="15"/>
      <c r="AT184" s="15"/>
      <c r="AU184" s="15"/>
      <c r="AV184" s="15"/>
      <c r="AW184" s="15"/>
      <c r="AX184" s="15"/>
      <c r="AY184" s="15"/>
      <c r="AZ184" s="15"/>
      <c r="BA184" s="15"/>
      <c r="BB184" s="15"/>
      <c r="BC184" s="15"/>
      <c r="BD184" s="15"/>
      <c r="BE184" s="15"/>
      <c r="BF184" s="15"/>
      <c r="BG184" s="15"/>
      <c r="BH184" s="15"/>
      <c r="BI184" s="15"/>
      <c r="BJ184" s="15"/>
      <c r="BK184" s="15"/>
    </row>
    <row r="185" spans="2:63" x14ac:dyDescent="0.25">
      <c r="B185" s="1"/>
      <c r="M185" s="15"/>
      <c r="N185" s="15"/>
      <c r="O185" s="15"/>
      <c r="P185" s="15"/>
      <c r="Q185" s="15"/>
      <c r="R185" s="15"/>
      <c r="S185" s="15"/>
      <c r="T185" s="15"/>
      <c r="U185" s="15"/>
      <c r="V185" s="15"/>
      <c r="W185" s="15"/>
      <c r="X185" s="15"/>
      <c r="Y185" s="15"/>
      <c r="Z185" s="15"/>
      <c r="AA185" s="15"/>
      <c r="AB185" s="15"/>
      <c r="AC185" s="15"/>
      <c r="AD185" s="15"/>
      <c r="AE185" s="15"/>
      <c r="AF185" s="15"/>
      <c r="AG185" s="15"/>
      <c r="AH185" s="15"/>
      <c r="AI185" s="15"/>
      <c r="AJ185" s="15"/>
      <c r="AK185" s="15"/>
      <c r="AL185" s="15"/>
      <c r="AM185" s="15"/>
      <c r="AN185" s="15"/>
      <c r="AO185" s="15"/>
      <c r="AP185" s="15"/>
      <c r="AQ185" s="15"/>
      <c r="AR185" s="15"/>
      <c r="AS185" s="15"/>
      <c r="AT185" s="15"/>
      <c r="AU185" s="15"/>
      <c r="AV185" s="15"/>
      <c r="AW185" s="15"/>
      <c r="AX185" s="15"/>
      <c r="AY185" s="15"/>
      <c r="AZ185" s="15"/>
      <c r="BA185" s="15"/>
      <c r="BB185" s="15"/>
      <c r="BC185" s="15"/>
      <c r="BD185" s="15"/>
      <c r="BE185" s="15"/>
      <c r="BF185" s="15"/>
      <c r="BG185" s="15"/>
      <c r="BH185" s="15"/>
      <c r="BI185" s="15"/>
      <c r="BJ185" s="15"/>
      <c r="BK185" s="15"/>
    </row>
    <row r="186" spans="2:63" x14ac:dyDescent="0.25">
      <c r="B186" s="1"/>
      <c r="M186" s="15"/>
      <c r="N186" s="15"/>
      <c r="O186" s="15"/>
      <c r="P186" s="15"/>
      <c r="Q186" s="15"/>
      <c r="R186" s="15"/>
      <c r="S186" s="15"/>
      <c r="T186" s="15"/>
      <c r="U186" s="15"/>
      <c r="V186" s="15"/>
      <c r="W186" s="15"/>
      <c r="X186" s="15"/>
      <c r="Y186" s="15"/>
      <c r="Z186" s="15"/>
      <c r="AA186" s="15"/>
      <c r="AB186" s="15"/>
      <c r="AC186" s="15"/>
      <c r="AD186" s="15"/>
      <c r="AE186" s="15"/>
      <c r="AF186" s="15"/>
      <c r="AG186" s="15"/>
      <c r="AH186" s="15"/>
      <c r="AI186" s="15"/>
      <c r="AJ186" s="15"/>
      <c r="AK186" s="15"/>
      <c r="AL186" s="15"/>
      <c r="AM186" s="15"/>
      <c r="AN186" s="15"/>
      <c r="AO186" s="15"/>
      <c r="AP186" s="15"/>
      <c r="AQ186" s="15"/>
      <c r="AR186" s="15"/>
      <c r="AS186" s="15"/>
      <c r="AT186" s="15"/>
      <c r="AU186" s="15"/>
      <c r="AV186" s="15"/>
      <c r="AW186" s="15"/>
      <c r="AX186" s="15"/>
      <c r="AY186" s="15"/>
      <c r="AZ186" s="15"/>
      <c r="BA186" s="15"/>
      <c r="BB186" s="15"/>
      <c r="BC186" s="15"/>
      <c r="BD186" s="15"/>
      <c r="BE186" s="15"/>
      <c r="BF186" s="15"/>
      <c r="BG186" s="15"/>
      <c r="BH186" s="15"/>
      <c r="BI186" s="15"/>
      <c r="BJ186" s="15"/>
      <c r="BK186" s="15"/>
    </row>
    <row r="187" spans="2:63" x14ac:dyDescent="0.25">
      <c r="B187" s="1"/>
      <c r="M187" s="15"/>
      <c r="N187" s="15"/>
      <c r="O187" s="15"/>
      <c r="P187" s="15"/>
      <c r="Q187" s="15"/>
      <c r="R187" s="15"/>
      <c r="S187" s="15"/>
      <c r="T187" s="15"/>
      <c r="U187" s="15"/>
      <c r="V187" s="15"/>
      <c r="W187" s="15"/>
      <c r="X187" s="15"/>
      <c r="Y187" s="15"/>
      <c r="Z187" s="15"/>
      <c r="AA187" s="15"/>
      <c r="AB187" s="15"/>
      <c r="AC187" s="15"/>
      <c r="AD187" s="15"/>
      <c r="AE187" s="15"/>
      <c r="AF187" s="15"/>
      <c r="AG187" s="15"/>
      <c r="AH187" s="15"/>
      <c r="AI187" s="15"/>
      <c r="AJ187" s="15"/>
      <c r="AK187" s="15"/>
      <c r="AL187" s="15"/>
      <c r="AM187" s="15"/>
      <c r="AN187" s="15"/>
      <c r="AO187" s="15"/>
      <c r="AP187" s="15"/>
      <c r="AQ187" s="15"/>
      <c r="AR187" s="15"/>
      <c r="AS187" s="15"/>
      <c r="AT187" s="15"/>
      <c r="AU187" s="15"/>
      <c r="AV187" s="15"/>
      <c r="AW187" s="15"/>
      <c r="AX187" s="15"/>
      <c r="AY187" s="15"/>
      <c r="AZ187" s="15"/>
      <c r="BA187" s="15"/>
      <c r="BB187" s="15"/>
      <c r="BC187" s="15"/>
      <c r="BD187" s="15"/>
      <c r="BE187" s="15"/>
      <c r="BF187" s="15"/>
      <c r="BG187" s="15"/>
      <c r="BH187" s="15"/>
      <c r="BI187" s="15"/>
      <c r="BJ187" s="15"/>
      <c r="BK187" s="15"/>
    </row>
    <row r="188" spans="2:63" x14ac:dyDescent="0.25">
      <c r="B188" s="1"/>
      <c r="M188" s="15"/>
      <c r="N188" s="15"/>
      <c r="O188" s="15"/>
      <c r="P188" s="15"/>
      <c r="Q188" s="15"/>
      <c r="R188" s="15"/>
      <c r="S188" s="15"/>
      <c r="T188" s="15"/>
      <c r="U188" s="15"/>
      <c r="V188" s="15"/>
      <c r="W188" s="15"/>
      <c r="X188" s="15"/>
      <c r="Y188" s="15"/>
      <c r="Z188" s="15"/>
      <c r="AA188" s="15"/>
      <c r="AB188" s="15"/>
      <c r="AC188" s="15"/>
      <c r="AD188" s="15"/>
      <c r="AE188" s="15"/>
      <c r="AF188" s="15"/>
      <c r="AG188" s="15"/>
      <c r="AH188" s="15"/>
      <c r="AI188" s="15"/>
      <c r="AJ188" s="15"/>
      <c r="AK188" s="15"/>
      <c r="AL188" s="15"/>
      <c r="AM188" s="15"/>
      <c r="AN188" s="15"/>
      <c r="AO188" s="15"/>
      <c r="AP188" s="15"/>
      <c r="AQ188" s="15"/>
      <c r="AR188" s="15"/>
      <c r="AS188" s="15"/>
      <c r="AT188" s="15"/>
      <c r="AU188" s="15"/>
      <c r="AV188" s="15"/>
      <c r="AW188" s="15"/>
      <c r="AX188" s="15"/>
      <c r="AY188" s="15"/>
      <c r="AZ188" s="15"/>
      <c r="BA188" s="15"/>
      <c r="BB188" s="15"/>
      <c r="BC188" s="15"/>
      <c r="BD188" s="15"/>
      <c r="BE188" s="15"/>
      <c r="BF188" s="15"/>
      <c r="BG188" s="15"/>
      <c r="BH188" s="15"/>
      <c r="BI188" s="15"/>
      <c r="BJ188" s="15"/>
      <c r="BK188" s="15"/>
    </row>
    <row r="189" spans="2:63" x14ac:dyDescent="0.25">
      <c r="B189" s="1"/>
      <c r="M189" s="15"/>
      <c r="N189" s="15"/>
      <c r="O189" s="15"/>
      <c r="P189" s="15"/>
      <c r="Q189" s="15"/>
      <c r="R189" s="15"/>
      <c r="S189" s="15"/>
      <c r="T189" s="15"/>
      <c r="U189" s="15"/>
      <c r="V189" s="15"/>
      <c r="W189" s="15"/>
      <c r="X189" s="15"/>
      <c r="Y189" s="15"/>
      <c r="Z189" s="15"/>
      <c r="AA189" s="15"/>
      <c r="AB189" s="15"/>
      <c r="AC189" s="15"/>
      <c r="AD189" s="15"/>
      <c r="AE189" s="15"/>
      <c r="AF189" s="15"/>
      <c r="AG189" s="15"/>
      <c r="AH189" s="15"/>
      <c r="AI189" s="15"/>
      <c r="AJ189" s="15"/>
      <c r="AK189" s="15"/>
      <c r="AL189" s="15"/>
      <c r="AM189" s="15"/>
      <c r="AN189" s="15"/>
      <c r="AO189" s="15"/>
      <c r="AP189" s="15"/>
      <c r="AQ189" s="15"/>
      <c r="AR189" s="15"/>
      <c r="AS189" s="15"/>
      <c r="AT189" s="15"/>
      <c r="AU189" s="15"/>
      <c r="AV189" s="15"/>
      <c r="AW189" s="15"/>
      <c r="AX189" s="15"/>
      <c r="AY189" s="15"/>
      <c r="AZ189" s="15"/>
      <c r="BA189" s="15"/>
      <c r="BB189" s="15"/>
      <c r="BC189" s="15"/>
      <c r="BD189" s="15"/>
      <c r="BE189" s="15"/>
      <c r="BF189" s="15"/>
      <c r="BG189" s="15"/>
      <c r="BH189" s="15"/>
      <c r="BI189" s="15"/>
      <c r="BJ189" s="15"/>
      <c r="BK189" s="15"/>
    </row>
    <row r="190" spans="2:63" x14ac:dyDescent="0.25">
      <c r="M190" s="15"/>
      <c r="N190" s="15"/>
      <c r="O190" s="15"/>
      <c r="P190" s="15"/>
      <c r="Q190" s="15"/>
      <c r="R190" s="15"/>
      <c r="S190" s="15"/>
      <c r="T190" s="15"/>
      <c r="U190" s="15"/>
      <c r="V190" s="15"/>
      <c r="W190" s="15"/>
      <c r="X190" s="15"/>
      <c r="Y190" s="15"/>
      <c r="Z190" s="15"/>
      <c r="AA190" s="15"/>
      <c r="AB190" s="15"/>
      <c r="AC190" s="15"/>
      <c r="AD190" s="15"/>
      <c r="AE190" s="15"/>
      <c r="AF190" s="15"/>
      <c r="AG190" s="15"/>
      <c r="AH190" s="15"/>
      <c r="AI190" s="15"/>
      <c r="AJ190" s="15"/>
      <c r="AK190" s="15"/>
      <c r="AL190" s="15"/>
      <c r="AM190" s="15"/>
      <c r="AN190" s="15"/>
      <c r="AO190" s="15"/>
      <c r="AP190" s="15"/>
      <c r="AQ190" s="15"/>
      <c r="AR190" s="15"/>
      <c r="AS190" s="15"/>
      <c r="AT190" s="15"/>
      <c r="AU190" s="15"/>
      <c r="AV190" s="15"/>
      <c r="AW190" s="15"/>
      <c r="AX190" s="15"/>
      <c r="AY190" s="15"/>
      <c r="AZ190" s="15"/>
      <c r="BA190" s="15"/>
      <c r="BB190" s="15"/>
      <c r="BC190" s="15"/>
      <c r="BD190" s="15"/>
      <c r="BE190" s="15"/>
      <c r="BF190" s="15"/>
      <c r="BG190" s="15"/>
      <c r="BH190" s="15"/>
      <c r="BI190" s="15"/>
      <c r="BJ190" s="15"/>
      <c r="BK190" s="15"/>
    </row>
    <row r="191" spans="2:63" x14ac:dyDescent="0.25">
      <c r="M191" s="15"/>
      <c r="N191" s="15"/>
      <c r="O191" s="15"/>
      <c r="P191" s="15"/>
      <c r="Q191" s="15"/>
      <c r="R191" s="15"/>
      <c r="S191" s="15"/>
      <c r="T191" s="15"/>
      <c r="U191" s="15"/>
      <c r="V191" s="15"/>
      <c r="W191" s="15"/>
      <c r="X191" s="15"/>
      <c r="Y191" s="15"/>
      <c r="Z191" s="15"/>
      <c r="AA191" s="15"/>
      <c r="AB191" s="15"/>
      <c r="AC191" s="15"/>
      <c r="AD191" s="15"/>
      <c r="AE191" s="15"/>
      <c r="AF191" s="15"/>
      <c r="AG191" s="15"/>
      <c r="AH191" s="15"/>
      <c r="AI191" s="15"/>
      <c r="AJ191" s="15"/>
      <c r="AK191" s="15"/>
      <c r="AL191" s="15"/>
      <c r="AM191" s="15"/>
      <c r="AN191" s="15"/>
      <c r="AO191" s="15"/>
      <c r="AP191" s="15"/>
      <c r="AQ191" s="15"/>
      <c r="AR191" s="15"/>
      <c r="AS191" s="15"/>
      <c r="AT191" s="15"/>
      <c r="AU191" s="15"/>
      <c r="AV191" s="15"/>
      <c r="AW191" s="15"/>
      <c r="AX191" s="15"/>
      <c r="AY191" s="15"/>
      <c r="AZ191" s="15"/>
      <c r="BA191" s="15"/>
      <c r="BB191" s="15"/>
      <c r="BC191" s="15"/>
      <c r="BD191" s="15"/>
      <c r="BE191" s="15"/>
      <c r="BF191" s="15"/>
      <c r="BG191" s="15"/>
      <c r="BH191" s="15"/>
      <c r="BI191" s="15"/>
      <c r="BJ191" s="15"/>
      <c r="BK191" s="15"/>
    </row>
    <row r="192" spans="2:63" x14ac:dyDescent="0.25">
      <c r="M192" s="15"/>
      <c r="N192" s="15"/>
      <c r="O192" s="15"/>
      <c r="P192" s="15"/>
      <c r="Q192" s="15"/>
      <c r="R192" s="15"/>
      <c r="S192" s="15"/>
      <c r="T192" s="15"/>
      <c r="U192" s="15"/>
      <c r="V192" s="15"/>
      <c r="W192" s="15"/>
      <c r="X192" s="15"/>
      <c r="Y192" s="15"/>
      <c r="Z192" s="15"/>
      <c r="AA192" s="15"/>
      <c r="AB192" s="15"/>
      <c r="AC192" s="15"/>
      <c r="AD192" s="15"/>
      <c r="AE192" s="15"/>
      <c r="AF192" s="15"/>
      <c r="AG192" s="15"/>
      <c r="AH192" s="15"/>
      <c r="AI192" s="15"/>
      <c r="AJ192" s="15"/>
      <c r="AK192" s="15"/>
      <c r="AL192" s="15"/>
      <c r="AM192" s="15"/>
      <c r="AN192" s="15"/>
      <c r="AO192" s="15"/>
      <c r="AP192" s="15"/>
      <c r="AQ192" s="15"/>
      <c r="AR192" s="15"/>
      <c r="AS192" s="15"/>
      <c r="AT192" s="15"/>
      <c r="AU192" s="15"/>
      <c r="AV192" s="15"/>
      <c r="AW192" s="15"/>
      <c r="AX192" s="15"/>
      <c r="AY192" s="15"/>
      <c r="AZ192" s="15"/>
      <c r="BA192" s="15"/>
      <c r="BB192" s="15"/>
      <c r="BC192" s="15"/>
      <c r="BD192" s="15"/>
      <c r="BE192" s="15"/>
      <c r="BF192" s="15"/>
      <c r="BG192" s="15"/>
      <c r="BH192" s="15"/>
      <c r="BI192" s="15"/>
      <c r="BJ192" s="15"/>
      <c r="BK192" s="15"/>
    </row>
    <row r="193" spans="13:63" x14ac:dyDescent="0.25">
      <c r="M193" s="15"/>
      <c r="N193" s="15"/>
      <c r="O193" s="15"/>
      <c r="P193" s="15"/>
      <c r="Q193" s="15"/>
      <c r="R193" s="15"/>
      <c r="S193" s="15"/>
      <c r="T193" s="15"/>
      <c r="U193" s="15"/>
      <c r="V193" s="15"/>
      <c r="W193" s="15"/>
      <c r="X193" s="15"/>
      <c r="Y193" s="15"/>
      <c r="Z193" s="15"/>
      <c r="AA193" s="15"/>
      <c r="AB193" s="15"/>
      <c r="AC193" s="15"/>
      <c r="AD193" s="15"/>
      <c r="AE193" s="15"/>
      <c r="AF193" s="15"/>
      <c r="AG193" s="15"/>
      <c r="AH193" s="15"/>
      <c r="AI193" s="15"/>
      <c r="AJ193" s="15"/>
      <c r="AK193" s="15"/>
      <c r="AL193" s="15"/>
      <c r="AM193" s="15"/>
      <c r="AN193" s="15"/>
      <c r="AO193" s="15"/>
      <c r="AP193" s="15"/>
      <c r="AQ193" s="15"/>
      <c r="AR193" s="15"/>
      <c r="AS193" s="15"/>
      <c r="AT193" s="15"/>
      <c r="AU193" s="15"/>
      <c r="AV193" s="15"/>
      <c r="AW193" s="15"/>
      <c r="AX193" s="15"/>
      <c r="AY193" s="15"/>
      <c r="AZ193" s="15"/>
      <c r="BA193" s="15"/>
      <c r="BB193" s="15"/>
      <c r="BC193" s="15"/>
      <c r="BD193" s="15"/>
      <c r="BE193" s="15"/>
      <c r="BF193" s="15"/>
      <c r="BG193" s="15"/>
      <c r="BH193" s="15"/>
      <c r="BI193" s="15"/>
      <c r="BJ193" s="15"/>
      <c r="BK193" s="15"/>
    </row>
    <row r="194" spans="13:63" x14ac:dyDescent="0.25">
      <c r="M194" s="15"/>
      <c r="N194" s="15"/>
      <c r="O194" s="15"/>
      <c r="P194" s="15"/>
      <c r="Q194" s="15"/>
      <c r="R194" s="15"/>
      <c r="S194" s="15"/>
      <c r="T194" s="15"/>
      <c r="U194" s="15"/>
      <c r="V194" s="15"/>
      <c r="W194" s="15"/>
      <c r="X194" s="15"/>
      <c r="Y194" s="15"/>
      <c r="Z194" s="15"/>
      <c r="AA194" s="15"/>
      <c r="AB194" s="15"/>
      <c r="AC194" s="15"/>
      <c r="AD194" s="15"/>
      <c r="AE194" s="15"/>
      <c r="AF194" s="15"/>
      <c r="AG194" s="15"/>
      <c r="AH194" s="15"/>
      <c r="AI194" s="15"/>
      <c r="AJ194" s="15"/>
      <c r="AK194" s="15"/>
      <c r="AL194" s="15"/>
      <c r="AM194" s="15"/>
      <c r="AN194" s="15"/>
      <c r="AO194" s="15"/>
      <c r="AP194" s="15"/>
      <c r="AQ194" s="15"/>
      <c r="AR194" s="15"/>
      <c r="AS194" s="15"/>
      <c r="AT194" s="15"/>
      <c r="AU194" s="15"/>
      <c r="AV194" s="15"/>
      <c r="AW194" s="15"/>
      <c r="AX194" s="15"/>
      <c r="AY194" s="15"/>
      <c r="AZ194" s="15"/>
      <c r="BA194" s="15"/>
      <c r="BB194" s="15"/>
      <c r="BC194" s="15"/>
      <c r="BD194" s="15"/>
      <c r="BE194" s="15"/>
      <c r="BF194" s="15"/>
      <c r="BG194" s="15"/>
      <c r="BH194" s="15"/>
      <c r="BI194" s="15"/>
      <c r="BJ194" s="15"/>
      <c r="BK194" s="15"/>
    </row>
    <row r="195" spans="13:63" x14ac:dyDescent="0.25">
      <c r="M195" s="15"/>
      <c r="N195" s="15"/>
      <c r="O195" s="15"/>
      <c r="P195" s="15"/>
      <c r="Q195" s="15"/>
      <c r="R195" s="15"/>
      <c r="S195" s="15"/>
      <c r="T195" s="15"/>
      <c r="U195" s="15"/>
      <c r="V195" s="15"/>
      <c r="W195" s="15"/>
      <c r="X195" s="15"/>
      <c r="Y195" s="15"/>
      <c r="Z195" s="15"/>
      <c r="AA195" s="15"/>
      <c r="AB195" s="15"/>
      <c r="AC195" s="15"/>
      <c r="AD195" s="15"/>
      <c r="AE195" s="15"/>
      <c r="AF195" s="15"/>
      <c r="AG195" s="15"/>
      <c r="AH195" s="15"/>
      <c r="AI195" s="15"/>
      <c r="AJ195" s="15"/>
      <c r="AK195" s="15"/>
      <c r="AL195" s="15"/>
      <c r="AM195" s="15"/>
      <c r="AN195" s="15"/>
      <c r="AO195" s="15"/>
      <c r="AP195" s="15"/>
      <c r="AQ195" s="15"/>
      <c r="AR195" s="15"/>
      <c r="AS195" s="15"/>
      <c r="AT195" s="15"/>
      <c r="AU195" s="15"/>
      <c r="AV195" s="15"/>
      <c r="AW195" s="15"/>
      <c r="AX195" s="15"/>
      <c r="AY195" s="15"/>
      <c r="AZ195" s="15"/>
      <c r="BA195" s="15"/>
      <c r="BB195" s="15"/>
      <c r="BC195" s="15"/>
      <c r="BD195" s="15"/>
      <c r="BE195" s="15"/>
      <c r="BF195" s="15"/>
      <c r="BG195" s="15"/>
      <c r="BH195" s="15"/>
      <c r="BI195" s="15"/>
      <c r="BJ195" s="15"/>
      <c r="BK195" s="15"/>
    </row>
    <row r="196" spans="13:63" x14ac:dyDescent="0.25">
      <c r="M196" s="15"/>
      <c r="N196" s="15"/>
      <c r="O196" s="15"/>
      <c r="P196" s="15"/>
      <c r="Q196" s="15"/>
      <c r="R196" s="15"/>
      <c r="S196" s="15"/>
      <c r="T196" s="15"/>
      <c r="U196" s="15"/>
      <c r="V196" s="15"/>
      <c r="W196" s="15"/>
      <c r="X196" s="15"/>
      <c r="Y196" s="15"/>
      <c r="Z196" s="15"/>
      <c r="AA196" s="15"/>
      <c r="AB196" s="15"/>
      <c r="AC196" s="15"/>
      <c r="AD196" s="15"/>
      <c r="AE196" s="15"/>
      <c r="AF196" s="15"/>
      <c r="AG196" s="15"/>
      <c r="AH196" s="15"/>
      <c r="AI196" s="15"/>
      <c r="AJ196" s="15"/>
      <c r="AK196" s="15"/>
      <c r="AL196" s="15"/>
      <c r="AM196" s="15"/>
      <c r="AN196" s="15"/>
      <c r="AO196" s="15"/>
      <c r="AP196" s="15"/>
      <c r="AQ196" s="15"/>
      <c r="AR196" s="15"/>
      <c r="AS196" s="15"/>
      <c r="AT196" s="15"/>
      <c r="AU196" s="15"/>
      <c r="AV196" s="15"/>
      <c r="AW196" s="15"/>
      <c r="AX196" s="15"/>
      <c r="AY196" s="15"/>
      <c r="AZ196" s="15"/>
      <c r="BA196" s="15"/>
      <c r="BB196" s="15"/>
      <c r="BC196" s="15"/>
      <c r="BD196" s="15"/>
      <c r="BE196" s="15"/>
      <c r="BF196" s="15"/>
      <c r="BG196" s="15"/>
      <c r="BH196" s="15"/>
      <c r="BI196" s="15"/>
      <c r="BJ196" s="15"/>
      <c r="BK196" s="15"/>
    </row>
    <row r="197" spans="13:63" x14ac:dyDescent="0.25">
      <c r="M197" s="15"/>
      <c r="N197" s="15"/>
      <c r="O197" s="15"/>
      <c r="P197" s="15"/>
      <c r="Q197" s="15"/>
      <c r="R197" s="15"/>
      <c r="S197" s="15"/>
      <c r="T197" s="15"/>
      <c r="U197" s="15"/>
      <c r="V197" s="15"/>
      <c r="W197" s="15"/>
      <c r="X197" s="15"/>
      <c r="Y197" s="15"/>
      <c r="Z197" s="15"/>
      <c r="AA197" s="15"/>
      <c r="AB197" s="15"/>
      <c r="AC197" s="15"/>
      <c r="AD197" s="15"/>
      <c r="AE197" s="15"/>
      <c r="AF197" s="15"/>
      <c r="AG197" s="15"/>
      <c r="AH197" s="15"/>
      <c r="AI197" s="15"/>
      <c r="AJ197" s="15"/>
      <c r="AK197" s="15"/>
      <c r="AL197" s="15"/>
      <c r="AM197" s="15"/>
      <c r="AN197" s="15"/>
      <c r="AO197" s="15"/>
      <c r="AP197" s="15"/>
      <c r="AQ197" s="15"/>
      <c r="AR197" s="15"/>
      <c r="AS197" s="15"/>
      <c r="AT197" s="15"/>
      <c r="AU197" s="15"/>
      <c r="AV197" s="15"/>
      <c r="AW197" s="15"/>
      <c r="AX197" s="15"/>
      <c r="AY197" s="15"/>
      <c r="AZ197" s="15"/>
      <c r="BA197" s="15"/>
      <c r="BB197" s="15"/>
      <c r="BC197" s="15"/>
      <c r="BD197" s="15"/>
      <c r="BE197" s="15"/>
      <c r="BF197" s="15"/>
      <c r="BG197" s="15"/>
      <c r="BH197" s="15"/>
      <c r="BI197" s="15"/>
      <c r="BJ197" s="15"/>
      <c r="BK197" s="15"/>
    </row>
    <row r="198" spans="13:63" x14ac:dyDescent="0.25">
      <c r="M198" s="15"/>
      <c r="N198" s="15"/>
      <c r="O198" s="15"/>
      <c r="P198" s="15"/>
      <c r="Q198" s="15"/>
      <c r="R198" s="15"/>
      <c r="S198" s="15"/>
      <c r="T198" s="15"/>
      <c r="U198" s="15"/>
      <c r="V198" s="15"/>
      <c r="W198" s="15"/>
      <c r="X198" s="15"/>
      <c r="Y198" s="15"/>
      <c r="Z198" s="15"/>
      <c r="AA198" s="15"/>
      <c r="AB198" s="15"/>
      <c r="AC198" s="15"/>
      <c r="AD198" s="15"/>
      <c r="AE198" s="15"/>
      <c r="AF198" s="15"/>
      <c r="AG198" s="15"/>
      <c r="AH198" s="15"/>
      <c r="AI198" s="15"/>
      <c r="AJ198" s="15"/>
      <c r="AK198" s="15"/>
      <c r="AL198" s="15"/>
      <c r="AM198" s="15"/>
      <c r="AN198" s="15"/>
      <c r="AO198" s="15"/>
      <c r="AP198" s="15"/>
      <c r="AQ198" s="15"/>
      <c r="AR198" s="15"/>
      <c r="AS198" s="15"/>
      <c r="AT198" s="15"/>
      <c r="AU198" s="15"/>
      <c r="AV198" s="15"/>
      <c r="AW198" s="15"/>
      <c r="AX198" s="15"/>
      <c r="AY198" s="15"/>
      <c r="AZ198" s="15"/>
      <c r="BA198" s="15"/>
      <c r="BB198" s="15"/>
      <c r="BC198" s="15"/>
      <c r="BD198" s="15"/>
      <c r="BE198" s="15"/>
      <c r="BF198" s="15"/>
      <c r="BG198" s="15"/>
      <c r="BH198" s="15"/>
      <c r="BI198" s="15"/>
      <c r="BJ198" s="15"/>
      <c r="BK198" s="15"/>
    </row>
    <row r="199" spans="13:63" x14ac:dyDescent="0.25">
      <c r="M199" s="15"/>
      <c r="N199" s="15"/>
      <c r="O199" s="15"/>
      <c r="P199" s="15"/>
      <c r="Q199" s="15"/>
      <c r="R199" s="15"/>
      <c r="S199" s="15"/>
      <c r="T199" s="15"/>
      <c r="U199" s="15"/>
      <c r="V199" s="15"/>
      <c r="W199" s="15"/>
      <c r="X199" s="15"/>
      <c r="Y199" s="15"/>
      <c r="Z199" s="15"/>
      <c r="AA199" s="15"/>
      <c r="AB199" s="15"/>
      <c r="AC199" s="15"/>
      <c r="AD199" s="15"/>
      <c r="AE199" s="15"/>
      <c r="AF199" s="15"/>
      <c r="AG199" s="15"/>
      <c r="AH199" s="15"/>
      <c r="AI199" s="15"/>
      <c r="AJ199" s="15"/>
      <c r="AK199" s="15"/>
      <c r="AL199" s="15"/>
      <c r="AM199" s="15"/>
      <c r="AN199" s="15"/>
      <c r="AO199" s="15"/>
      <c r="AP199" s="15"/>
      <c r="AQ199" s="15"/>
      <c r="AR199" s="15"/>
      <c r="AS199" s="15"/>
      <c r="AT199" s="15"/>
      <c r="AU199" s="15"/>
      <c r="AV199" s="15"/>
      <c r="AW199" s="15"/>
      <c r="AX199" s="15"/>
      <c r="AY199" s="15"/>
      <c r="AZ199" s="15"/>
      <c r="BA199" s="15"/>
      <c r="BB199" s="15"/>
      <c r="BC199" s="15"/>
      <c r="BD199" s="15"/>
      <c r="BE199" s="15"/>
      <c r="BF199" s="15"/>
      <c r="BG199" s="15"/>
      <c r="BH199" s="15"/>
      <c r="BI199" s="15"/>
      <c r="BJ199" s="15"/>
      <c r="BK199" s="15"/>
    </row>
    <row r="200" spans="13:63" x14ac:dyDescent="0.25">
      <c r="M200" s="15"/>
      <c r="N200" s="15"/>
      <c r="O200" s="15"/>
      <c r="P200" s="15"/>
      <c r="Q200" s="15"/>
      <c r="R200" s="15"/>
      <c r="S200" s="15"/>
      <c r="T200" s="15"/>
      <c r="U200" s="15"/>
      <c r="V200" s="15"/>
      <c r="W200" s="15"/>
      <c r="X200" s="15"/>
      <c r="Y200" s="15"/>
      <c r="Z200" s="15"/>
      <c r="AA200" s="15"/>
      <c r="AB200" s="15"/>
      <c r="AC200" s="15"/>
      <c r="AD200" s="15"/>
      <c r="AE200" s="15"/>
      <c r="AF200" s="15"/>
      <c r="AG200" s="15"/>
      <c r="AH200" s="15"/>
      <c r="AI200" s="15"/>
      <c r="AJ200" s="15"/>
      <c r="AK200" s="15"/>
      <c r="AL200" s="15"/>
      <c r="AM200" s="15"/>
      <c r="AN200" s="15"/>
      <c r="AO200" s="15"/>
      <c r="AP200" s="15"/>
      <c r="AQ200" s="15"/>
      <c r="AR200" s="15"/>
      <c r="AS200" s="15"/>
      <c r="AT200" s="15"/>
      <c r="AU200" s="15"/>
      <c r="AV200" s="15"/>
      <c r="AW200" s="15"/>
      <c r="AX200" s="15"/>
      <c r="AY200" s="15"/>
      <c r="AZ200" s="15"/>
      <c r="BA200" s="15"/>
      <c r="BB200" s="15"/>
      <c r="BC200" s="15"/>
      <c r="BD200" s="15"/>
      <c r="BE200" s="15"/>
      <c r="BF200" s="15"/>
      <c r="BG200" s="15"/>
      <c r="BH200" s="15"/>
      <c r="BI200" s="15"/>
      <c r="BJ200" s="15"/>
      <c r="BK200" s="15"/>
    </row>
    <row r="201" spans="13:63" x14ac:dyDescent="0.25">
      <c r="M201" s="15"/>
      <c r="N201" s="15"/>
      <c r="O201" s="15"/>
      <c r="P201" s="15"/>
      <c r="Q201" s="15"/>
      <c r="R201" s="15"/>
      <c r="S201" s="15"/>
      <c r="T201" s="15"/>
      <c r="U201" s="15"/>
      <c r="V201" s="15"/>
      <c r="W201" s="15"/>
      <c r="X201" s="15"/>
      <c r="Y201" s="15"/>
      <c r="Z201" s="15"/>
      <c r="AA201" s="15"/>
      <c r="AB201" s="15"/>
      <c r="AC201" s="15"/>
      <c r="AD201" s="15"/>
      <c r="AE201" s="15"/>
      <c r="AF201" s="15"/>
      <c r="AG201" s="15"/>
      <c r="AH201" s="15"/>
      <c r="AI201" s="15"/>
      <c r="AJ201" s="15"/>
      <c r="AK201" s="15"/>
      <c r="AL201" s="15"/>
      <c r="AM201" s="15"/>
      <c r="AN201" s="15"/>
      <c r="AO201" s="15"/>
      <c r="AP201" s="15"/>
      <c r="AQ201" s="15"/>
      <c r="AR201" s="15"/>
      <c r="AS201" s="15"/>
      <c r="AT201" s="15"/>
      <c r="AU201" s="15"/>
      <c r="AV201" s="15"/>
      <c r="AW201" s="15"/>
      <c r="AX201" s="15"/>
      <c r="AY201" s="15"/>
      <c r="AZ201" s="15"/>
      <c r="BA201" s="15"/>
      <c r="BB201" s="15"/>
      <c r="BC201" s="15"/>
      <c r="BD201" s="15"/>
      <c r="BE201" s="15"/>
      <c r="BF201" s="15"/>
      <c r="BG201" s="15"/>
      <c r="BH201" s="15"/>
      <c r="BI201" s="15"/>
      <c r="BJ201" s="15"/>
      <c r="BK201" s="15"/>
    </row>
    <row r="202" spans="13:63" x14ac:dyDescent="0.25">
      <c r="M202" s="15"/>
      <c r="N202" s="15"/>
      <c r="O202" s="15"/>
      <c r="P202" s="15"/>
      <c r="Q202" s="15"/>
      <c r="R202" s="15"/>
      <c r="S202" s="15"/>
      <c r="T202" s="15"/>
      <c r="U202" s="15"/>
      <c r="V202" s="15"/>
      <c r="W202" s="15"/>
      <c r="X202" s="15"/>
      <c r="Y202" s="15"/>
      <c r="Z202" s="15"/>
      <c r="AA202" s="15"/>
      <c r="AB202" s="15"/>
      <c r="AC202" s="15"/>
      <c r="AD202" s="15"/>
      <c r="AE202" s="15"/>
      <c r="AF202" s="15"/>
      <c r="AG202" s="15"/>
      <c r="AH202" s="15"/>
      <c r="AI202" s="15"/>
      <c r="AJ202" s="15"/>
      <c r="AK202" s="15"/>
      <c r="AL202" s="15"/>
      <c r="AM202" s="15"/>
      <c r="AN202" s="15"/>
      <c r="AO202" s="15"/>
      <c r="AP202" s="15"/>
      <c r="AQ202" s="15"/>
      <c r="AR202" s="15"/>
      <c r="AS202" s="15"/>
      <c r="AT202" s="15"/>
      <c r="AU202" s="15"/>
      <c r="AV202" s="15"/>
      <c r="AW202" s="15"/>
      <c r="AX202" s="15"/>
      <c r="AY202" s="15"/>
      <c r="AZ202" s="15"/>
      <c r="BA202" s="15"/>
      <c r="BB202" s="15"/>
      <c r="BC202" s="15"/>
      <c r="BD202" s="15"/>
      <c r="BE202" s="15"/>
      <c r="BF202" s="15"/>
      <c r="BG202" s="15"/>
      <c r="BH202" s="15"/>
      <c r="BI202" s="15"/>
      <c r="BJ202" s="15"/>
      <c r="BK202" s="15"/>
    </row>
    <row r="203" spans="13:63" x14ac:dyDescent="0.25">
      <c r="M203" s="15"/>
      <c r="N203" s="15"/>
      <c r="O203" s="15"/>
      <c r="P203" s="15"/>
      <c r="Q203" s="15"/>
      <c r="R203" s="15"/>
      <c r="S203" s="15"/>
      <c r="T203" s="15"/>
      <c r="U203" s="15"/>
      <c r="V203" s="15"/>
      <c r="W203" s="15"/>
      <c r="X203" s="15"/>
      <c r="Y203" s="15"/>
      <c r="Z203" s="15"/>
      <c r="AA203" s="15"/>
      <c r="AB203" s="15"/>
      <c r="AC203" s="15"/>
      <c r="AD203" s="15"/>
      <c r="AE203" s="15"/>
      <c r="AF203" s="15"/>
      <c r="AG203" s="15"/>
      <c r="AH203" s="15"/>
      <c r="AI203" s="15"/>
      <c r="AJ203" s="15"/>
      <c r="AK203" s="15"/>
      <c r="AL203" s="15"/>
      <c r="AM203" s="15"/>
      <c r="AN203" s="15"/>
      <c r="AO203" s="15"/>
      <c r="AP203" s="15"/>
      <c r="AQ203" s="15"/>
      <c r="AR203" s="15"/>
      <c r="AS203" s="15"/>
      <c r="AT203" s="15"/>
      <c r="AU203" s="15"/>
      <c r="AV203" s="15"/>
      <c r="AW203" s="15"/>
      <c r="AX203" s="15"/>
      <c r="AY203" s="15"/>
      <c r="AZ203" s="15"/>
      <c r="BA203" s="15"/>
      <c r="BB203" s="15"/>
      <c r="BC203" s="15"/>
      <c r="BD203" s="15"/>
      <c r="BE203" s="15"/>
      <c r="BF203" s="15"/>
      <c r="BG203" s="15"/>
      <c r="BH203" s="15"/>
      <c r="BI203" s="15"/>
      <c r="BJ203" s="15"/>
      <c r="BK203" s="15"/>
    </row>
    <row r="204" spans="13:63" x14ac:dyDescent="0.25">
      <c r="M204" s="15"/>
      <c r="N204" s="15"/>
      <c r="O204" s="15"/>
      <c r="P204" s="15"/>
      <c r="Q204" s="15"/>
      <c r="R204" s="15"/>
      <c r="S204" s="15"/>
      <c r="T204" s="15"/>
      <c r="U204" s="15"/>
      <c r="V204" s="15"/>
      <c r="W204" s="15"/>
      <c r="X204" s="15"/>
      <c r="Y204" s="15"/>
      <c r="Z204" s="15"/>
      <c r="AA204" s="15"/>
      <c r="AB204" s="15"/>
      <c r="AC204" s="15"/>
      <c r="AD204" s="15"/>
      <c r="AE204" s="15"/>
      <c r="AF204" s="15"/>
      <c r="AG204" s="15"/>
      <c r="AH204" s="15"/>
      <c r="AI204" s="15"/>
      <c r="AJ204" s="15"/>
      <c r="AK204" s="15"/>
      <c r="AL204" s="15"/>
      <c r="AM204" s="15"/>
      <c r="AN204" s="15"/>
      <c r="AO204" s="15"/>
      <c r="AP204" s="15"/>
      <c r="AQ204" s="15"/>
      <c r="AR204" s="15"/>
      <c r="AS204" s="15"/>
      <c r="AT204" s="15"/>
      <c r="AU204" s="15"/>
      <c r="AV204" s="15"/>
      <c r="AW204" s="15"/>
      <c r="AX204" s="15"/>
      <c r="AY204" s="15"/>
      <c r="AZ204" s="15"/>
      <c r="BA204" s="15"/>
      <c r="BB204" s="15"/>
      <c r="BC204" s="15"/>
      <c r="BD204" s="15"/>
      <c r="BE204" s="15"/>
      <c r="BF204" s="15"/>
      <c r="BG204" s="15"/>
      <c r="BH204" s="15"/>
      <c r="BI204" s="15"/>
      <c r="BJ204" s="15"/>
      <c r="BK204" s="15"/>
    </row>
    <row r="205" spans="13:63" x14ac:dyDescent="0.25">
      <c r="M205" s="15"/>
      <c r="N205" s="15"/>
      <c r="O205" s="15"/>
      <c r="P205" s="15"/>
      <c r="Q205" s="15"/>
      <c r="R205" s="15"/>
      <c r="S205" s="15"/>
      <c r="T205" s="15"/>
      <c r="U205" s="15"/>
      <c r="V205" s="15"/>
      <c r="W205" s="15"/>
      <c r="X205" s="15"/>
      <c r="Y205" s="15"/>
      <c r="Z205" s="15"/>
      <c r="AA205" s="15"/>
      <c r="AB205" s="15"/>
      <c r="AC205" s="15"/>
      <c r="AD205" s="15"/>
      <c r="AE205" s="15"/>
      <c r="AF205" s="15"/>
      <c r="AG205" s="15"/>
      <c r="AH205" s="15"/>
      <c r="AI205" s="15"/>
      <c r="AJ205" s="15"/>
      <c r="AK205" s="15"/>
      <c r="AL205" s="15"/>
      <c r="AM205" s="15"/>
      <c r="AN205" s="15"/>
      <c r="AO205" s="15"/>
      <c r="AP205" s="15"/>
      <c r="AQ205" s="15"/>
      <c r="AR205" s="15"/>
      <c r="AS205" s="15"/>
      <c r="AT205" s="15"/>
      <c r="AU205" s="15"/>
      <c r="AV205" s="15"/>
      <c r="AW205" s="15"/>
      <c r="AX205" s="15"/>
      <c r="AY205" s="15"/>
      <c r="AZ205" s="15"/>
      <c r="BA205" s="15"/>
      <c r="BB205" s="15"/>
      <c r="BC205" s="15"/>
      <c r="BD205" s="15"/>
      <c r="BE205" s="15"/>
      <c r="BF205" s="15"/>
      <c r="BG205" s="15"/>
      <c r="BH205" s="15"/>
      <c r="BI205" s="15"/>
      <c r="BJ205" s="15"/>
      <c r="BK205" s="15"/>
    </row>
    <row r="206" spans="13:63" x14ac:dyDescent="0.25">
      <c r="M206" s="15"/>
      <c r="N206" s="15"/>
      <c r="O206" s="15"/>
      <c r="P206" s="15"/>
      <c r="Q206" s="15"/>
      <c r="R206" s="15"/>
      <c r="S206" s="15"/>
      <c r="T206" s="15"/>
      <c r="U206" s="15"/>
      <c r="V206" s="15"/>
      <c r="W206" s="15"/>
      <c r="X206" s="15"/>
      <c r="Y206" s="15"/>
      <c r="Z206" s="15"/>
      <c r="AA206" s="15"/>
      <c r="AB206" s="15"/>
      <c r="AC206" s="15"/>
      <c r="AD206" s="15"/>
      <c r="AE206" s="15"/>
      <c r="AF206" s="15"/>
      <c r="AG206" s="15"/>
      <c r="AH206" s="15"/>
      <c r="AI206" s="15"/>
      <c r="AJ206" s="15"/>
      <c r="AK206" s="15"/>
      <c r="AL206" s="15"/>
      <c r="AM206" s="15"/>
      <c r="AN206" s="15"/>
      <c r="AO206" s="15"/>
      <c r="AP206" s="15"/>
      <c r="AQ206" s="15"/>
      <c r="AR206" s="15"/>
      <c r="AS206" s="15"/>
      <c r="AT206" s="15"/>
      <c r="AU206" s="15"/>
      <c r="AV206" s="15"/>
      <c r="AW206" s="15"/>
      <c r="AX206" s="15"/>
      <c r="AY206" s="15"/>
      <c r="AZ206" s="15"/>
      <c r="BA206" s="15"/>
      <c r="BB206" s="15"/>
      <c r="BC206" s="15"/>
      <c r="BD206" s="15"/>
      <c r="BE206" s="15"/>
      <c r="BF206" s="15"/>
      <c r="BG206" s="15"/>
      <c r="BH206" s="15"/>
      <c r="BI206" s="15"/>
      <c r="BJ206" s="15"/>
      <c r="BK206" s="15"/>
    </row>
    <row r="207" spans="13:63" x14ac:dyDescent="0.25">
      <c r="M207" s="15"/>
      <c r="N207" s="15"/>
      <c r="O207" s="15"/>
      <c r="P207" s="15"/>
      <c r="Q207" s="15"/>
      <c r="R207" s="15"/>
      <c r="S207" s="15"/>
      <c r="T207" s="15"/>
      <c r="U207" s="15"/>
      <c r="V207" s="15"/>
      <c r="W207" s="15"/>
      <c r="X207" s="15"/>
      <c r="Y207" s="15"/>
      <c r="Z207" s="15"/>
      <c r="AA207" s="15"/>
      <c r="AB207" s="15"/>
      <c r="AC207" s="15"/>
      <c r="AD207" s="15"/>
      <c r="AE207" s="15"/>
      <c r="AF207" s="15"/>
      <c r="AG207" s="15"/>
      <c r="AH207" s="15"/>
      <c r="AI207" s="15"/>
      <c r="AJ207" s="15"/>
      <c r="AK207" s="15"/>
      <c r="AL207" s="15"/>
      <c r="AM207" s="15"/>
      <c r="AN207" s="15"/>
      <c r="AO207" s="15"/>
      <c r="AP207" s="15"/>
      <c r="AQ207" s="15"/>
      <c r="AR207" s="15"/>
      <c r="AS207" s="15"/>
      <c r="AT207" s="15"/>
      <c r="AU207" s="15"/>
      <c r="AV207" s="15"/>
      <c r="AW207" s="15"/>
      <c r="AX207" s="15"/>
      <c r="AY207" s="15"/>
      <c r="AZ207" s="15"/>
      <c r="BA207" s="15"/>
      <c r="BB207" s="15"/>
      <c r="BC207" s="15"/>
      <c r="BD207" s="15"/>
      <c r="BE207" s="15"/>
      <c r="BF207" s="15"/>
      <c r="BG207" s="15"/>
      <c r="BH207" s="15"/>
      <c r="BI207" s="15"/>
      <c r="BJ207" s="15"/>
      <c r="BK207" s="15"/>
    </row>
    <row r="208" spans="13:63" x14ac:dyDescent="0.25">
      <c r="M208" s="15"/>
      <c r="N208" s="15"/>
      <c r="O208" s="15"/>
      <c r="P208" s="15"/>
      <c r="Q208" s="15"/>
      <c r="R208" s="15"/>
      <c r="S208" s="15"/>
      <c r="T208" s="15"/>
      <c r="U208" s="15"/>
      <c r="V208" s="15"/>
      <c r="W208" s="15"/>
      <c r="X208" s="15"/>
      <c r="Y208" s="15"/>
      <c r="Z208" s="15"/>
      <c r="AA208" s="15"/>
      <c r="AB208" s="15"/>
      <c r="AC208" s="15"/>
      <c r="AD208" s="15"/>
      <c r="AE208" s="15"/>
      <c r="AF208" s="15"/>
      <c r="AG208" s="15"/>
      <c r="AH208" s="15"/>
      <c r="AI208" s="15"/>
      <c r="AJ208" s="15"/>
      <c r="AK208" s="15"/>
      <c r="AL208" s="15"/>
      <c r="AM208" s="15"/>
      <c r="AN208" s="15"/>
      <c r="AO208" s="15"/>
      <c r="AP208" s="15"/>
      <c r="AQ208" s="15"/>
      <c r="AR208" s="15"/>
      <c r="AS208" s="15"/>
      <c r="AT208" s="15"/>
      <c r="AU208" s="15"/>
      <c r="AV208" s="15"/>
      <c r="AW208" s="15"/>
      <c r="AX208" s="15"/>
      <c r="AY208" s="15"/>
      <c r="AZ208" s="15"/>
      <c r="BA208" s="15"/>
      <c r="BB208" s="15"/>
      <c r="BC208" s="15"/>
      <c r="BD208" s="15"/>
      <c r="BE208" s="15"/>
      <c r="BF208" s="15"/>
      <c r="BG208" s="15"/>
      <c r="BH208" s="15"/>
      <c r="BI208" s="15"/>
      <c r="BJ208" s="15"/>
      <c r="BK208" s="15"/>
    </row>
    <row r="209" spans="13:63" x14ac:dyDescent="0.25">
      <c r="M209" s="15"/>
      <c r="N209" s="15"/>
      <c r="O209" s="15"/>
      <c r="P209" s="15"/>
      <c r="Q209" s="15"/>
      <c r="R209" s="15"/>
      <c r="S209" s="15"/>
      <c r="T209" s="15"/>
      <c r="U209" s="15"/>
      <c r="V209" s="15"/>
      <c r="W209" s="15"/>
      <c r="X209" s="15"/>
      <c r="Y209" s="15"/>
      <c r="Z209" s="15"/>
      <c r="AA209" s="15"/>
      <c r="AB209" s="15"/>
      <c r="AC209" s="15"/>
      <c r="AD209" s="15"/>
      <c r="AE209" s="15"/>
      <c r="AF209" s="15"/>
      <c r="AG209" s="15"/>
      <c r="AH209" s="15"/>
      <c r="AI209" s="15"/>
      <c r="AJ209" s="15"/>
      <c r="AK209" s="15"/>
      <c r="AL209" s="15"/>
      <c r="AM209" s="15"/>
      <c r="AN209" s="15"/>
      <c r="AO209" s="15"/>
      <c r="AP209" s="15"/>
      <c r="AQ209" s="15"/>
      <c r="AR209" s="15"/>
      <c r="AS209" s="15"/>
      <c r="AT209" s="15"/>
      <c r="AU209" s="15"/>
      <c r="AV209" s="15"/>
      <c r="AW209" s="15"/>
      <c r="AX209" s="15"/>
      <c r="AY209" s="15"/>
      <c r="AZ209" s="15"/>
      <c r="BA209" s="15"/>
      <c r="BB209" s="15"/>
      <c r="BC209" s="15"/>
      <c r="BD209" s="15"/>
      <c r="BE209" s="15"/>
      <c r="BF209" s="15"/>
      <c r="BG209" s="15"/>
      <c r="BH209" s="15"/>
      <c r="BI209" s="15"/>
      <c r="BJ209" s="15"/>
      <c r="BK209" s="15"/>
    </row>
    <row r="210" spans="13:63" x14ac:dyDescent="0.25">
      <c r="M210" s="15"/>
      <c r="N210" s="15"/>
      <c r="O210" s="15"/>
      <c r="P210" s="15"/>
      <c r="Q210" s="15"/>
      <c r="R210" s="15"/>
      <c r="S210" s="15"/>
      <c r="T210" s="15"/>
      <c r="U210" s="15"/>
      <c r="V210" s="15"/>
      <c r="W210" s="15"/>
      <c r="X210" s="15"/>
      <c r="Y210" s="15"/>
      <c r="Z210" s="15"/>
      <c r="AA210" s="15"/>
      <c r="AB210" s="15"/>
      <c r="AC210" s="15"/>
      <c r="AD210" s="15"/>
      <c r="AE210" s="15"/>
      <c r="AF210" s="15"/>
      <c r="AG210" s="15"/>
      <c r="AH210" s="15"/>
      <c r="AI210" s="15"/>
      <c r="AJ210" s="15"/>
      <c r="AK210" s="15"/>
      <c r="AL210" s="15"/>
      <c r="AM210" s="15"/>
      <c r="AN210" s="15"/>
      <c r="AO210" s="15"/>
      <c r="AP210" s="15"/>
      <c r="AQ210" s="15"/>
      <c r="AR210" s="15"/>
      <c r="AS210" s="15"/>
      <c r="AT210" s="15"/>
      <c r="AU210" s="15"/>
      <c r="AV210" s="15"/>
      <c r="AW210" s="15"/>
      <c r="AX210" s="15"/>
      <c r="AY210" s="15"/>
      <c r="AZ210" s="15"/>
      <c r="BA210" s="15"/>
      <c r="BB210" s="15"/>
      <c r="BC210" s="15"/>
      <c r="BD210" s="15"/>
      <c r="BE210" s="15"/>
      <c r="BF210" s="15"/>
      <c r="BG210" s="15"/>
      <c r="BH210" s="15"/>
      <c r="BI210" s="15"/>
      <c r="BJ210" s="15"/>
      <c r="BK210" s="15"/>
    </row>
    <row r="211" spans="13:63" x14ac:dyDescent="0.25">
      <c r="M211" s="15"/>
      <c r="N211" s="15"/>
      <c r="O211" s="15"/>
      <c r="P211" s="15"/>
      <c r="Q211" s="15"/>
      <c r="R211" s="15"/>
      <c r="S211" s="15"/>
      <c r="T211" s="15"/>
      <c r="U211" s="15"/>
      <c r="V211" s="15"/>
      <c r="W211" s="15"/>
      <c r="X211" s="15"/>
      <c r="Y211" s="15"/>
      <c r="Z211" s="15"/>
      <c r="AA211" s="15"/>
      <c r="AB211" s="15"/>
      <c r="AC211" s="15"/>
      <c r="AD211" s="15"/>
      <c r="AE211" s="15"/>
      <c r="AF211" s="15"/>
      <c r="AG211" s="15"/>
      <c r="AH211" s="15"/>
      <c r="AI211" s="15"/>
      <c r="AJ211" s="15"/>
      <c r="AK211" s="15"/>
      <c r="AL211" s="15"/>
      <c r="AM211" s="15"/>
      <c r="AN211" s="15"/>
      <c r="AO211" s="15"/>
      <c r="AP211" s="15"/>
      <c r="AQ211" s="15"/>
      <c r="AR211" s="15"/>
      <c r="AS211" s="15"/>
      <c r="AT211" s="15"/>
      <c r="AU211" s="15"/>
      <c r="AV211" s="15"/>
      <c r="AW211" s="15"/>
      <c r="AX211" s="15"/>
      <c r="AY211" s="15"/>
      <c r="AZ211" s="15"/>
      <c r="BA211" s="15"/>
      <c r="BB211" s="15"/>
      <c r="BC211" s="15"/>
      <c r="BD211" s="15"/>
      <c r="BE211" s="15"/>
      <c r="BF211" s="15"/>
      <c r="BG211" s="15"/>
      <c r="BH211" s="15"/>
      <c r="BI211" s="15"/>
      <c r="BJ211" s="15"/>
      <c r="BK211" s="15"/>
    </row>
    <row r="212" spans="13:63" x14ac:dyDescent="0.25">
      <c r="M212" s="15"/>
      <c r="N212" s="15"/>
      <c r="O212" s="15"/>
      <c r="P212" s="15"/>
      <c r="Q212" s="15"/>
      <c r="R212" s="15"/>
      <c r="S212" s="15"/>
      <c r="T212" s="15"/>
      <c r="U212" s="15"/>
      <c r="V212" s="15"/>
      <c r="W212" s="15"/>
      <c r="X212" s="15"/>
      <c r="Y212" s="15"/>
      <c r="Z212" s="15"/>
      <c r="AA212" s="15"/>
      <c r="AB212" s="15"/>
      <c r="AC212" s="15"/>
      <c r="AD212" s="15"/>
      <c r="AE212" s="15"/>
      <c r="AF212" s="15"/>
      <c r="AG212" s="15"/>
      <c r="AH212" s="15"/>
      <c r="AI212" s="15"/>
      <c r="AJ212" s="15"/>
      <c r="AK212" s="15"/>
      <c r="AL212" s="15"/>
      <c r="AM212" s="15"/>
      <c r="AN212" s="15"/>
      <c r="AO212" s="15"/>
      <c r="AP212" s="15"/>
      <c r="AQ212" s="15"/>
      <c r="AR212" s="15"/>
      <c r="AS212" s="15"/>
      <c r="AT212" s="15"/>
      <c r="AU212" s="15"/>
      <c r="AV212" s="15"/>
      <c r="AW212" s="15"/>
      <c r="AX212" s="15"/>
      <c r="AY212" s="15"/>
      <c r="AZ212" s="15"/>
      <c r="BA212" s="15"/>
      <c r="BB212" s="15"/>
      <c r="BC212" s="15"/>
      <c r="BD212" s="15"/>
      <c r="BE212" s="15"/>
      <c r="BF212" s="15"/>
      <c r="BG212" s="15"/>
      <c r="BH212" s="15"/>
      <c r="BI212" s="15"/>
      <c r="BJ212" s="15"/>
      <c r="BK212" s="15"/>
    </row>
    <row r="213" spans="13:63" x14ac:dyDescent="0.25">
      <c r="M213" s="15"/>
      <c r="N213" s="15"/>
      <c r="O213" s="15"/>
      <c r="P213" s="15"/>
      <c r="Q213" s="15"/>
      <c r="R213" s="15"/>
      <c r="S213" s="15"/>
      <c r="T213" s="15"/>
      <c r="U213" s="15"/>
      <c r="V213" s="15"/>
      <c r="W213" s="15"/>
      <c r="X213" s="15"/>
      <c r="Y213" s="15"/>
      <c r="Z213" s="15"/>
      <c r="AA213" s="15"/>
      <c r="AB213" s="15"/>
      <c r="AC213" s="15"/>
      <c r="AD213" s="15"/>
      <c r="AE213" s="15"/>
      <c r="AF213" s="15"/>
      <c r="AG213" s="15"/>
      <c r="AH213" s="15"/>
      <c r="AI213" s="15"/>
      <c r="AJ213" s="15"/>
      <c r="AK213" s="15"/>
      <c r="AL213" s="15"/>
      <c r="AM213" s="15"/>
      <c r="AN213" s="15"/>
      <c r="AO213" s="15"/>
      <c r="AP213" s="15"/>
      <c r="AQ213" s="15"/>
      <c r="AR213" s="15"/>
      <c r="AS213" s="15"/>
      <c r="AT213" s="15"/>
      <c r="AU213" s="15"/>
      <c r="AV213" s="15"/>
      <c r="AW213" s="15"/>
      <c r="AX213" s="15"/>
      <c r="AY213" s="15"/>
      <c r="AZ213" s="15"/>
      <c r="BA213" s="15"/>
      <c r="BB213" s="15"/>
      <c r="BC213" s="15"/>
      <c r="BD213" s="15"/>
      <c r="BE213" s="15"/>
      <c r="BF213" s="15"/>
      <c r="BG213" s="15"/>
      <c r="BH213" s="15"/>
      <c r="BI213" s="15"/>
      <c r="BJ213" s="15"/>
      <c r="BK213" s="15"/>
    </row>
    <row r="214" spans="13:63" x14ac:dyDescent="0.25">
      <c r="M214" s="15"/>
      <c r="N214" s="15"/>
      <c r="O214" s="15"/>
      <c r="P214" s="15"/>
      <c r="Q214" s="15"/>
      <c r="R214" s="15"/>
      <c r="S214" s="15"/>
      <c r="T214" s="15"/>
      <c r="U214" s="15"/>
      <c r="V214" s="15"/>
      <c r="W214" s="15"/>
      <c r="X214" s="15"/>
      <c r="Y214" s="15"/>
      <c r="Z214" s="15"/>
      <c r="AA214" s="15"/>
      <c r="AB214" s="15"/>
      <c r="AC214" s="15"/>
      <c r="AD214" s="15"/>
      <c r="AE214" s="15"/>
      <c r="AF214" s="15"/>
      <c r="AG214" s="15"/>
      <c r="AH214" s="15"/>
      <c r="AI214" s="15"/>
      <c r="AJ214" s="15"/>
      <c r="AK214" s="15"/>
      <c r="AL214" s="15"/>
      <c r="AM214" s="15"/>
      <c r="AN214" s="15"/>
      <c r="AO214" s="15"/>
      <c r="AP214" s="15"/>
      <c r="AQ214" s="15"/>
      <c r="AR214" s="15"/>
      <c r="AS214" s="15"/>
      <c r="AT214" s="15"/>
      <c r="AU214" s="15"/>
      <c r="AV214" s="15"/>
      <c r="AW214" s="15"/>
      <c r="AX214" s="15"/>
      <c r="AY214" s="15"/>
      <c r="AZ214" s="15"/>
      <c r="BA214" s="15"/>
      <c r="BB214" s="15"/>
      <c r="BC214" s="15"/>
      <c r="BD214" s="15"/>
      <c r="BE214" s="15"/>
      <c r="BF214" s="15"/>
      <c r="BG214" s="15"/>
      <c r="BH214" s="15"/>
      <c r="BI214" s="15"/>
      <c r="BJ214" s="15"/>
      <c r="BK214" s="15"/>
    </row>
    <row r="215" spans="13:63" x14ac:dyDescent="0.25">
      <c r="M215" s="15"/>
      <c r="N215" s="15"/>
      <c r="O215" s="15"/>
      <c r="P215" s="15"/>
      <c r="Q215" s="15"/>
      <c r="R215" s="15"/>
      <c r="S215" s="15"/>
      <c r="T215" s="15"/>
      <c r="U215" s="15"/>
      <c r="V215" s="15"/>
      <c r="W215" s="15"/>
      <c r="X215" s="15"/>
      <c r="Y215" s="15"/>
      <c r="Z215" s="15"/>
      <c r="AA215" s="15"/>
      <c r="AB215" s="15"/>
      <c r="AC215" s="15"/>
      <c r="AD215" s="15"/>
      <c r="AE215" s="15"/>
      <c r="AF215" s="15"/>
      <c r="AG215" s="15"/>
      <c r="AH215" s="15"/>
      <c r="AI215" s="15"/>
      <c r="AJ215" s="15"/>
      <c r="AK215" s="15"/>
      <c r="AL215" s="15"/>
      <c r="AM215" s="15"/>
      <c r="AN215" s="15"/>
      <c r="AO215" s="15"/>
      <c r="AP215" s="15"/>
      <c r="AQ215" s="15"/>
      <c r="AR215" s="15"/>
      <c r="AS215" s="15"/>
      <c r="AT215" s="15"/>
      <c r="AU215" s="15"/>
      <c r="AV215" s="15"/>
      <c r="AW215" s="15"/>
      <c r="AX215" s="15"/>
      <c r="AY215" s="15"/>
      <c r="AZ215" s="15"/>
      <c r="BA215" s="15"/>
      <c r="BB215" s="15"/>
      <c r="BC215" s="15"/>
      <c r="BD215" s="15"/>
      <c r="BE215" s="15"/>
      <c r="BF215" s="15"/>
      <c r="BG215" s="15"/>
      <c r="BH215" s="15"/>
      <c r="BI215" s="15"/>
      <c r="BJ215" s="15"/>
      <c r="BK215" s="15"/>
    </row>
    <row r="216" spans="13:63" x14ac:dyDescent="0.25">
      <c r="M216" s="15"/>
      <c r="N216" s="15"/>
      <c r="O216" s="15"/>
      <c r="P216" s="15"/>
      <c r="Q216" s="15"/>
      <c r="R216" s="15"/>
      <c r="S216" s="15"/>
      <c r="T216" s="15"/>
      <c r="U216" s="15"/>
      <c r="V216" s="15"/>
      <c r="W216" s="15"/>
      <c r="X216" s="15"/>
      <c r="Y216" s="15"/>
      <c r="Z216" s="15"/>
      <c r="AA216" s="15"/>
      <c r="AB216" s="15"/>
      <c r="AC216" s="15"/>
      <c r="AD216" s="15"/>
      <c r="AE216" s="15"/>
      <c r="AF216" s="15"/>
      <c r="AG216" s="15"/>
      <c r="AH216" s="15"/>
      <c r="AI216" s="15"/>
      <c r="AJ216" s="15"/>
      <c r="AK216" s="15"/>
      <c r="AL216" s="15"/>
      <c r="AM216" s="15"/>
      <c r="AN216" s="15"/>
      <c r="AO216" s="15"/>
      <c r="AP216" s="15"/>
      <c r="AQ216" s="15"/>
      <c r="AR216" s="15"/>
      <c r="AS216" s="15"/>
      <c r="AT216" s="15"/>
      <c r="AU216" s="15"/>
      <c r="AV216" s="15"/>
      <c r="AW216" s="15"/>
      <c r="AX216" s="15"/>
      <c r="AY216" s="15"/>
      <c r="AZ216" s="15"/>
      <c r="BA216" s="15"/>
      <c r="BB216" s="15"/>
      <c r="BC216" s="15"/>
      <c r="BD216" s="15"/>
      <c r="BE216" s="15"/>
      <c r="BF216" s="15"/>
      <c r="BG216" s="15"/>
      <c r="BH216" s="15"/>
      <c r="BI216" s="15"/>
      <c r="BJ216" s="15"/>
      <c r="BK216" s="15"/>
    </row>
    <row r="217" spans="13:63" x14ac:dyDescent="0.25">
      <c r="M217" s="15"/>
      <c r="N217" s="15"/>
      <c r="O217" s="15"/>
      <c r="P217" s="15"/>
      <c r="Q217" s="15"/>
      <c r="R217" s="15"/>
      <c r="S217" s="15"/>
      <c r="T217" s="15"/>
      <c r="U217" s="15"/>
      <c r="V217" s="15"/>
      <c r="W217" s="15"/>
      <c r="X217" s="15"/>
      <c r="Y217" s="15"/>
      <c r="Z217" s="15"/>
      <c r="AA217" s="15"/>
      <c r="AB217" s="15"/>
      <c r="AC217" s="15"/>
      <c r="AD217" s="15"/>
      <c r="AE217" s="15"/>
      <c r="AF217" s="15"/>
      <c r="AG217" s="15"/>
      <c r="AH217" s="15"/>
      <c r="AI217" s="15"/>
      <c r="AJ217" s="15"/>
      <c r="AK217" s="15"/>
      <c r="AL217" s="15"/>
      <c r="AM217" s="15"/>
      <c r="AN217" s="15"/>
      <c r="AO217" s="15"/>
      <c r="AP217" s="15"/>
      <c r="AQ217" s="15"/>
      <c r="AR217" s="15"/>
      <c r="AS217" s="15"/>
      <c r="AT217" s="15"/>
      <c r="AU217" s="15"/>
      <c r="AV217" s="15"/>
      <c r="AW217" s="15"/>
      <c r="AX217" s="15"/>
      <c r="AY217" s="15"/>
      <c r="AZ217" s="15"/>
      <c r="BA217" s="15"/>
      <c r="BB217" s="15"/>
      <c r="BC217" s="15"/>
      <c r="BD217" s="15"/>
      <c r="BE217" s="15"/>
      <c r="BF217" s="15"/>
      <c r="BG217" s="15"/>
      <c r="BH217" s="15"/>
      <c r="BI217" s="15"/>
      <c r="BJ217" s="15"/>
      <c r="BK217" s="15"/>
    </row>
    <row r="218" spans="13:63" x14ac:dyDescent="0.25">
      <c r="M218" s="15"/>
      <c r="N218" s="15"/>
      <c r="O218" s="15"/>
      <c r="P218" s="15"/>
      <c r="Q218" s="15"/>
      <c r="R218" s="15"/>
      <c r="S218" s="15"/>
      <c r="T218" s="15"/>
      <c r="U218" s="15"/>
      <c r="V218" s="15"/>
      <c r="W218" s="15"/>
      <c r="X218" s="15"/>
      <c r="Y218" s="15"/>
      <c r="Z218" s="15"/>
      <c r="AA218" s="15"/>
      <c r="AB218" s="15"/>
      <c r="AC218" s="15"/>
      <c r="AD218" s="15"/>
      <c r="AE218" s="15"/>
      <c r="AF218" s="15"/>
      <c r="AG218" s="15"/>
      <c r="AH218" s="15"/>
      <c r="AI218" s="15"/>
      <c r="AJ218" s="15"/>
      <c r="AK218" s="15"/>
      <c r="AL218" s="15"/>
      <c r="AM218" s="15"/>
      <c r="AN218" s="15"/>
      <c r="AO218" s="15"/>
      <c r="AP218" s="15"/>
      <c r="AQ218" s="15"/>
      <c r="AR218" s="15"/>
      <c r="AS218" s="15"/>
      <c r="AT218" s="15"/>
      <c r="AU218" s="15"/>
      <c r="AV218" s="15"/>
      <c r="AW218" s="15"/>
      <c r="AX218" s="15"/>
      <c r="AY218" s="15"/>
      <c r="AZ218" s="15"/>
      <c r="BA218" s="15"/>
      <c r="BB218" s="15"/>
      <c r="BC218" s="15"/>
      <c r="BD218" s="15"/>
      <c r="BE218" s="15"/>
      <c r="BF218" s="15"/>
      <c r="BG218" s="15"/>
      <c r="BH218" s="15"/>
      <c r="BI218" s="15"/>
      <c r="BJ218" s="15"/>
      <c r="BK218" s="15"/>
    </row>
    <row r="219" spans="13:63" x14ac:dyDescent="0.25">
      <c r="M219" s="15"/>
      <c r="N219" s="15"/>
      <c r="O219" s="15"/>
      <c r="P219" s="15"/>
      <c r="Q219" s="15"/>
      <c r="R219" s="15"/>
      <c r="S219" s="15"/>
      <c r="T219" s="15"/>
      <c r="U219" s="15"/>
      <c r="V219" s="15"/>
      <c r="W219" s="15"/>
      <c r="X219" s="15"/>
      <c r="Y219" s="15"/>
      <c r="Z219" s="15"/>
      <c r="AA219" s="15"/>
      <c r="AB219" s="15"/>
      <c r="AC219" s="15"/>
      <c r="AD219" s="15"/>
      <c r="AE219" s="15"/>
      <c r="AF219" s="15"/>
      <c r="AG219" s="15"/>
      <c r="AH219" s="15"/>
      <c r="AI219" s="15"/>
      <c r="AJ219" s="15"/>
      <c r="AK219" s="15"/>
      <c r="AL219" s="15"/>
      <c r="AM219" s="15"/>
      <c r="AN219" s="15"/>
      <c r="AO219" s="15"/>
      <c r="AP219" s="15"/>
      <c r="AQ219" s="15"/>
      <c r="AR219" s="15"/>
      <c r="AS219" s="15"/>
      <c r="AT219" s="15"/>
      <c r="AU219" s="15"/>
      <c r="AV219" s="15"/>
      <c r="AW219" s="15"/>
      <c r="AX219" s="15"/>
      <c r="AY219" s="15"/>
      <c r="AZ219" s="15"/>
      <c r="BA219" s="15"/>
      <c r="BB219" s="15"/>
      <c r="BC219" s="15"/>
      <c r="BD219" s="15"/>
      <c r="BE219" s="15"/>
      <c r="BF219" s="15"/>
      <c r="BG219" s="15"/>
      <c r="BH219" s="15"/>
      <c r="BI219" s="15"/>
      <c r="BJ219" s="15"/>
      <c r="BK219" s="15"/>
    </row>
    <row r="220" spans="13:63" x14ac:dyDescent="0.25">
      <c r="M220" s="15"/>
      <c r="N220" s="15"/>
      <c r="O220" s="15"/>
      <c r="P220" s="15"/>
      <c r="Q220" s="15"/>
      <c r="R220" s="15"/>
      <c r="S220" s="15"/>
      <c r="T220" s="15"/>
      <c r="U220" s="15"/>
      <c r="V220" s="15"/>
      <c r="W220" s="15"/>
      <c r="X220" s="15"/>
      <c r="Y220" s="15"/>
      <c r="Z220" s="15"/>
      <c r="AA220" s="15"/>
      <c r="AB220" s="15"/>
      <c r="AC220" s="15"/>
      <c r="AD220" s="15"/>
      <c r="AE220" s="15"/>
      <c r="AF220" s="15"/>
      <c r="AG220" s="15"/>
      <c r="AH220" s="15"/>
      <c r="AI220" s="15"/>
      <c r="AJ220" s="15"/>
      <c r="AK220" s="15"/>
      <c r="AL220" s="15"/>
      <c r="AM220" s="15"/>
      <c r="AN220" s="15"/>
      <c r="AO220" s="15"/>
      <c r="AP220" s="15"/>
      <c r="AQ220" s="15"/>
      <c r="AR220" s="15"/>
      <c r="AS220" s="15"/>
      <c r="AT220" s="15"/>
      <c r="AU220" s="15"/>
      <c r="AV220" s="15"/>
      <c r="AW220" s="15"/>
      <c r="AX220" s="15"/>
      <c r="AY220" s="15"/>
      <c r="AZ220" s="15"/>
      <c r="BA220" s="15"/>
      <c r="BB220" s="15"/>
      <c r="BC220" s="15"/>
      <c r="BD220" s="15"/>
      <c r="BE220" s="15"/>
      <c r="BF220" s="15"/>
      <c r="BG220" s="15"/>
      <c r="BH220" s="15"/>
      <c r="BI220" s="15"/>
      <c r="BJ220" s="15"/>
      <c r="BK220" s="15"/>
    </row>
    <row r="221" spans="13:63" x14ac:dyDescent="0.25">
      <c r="M221" s="15"/>
      <c r="N221" s="15"/>
      <c r="O221" s="15"/>
      <c r="P221" s="15"/>
      <c r="Q221" s="15"/>
      <c r="R221" s="15"/>
      <c r="S221" s="15"/>
      <c r="T221" s="15"/>
      <c r="U221" s="15"/>
      <c r="V221" s="15"/>
      <c r="W221" s="15"/>
      <c r="X221" s="15"/>
      <c r="Y221" s="15"/>
      <c r="Z221" s="15"/>
      <c r="AA221" s="15"/>
      <c r="AB221" s="15"/>
      <c r="AC221" s="15"/>
      <c r="AD221" s="15"/>
      <c r="AE221" s="15"/>
      <c r="AF221" s="15"/>
      <c r="AG221" s="15"/>
      <c r="AH221" s="15"/>
      <c r="AI221" s="15"/>
      <c r="AJ221" s="15"/>
      <c r="AK221" s="15"/>
      <c r="AL221" s="15"/>
      <c r="AM221" s="15"/>
      <c r="AN221" s="15"/>
      <c r="AO221" s="15"/>
      <c r="AP221" s="15"/>
      <c r="AQ221" s="15"/>
      <c r="AR221" s="15"/>
      <c r="AS221" s="15"/>
      <c r="AT221" s="15"/>
      <c r="AU221" s="15"/>
      <c r="AV221" s="15"/>
      <c r="AW221" s="15"/>
      <c r="AX221" s="15"/>
      <c r="AY221" s="15"/>
      <c r="AZ221" s="15"/>
      <c r="BA221" s="15"/>
      <c r="BB221" s="15"/>
      <c r="BC221" s="15"/>
      <c r="BD221" s="15"/>
      <c r="BE221" s="15"/>
      <c r="BF221" s="15"/>
      <c r="BG221" s="15"/>
      <c r="BH221" s="15"/>
      <c r="BI221" s="15"/>
      <c r="BJ221" s="15"/>
      <c r="BK221" s="15"/>
    </row>
    <row r="222" spans="13:63" x14ac:dyDescent="0.25">
      <c r="M222" s="15"/>
      <c r="N222" s="15"/>
      <c r="O222" s="15"/>
      <c r="P222" s="15"/>
      <c r="Q222" s="15"/>
      <c r="R222" s="15"/>
      <c r="S222" s="15"/>
      <c r="T222" s="15"/>
      <c r="U222" s="15"/>
      <c r="V222" s="15"/>
      <c r="W222" s="15"/>
      <c r="X222" s="15"/>
      <c r="Y222" s="15"/>
      <c r="Z222" s="15"/>
      <c r="AA222" s="15"/>
      <c r="AB222" s="15"/>
      <c r="AC222" s="15"/>
      <c r="AD222" s="15"/>
      <c r="AE222" s="15"/>
      <c r="AF222" s="15"/>
      <c r="AG222" s="15"/>
      <c r="AH222" s="15"/>
      <c r="AI222" s="15"/>
      <c r="AJ222" s="15"/>
      <c r="AK222" s="15"/>
      <c r="AL222" s="15"/>
      <c r="AM222" s="15"/>
      <c r="AN222" s="15"/>
      <c r="AO222" s="15"/>
      <c r="AP222" s="15"/>
      <c r="AQ222" s="15"/>
      <c r="AR222" s="15"/>
      <c r="AS222" s="15"/>
      <c r="AT222" s="15"/>
      <c r="AU222" s="15"/>
      <c r="AV222" s="15"/>
      <c r="AW222" s="15"/>
      <c r="AX222" s="15"/>
      <c r="AY222" s="15"/>
      <c r="AZ222" s="15"/>
      <c r="BA222" s="15"/>
      <c r="BB222" s="15"/>
      <c r="BC222" s="15"/>
      <c r="BD222" s="15"/>
      <c r="BE222" s="15"/>
      <c r="BF222" s="15"/>
      <c r="BG222" s="15"/>
      <c r="BH222" s="15"/>
      <c r="BI222" s="15"/>
      <c r="BJ222" s="15"/>
      <c r="BK222" s="15"/>
    </row>
    <row r="223" spans="13:63" x14ac:dyDescent="0.25">
      <c r="M223" s="15"/>
      <c r="N223" s="15"/>
      <c r="O223" s="15"/>
      <c r="P223" s="15"/>
      <c r="Q223" s="15"/>
      <c r="R223" s="15"/>
      <c r="S223" s="15"/>
      <c r="T223" s="15"/>
      <c r="U223" s="15"/>
      <c r="V223" s="15"/>
      <c r="W223" s="15"/>
      <c r="X223" s="15"/>
      <c r="Y223" s="15"/>
      <c r="Z223" s="15"/>
      <c r="AA223" s="15"/>
      <c r="AB223" s="15"/>
      <c r="AC223" s="15"/>
      <c r="AD223" s="15"/>
      <c r="AE223" s="15"/>
      <c r="AF223" s="15"/>
      <c r="AG223" s="15"/>
      <c r="AH223" s="15"/>
      <c r="AI223" s="15"/>
      <c r="AJ223" s="15"/>
      <c r="AK223" s="15"/>
      <c r="AL223" s="15"/>
      <c r="AM223" s="15"/>
      <c r="AN223" s="15"/>
      <c r="AO223" s="15"/>
      <c r="AP223" s="15"/>
      <c r="AQ223" s="15"/>
      <c r="AR223" s="15"/>
      <c r="AS223" s="15"/>
      <c r="AT223" s="15"/>
      <c r="AU223" s="15"/>
      <c r="AV223" s="15"/>
      <c r="AW223" s="15"/>
      <c r="AX223" s="15"/>
      <c r="AY223" s="15"/>
      <c r="AZ223" s="15"/>
      <c r="BA223" s="15"/>
      <c r="BB223" s="15"/>
      <c r="BC223" s="15"/>
      <c r="BD223" s="15"/>
      <c r="BE223" s="15"/>
      <c r="BF223" s="15"/>
      <c r="BG223" s="15"/>
      <c r="BH223" s="15"/>
      <c r="BI223" s="15"/>
      <c r="BJ223" s="15"/>
      <c r="BK223" s="15"/>
    </row>
    <row r="224" spans="13:63" x14ac:dyDescent="0.25">
      <c r="M224" s="15"/>
      <c r="N224" s="15"/>
      <c r="O224" s="15"/>
      <c r="P224" s="15"/>
      <c r="Q224" s="15"/>
      <c r="R224" s="15"/>
      <c r="S224" s="15"/>
      <c r="T224" s="15"/>
      <c r="U224" s="15"/>
      <c r="V224" s="15"/>
      <c r="W224" s="15"/>
      <c r="X224" s="15"/>
      <c r="Y224" s="15"/>
      <c r="Z224" s="15"/>
      <c r="AA224" s="15"/>
      <c r="AB224" s="15"/>
      <c r="AC224" s="15"/>
      <c r="AD224" s="15"/>
      <c r="AE224" s="15"/>
      <c r="AF224" s="15"/>
      <c r="AG224" s="15"/>
      <c r="AH224" s="15"/>
      <c r="AI224" s="15"/>
      <c r="AJ224" s="15"/>
      <c r="AK224" s="15"/>
      <c r="AL224" s="15"/>
      <c r="AM224" s="15"/>
      <c r="AN224" s="15"/>
      <c r="AO224" s="15"/>
      <c r="AP224" s="15"/>
      <c r="AQ224" s="15"/>
      <c r="AR224" s="15"/>
      <c r="AS224" s="15"/>
      <c r="AT224" s="15"/>
      <c r="AU224" s="15"/>
      <c r="AV224" s="15"/>
      <c r="AW224" s="15"/>
      <c r="AX224" s="15"/>
      <c r="AY224" s="15"/>
      <c r="AZ224" s="15"/>
      <c r="BA224" s="15"/>
      <c r="BB224" s="15"/>
      <c r="BC224" s="15"/>
      <c r="BD224" s="15"/>
      <c r="BE224" s="15"/>
      <c r="BF224" s="15"/>
      <c r="BG224" s="15"/>
      <c r="BH224" s="15"/>
      <c r="BI224" s="15"/>
      <c r="BJ224" s="15"/>
      <c r="BK224" s="15"/>
    </row>
    <row r="225" spans="13:63" x14ac:dyDescent="0.25">
      <c r="M225" s="15"/>
      <c r="N225" s="15"/>
      <c r="O225" s="15"/>
      <c r="P225" s="15"/>
      <c r="Q225" s="15"/>
      <c r="R225" s="15"/>
      <c r="S225" s="15"/>
      <c r="T225" s="15"/>
      <c r="U225" s="15"/>
      <c r="V225" s="15"/>
      <c r="W225" s="15"/>
      <c r="X225" s="15"/>
      <c r="Y225" s="15"/>
      <c r="Z225" s="15"/>
      <c r="AA225" s="15"/>
      <c r="AB225" s="15"/>
      <c r="AC225" s="15"/>
      <c r="AD225" s="15"/>
      <c r="AE225" s="15"/>
      <c r="AF225" s="15"/>
      <c r="AG225" s="15"/>
      <c r="AH225" s="15"/>
      <c r="AI225" s="15"/>
      <c r="AJ225" s="15"/>
      <c r="AK225" s="15"/>
      <c r="AL225" s="15"/>
      <c r="AM225" s="15"/>
      <c r="AN225" s="15"/>
      <c r="AO225" s="15"/>
      <c r="AP225" s="15"/>
      <c r="AQ225" s="15"/>
      <c r="AR225" s="15"/>
      <c r="AS225" s="15"/>
      <c r="AT225" s="15"/>
      <c r="AU225" s="15"/>
      <c r="AV225" s="15"/>
      <c r="AW225" s="15"/>
      <c r="AX225" s="15"/>
      <c r="AY225" s="15"/>
      <c r="AZ225" s="15"/>
      <c r="BA225" s="15"/>
      <c r="BB225" s="15"/>
      <c r="BC225" s="15"/>
      <c r="BD225" s="15"/>
      <c r="BE225" s="15"/>
      <c r="BF225" s="15"/>
      <c r="BG225" s="15"/>
      <c r="BH225" s="15"/>
      <c r="BI225" s="15"/>
      <c r="BJ225" s="15"/>
      <c r="BK225" s="15"/>
    </row>
    <row r="226" spans="13:63" x14ac:dyDescent="0.25">
      <c r="M226" s="15"/>
      <c r="N226" s="15"/>
      <c r="O226" s="15"/>
      <c r="P226" s="15"/>
      <c r="Q226" s="15"/>
      <c r="R226" s="15"/>
      <c r="S226" s="15"/>
      <c r="T226" s="15"/>
      <c r="U226" s="15"/>
      <c r="V226" s="15"/>
      <c r="W226" s="15"/>
      <c r="X226" s="15"/>
      <c r="Y226" s="15"/>
      <c r="Z226" s="15"/>
      <c r="AA226" s="15"/>
      <c r="AB226" s="15"/>
      <c r="AC226" s="15"/>
      <c r="AD226" s="15"/>
      <c r="AE226" s="15"/>
      <c r="AF226" s="15"/>
      <c r="AG226" s="15"/>
      <c r="AH226" s="15"/>
      <c r="AI226" s="15"/>
      <c r="AJ226" s="15"/>
      <c r="AK226" s="15"/>
      <c r="AL226" s="15"/>
      <c r="AM226" s="15"/>
      <c r="AN226" s="15"/>
      <c r="AO226" s="15"/>
      <c r="AP226" s="15"/>
      <c r="AQ226" s="15"/>
      <c r="AR226" s="15"/>
      <c r="AS226" s="15"/>
      <c r="AT226" s="15"/>
      <c r="AU226" s="15"/>
      <c r="AV226" s="15"/>
      <c r="AW226" s="15"/>
      <c r="AX226" s="15"/>
      <c r="AY226" s="15"/>
      <c r="AZ226" s="15"/>
      <c r="BA226" s="15"/>
      <c r="BB226" s="15"/>
      <c r="BC226" s="15"/>
      <c r="BD226" s="15"/>
      <c r="BE226" s="15"/>
      <c r="BF226" s="15"/>
      <c r="BG226" s="15"/>
      <c r="BH226" s="15"/>
      <c r="BI226" s="15"/>
      <c r="BJ226" s="15"/>
      <c r="BK226" s="15"/>
    </row>
    <row r="227" spans="13:63" x14ac:dyDescent="0.25">
      <c r="M227" s="15"/>
      <c r="N227" s="15"/>
      <c r="O227" s="15"/>
      <c r="P227" s="15"/>
      <c r="Q227" s="15"/>
      <c r="R227" s="15"/>
      <c r="S227" s="15"/>
      <c r="T227" s="15"/>
      <c r="U227" s="15"/>
      <c r="V227" s="15"/>
      <c r="W227" s="15"/>
      <c r="X227" s="15"/>
      <c r="Y227" s="15"/>
      <c r="Z227" s="15"/>
      <c r="AA227" s="15"/>
      <c r="AB227" s="15"/>
      <c r="AC227" s="15"/>
      <c r="AD227" s="15"/>
      <c r="AE227" s="15"/>
      <c r="AF227" s="15"/>
      <c r="AG227" s="15"/>
      <c r="AH227" s="15"/>
      <c r="AI227" s="15"/>
      <c r="AJ227" s="15"/>
      <c r="AK227" s="15"/>
      <c r="AL227" s="15"/>
      <c r="AM227" s="15"/>
      <c r="AN227" s="15"/>
      <c r="AO227" s="15"/>
      <c r="AP227" s="15"/>
      <c r="AQ227" s="15"/>
      <c r="AR227" s="15"/>
      <c r="AS227" s="15"/>
      <c r="AT227" s="15"/>
      <c r="AU227" s="15"/>
      <c r="AV227" s="15"/>
      <c r="AW227" s="15"/>
      <c r="AX227" s="15"/>
      <c r="AY227" s="15"/>
      <c r="AZ227" s="15"/>
      <c r="BA227" s="15"/>
      <c r="BB227" s="15"/>
      <c r="BC227" s="15"/>
      <c r="BD227" s="15"/>
      <c r="BE227" s="15"/>
      <c r="BF227" s="15"/>
      <c r="BG227" s="15"/>
      <c r="BH227" s="15"/>
      <c r="BI227" s="15"/>
      <c r="BJ227" s="15"/>
      <c r="BK227" s="15"/>
    </row>
    <row r="228" spans="13:63" x14ac:dyDescent="0.25">
      <c r="M228" s="15"/>
      <c r="N228" s="15"/>
      <c r="O228" s="15"/>
      <c r="P228" s="15"/>
      <c r="Q228" s="15"/>
      <c r="R228" s="15"/>
      <c r="S228" s="15"/>
      <c r="T228" s="15"/>
      <c r="U228" s="15"/>
      <c r="V228" s="15"/>
      <c r="W228" s="15"/>
      <c r="X228" s="15"/>
      <c r="Y228" s="15"/>
      <c r="Z228" s="15"/>
      <c r="AA228" s="15"/>
      <c r="AB228" s="15"/>
      <c r="AC228" s="15"/>
      <c r="AD228" s="15"/>
      <c r="AE228" s="15"/>
      <c r="AF228" s="15"/>
      <c r="AG228" s="15"/>
      <c r="AH228" s="15"/>
      <c r="AI228" s="15"/>
      <c r="AJ228" s="15"/>
      <c r="AK228" s="15"/>
      <c r="AL228" s="15"/>
      <c r="AM228" s="15"/>
      <c r="AN228" s="15"/>
      <c r="AO228" s="15"/>
      <c r="AP228" s="15"/>
      <c r="AQ228" s="15"/>
      <c r="AR228" s="15"/>
      <c r="AS228" s="15"/>
      <c r="AT228" s="15"/>
      <c r="AU228" s="15"/>
      <c r="AV228" s="15"/>
      <c r="AW228" s="15"/>
      <c r="AX228" s="15"/>
      <c r="AY228" s="15"/>
      <c r="AZ228" s="15"/>
      <c r="BA228" s="15"/>
      <c r="BB228" s="15"/>
      <c r="BC228" s="15"/>
      <c r="BD228" s="15"/>
      <c r="BE228" s="15"/>
      <c r="BF228" s="15"/>
      <c r="BG228" s="15"/>
      <c r="BH228" s="15"/>
      <c r="BI228" s="15"/>
      <c r="BJ228" s="15"/>
      <c r="BK228" s="15"/>
    </row>
    <row r="229" spans="13:63" x14ac:dyDescent="0.25">
      <c r="M229" s="15"/>
      <c r="N229" s="15"/>
      <c r="O229" s="15"/>
      <c r="P229" s="15"/>
      <c r="Q229" s="15"/>
      <c r="R229" s="15"/>
      <c r="S229" s="15"/>
      <c r="T229" s="15"/>
      <c r="U229" s="15"/>
      <c r="V229" s="15"/>
      <c r="W229" s="15"/>
      <c r="X229" s="15"/>
      <c r="Y229" s="15"/>
      <c r="Z229" s="15"/>
      <c r="AA229" s="15"/>
      <c r="AB229" s="15"/>
      <c r="AC229" s="15"/>
      <c r="AD229" s="15"/>
      <c r="AE229" s="15"/>
      <c r="AF229" s="15"/>
      <c r="AG229" s="15"/>
      <c r="AH229" s="15"/>
      <c r="AI229" s="15"/>
      <c r="AJ229" s="15"/>
      <c r="AK229" s="15"/>
      <c r="AL229" s="15"/>
      <c r="AM229" s="15"/>
      <c r="AN229" s="15"/>
      <c r="AO229" s="15"/>
      <c r="AP229" s="15"/>
      <c r="AQ229" s="15"/>
      <c r="AR229" s="15"/>
      <c r="AS229" s="15"/>
      <c r="AT229" s="15"/>
      <c r="AU229" s="15"/>
      <c r="AV229" s="15"/>
      <c r="AW229" s="15"/>
      <c r="AX229" s="15"/>
      <c r="AY229" s="15"/>
      <c r="AZ229" s="15"/>
      <c r="BA229" s="15"/>
      <c r="BB229" s="15"/>
      <c r="BC229" s="15"/>
      <c r="BD229" s="15"/>
      <c r="BE229" s="15"/>
      <c r="BF229" s="15"/>
      <c r="BG229" s="15"/>
      <c r="BH229" s="15"/>
      <c r="BI229" s="15"/>
      <c r="BJ229" s="15"/>
      <c r="BK229" s="15"/>
    </row>
    <row r="230" spans="13:63" x14ac:dyDescent="0.25">
      <c r="M230" s="15"/>
      <c r="N230" s="15"/>
      <c r="O230" s="15"/>
      <c r="P230" s="15"/>
      <c r="Q230" s="15"/>
      <c r="R230" s="15"/>
      <c r="S230" s="15"/>
      <c r="T230" s="15"/>
      <c r="U230" s="15"/>
      <c r="V230" s="15"/>
      <c r="W230" s="15"/>
      <c r="X230" s="15"/>
      <c r="Y230" s="15"/>
      <c r="Z230" s="15"/>
      <c r="AA230" s="15"/>
      <c r="AB230" s="15"/>
      <c r="AC230" s="15"/>
      <c r="AD230" s="15"/>
      <c r="AE230" s="15"/>
      <c r="AF230" s="15"/>
      <c r="AG230" s="15"/>
      <c r="AH230" s="15"/>
      <c r="AI230" s="15"/>
      <c r="AJ230" s="15"/>
      <c r="AK230" s="15"/>
      <c r="AL230" s="15"/>
      <c r="AM230" s="15"/>
      <c r="AN230" s="15"/>
      <c r="AO230" s="15"/>
      <c r="AP230" s="15"/>
      <c r="AQ230" s="15"/>
      <c r="AR230" s="15"/>
      <c r="AS230" s="15"/>
      <c r="AT230" s="15"/>
      <c r="AU230" s="15"/>
      <c r="AV230" s="15"/>
      <c r="AW230" s="15"/>
      <c r="AX230" s="15"/>
      <c r="AY230" s="15"/>
      <c r="AZ230" s="15"/>
      <c r="BA230" s="15"/>
      <c r="BB230" s="15"/>
      <c r="BC230" s="15"/>
      <c r="BD230" s="15"/>
      <c r="BE230" s="15"/>
      <c r="BF230" s="15"/>
      <c r="BG230" s="15"/>
      <c r="BH230" s="15"/>
      <c r="BI230" s="15"/>
      <c r="BJ230" s="15"/>
      <c r="BK230" s="15"/>
    </row>
    <row r="231" spans="13:63" x14ac:dyDescent="0.25">
      <c r="M231" s="15"/>
      <c r="N231" s="15"/>
      <c r="O231" s="15"/>
      <c r="P231" s="15"/>
      <c r="Q231" s="15"/>
      <c r="R231" s="15"/>
      <c r="S231" s="15"/>
      <c r="T231" s="15"/>
      <c r="U231" s="15"/>
      <c r="V231" s="15"/>
      <c r="W231" s="15"/>
      <c r="X231" s="15"/>
      <c r="Y231" s="15"/>
      <c r="Z231" s="15"/>
      <c r="AA231" s="15"/>
      <c r="AB231" s="15"/>
      <c r="AC231" s="15"/>
      <c r="AD231" s="15"/>
      <c r="AE231" s="15"/>
      <c r="AF231" s="15"/>
      <c r="AG231" s="15"/>
      <c r="AH231" s="15"/>
      <c r="AI231" s="15"/>
      <c r="AJ231" s="15"/>
      <c r="AK231" s="15"/>
      <c r="AL231" s="15"/>
      <c r="AM231" s="15"/>
      <c r="AN231" s="15"/>
      <c r="AO231" s="15"/>
      <c r="AP231" s="15"/>
      <c r="AQ231" s="15"/>
      <c r="AR231" s="15"/>
      <c r="AS231" s="15"/>
      <c r="AT231" s="15"/>
      <c r="AU231" s="15"/>
      <c r="AV231" s="15"/>
      <c r="AW231" s="15"/>
      <c r="AX231" s="15"/>
      <c r="AY231" s="15"/>
      <c r="AZ231" s="15"/>
      <c r="BA231" s="15"/>
      <c r="BB231" s="15"/>
      <c r="BC231" s="15"/>
      <c r="BD231" s="15"/>
      <c r="BE231" s="15"/>
      <c r="BF231" s="15"/>
      <c r="BG231" s="15"/>
      <c r="BH231" s="15"/>
      <c r="BI231" s="15"/>
      <c r="BJ231" s="15"/>
      <c r="BK231" s="15"/>
    </row>
    <row r="232" spans="13:63" x14ac:dyDescent="0.25">
      <c r="M232" s="15"/>
      <c r="N232" s="15"/>
      <c r="O232" s="15"/>
      <c r="P232" s="15"/>
      <c r="Q232" s="15"/>
      <c r="R232" s="15"/>
      <c r="S232" s="15"/>
      <c r="T232" s="15"/>
      <c r="U232" s="15"/>
      <c r="V232" s="15"/>
      <c r="W232" s="15"/>
      <c r="X232" s="15"/>
      <c r="Y232" s="15"/>
      <c r="Z232" s="15"/>
      <c r="AA232" s="15"/>
      <c r="AB232" s="15"/>
      <c r="AC232" s="15"/>
      <c r="AD232" s="15"/>
      <c r="AE232" s="15"/>
      <c r="AF232" s="15"/>
      <c r="AG232" s="15"/>
      <c r="AH232" s="15"/>
      <c r="AI232" s="15"/>
      <c r="AJ232" s="15"/>
      <c r="AK232" s="15"/>
      <c r="AL232" s="15"/>
      <c r="AM232" s="15"/>
      <c r="AN232" s="15"/>
      <c r="AO232" s="15"/>
      <c r="AP232" s="15"/>
      <c r="AQ232" s="15"/>
      <c r="AR232" s="15"/>
      <c r="AS232" s="15"/>
      <c r="AT232" s="15"/>
      <c r="AU232" s="15"/>
      <c r="AV232" s="15"/>
      <c r="AW232" s="15"/>
      <c r="AX232" s="15"/>
      <c r="AY232" s="15"/>
      <c r="AZ232" s="15"/>
      <c r="BA232" s="15"/>
      <c r="BB232" s="15"/>
      <c r="BC232" s="15"/>
      <c r="BD232" s="15"/>
      <c r="BE232" s="15"/>
      <c r="BF232" s="15"/>
      <c r="BG232" s="15"/>
      <c r="BH232" s="15"/>
      <c r="BI232" s="15"/>
      <c r="BJ232" s="15"/>
      <c r="BK232" s="15"/>
    </row>
    <row r="233" spans="13:63" x14ac:dyDescent="0.25">
      <c r="M233" s="15"/>
      <c r="N233" s="15"/>
      <c r="O233" s="15"/>
      <c r="P233" s="15"/>
      <c r="Q233" s="15"/>
      <c r="R233" s="15"/>
      <c r="S233" s="15"/>
      <c r="T233" s="15"/>
      <c r="U233" s="15"/>
      <c r="V233" s="15"/>
      <c r="W233" s="15"/>
      <c r="X233" s="15"/>
      <c r="Y233" s="15"/>
      <c r="Z233" s="15"/>
      <c r="AA233" s="15"/>
      <c r="AB233" s="15"/>
      <c r="AC233" s="15"/>
      <c r="AD233" s="15"/>
      <c r="AE233" s="15"/>
      <c r="AF233" s="15"/>
      <c r="AG233" s="15"/>
      <c r="AH233" s="15"/>
      <c r="AI233" s="15"/>
      <c r="AJ233" s="15"/>
      <c r="AK233" s="15"/>
      <c r="AL233" s="15"/>
      <c r="AM233" s="15"/>
      <c r="AN233" s="15"/>
      <c r="AO233" s="15"/>
      <c r="AP233" s="15"/>
      <c r="AQ233" s="15"/>
      <c r="AR233" s="15"/>
      <c r="AS233" s="15"/>
      <c r="AT233" s="15"/>
      <c r="AU233" s="15"/>
      <c r="AV233" s="15"/>
      <c r="AW233" s="15"/>
      <c r="AX233" s="15"/>
      <c r="AY233" s="15"/>
      <c r="AZ233" s="15"/>
      <c r="BA233" s="15"/>
      <c r="BB233" s="15"/>
      <c r="BC233" s="15"/>
      <c r="BD233" s="15"/>
      <c r="BE233" s="15"/>
      <c r="BF233" s="15"/>
      <c r="BG233" s="15"/>
      <c r="BH233" s="15"/>
      <c r="BI233" s="15"/>
      <c r="BJ233" s="15"/>
      <c r="BK233" s="15"/>
    </row>
    <row r="234" spans="13:63" x14ac:dyDescent="0.25">
      <c r="M234" s="15"/>
      <c r="N234" s="15"/>
      <c r="O234" s="15"/>
      <c r="P234" s="15"/>
      <c r="Q234" s="15"/>
      <c r="R234" s="15"/>
      <c r="S234" s="15"/>
      <c r="T234" s="15"/>
      <c r="U234" s="15"/>
      <c r="V234" s="15"/>
      <c r="W234" s="15"/>
      <c r="X234" s="15"/>
      <c r="Y234" s="15"/>
      <c r="Z234" s="15"/>
      <c r="AA234" s="15"/>
      <c r="AB234" s="15"/>
      <c r="AC234" s="15"/>
      <c r="AD234" s="15"/>
      <c r="AE234" s="15"/>
      <c r="AF234" s="15"/>
      <c r="AG234" s="15"/>
      <c r="AH234" s="15"/>
      <c r="AI234" s="15"/>
      <c r="AJ234" s="15"/>
      <c r="AK234" s="15"/>
      <c r="AL234" s="15"/>
      <c r="AM234" s="15"/>
      <c r="AN234" s="15"/>
      <c r="AO234" s="15"/>
      <c r="AP234" s="15"/>
      <c r="AQ234" s="15"/>
      <c r="AR234" s="15"/>
      <c r="AS234" s="15"/>
      <c r="AT234" s="15"/>
      <c r="AU234" s="15"/>
      <c r="AV234" s="15"/>
      <c r="AW234" s="15"/>
      <c r="AX234" s="15"/>
      <c r="AY234" s="15"/>
      <c r="AZ234" s="15"/>
      <c r="BA234" s="15"/>
      <c r="BB234" s="15"/>
      <c r="BC234" s="15"/>
      <c r="BD234" s="15"/>
      <c r="BE234" s="15"/>
      <c r="BF234" s="15"/>
      <c r="BG234" s="15"/>
      <c r="BH234" s="15"/>
      <c r="BI234" s="15"/>
      <c r="BJ234" s="15"/>
      <c r="BK234" s="15"/>
    </row>
    <row r="235" spans="13:63" x14ac:dyDescent="0.25">
      <c r="M235" s="15"/>
      <c r="N235" s="15"/>
      <c r="O235" s="15"/>
      <c r="P235" s="15"/>
      <c r="Q235" s="15"/>
      <c r="R235" s="15"/>
      <c r="S235" s="15"/>
      <c r="T235" s="15"/>
      <c r="U235" s="15"/>
      <c r="V235" s="15"/>
      <c r="W235" s="15"/>
      <c r="X235" s="15"/>
      <c r="Y235" s="15"/>
      <c r="Z235" s="15"/>
      <c r="AA235" s="15"/>
      <c r="AB235" s="15"/>
      <c r="AC235" s="15"/>
      <c r="AD235" s="15"/>
      <c r="AE235" s="15"/>
      <c r="AF235" s="15"/>
      <c r="AG235" s="15"/>
      <c r="AH235" s="15"/>
      <c r="AI235" s="15"/>
      <c r="AJ235" s="15"/>
      <c r="AK235" s="15"/>
      <c r="AL235" s="15"/>
      <c r="AM235" s="15"/>
      <c r="AN235" s="15"/>
      <c r="AO235" s="15"/>
      <c r="AP235" s="15"/>
      <c r="AQ235" s="15"/>
      <c r="AR235" s="15"/>
      <c r="AS235" s="15"/>
      <c r="AT235" s="15"/>
      <c r="AU235" s="15"/>
      <c r="AV235" s="15"/>
      <c r="AW235" s="15"/>
      <c r="AX235" s="15"/>
      <c r="AY235" s="15"/>
      <c r="AZ235" s="15"/>
      <c r="BA235" s="15"/>
      <c r="BB235" s="15"/>
      <c r="BC235" s="15"/>
      <c r="BD235" s="15"/>
      <c r="BE235" s="15"/>
      <c r="BF235" s="15"/>
      <c r="BG235" s="15"/>
      <c r="BH235" s="15"/>
      <c r="BI235" s="15"/>
      <c r="BJ235" s="15"/>
      <c r="BK235" s="15"/>
    </row>
    <row r="236" spans="13:63" x14ac:dyDescent="0.25">
      <c r="M236" s="15"/>
      <c r="N236" s="15"/>
      <c r="O236" s="15"/>
      <c r="P236" s="15"/>
      <c r="Q236" s="15"/>
      <c r="R236" s="15"/>
      <c r="S236" s="15"/>
      <c r="T236" s="15"/>
      <c r="U236" s="15"/>
      <c r="V236" s="15"/>
      <c r="W236" s="15"/>
      <c r="X236" s="15"/>
      <c r="Y236" s="15"/>
      <c r="Z236" s="15"/>
      <c r="AA236" s="15"/>
      <c r="AB236" s="15"/>
      <c r="AC236" s="15"/>
      <c r="AD236" s="15"/>
      <c r="AE236" s="15"/>
      <c r="AF236" s="15"/>
      <c r="AG236" s="15"/>
      <c r="AH236" s="15"/>
      <c r="AI236" s="15"/>
      <c r="AJ236" s="15"/>
      <c r="AK236" s="15"/>
      <c r="AL236" s="15"/>
      <c r="AM236" s="15"/>
      <c r="AN236" s="15"/>
      <c r="AO236" s="15"/>
      <c r="AP236" s="15"/>
      <c r="AQ236" s="15"/>
      <c r="AR236" s="15"/>
      <c r="AS236" s="15"/>
      <c r="AT236" s="15"/>
      <c r="AU236" s="15"/>
      <c r="AV236" s="15"/>
      <c r="AW236" s="15"/>
      <c r="AX236" s="15"/>
      <c r="AY236" s="15"/>
      <c r="AZ236" s="15"/>
      <c r="BA236" s="15"/>
      <c r="BB236" s="15"/>
      <c r="BC236" s="15"/>
      <c r="BD236" s="15"/>
      <c r="BE236" s="15"/>
      <c r="BF236" s="15"/>
      <c r="BG236" s="15"/>
      <c r="BH236" s="15"/>
      <c r="BI236" s="15"/>
      <c r="BJ236" s="15"/>
      <c r="BK236" s="15"/>
    </row>
    <row r="237" spans="13:63" x14ac:dyDescent="0.25">
      <c r="M237" s="15"/>
      <c r="N237" s="15"/>
      <c r="O237" s="15"/>
      <c r="P237" s="15"/>
      <c r="Q237" s="15"/>
      <c r="R237" s="15"/>
      <c r="S237" s="15"/>
      <c r="T237" s="15"/>
      <c r="U237" s="15"/>
      <c r="V237" s="15"/>
      <c r="W237" s="15"/>
      <c r="X237" s="15"/>
      <c r="Y237" s="15"/>
      <c r="Z237" s="15"/>
      <c r="AA237" s="15"/>
      <c r="AB237" s="15"/>
      <c r="AC237" s="15"/>
      <c r="AD237" s="15"/>
      <c r="AE237" s="15"/>
      <c r="AF237" s="15"/>
      <c r="AG237" s="15"/>
      <c r="AH237" s="15"/>
      <c r="AI237" s="15"/>
      <c r="AJ237" s="15"/>
      <c r="AK237" s="15"/>
      <c r="AL237" s="15"/>
      <c r="AM237" s="15"/>
      <c r="AN237" s="15"/>
      <c r="AO237" s="15"/>
      <c r="AP237" s="15"/>
      <c r="AQ237" s="15"/>
      <c r="AR237" s="15"/>
      <c r="AS237" s="15"/>
      <c r="AT237" s="15"/>
      <c r="AU237" s="15"/>
      <c r="AV237" s="15"/>
      <c r="AW237" s="15"/>
      <c r="AX237" s="15"/>
      <c r="AY237" s="15"/>
      <c r="AZ237" s="15"/>
      <c r="BA237" s="15"/>
      <c r="BB237" s="15"/>
      <c r="BC237" s="15"/>
      <c r="BD237" s="15"/>
      <c r="BE237" s="15"/>
      <c r="BF237" s="15"/>
      <c r="BG237" s="15"/>
      <c r="BH237" s="15"/>
      <c r="BI237" s="15"/>
      <c r="BJ237" s="15"/>
      <c r="BK237" s="15"/>
    </row>
    <row r="238" spans="13:63" x14ac:dyDescent="0.25">
      <c r="M238" s="15"/>
      <c r="N238" s="15"/>
      <c r="O238" s="15"/>
      <c r="P238" s="15"/>
      <c r="Q238" s="15"/>
      <c r="R238" s="15"/>
      <c r="S238" s="15"/>
      <c r="T238" s="15"/>
      <c r="U238" s="15"/>
      <c r="V238" s="15"/>
      <c r="W238" s="15"/>
      <c r="X238" s="15"/>
      <c r="Y238" s="15"/>
      <c r="Z238" s="15"/>
      <c r="AA238" s="15"/>
      <c r="AB238" s="15"/>
      <c r="AC238" s="15"/>
      <c r="AD238" s="15"/>
      <c r="AE238" s="15"/>
      <c r="AF238" s="15"/>
      <c r="AG238" s="15"/>
      <c r="AH238" s="15"/>
      <c r="AI238" s="15"/>
      <c r="AJ238" s="15"/>
      <c r="AK238" s="15"/>
      <c r="AL238" s="15"/>
      <c r="AM238" s="15"/>
      <c r="AN238" s="15"/>
      <c r="AO238" s="15"/>
      <c r="AP238" s="15"/>
      <c r="AQ238" s="15"/>
      <c r="AR238" s="15"/>
      <c r="AS238" s="15"/>
      <c r="AT238" s="15"/>
      <c r="AU238" s="15"/>
      <c r="AV238" s="15"/>
      <c r="AW238" s="15"/>
      <c r="AX238" s="15"/>
      <c r="AY238" s="15"/>
      <c r="AZ238" s="15"/>
      <c r="BA238" s="15"/>
      <c r="BB238" s="15"/>
      <c r="BC238" s="15"/>
      <c r="BD238" s="15"/>
      <c r="BE238" s="15"/>
      <c r="BF238" s="15"/>
      <c r="BG238" s="15"/>
      <c r="BH238" s="15"/>
      <c r="BI238" s="15"/>
      <c r="BJ238" s="15"/>
      <c r="BK238" s="15"/>
    </row>
    <row r="239" spans="13:63" x14ac:dyDescent="0.25">
      <c r="M239" s="15"/>
      <c r="N239" s="15"/>
      <c r="O239" s="15"/>
      <c r="P239" s="15"/>
      <c r="Q239" s="15"/>
      <c r="R239" s="15"/>
      <c r="S239" s="15"/>
      <c r="T239" s="15"/>
      <c r="U239" s="15"/>
      <c r="V239" s="15"/>
      <c r="W239" s="15"/>
      <c r="X239" s="15"/>
      <c r="Y239" s="15"/>
      <c r="Z239" s="15"/>
      <c r="AA239" s="15"/>
      <c r="AB239" s="15"/>
      <c r="AC239" s="15"/>
      <c r="AD239" s="15"/>
      <c r="AE239" s="15"/>
      <c r="AF239" s="15"/>
      <c r="AG239" s="15"/>
      <c r="AH239" s="15"/>
      <c r="AI239" s="15"/>
      <c r="AJ239" s="15"/>
      <c r="AK239" s="15"/>
      <c r="AL239" s="15"/>
      <c r="AM239" s="15"/>
      <c r="AN239" s="15"/>
      <c r="AO239" s="15"/>
      <c r="AP239" s="15"/>
      <c r="AQ239" s="15"/>
      <c r="AR239" s="15"/>
      <c r="AS239" s="15"/>
      <c r="AT239" s="15"/>
      <c r="AU239" s="15"/>
      <c r="AV239" s="15"/>
      <c r="AW239" s="15"/>
      <c r="AX239" s="15"/>
      <c r="AY239" s="15"/>
      <c r="AZ239" s="15"/>
      <c r="BA239" s="15"/>
      <c r="BB239" s="15"/>
      <c r="BC239" s="15"/>
      <c r="BD239" s="15"/>
      <c r="BE239" s="15"/>
      <c r="BF239" s="15"/>
      <c r="BG239" s="15"/>
      <c r="BH239" s="15"/>
      <c r="BI239" s="15"/>
      <c r="BJ239" s="15"/>
      <c r="BK239" s="15"/>
    </row>
    <row r="240" spans="13:63" x14ac:dyDescent="0.25">
      <c r="M240" s="15"/>
      <c r="N240" s="15"/>
      <c r="O240" s="15"/>
      <c r="P240" s="15"/>
      <c r="Q240" s="15"/>
      <c r="R240" s="15"/>
      <c r="S240" s="15"/>
      <c r="T240" s="15"/>
      <c r="U240" s="15"/>
      <c r="V240" s="15"/>
      <c r="W240" s="15"/>
      <c r="X240" s="15"/>
      <c r="Y240" s="15"/>
      <c r="Z240" s="15"/>
      <c r="AA240" s="15"/>
      <c r="AB240" s="15"/>
      <c r="AC240" s="15"/>
      <c r="AD240" s="15"/>
      <c r="AE240" s="15"/>
      <c r="AF240" s="15"/>
      <c r="AG240" s="15"/>
      <c r="AH240" s="15"/>
      <c r="AI240" s="15"/>
      <c r="AJ240" s="15"/>
      <c r="AK240" s="15"/>
      <c r="AL240" s="15"/>
      <c r="AM240" s="15"/>
      <c r="AN240" s="15"/>
      <c r="AO240" s="15"/>
      <c r="AP240" s="15"/>
      <c r="AQ240" s="15"/>
      <c r="AR240" s="15"/>
      <c r="AS240" s="15"/>
      <c r="AT240" s="15"/>
      <c r="AU240" s="15"/>
      <c r="AV240" s="15"/>
      <c r="AW240" s="15"/>
      <c r="AX240" s="15"/>
      <c r="AY240" s="15"/>
      <c r="AZ240" s="15"/>
      <c r="BA240" s="15"/>
      <c r="BB240" s="15"/>
      <c r="BC240" s="15"/>
      <c r="BD240" s="15"/>
      <c r="BE240" s="15"/>
      <c r="BF240" s="15"/>
      <c r="BG240" s="15"/>
      <c r="BH240" s="15"/>
      <c r="BI240" s="15"/>
      <c r="BJ240" s="15"/>
      <c r="BK240" s="15"/>
    </row>
    <row r="241" spans="13:63" x14ac:dyDescent="0.25">
      <c r="M241" s="15"/>
      <c r="N241" s="15"/>
      <c r="O241" s="15"/>
      <c r="P241" s="15"/>
      <c r="Q241" s="15"/>
      <c r="R241" s="15"/>
      <c r="S241" s="15"/>
      <c r="T241" s="15"/>
      <c r="U241" s="15"/>
      <c r="V241" s="15"/>
      <c r="W241" s="15"/>
      <c r="X241" s="15"/>
      <c r="Y241" s="15"/>
      <c r="Z241" s="15"/>
      <c r="AA241" s="15"/>
      <c r="AB241" s="15"/>
      <c r="AC241" s="15"/>
      <c r="AD241" s="15"/>
      <c r="AE241" s="15"/>
      <c r="AF241" s="15"/>
      <c r="AG241" s="15"/>
      <c r="AH241" s="15"/>
      <c r="AI241" s="15"/>
      <c r="AJ241" s="15"/>
      <c r="AK241" s="15"/>
      <c r="AL241" s="15"/>
      <c r="AM241" s="15"/>
      <c r="AN241" s="15"/>
      <c r="AO241" s="15"/>
      <c r="AP241" s="15"/>
      <c r="AQ241" s="15"/>
      <c r="AR241" s="15"/>
      <c r="AS241" s="15"/>
      <c r="AT241" s="15"/>
      <c r="AU241" s="15"/>
      <c r="AV241" s="15"/>
      <c r="AW241" s="15"/>
      <c r="AX241" s="15"/>
      <c r="AY241" s="15"/>
      <c r="AZ241" s="15"/>
      <c r="BA241" s="15"/>
      <c r="BB241" s="15"/>
      <c r="BC241" s="15"/>
      <c r="BD241" s="15"/>
      <c r="BE241" s="15"/>
      <c r="BF241" s="15"/>
      <c r="BG241" s="15"/>
      <c r="BH241" s="15"/>
      <c r="BI241" s="15"/>
      <c r="BJ241" s="15"/>
      <c r="BK241" s="15"/>
    </row>
    <row r="242" spans="13:63" x14ac:dyDescent="0.25">
      <c r="M242" s="15"/>
      <c r="N242" s="15"/>
      <c r="O242" s="15"/>
      <c r="P242" s="15"/>
      <c r="Q242" s="15"/>
      <c r="R242" s="15"/>
      <c r="S242" s="15"/>
      <c r="T242" s="15"/>
      <c r="U242" s="15"/>
      <c r="V242" s="15"/>
      <c r="W242" s="15"/>
      <c r="X242" s="15"/>
      <c r="Y242" s="15"/>
      <c r="Z242" s="15"/>
      <c r="AA242" s="15"/>
      <c r="AB242" s="15"/>
      <c r="AC242" s="15"/>
      <c r="AD242" s="15"/>
      <c r="AE242" s="15"/>
      <c r="AF242" s="15"/>
      <c r="AG242" s="15"/>
      <c r="AH242" s="15"/>
      <c r="AI242" s="15"/>
      <c r="AJ242" s="15"/>
      <c r="AK242" s="15"/>
      <c r="AL242" s="15"/>
      <c r="AM242" s="15"/>
      <c r="AN242" s="15"/>
      <c r="AO242" s="15"/>
      <c r="AP242" s="15"/>
      <c r="AQ242" s="15"/>
      <c r="AR242" s="15"/>
      <c r="AS242" s="15"/>
      <c r="AT242" s="15"/>
      <c r="AU242" s="15"/>
      <c r="AV242" s="15"/>
      <c r="AW242" s="15"/>
      <c r="AX242" s="15"/>
      <c r="AY242" s="15"/>
      <c r="AZ242" s="15"/>
      <c r="BA242" s="15"/>
      <c r="BB242" s="15"/>
      <c r="BC242" s="15"/>
      <c r="BD242" s="15"/>
      <c r="BE242" s="15"/>
      <c r="BF242" s="15"/>
      <c r="BG242" s="15"/>
      <c r="BH242" s="15"/>
      <c r="BI242" s="15"/>
      <c r="BJ242" s="15"/>
      <c r="BK242" s="15"/>
    </row>
    <row r="243" spans="13:63" x14ac:dyDescent="0.25">
      <c r="M243" s="15"/>
      <c r="N243" s="15"/>
      <c r="O243" s="15"/>
      <c r="P243" s="15"/>
      <c r="Q243" s="15"/>
      <c r="R243" s="15"/>
      <c r="S243" s="15"/>
      <c r="T243" s="15"/>
      <c r="U243" s="15"/>
      <c r="V243" s="15"/>
      <c r="W243" s="15"/>
      <c r="X243" s="15"/>
      <c r="Y243" s="15"/>
      <c r="Z243" s="15"/>
      <c r="AA243" s="15"/>
      <c r="AB243" s="15"/>
      <c r="AC243" s="15"/>
      <c r="AD243" s="15"/>
      <c r="AE243" s="15"/>
      <c r="AF243" s="15"/>
      <c r="AG243" s="15"/>
      <c r="AH243" s="15"/>
      <c r="AI243" s="15"/>
      <c r="AJ243" s="15"/>
      <c r="AK243" s="15"/>
      <c r="AL243" s="15"/>
      <c r="AM243" s="15"/>
      <c r="AN243" s="15"/>
      <c r="AO243" s="15"/>
      <c r="AP243" s="15"/>
      <c r="AQ243" s="15"/>
      <c r="AR243" s="15"/>
      <c r="AS243" s="15"/>
      <c r="AT243" s="15"/>
      <c r="AU243" s="15"/>
      <c r="AV243" s="15"/>
      <c r="AW243" s="15"/>
      <c r="AX243" s="15"/>
      <c r="AY243" s="15"/>
      <c r="AZ243" s="15"/>
      <c r="BA243" s="15"/>
      <c r="BB243" s="15"/>
      <c r="BC243" s="15"/>
      <c r="BD243" s="15"/>
      <c r="BE243" s="15"/>
      <c r="BF243" s="15"/>
      <c r="BG243" s="15"/>
      <c r="BH243" s="15"/>
      <c r="BI243" s="15"/>
      <c r="BJ243" s="15"/>
      <c r="BK243" s="15"/>
    </row>
    <row r="244" spans="13:63" x14ac:dyDescent="0.25">
      <c r="M244" s="15"/>
      <c r="N244" s="15"/>
      <c r="O244" s="15"/>
      <c r="P244" s="15"/>
      <c r="Q244" s="15"/>
      <c r="R244" s="15"/>
      <c r="S244" s="15"/>
      <c r="T244" s="15"/>
      <c r="U244" s="15"/>
      <c r="V244" s="15"/>
      <c r="W244" s="15"/>
      <c r="X244" s="15"/>
      <c r="Y244" s="15"/>
      <c r="Z244" s="15"/>
      <c r="AA244" s="15"/>
      <c r="AB244" s="15"/>
      <c r="AC244" s="15"/>
      <c r="AD244" s="15"/>
      <c r="AE244" s="15"/>
      <c r="AF244" s="15"/>
      <c r="AG244" s="15"/>
      <c r="AH244" s="15"/>
      <c r="AI244" s="15"/>
      <c r="AJ244" s="15"/>
      <c r="AK244" s="15"/>
      <c r="AL244" s="15"/>
      <c r="AM244" s="15"/>
      <c r="AN244" s="15"/>
      <c r="AO244" s="15"/>
      <c r="AP244" s="15"/>
      <c r="AQ244" s="15"/>
      <c r="AR244" s="15"/>
      <c r="AS244" s="15"/>
      <c r="AT244" s="15"/>
      <c r="AU244" s="15"/>
      <c r="AV244" s="15"/>
      <c r="AW244" s="15"/>
      <c r="AX244" s="15"/>
      <c r="AY244" s="15"/>
      <c r="AZ244" s="15"/>
      <c r="BA244" s="15"/>
      <c r="BB244" s="15"/>
      <c r="BC244" s="15"/>
      <c r="BD244" s="15"/>
      <c r="BE244" s="15"/>
      <c r="BF244" s="15"/>
      <c r="BG244" s="15"/>
      <c r="BH244" s="15"/>
      <c r="BI244" s="15"/>
      <c r="BJ244" s="15"/>
      <c r="BK244" s="15"/>
    </row>
    <row r="245" spans="13:63" x14ac:dyDescent="0.25">
      <c r="M245" s="15"/>
      <c r="N245" s="15"/>
      <c r="O245" s="15"/>
      <c r="P245" s="15"/>
      <c r="Q245" s="15"/>
      <c r="R245" s="15"/>
      <c r="S245" s="15"/>
      <c r="T245" s="15"/>
      <c r="U245" s="15"/>
      <c r="V245" s="15"/>
      <c r="W245" s="15"/>
      <c r="X245" s="15"/>
      <c r="Y245" s="15"/>
      <c r="Z245" s="15"/>
      <c r="AA245" s="15"/>
      <c r="AB245" s="15"/>
      <c r="AC245" s="15"/>
      <c r="AD245" s="15"/>
      <c r="AE245" s="15"/>
      <c r="AF245" s="15"/>
      <c r="AG245" s="15"/>
      <c r="AH245" s="15"/>
      <c r="AI245" s="15"/>
      <c r="AJ245" s="15"/>
      <c r="AK245" s="15"/>
      <c r="AL245" s="15"/>
      <c r="AM245" s="15"/>
      <c r="AN245" s="15"/>
      <c r="AO245" s="15"/>
      <c r="AP245" s="15"/>
      <c r="AQ245" s="15"/>
      <c r="AR245" s="15"/>
      <c r="AS245" s="15"/>
      <c r="AT245" s="15"/>
      <c r="AU245" s="15"/>
      <c r="AV245" s="15"/>
      <c r="AW245" s="15"/>
      <c r="AX245" s="15"/>
      <c r="AY245" s="15"/>
      <c r="AZ245" s="15"/>
      <c r="BA245" s="15"/>
      <c r="BB245" s="15"/>
      <c r="BC245" s="15"/>
      <c r="BD245" s="15"/>
      <c r="BE245" s="15"/>
      <c r="BF245" s="15"/>
      <c r="BG245" s="15"/>
      <c r="BH245" s="15"/>
      <c r="BI245" s="15"/>
      <c r="BJ245" s="15"/>
      <c r="BK245" s="15"/>
    </row>
    <row r="246" spans="13:63" x14ac:dyDescent="0.25">
      <c r="M246" s="15"/>
      <c r="N246" s="15"/>
      <c r="O246" s="15"/>
      <c r="P246" s="15"/>
      <c r="Q246" s="15"/>
      <c r="R246" s="15"/>
      <c r="S246" s="15"/>
      <c r="T246" s="15"/>
      <c r="U246" s="15"/>
      <c r="V246" s="15"/>
      <c r="W246" s="15"/>
      <c r="X246" s="15"/>
      <c r="Y246" s="15"/>
      <c r="Z246" s="15"/>
      <c r="AA246" s="15"/>
      <c r="AB246" s="15"/>
      <c r="AC246" s="15"/>
      <c r="AD246" s="15"/>
      <c r="AE246" s="15"/>
      <c r="AF246" s="15"/>
      <c r="AG246" s="15"/>
      <c r="AH246" s="15"/>
      <c r="AI246" s="15"/>
      <c r="AJ246" s="15"/>
      <c r="AK246" s="15"/>
      <c r="AL246" s="15"/>
      <c r="AM246" s="15"/>
      <c r="AN246" s="15"/>
      <c r="AO246" s="15"/>
      <c r="AP246" s="15"/>
      <c r="AQ246" s="15"/>
      <c r="AR246" s="15"/>
      <c r="AS246" s="15"/>
      <c r="AT246" s="15"/>
      <c r="AU246" s="15"/>
      <c r="AV246" s="15"/>
      <c r="AW246" s="15"/>
      <c r="AX246" s="15"/>
      <c r="AY246" s="15"/>
      <c r="AZ246" s="15"/>
      <c r="BA246" s="15"/>
      <c r="BB246" s="15"/>
      <c r="BC246" s="15"/>
      <c r="BD246" s="15"/>
      <c r="BE246" s="15"/>
      <c r="BF246" s="15"/>
      <c r="BG246" s="15"/>
      <c r="BH246" s="15"/>
      <c r="BI246" s="15"/>
      <c r="BJ246" s="15"/>
      <c r="BK246" s="15"/>
    </row>
    <row r="247" spans="13:63" x14ac:dyDescent="0.25">
      <c r="M247" s="15"/>
      <c r="N247" s="15"/>
      <c r="O247" s="15"/>
      <c r="P247" s="15"/>
      <c r="Q247" s="15"/>
      <c r="R247" s="15"/>
      <c r="S247" s="15"/>
      <c r="T247" s="15"/>
      <c r="U247" s="15"/>
      <c r="V247" s="15"/>
      <c r="W247" s="15"/>
      <c r="X247" s="15"/>
      <c r="Y247" s="15"/>
      <c r="Z247" s="15"/>
      <c r="AA247" s="15"/>
      <c r="AB247" s="15"/>
      <c r="AC247" s="15"/>
      <c r="AD247" s="15"/>
      <c r="AE247" s="15"/>
      <c r="AF247" s="15"/>
      <c r="AG247" s="15"/>
      <c r="AH247" s="15"/>
      <c r="AI247" s="15"/>
      <c r="AJ247" s="15"/>
      <c r="AK247" s="15"/>
      <c r="AL247" s="15"/>
      <c r="AM247" s="15"/>
      <c r="AN247" s="15"/>
      <c r="AO247" s="15"/>
      <c r="AP247" s="15"/>
      <c r="AQ247" s="15"/>
      <c r="AR247" s="15"/>
      <c r="AS247" s="15"/>
      <c r="AT247" s="15"/>
      <c r="AU247" s="15"/>
      <c r="AV247" s="15"/>
      <c r="AW247" s="15"/>
      <c r="AX247" s="15"/>
      <c r="AY247" s="15"/>
      <c r="AZ247" s="15"/>
      <c r="BA247" s="15"/>
      <c r="BB247" s="15"/>
      <c r="BC247" s="15"/>
      <c r="BD247" s="15"/>
      <c r="BE247" s="15"/>
      <c r="BF247" s="15"/>
      <c r="BG247" s="15"/>
      <c r="BH247" s="15"/>
      <c r="BI247" s="15"/>
      <c r="BJ247" s="15"/>
      <c r="BK247" s="15"/>
    </row>
    <row r="248" spans="13:63" x14ac:dyDescent="0.25">
      <c r="M248" s="15"/>
      <c r="N248" s="15"/>
      <c r="O248" s="15"/>
      <c r="P248" s="15"/>
      <c r="Q248" s="15"/>
      <c r="R248" s="15"/>
      <c r="S248" s="15"/>
      <c r="T248" s="15"/>
      <c r="U248" s="15"/>
      <c r="V248" s="15"/>
      <c r="W248" s="15"/>
      <c r="X248" s="15"/>
      <c r="Y248" s="15"/>
      <c r="Z248" s="15"/>
      <c r="AA248" s="15"/>
      <c r="AB248" s="15"/>
      <c r="AC248" s="15"/>
      <c r="AD248" s="15"/>
      <c r="AE248" s="15"/>
      <c r="AF248" s="15"/>
      <c r="AG248" s="15"/>
      <c r="AH248" s="15"/>
      <c r="AI248" s="15"/>
      <c r="AJ248" s="15"/>
      <c r="AK248" s="15"/>
      <c r="AL248" s="15"/>
      <c r="AM248" s="15"/>
      <c r="AN248" s="15"/>
      <c r="AO248" s="15"/>
      <c r="AP248" s="15"/>
      <c r="AQ248" s="15"/>
      <c r="AR248" s="15"/>
      <c r="AS248" s="15"/>
      <c r="AT248" s="15"/>
      <c r="AU248" s="15"/>
      <c r="AV248" s="15"/>
      <c r="AW248" s="15"/>
      <c r="AX248" s="15"/>
      <c r="AY248" s="15"/>
      <c r="AZ248" s="15"/>
      <c r="BA248" s="15"/>
      <c r="BB248" s="15"/>
      <c r="BC248" s="15"/>
      <c r="BD248" s="15"/>
      <c r="BE248" s="15"/>
      <c r="BF248" s="15"/>
      <c r="BG248" s="15"/>
      <c r="BH248" s="15"/>
      <c r="BI248" s="15"/>
      <c r="BJ248" s="15"/>
      <c r="BK248" s="15"/>
    </row>
    <row r="249" spans="13:63" x14ac:dyDescent="0.25">
      <c r="M249" s="15"/>
      <c r="N249" s="15"/>
      <c r="O249" s="15"/>
      <c r="P249" s="15"/>
      <c r="Q249" s="15"/>
      <c r="R249" s="15"/>
      <c r="S249" s="15"/>
      <c r="T249" s="15"/>
      <c r="U249" s="15"/>
      <c r="V249" s="15"/>
      <c r="W249" s="15"/>
      <c r="X249" s="15"/>
      <c r="Y249" s="15"/>
      <c r="Z249" s="15"/>
      <c r="AA249" s="15"/>
      <c r="AB249" s="15"/>
      <c r="AC249" s="15"/>
      <c r="AD249" s="15"/>
      <c r="AE249" s="15"/>
      <c r="AF249" s="15"/>
      <c r="AG249" s="15"/>
      <c r="AH249" s="15"/>
      <c r="AI249" s="15"/>
      <c r="AJ249" s="15"/>
      <c r="AK249" s="15"/>
      <c r="AL249" s="15"/>
      <c r="AM249" s="15"/>
      <c r="AN249" s="15"/>
      <c r="AO249" s="15"/>
      <c r="AP249" s="15"/>
      <c r="AQ249" s="15"/>
      <c r="AR249" s="15"/>
      <c r="AS249" s="15"/>
      <c r="AT249" s="15"/>
      <c r="AU249" s="15"/>
      <c r="AV249" s="15"/>
      <c r="AW249" s="15"/>
      <c r="AX249" s="15"/>
      <c r="AY249" s="15"/>
      <c r="AZ249" s="15"/>
      <c r="BA249" s="15"/>
      <c r="BB249" s="15"/>
      <c r="BC249" s="15"/>
      <c r="BD249" s="15"/>
      <c r="BE249" s="15"/>
      <c r="BF249" s="15"/>
      <c r="BG249" s="15"/>
      <c r="BH249" s="15"/>
      <c r="BI249" s="15"/>
      <c r="BJ249" s="15"/>
      <c r="BK249" s="15"/>
    </row>
    <row r="250" spans="13:63" x14ac:dyDescent="0.25">
      <c r="M250" s="15"/>
      <c r="N250" s="15"/>
      <c r="O250" s="15"/>
      <c r="P250" s="15"/>
      <c r="Q250" s="15"/>
      <c r="R250" s="15"/>
      <c r="S250" s="15"/>
      <c r="T250" s="15"/>
      <c r="U250" s="15"/>
      <c r="V250" s="15"/>
      <c r="W250" s="15"/>
      <c r="X250" s="15"/>
      <c r="Y250" s="15"/>
      <c r="Z250" s="15"/>
      <c r="AA250" s="15"/>
      <c r="AB250" s="15"/>
      <c r="AC250" s="15"/>
      <c r="AD250" s="15"/>
      <c r="AE250" s="15"/>
      <c r="AF250" s="15"/>
      <c r="AG250" s="15"/>
      <c r="AH250" s="15"/>
      <c r="AI250" s="15"/>
      <c r="AJ250" s="15"/>
      <c r="AK250" s="15"/>
      <c r="AL250" s="15"/>
      <c r="AM250" s="15"/>
      <c r="AN250" s="15"/>
      <c r="AO250" s="15"/>
      <c r="AP250" s="15"/>
      <c r="AQ250" s="15"/>
      <c r="AR250" s="15"/>
      <c r="AS250" s="15"/>
      <c r="AT250" s="15"/>
      <c r="AU250" s="15"/>
      <c r="AV250" s="15"/>
      <c r="AW250" s="15"/>
      <c r="AX250" s="15"/>
      <c r="AY250" s="15"/>
      <c r="AZ250" s="15"/>
      <c r="BA250" s="15"/>
      <c r="BB250" s="15"/>
      <c r="BC250" s="15"/>
      <c r="BD250" s="15"/>
      <c r="BE250" s="15"/>
      <c r="BF250" s="15"/>
      <c r="BG250" s="15"/>
      <c r="BH250" s="15"/>
      <c r="BI250" s="15"/>
      <c r="BJ250" s="15"/>
      <c r="BK250" s="15"/>
    </row>
    <row r="251" spans="13:63" x14ac:dyDescent="0.25">
      <c r="M251" s="15"/>
      <c r="N251" s="15"/>
      <c r="O251" s="15"/>
      <c r="P251" s="15"/>
      <c r="Q251" s="15"/>
      <c r="R251" s="15"/>
      <c r="S251" s="15"/>
      <c r="T251" s="15"/>
      <c r="U251" s="15"/>
      <c r="V251" s="15"/>
      <c r="W251" s="15"/>
      <c r="X251" s="15"/>
      <c r="Y251" s="15"/>
      <c r="Z251" s="15"/>
      <c r="AA251" s="15"/>
      <c r="AB251" s="15"/>
      <c r="AC251" s="15"/>
      <c r="AD251" s="15"/>
      <c r="AE251" s="15"/>
      <c r="AF251" s="15"/>
      <c r="AG251" s="15"/>
      <c r="AH251" s="15"/>
      <c r="AI251" s="15"/>
      <c r="AJ251" s="15"/>
      <c r="AK251" s="15"/>
      <c r="AL251" s="15"/>
      <c r="AM251" s="15"/>
      <c r="AN251" s="15"/>
      <c r="AO251" s="15"/>
      <c r="AP251" s="15"/>
      <c r="AQ251" s="15"/>
      <c r="AR251" s="15"/>
      <c r="AS251" s="15"/>
      <c r="AT251" s="15"/>
      <c r="AU251" s="15"/>
      <c r="AV251" s="15"/>
      <c r="AW251" s="15"/>
      <c r="AX251" s="15"/>
      <c r="AY251" s="15"/>
      <c r="AZ251" s="15"/>
      <c r="BA251" s="15"/>
      <c r="BB251" s="15"/>
      <c r="BC251" s="15"/>
      <c r="BD251" s="15"/>
      <c r="BE251" s="15"/>
      <c r="BF251" s="15"/>
      <c r="BG251" s="15"/>
      <c r="BH251" s="15"/>
      <c r="BI251" s="15"/>
      <c r="BJ251" s="15"/>
      <c r="BK251" s="15"/>
    </row>
    <row r="252" spans="13:63" x14ac:dyDescent="0.25">
      <c r="M252" s="15"/>
      <c r="N252" s="15"/>
      <c r="O252" s="15"/>
      <c r="P252" s="15"/>
      <c r="Q252" s="15"/>
      <c r="R252" s="15"/>
      <c r="S252" s="15"/>
      <c r="T252" s="15"/>
      <c r="U252" s="15"/>
      <c r="V252" s="15"/>
      <c r="W252" s="15"/>
      <c r="X252" s="15"/>
      <c r="Y252" s="15"/>
      <c r="Z252" s="15"/>
      <c r="AA252" s="15"/>
      <c r="AB252" s="15"/>
      <c r="AC252" s="15"/>
      <c r="AD252" s="15"/>
      <c r="AE252" s="15"/>
      <c r="AF252" s="15"/>
      <c r="AG252" s="15"/>
      <c r="AH252" s="15"/>
      <c r="AI252" s="15"/>
      <c r="AJ252" s="15"/>
      <c r="AK252" s="15"/>
      <c r="AL252" s="15"/>
      <c r="AM252" s="15"/>
      <c r="AN252" s="15"/>
      <c r="AO252" s="15"/>
      <c r="AP252" s="15"/>
      <c r="AQ252" s="15"/>
      <c r="AR252" s="15"/>
      <c r="AS252" s="15"/>
      <c r="AT252" s="15"/>
      <c r="AU252" s="15"/>
      <c r="AV252" s="15"/>
      <c r="AW252" s="15"/>
      <c r="AX252" s="15"/>
      <c r="AY252" s="15"/>
      <c r="AZ252" s="15"/>
      <c r="BA252" s="15"/>
      <c r="BB252" s="15"/>
      <c r="BC252" s="15"/>
      <c r="BD252" s="15"/>
      <c r="BE252" s="15"/>
      <c r="BF252" s="15"/>
      <c r="BG252" s="15"/>
      <c r="BH252" s="15"/>
      <c r="BI252" s="15"/>
      <c r="BJ252" s="15"/>
      <c r="BK252" s="15"/>
    </row>
    <row r="253" spans="13:63" x14ac:dyDescent="0.25">
      <c r="M253" s="15"/>
      <c r="N253" s="15"/>
      <c r="O253" s="15"/>
      <c r="P253" s="15"/>
      <c r="Q253" s="15"/>
      <c r="R253" s="15"/>
      <c r="S253" s="15"/>
      <c r="T253" s="15"/>
      <c r="U253" s="15"/>
      <c r="V253" s="15"/>
      <c r="W253" s="15"/>
      <c r="X253" s="15"/>
      <c r="Y253" s="15"/>
      <c r="Z253" s="15"/>
      <c r="AA253" s="15"/>
      <c r="AB253" s="15"/>
      <c r="AC253" s="15"/>
      <c r="AD253" s="15"/>
      <c r="AE253" s="15"/>
      <c r="AF253" s="15"/>
      <c r="AG253" s="15"/>
      <c r="AH253" s="15"/>
      <c r="AI253" s="15"/>
      <c r="AJ253" s="15"/>
      <c r="AK253" s="15"/>
      <c r="AL253" s="15"/>
      <c r="AM253" s="15"/>
      <c r="AN253" s="15"/>
      <c r="AO253" s="15"/>
      <c r="AP253" s="15"/>
      <c r="AQ253" s="15"/>
      <c r="AR253" s="15"/>
      <c r="AS253" s="15"/>
      <c r="AT253" s="15"/>
      <c r="AU253" s="15"/>
      <c r="AV253" s="15"/>
      <c r="AW253" s="15"/>
      <c r="AX253" s="15"/>
      <c r="AY253" s="15"/>
      <c r="AZ253" s="15"/>
      <c r="BA253" s="15"/>
      <c r="BB253" s="15"/>
      <c r="BC253" s="15"/>
      <c r="BD253" s="15"/>
      <c r="BE253" s="15"/>
      <c r="BF253" s="15"/>
      <c r="BG253" s="15"/>
      <c r="BH253" s="15"/>
      <c r="BI253" s="15"/>
      <c r="BJ253" s="15"/>
      <c r="BK253" s="15"/>
    </row>
    <row r="254" spans="13:63" x14ac:dyDescent="0.25">
      <c r="M254" s="15"/>
      <c r="N254" s="15"/>
      <c r="O254" s="15"/>
      <c r="P254" s="15"/>
      <c r="Q254" s="15"/>
      <c r="R254" s="15"/>
      <c r="S254" s="15"/>
      <c r="T254" s="15"/>
      <c r="U254" s="15"/>
      <c r="V254" s="15"/>
      <c r="W254" s="15"/>
      <c r="X254" s="15"/>
      <c r="Y254" s="15"/>
      <c r="Z254" s="15"/>
      <c r="AA254" s="15"/>
      <c r="AB254" s="15"/>
      <c r="AC254" s="15"/>
      <c r="AD254" s="15"/>
      <c r="AE254" s="15"/>
      <c r="AF254" s="15"/>
      <c r="AG254" s="15"/>
      <c r="AH254" s="15"/>
      <c r="AI254" s="15"/>
      <c r="AJ254" s="15"/>
      <c r="AK254" s="15"/>
      <c r="AL254" s="15"/>
      <c r="AM254" s="15"/>
      <c r="AN254" s="15"/>
      <c r="AO254" s="15"/>
      <c r="AP254" s="15"/>
      <c r="AQ254" s="15"/>
      <c r="AR254" s="15"/>
      <c r="AS254" s="15"/>
      <c r="AT254" s="15"/>
      <c r="AU254" s="15"/>
      <c r="AV254" s="15"/>
      <c r="AW254" s="15"/>
      <c r="AX254" s="15"/>
      <c r="AY254" s="15"/>
      <c r="AZ254" s="15"/>
      <c r="BA254" s="15"/>
      <c r="BB254" s="15"/>
      <c r="BC254" s="15"/>
      <c r="BD254" s="15"/>
      <c r="BE254" s="15"/>
      <c r="BF254" s="15"/>
      <c r="BG254" s="15"/>
      <c r="BH254" s="15"/>
      <c r="BI254" s="15"/>
      <c r="BJ254" s="15"/>
      <c r="BK254" s="15"/>
    </row>
    <row r="255" spans="13:63" x14ac:dyDescent="0.25">
      <c r="M255" s="15"/>
      <c r="N255" s="15"/>
      <c r="O255" s="15"/>
      <c r="P255" s="15"/>
      <c r="Q255" s="15"/>
      <c r="R255" s="15"/>
      <c r="S255" s="15"/>
      <c r="T255" s="15"/>
      <c r="U255" s="15"/>
      <c r="V255" s="15"/>
      <c r="W255" s="15"/>
      <c r="X255" s="15"/>
      <c r="Y255" s="15"/>
      <c r="Z255" s="15"/>
      <c r="AA255" s="15"/>
      <c r="AB255" s="15"/>
      <c r="AC255" s="15"/>
      <c r="AD255" s="15"/>
      <c r="AE255" s="15"/>
      <c r="AF255" s="15"/>
      <c r="AG255" s="15"/>
      <c r="AH255" s="15"/>
      <c r="AI255" s="15"/>
      <c r="AJ255" s="15"/>
      <c r="AK255" s="15"/>
      <c r="AL255" s="15"/>
      <c r="AM255" s="15"/>
      <c r="AN255" s="15"/>
      <c r="AO255" s="15"/>
      <c r="AP255" s="15"/>
      <c r="AQ255" s="15"/>
      <c r="AR255" s="15"/>
      <c r="AS255" s="15"/>
      <c r="AT255" s="15"/>
      <c r="AU255" s="15"/>
      <c r="AV255" s="15"/>
      <c r="AW255" s="15"/>
      <c r="AX255" s="15"/>
      <c r="AY255" s="15"/>
      <c r="AZ255" s="15"/>
      <c r="BA255" s="15"/>
      <c r="BB255" s="15"/>
      <c r="BC255" s="15"/>
      <c r="BD255" s="15"/>
      <c r="BE255" s="15"/>
      <c r="BF255" s="15"/>
      <c r="BG255" s="15"/>
      <c r="BH255" s="15"/>
      <c r="BI255" s="15"/>
      <c r="BJ255" s="15"/>
      <c r="BK255" s="15"/>
    </row>
    <row r="256" spans="13:63" x14ac:dyDescent="0.25">
      <c r="M256" s="15"/>
      <c r="N256" s="15"/>
      <c r="O256" s="15"/>
      <c r="P256" s="15"/>
      <c r="Q256" s="15"/>
      <c r="R256" s="15"/>
      <c r="S256" s="15"/>
      <c r="T256" s="15"/>
      <c r="U256" s="15"/>
      <c r="V256" s="15"/>
      <c r="W256" s="15"/>
      <c r="X256" s="15"/>
      <c r="Y256" s="15"/>
      <c r="Z256" s="15"/>
      <c r="AA256" s="15"/>
      <c r="AB256" s="15"/>
      <c r="AC256" s="15"/>
      <c r="AD256" s="15"/>
      <c r="AE256" s="15"/>
      <c r="AF256" s="15"/>
      <c r="AG256" s="15"/>
      <c r="AH256" s="15"/>
      <c r="AI256" s="15"/>
      <c r="AJ256" s="15"/>
      <c r="AK256" s="15"/>
      <c r="AL256" s="15"/>
      <c r="AM256" s="15"/>
      <c r="AN256" s="15"/>
      <c r="AO256" s="15"/>
      <c r="AP256" s="15"/>
      <c r="AQ256" s="15"/>
      <c r="AR256" s="15"/>
      <c r="AS256" s="15"/>
      <c r="AT256" s="15"/>
      <c r="AU256" s="15"/>
      <c r="AV256" s="15"/>
      <c r="AW256" s="15"/>
      <c r="AX256" s="15"/>
      <c r="AY256" s="15"/>
      <c r="AZ256" s="15"/>
      <c r="BA256" s="15"/>
      <c r="BB256" s="15"/>
      <c r="BC256" s="15"/>
      <c r="BD256" s="15"/>
      <c r="BE256" s="15"/>
      <c r="BF256" s="15"/>
      <c r="BG256" s="15"/>
      <c r="BH256" s="15"/>
      <c r="BI256" s="15"/>
      <c r="BJ256" s="15"/>
      <c r="BK256" s="15"/>
    </row>
    <row r="257" spans="13:63" x14ac:dyDescent="0.25">
      <c r="M257" s="15"/>
      <c r="N257" s="15"/>
      <c r="O257" s="15"/>
      <c r="P257" s="15"/>
      <c r="Q257" s="15"/>
      <c r="R257" s="15"/>
      <c r="S257" s="15"/>
      <c r="T257" s="15"/>
      <c r="U257" s="15"/>
      <c r="V257" s="15"/>
      <c r="W257" s="15"/>
      <c r="X257" s="15"/>
      <c r="Y257" s="15"/>
      <c r="Z257" s="15"/>
      <c r="AA257" s="15"/>
      <c r="AB257" s="15"/>
      <c r="AC257" s="15"/>
      <c r="AD257" s="15"/>
      <c r="AE257" s="15"/>
      <c r="AF257" s="15"/>
      <c r="AG257" s="15"/>
      <c r="AH257" s="15"/>
      <c r="AI257" s="15"/>
      <c r="AJ257" s="15"/>
      <c r="AK257" s="15"/>
      <c r="AL257" s="15"/>
      <c r="AM257" s="15"/>
      <c r="AN257" s="15"/>
      <c r="AO257" s="15"/>
      <c r="AP257" s="15"/>
      <c r="AQ257" s="15"/>
      <c r="AR257" s="15"/>
      <c r="AS257" s="15"/>
      <c r="AT257" s="15"/>
      <c r="AU257" s="15"/>
      <c r="AV257" s="15"/>
      <c r="AW257" s="15"/>
      <c r="AX257" s="15"/>
      <c r="AY257" s="15"/>
      <c r="AZ257" s="15"/>
      <c r="BA257" s="15"/>
      <c r="BB257" s="15"/>
      <c r="BC257" s="15"/>
      <c r="BD257" s="15"/>
      <c r="BE257" s="15"/>
      <c r="BF257" s="15"/>
      <c r="BG257" s="15"/>
      <c r="BH257" s="15"/>
      <c r="BI257" s="15"/>
      <c r="BJ257" s="15"/>
      <c r="BK257" s="15"/>
    </row>
    <row r="258" spans="13:63" x14ac:dyDescent="0.25">
      <c r="M258" s="15"/>
      <c r="N258" s="15"/>
      <c r="O258" s="15"/>
      <c r="P258" s="15"/>
      <c r="Q258" s="15"/>
      <c r="R258" s="15"/>
      <c r="S258" s="15"/>
      <c r="T258" s="15"/>
      <c r="U258" s="15"/>
      <c r="V258" s="15"/>
      <c r="W258" s="15"/>
      <c r="X258" s="15"/>
      <c r="Y258" s="15"/>
      <c r="Z258" s="15"/>
      <c r="AA258" s="15"/>
      <c r="AB258" s="15"/>
      <c r="AC258" s="15"/>
      <c r="AD258" s="15"/>
      <c r="AE258" s="15"/>
      <c r="AF258" s="15"/>
      <c r="AG258" s="15"/>
      <c r="AH258" s="15"/>
      <c r="AI258" s="15"/>
      <c r="AJ258" s="15"/>
      <c r="AK258" s="15"/>
      <c r="AL258" s="15"/>
      <c r="AM258" s="15"/>
      <c r="AN258" s="15"/>
      <c r="AO258" s="15"/>
      <c r="AP258" s="15"/>
      <c r="AQ258" s="15"/>
      <c r="AR258" s="15"/>
      <c r="AS258" s="15"/>
      <c r="AT258" s="15"/>
      <c r="AU258" s="15"/>
      <c r="AV258" s="15"/>
      <c r="AW258" s="15"/>
      <c r="AX258" s="15"/>
      <c r="AY258" s="15"/>
      <c r="AZ258" s="15"/>
      <c r="BA258" s="15"/>
      <c r="BB258" s="15"/>
      <c r="BC258" s="15"/>
      <c r="BD258" s="15"/>
      <c r="BE258" s="15"/>
      <c r="BF258" s="15"/>
      <c r="BG258" s="15"/>
      <c r="BH258" s="15"/>
      <c r="BI258" s="15"/>
      <c r="BJ258" s="15"/>
      <c r="BK258" s="15"/>
    </row>
    <row r="259" spans="13:63" x14ac:dyDescent="0.25">
      <c r="M259" s="15"/>
      <c r="N259" s="15"/>
      <c r="O259" s="15"/>
      <c r="P259" s="15"/>
      <c r="Q259" s="15"/>
      <c r="R259" s="15"/>
      <c r="S259" s="15"/>
      <c r="T259" s="15"/>
      <c r="U259" s="15"/>
      <c r="V259" s="15"/>
      <c r="W259" s="15"/>
      <c r="X259" s="15"/>
      <c r="Y259" s="15"/>
      <c r="Z259" s="15"/>
      <c r="AA259" s="15"/>
      <c r="AB259" s="15"/>
      <c r="AC259" s="15"/>
      <c r="AD259" s="15"/>
      <c r="AE259" s="15"/>
      <c r="AF259" s="15"/>
      <c r="AG259" s="15"/>
      <c r="AH259" s="15"/>
      <c r="AI259" s="15"/>
      <c r="AJ259" s="15"/>
      <c r="AK259" s="15"/>
      <c r="AL259" s="15"/>
      <c r="AM259" s="15"/>
      <c r="AN259" s="15"/>
      <c r="AO259" s="15"/>
      <c r="AP259" s="15"/>
      <c r="AQ259" s="15"/>
      <c r="AR259" s="15"/>
      <c r="AS259" s="15"/>
      <c r="AT259" s="15"/>
      <c r="AU259" s="15"/>
      <c r="AV259" s="15"/>
      <c r="AW259" s="15"/>
      <c r="AX259" s="15"/>
      <c r="AY259" s="15"/>
      <c r="AZ259" s="15"/>
      <c r="BA259" s="15"/>
      <c r="BB259" s="15"/>
      <c r="BC259" s="15"/>
      <c r="BD259" s="15"/>
      <c r="BE259" s="15"/>
      <c r="BF259" s="15"/>
      <c r="BG259" s="15"/>
      <c r="BH259" s="15"/>
      <c r="BI259" s="15"/>
      <c r="BJ259" s="15"/>
      <c r="BK259" s="15"/>
    </row>
    <row r="260" spans="13:63" x14ac:dyDescent="0.25">
      <c r="M260" s="15"/>
      <c r="N260" s="15"/>
      <c r="O260" s="15"/>
      <c r="P260" s="15"/>
      <c r="Q260" s="15"/>
      <c r="R260" s="15"/>
      <c r="S260" s="15"/>
      <c r="T260" s="15"/>
      <c r="U260" s="15"/>
      <c r="V260" s="15"/>
      <c r="W260" s="15"/>
      <c r="X260" s="15"/>
      <c r="Y260" s="15"/>
      <c r="Z260" s="15"/>
      <c r="AA260" s="15"/>
      <c r="AB260" s="15"/>
      <c r="AC260" s="15"/>
      <c r="AD260" s="15"/>
      <c r="AE260" s="15"/>
      <c r="AF260" s="15"/>
      <c r="AG260" s="15"/>
      <c r="AH260" s="15"/>
      <c r="AI260" s="15"/>
      <c r="AJ260" s="15"/>
      <c r="AK260" s="15"/>
      <c r="AL260" s="15"/>
      <c r="AM260" s="15"/>
      <c r="AN260" s="15"/>
      <c r="AO260" s="15"/>
      <c r="AP260" s="15"/>
      <c r="AQ260" s="15"/>
      <c r="AR260" s="15"/>
      <c r="AS260" s="15"/>
      <c r="AT260" s="15"/>
      <c r="AU260" s="15"/>
      <c r="AV260" s="15"/>
      <c r="AW260" s="15"/>
      <c r="AX260" s="15"/>
      <c r="AY260" s="15"/>
      <c r="AZ260" s="15"/>
      <c r="BA260" s="15"/>
      <c r="BB260" s="15"/>
      <c r="BC260" s="15"/>
      <c r="BD260" s="15"/>
      <c r="BE260" s="15"/>
      <c r="BF260" s="15"/>
      <c r="BG260" s="15"/>
      <c r="BH260" s="15"/>
      <c r="BI260" s="15"/>
      <c r="BJ260" s="15"/>
      <c r="BK260" s="15"/>
    </row>
    <row r="261" spans="13:63" x14ac:dyDescent="0.25">
      <c r="M261" s="15"/>
      <c r="N261" s="15"/>
      <c r="O261" s="15"/>
      <c r="P261" s="15"/>
      <c r="Q261" s="15"/>
      <c r="R261" s="15"/>
      <c r="S261" s="15"/>
      <c r="T261" s="15"/>
      <c r="U261" s="15"/>
      <c r="V261" s="15"/>
      <c r="W261" s="15"/>
      <c r="X261" s="15"/>
      <c r="Y261" s="15"/>
      <c r="Z261" s="15"/>
      <c r="AA261" s="15"/>
      <c r="AB261" s="15"/>
      <c r="AC261" s="15"/>
      <c r="AD261" s="15"/>
      <c r="AE261" s="15"/>
      <c r="AF261" s="15"/>
      <c r="AG261" s="15"/>
      <c r="AH261" s="15"/>
      <c r="AI261" s="15"/>
      <c r="AJ261" s="15"/>
      <c r="AK261" s="15"/>
      <c r="AL261" s="15"/>
      <c r="AM261" s="15"/>
      <c r="AN261" s="15"/>
      <c r="AO261" s="15"/>
      <c r="AP261" s="15"/>
      <c r="AQ261" s="15"/>
      <c r="AR261" s="15"/>
      <c r="AS261" s="15"/>
      <c r="AT261" s="15"/>
      <c r="AU261" s="15"/>
      <c r="AV261" s="15"/>
      <c r="AW261" s="15"/>
      <c r="AX261" s="15"/>
      <c r="AY261" s="15"/>
      <c r="AZ261" s="15"/>
      <c r="BA261" s="15"/>
      <c r="BB261" s="15"/>
      <c r="BC261" s="15"/>
      <c r="BD261" s="15"/>
      <c r="BE261" s="15"/>
      <c r="BF261" s="15"/>
      <c r="BG261" s="15"/>
      <c r="BH261" s="15"/>
      <c r="BI261" s="15"/>
      <c r="BJ261" s="15"/>
      <c r="BK261" s="15"/>
    </row>
    <row r="262" spans="13:63" x14ac:dyDescent="0.25">
      <c r="M262" s="15"/>
      <c r="N262" s="15"/>
      <c r="O262" s="15"/>
      <c r="P262" s="15"/>
      <c r="Q262" s="15"/>
      <c r="R262" s="15"/>
      <c r="S262" s="15"/>
      <c r="T262" s="15"/>
      <c r="U262" s="15"/>
      <c r="V262" s="15"/>
      <c r="W262" s="15"/>
      <c r="X262" s="15"/>
      <c r="Y262" s="15"/>
      <c r="Z262" s="15"/>
      <c r="AA262" s="15"/>
      <c r="AB262" s="15"/>
      <c r="AC262" s="15"/>
      <c r="AD262" s="15"/>
      <c r="AE262" s="15"/>
      <c r="AF262" s="15"/>
      <c r="AG262" s="15"/>
      <c r="AH262" s="15"/>
      <c r="AI262" s="15"/>
      <c r="AJ262" s="15"/>
      <c r="AK262" s="15"/>
      <c r="AL262" s="15"/>
      <c r="AM262" s="15"/>
      <c r="AN262" s="15"/>
      <c r="AO262" s="15"/>
      <c r="AP262" s="15"/>
      <c r="AQ262" s="15"/>
      <c r="AR262" s="15"/>
      <c r="AS262" s="15"/>
      <c r="AT262" s="15"/>
      <c r="AU262" s="15"/>
      <c r="AV262" s="15"/>
      <c r="AW262" s="15"/>
      <c r="AX262" s="15"/>
      <c r="AY262" s="15"/>
      <c r="AZ262" s="15"/>
      <c r="BA262" s="15"/>
      <c r="BB262" s="15"/>
      <c r="BC262" s="15"/>
      <c r="BD262" s="15"/>
      <c r="BE262" s="15"/>
      <c r="BF262" s="15"/>
      <c r="BG262" s="15"/>
      <c r="BH262" s="15"/>
      <c r="BI262" s="15"/>
      <c r="BJ262" s="15"/>
      <c r="BK262" s="15"/>
    </row>
    <row r="263" spans="13:63" x14ac:dyDescent="0.25">
      <c r="M263" s="15"/>
      <c r="N263" s="15"/>
      <c r="O263" s="15"/>
      <c r="P263" s="15"/>
      <c r="Q263" s="15"/>
      <c r="R263" s="15"/>
      <c r="S263" s="15"/>
      <c r="T263" s="15"/>
      <c r="U263" s="15"/>
      <c r="V263" s="15"/>
      <c r="W263" s="15"/>
      <c r="X263" s="15"/>
      <c r="Y263" s="15"/>
      <c r="Z263" s="15"/>
      <c r="AA263" s="15"/>
      <c r="AB263" s="15"/>
      <c r="AC263" s="15"/>
      <c r="AD263" s="15"/>
      <c r="AE263" s="15"/>
      <c r="AF263" s="15"/>
      <c r="AG263" s="15"/>
      <c r="AH263" s="15"/>
      <c r="AI263" s="15"/>
      <c r="AJ263" s="15"/>
      <c r="AK263" s="15"/>
      <c r="AL263" s="15"/>
      <c r="AM263" s="15"/>
      <c r="AN263" s="15"/>
      <c r="AO263" s="15"/>
      <c r="AP263" s="15"/>
      <c r="AQ263" s="15"/>
      <c r="AR263" s="15"/>
      <c r="AS263" s="15"/>
      <c r="AT263" s="15"/>
      <c r="AU263" s="15"/>
      <c r="AV263" s="15"/>
      <c r="AW263" s="15"/>
      <c r="AX263" s="15"/>
      <c r="AY263" s="15"/>
      <c r="AZ263" s="15"/>
      <c r="BA263" s="15"/>
      <c r="BB263" s="15"/>
      <c r="BC263" s="15"/>
      <c r="BD263" s="15"/>
      <c r="BE263" s="15"/>
      <c r="BF263" s="15"/>
      <c r="BG263" s="15"/>
      <c r="BH263" s="15"/>
      <c r="BI263" s="15"/>
      <c r="BJ263" s="15"/>
      <c r="BK263" s="15"/>
    </row>
    <row r="264" spans="13:63" x14ac:dyDescent="0.25">
      <c r="M264" s="15"/>
      <c r="N264" s="15"/>
      <c r="O264" s="15"/>
      <c r="P264" s="15"/>
      <c r="Q264" s="15"/>
      <c r="R264" s="15"/>
      <c r="S264" s="15"/>
      <c r="T264" s="15"/>
      <c r="U264" s="15"/>
      <c r="V264" s="15"/>
      <c r="W264" s="15"/>
      <c r="X264" s="15"/>
      <c r="Y264" s="15"/>
      <c r="Z264" s="15"/>
      <c r="AA264" s="15"/>
      <c r="AB264" s="15"/>
      <c r="AC264" s="15"/>
      <c r="AD264" s="15"/>
      <c r="AE264" s="15"/>
      <c r="AF264" s="15"/>
      <c r="AG264" s="15"/>
      <c r="AH264" s="15"/>
      <c r="AI264" s="15"/>
      <c r="AJ264" s="15"/>
      <c r="AK264" s="15"/>
      <c r="AL264" s="15"/>
      <c r="AM264" s="15"/>
      <c r="AN264" s="15"/>
      <c r="AO264" s="15"/>
      <c r="AP264" s="15"/>
      <c r="AQ264" s="15"/>
      <c r="AR264" s="15"/>
      <c r="AS264" s="15"/>
      <c r="AT264" s="15"/>
      <c r="AU264" s="15"/>
      <c r="AV264" s="15"/>
      <c r="AW264" s="15"/>
      <c r="AX264" s="15"/>
      <c r="AY264" s="15"/>
      <c r="AZ264" s="15"/>
      <c r="BA264" s="15"/>
      <c r="BB264" s="15"/>
      <c r="BC264" s="15"/>
      <c r="BD264" s="15"/>
      <c r="BE264" s="15"/>
      <c r="BF264" s="15"/>
      <c r="BG264" s="15"/>
      <c r="BH264" s="15"/>
      <c r="BI264" s="15"/>
      <c r="BJ264" s="15"/>
      <c r="BK264" s="15"/>
    </row>
    <row r="265" spans="13:63" x14ac:dyDescent="0.25">
      <c r="M265" s="15"/>
      <c r="N265" s="15"/>
      <c r="O265" s="15"/>
      <c r="P265" s="15"/>
      <c r="Q265" s="15"/>
      <c r="R265" s="15"/>
      <c r="S265" s="15"/>
      <c r="T265" s="15"/>
      <c r="U265" s="15"/>
      <c r="V265" s="15"/>
      <c r="W265" s="15"/>
      <c r="X265" s="15"/>
      <c r="Y265" s="15"/>
      <c r="Z265" s="15"/>
      <c r="AA265" s="15"/>
      <c r="AB265" s="15"/>
      <c r="AC265" s="15"/>
      <c r="AD265" s="15"/>
      <c r="AE265" s="15"/>
      <c r="AF265" s="15"/>
      <c r="AG265" s="15"/>
      <c r="AH265" s="15"/>
      <c r="AI265" s="15"/>
      <c r="AJ265" s="15"/>
      <c r="AK265" s="15"/>
      <c r="AL265" s="15"/>
      <c r="AM265" s="15"/>
      <c r="AN265" s="15"/>
      <c r="AO265" s="15"/>
      <c r="AP265" s="15"/>
      <c r="AQ265" s="15"/>
      <c r="AR265" s="15"/>
      <c r="AS265" s="15"/>
      <c r="AT265" s="15"/>
      <c r="AU265" s="15"/>
      <c r="AV265" s="15"/>
      <c r="AW265" s="15"/>
      <c r="AX265" s="15"/>
      <c r="AY265" s="15"/>
      <c r="AZ265" s="15"/>
      <c r="BA265" s="15"/>
      <c r="BB265" s="15"/>
      <c r="BC265" s="15"/>
      <c r="BD265" s="15"/>
      <c r="BE265" s="15"/>
      <c r="BF265" s="15"/>
      <c r="BG265" s="15"/>
      <c r="BH265" s="15"/>
      <c r="BI265" s="15"/>
      <c r="BJ265" s="15"/>
      <c r="BK265" s="15"/>
    </row>
    <row r="266" spans="13:63" x14ac:dyDescent="0.25">
      <c r="M266" s="15"/>
      <c r="N266" s="15"/>
      <c r="O266" s="15"/>
      <c r="P266" s="15"/>
      <c r="Q266" s="15"/>
      <c r="R266" s="15"/>
      <c r="S266" s="15"/>
      <c r="T266" s="15"/>
      <c r="U266" s="15"/>
      <c r="V266" s="15"/>
      <c r="W266" s="15"/>
      <c r="X266" s="15"/>
      <c r="Y266" s="15"/>
      <c r="Z266" s="15"/>
      <c r="AA266" s="15"/>
      <c r="AB266" s="15"/>
      <c r="AC266" s="15"/>
      <c r="AD266" s="15"/>
      <c r="AE266" s="15"/>
      <c r="AF266" s="15"/>
      <c r="AG266" s="15"/>
      <c r="AH266" s="15"/>
      <c r="AI266" s="15"/>
      <c r="AJ266" s="15"/>
      <c r="AK266" s="15"/>
      <c r="AL266" s="15"/>
      <c r="AM266" s="15"/>
      <c r="AN266" s="15"/>
      <c r="AO266" s="15"/>
      <c r="AP266" s="15"/>
      <c r="AQ266" s="15"/>
      <c r="AR266" s="15"/>
      <c r="AS266" s="15"/>
      <c r="AT266" s="15"/>
      <c r="AU266" s="15"/>
      <c r="AV266" s="15"/>
      <c r="AW266" s="15"/>
      <c r="AX266" s="15"/>
      <c r="AY266" s="15"/>
      <c r="AZ266" s="15"/>
      <c r="BA266" s="15"/>
      <c r="BB266" s="15"/>
      <c r="BC266" s="15"/>
      <c r="BD266" s="15"/>
      <c r="BE266" s="15"/>
      <c r="BF266" s="15"/>
      <c r="BG266" s="15"/>
      <c r="BH266" s="15"/>
      <c r="BI266" s="15"/>
      <c r="BJ266" s="15"/>
      <c r="BK266" s="15"/>
    </row>
    <row r="267" spans="13:63" x14ac:dyDescent="0.25">
      <c r="M267" s="15"/>
      <c r="N267" s="15"/>
      <c r="O267" s="15"/>
      <c r="P267" s="15"/>
      <c r="Q267" s="15"/>
      <c r="R267" s="15"/>
      <c r="S267" s="15"/>
      <c r="T267" s="15"/>
      <c r="U267" s="15"/>
      <c r="V267" s="15"/>
      <c r="W267" s="15"/>
      <c r="X267" s="15"/>
      <c r="Y267" s="15"/>
      <c r="Z267" s="15"/>
      <c r="AA267" s="15"/>
      <c r="AB267" s="15"/>
      <c r="AC267" s="15"/>
      <c r="AD267" s="15"/>
      <c r="AE267" s="15"/>
      <c r="AF267" s="15"/>
      <c r="AG267" s="15"/>
      <c r="AH267" s="15"/>
      <c r="AI267" s="15"/>
      <c r="AJ267" s="15"/>
      <c r="AK267" s="15"/>
      <c r="AL267" s="15"/>
      <c r="AM267" s="15"/>
      <c r="AN267" s="15"/>
      <c r="AO267" s="15"/>
      <c r="AP267" s="15"/>
      <c r="AQ267" s="15"/>
      <c r="AR267" s="15"/>
      <c r="AS267" s="15"/>
      <c r="AT267" s="15"/>
      <c r="AU267" s="15"/>
      <c r="AV267" s="15"/>
      <c r="AW267" s="15"/>
      <c r="AX267" s="15"/>
      <c r="AY267" s="15"/>
      <c r="AZ267" s="15"/>
      <c r="BA267" s="15"/>
      <c r="BB267" s="15"/>
      <c r="BC267" s="15"/>
      <c r="BD267" s="15"/>
      <c r="BE267" s="15"/>
      <c r="BF267" s="15"/>
      <c r="BG267" s="15"/>
      <c r="BH267" s="15"/>
      <c r="BI267" s="15"/>
      <c r="BJ267" s="15"/>
      <c r="BK267" s="15"/>
    </row>
    <row r="268" spans="13:63" x14ac:dyDescent="0.25">
      <c r="M268" s="15"/>
      <c r="N268" s="15"/>
      <c r="O268" s="15"/>
      <c r="P268" s="15"/>
      <c r="Q268" s="15"/>
      <c r="R268" s="15"/>
      <c r="S268" s="15"/>
      <c r="T268" s="15"/>
      <c r="U268" s="15"/>
      <c r="V268" s="15"/>
      <c r="W268" s="15"/>
      <c r="X268" s="15"/>
      <c r="Y268" s="15"/>
      <c r="Z268" s="15"/>
      <c r="AA268" s="15"/>
      <c r="AB268" s="15"/>
      <c r="AC268" s="15"/>
      <c r="AD268" s="15"/>
      <c r="AE268" s="15"/>
      <c r="AF268" s="15"/>
      <c r="AG268" s="15"/>
      <c r="AH268" s="15"/>
      <c r="AI268" s="15"/>
      <c r="AJ268" s="15"/>
      <c r="AK268" s="15"/>
      <c r="AL268" s="15"/>
      <c r="AM268" s="15"/>
      <c r="AN268" s="15"/>
      <c r="AO268" s="15"/>
      <c r="AP268" s="15"/>
      <c r="AQ268" s="15"/>
      <c r="AR268" s="15"/>
      <c r="AS268" s="15"/>
      <c r="AT268" s="15"/>
      <c r="AU268" s="15"/>
      <c r="AV268" s="15"/>
      <c r="AW268" s="15"/>
      <c r="AX268" s="15"/>
      <c r="AY268" s="15"/>
      <c r="AZ268" s="15"/>
      <c r="BA268" s="15"/>
      <c r="BB268" s="15"/>
      <c r="BC268" s="15"/>
      <c r="BD268" s="15"/>
      <c r="BE268" s="15"/>
      <c r="BF268" s="15"/>
      <c r="BG268" s="15"/>
      <c r="BH268" s="15"/>
      <c r="BI268" s="15"/>
      <c r="BJ268" s="15"/>
      <c r="BK268" s="15"/>
    </row>
    <row r="269" spans="13:63" x14ac:dyDescent="0.25">
      <c r="M269" s="15"/>
      <c r="N269" s="15"/>
      <c r="O269" s="15"/>
      <c r="P269" s="15"/>
      <c r="Q269" s="15"/>
      <c r="R269" s="15"/>
      <c r="S269" s="15"/>
      <c r="T269" s="15"/>
      <c r="U269" s="15"/>
      <c r="V269" s="15"/>
      <c r="W269" s="15"/>
      <c r="X269" s="15"/>
      <c r="Y269" s="15"/>
      <c r="Z269" s="15"/>
      <c r="AA269" s="15"/>
      <c r="AB269" s="15"/>
      <c r="AC269" s="15"/>
      <c r="AD269" s="15"/>
      <c r="AE269" s="15"/>
      <c r="AF269" s="15"/>
      <c r="AG269" s="15"/>
      <c r="AH269" s="15"/>
      <c r="AI269" s="15"/>
      <c r="AJ269" s="15"/>
      <c r="AK269" s="15"/>
      <c r="AL269" s="15"/>
      <c r="AM269" s="15"/>
      <c r="AN269" s="15"/>
      <c r="AO269" s="15"/>
      <c r="AP269" s="15"/>
      <c r="AQ269" s="15"/>
      <c r="AR269" s="15"/>
      <c r="AS269" s="15"/>
      <c r="AT269" s="15"/>
      <c r="AU269" s="15"/>
      <c r="AV269" s="15"/>
      <c r="AW269" s="15"/>
      <c r="AX269" s="15"/>
      <c r="AY269" s="15"/>
      <c r="AZ269" s="15"/>
      <c r="BA269" s="15"/>
      <c r="BB269" s="15"/>
      <c r="BC269" s="15"/>
      <c r="BD269" s="15"/>
      <c r="BE269" s="15"/>
      <c r="BF269" s="15"/>
      <c r="BG269" s="15"/>
      <c r="BH269" s="15"/>
      <c r="BI269" s="15"/>
      <c r="BJ269" s="15"/>
      <c r="BK269" s="15"/>
    </row>
    <row r="270" spans="13:63" x14ac:dyDescent="0.25">
      <c r="M270" s="15"/>
      <c r="N270" s="15"/>
      <c r="O270" s="15"/>
      <c r="P270" s="15"/>
      <c r="Q270" s="15"/>
      <c r="R270" s="15"/>
      <c r="S270" s="15"/>
      <c r="T270" s="15"/>
      <c r="U270" s="15"/>
      <c r="V270" s="15"/>
      <c r="W270" s="15"/>
      <c r="X270" s="15"/>
      <c r="Y270" s="15"/>
      <c r="Z270" s="15"/>
      <c r="AA270" s="15"/>
      <c r="AB270" s="15"/>
      <c r="AC270" s="15"/>
      <c r="AD270" s="15"/>
      <c r="AE270" s="15"/>
      <c r="AF270" s="15"/>
      <c r="AG270" s="15"/>
      <c r="AH270" s="15"/>
      <c r="AI270" s="15"/>
      <c r="AJ270" s="15"/>
      <c r="AK270" s="15"/>
      <c r="AL270" s="15"/>
      <c r="AM270" s="15"/>
      <c r="AN270" s="15"/>
      <c r="AO270" s="15"/>
      <c r="AP270" s="15"/>
      <c r="AQ270" s="15"/>
      <c r="AR270" s="15"/>
      <c r="AS270" s="15"/>
      <c r="AT270" s="15"/>
      <c r="AU270" s="15"/>
      <c r="AV270" s="15"/>
      <c r="AW270" s="15"/>
      <c r="AX270" s="15"/>
      <c r="AY270" s="15"/>
      <c r="AZ270" s="15"/>
      <c r="BA270" s="15"/>
      <c r="BB270" s="15"/>
      <c r="BC270" s="15"/>
      <c r="BD270" s="15"/>
      <c r="BE270" s="15"/>
      <c r="BF270" s="15"/>
      <c r="BG270" s="15"/>
      <c r="BH270" s="15"/>
      <c r="BI270" s="15"/>
      <c r="BJ270" s="15"/>
      <c r="BK270" s="15"/>
    </row>
    <row r="271" spans="13:63" x14ac:dyDescent="0.25">
      <c r="M271" s="15"/>
      <c r="N271" s="15"/>
      <c r="O271" s="15"/>
      <c r="P271" s="15"/>
      <c r="Q271" s="15"/>
      <c r="R271" s="15"/>
      <c r="S271" s="15"/>
      <c r="T271" s="15"/>
      <c r="U271" s="15"/>
      <c r="V271" s="15"/>
      <c r="W271" s="15"/>
      <c r="X271" s="15"/>
      <c r="Y271" s="15"/>
      <c r="Z271" s="15"/>
      <c r="AA271" s="15"/>
      <c r="AB271" s="15"/>
      <c r="AC271" s="15"/>
      <c r="AD271" s="15"/>
      <c r="AE271" s="15"/>
      <c r="AF271" s="15"/>
      <c r="AG271" s="15"/>
      <c r="AH271" s="15"/>
      <c r="AI271" s="15"/>
      <c r="AJ271" s="15"/>
      <c r="AK271" s="15"/>
      <c r="AL271" s="15"/>
      <c r="AM271" s="15"/>
      <c r="AN271" s="15"/>
      <c r="AO271" s="15"/>
      <c r="AP271" s="15"/>
      <c r="AQ271" s="15"/>
      <c r="AR271" s="15"/>
      <c r="AS271" s="15"/>
      <c r="AT271" s="15"/>
      <c r="AU271" s="15"/>
      <c r="AV271" s="15"/>
      <c r="AW271" s="15"/>
      <c r="AX271" s="15"/>
      <c r="AY271" s="15"/>
      <c r="AZ271" s="15"/>
      <c r="BA271" s="15"/>
      <c r="BB271" s="15"/>
      <c r="BC271" s="15"/>
      <c r="BD271" s="15"/>
      <c r="BE271" s="15"/>
      <c r="BF271" s="15"/>
      <c r="BG271" s="15"/>
      <c r="BH271" s="15"/>
      <c r="BI271" s="15"/>
      <c r="BJ271" s="15"/>
      <c r="BK271" s="15"/>
    </row>
    <row r="272" spans="13:63" x14ac:dyDescent="0.25">
      <c r="M272" s="15"/>
      <c r="N272" s="15"/>
      <c r="O272" s="15"/>
      <c r="P272" s="15"/>
      <c r="Q272" s="15"/>
      <c r="R272" s="15"/>
      <c r="S272" s="15"/>
      <c r="T272" s="15"/>
      <c r="U272" s="15"/>
      <c r="V272" s="15"/>
      <c r="W272" s="15"/>
      <c r="X272" s="15"/>
      <c r="Y272" s="15"/>
      <c r="Z272" s="15"/>
      <c r="AA272" s="15"/>
      <c r="AB272" s="15"/>
      <c r="AC272" s="15"/>
      <c r="AD272" s="15"/>
      <c r="AE272" s="15"/>
      <c r="AF272" s="15"/>
      <c r="AG272" s="15"/>
      <c r="AH272" s="15"/>
      <c r="AI272" s="15"/>
      <c r="AJ272" s="15"/>
      <c r="AK272" s="15"/>
      <c r="AL272" s="15"/>
      <c r="AM272" s="15"/>
      <c r="AN272" s="15"/>
      <c r="AO272" s="15"/>
      <c r="AP272" s="15"/>
      <c r="AQ272" s="15"/>
      <c r="AR272" s="15"/>
      <c r="AS272" s="15"/>
      <c r="AT272" s="15"/>
      <c r="AU272" s="15"/>
      <c r="AV272" s="15"/>
      <c r="AW272" s="15"/>
      <c r="AX272" s="15"/>
      <c r="AY272" s="15"/>
      <c r="AZ272" s="15"/>
      <c r="BA272" s="15"/>
      <c r="BB272" s="15"/>
      <c r="BC272" s="15"/>
      <c r="BD272" s="15"/>
      <c r="BE272" s="15"/>
      <c r="BF272" s="15"/>
      <c r="BG272" s="15"/>
      <c r="BH272" s="15"/>
      <c r="BI272" s="15"/>
      <c r="BJ272" s="15"/>
      <c r="BK272" s="15"/>
    </row>
    <row r="273" spans="13:63" x14ac:dyDescent="0.25">
      <c r="M273" s="15"/>
      <c r="N273" s="15"/>
      <c r="O273" s="15"/>
      <c r="P273" s="15"/>
      <c r="Q273" s="15"/>
      <c r="R273" s="15"/>
      <c r="S273" s="15"/>
      <c r="T273" s="15"/>
      <c r="U273" s="15"/>
      <c r="V273" s="15"/>
      <c r="W273" s="15"/>
      <c r="X273" s="15"/>
      <c r="Y273" s="15"/>
      <c r="Z273" s="15"/>
      <c r="AA273" s="15"/>
      <c r="AB273" s="15"/>
      <c r="AC273" s="15"/>
      <c r="AD273" s="15"/>
      <c r="AE273" s="15"/>
      <c r="AF273" s="15"/>
      <c r="AG273" s="15"/>
      <c r="AH273" s="15"/>
      <c r="AI273" s="15"/>
      <c r="AJ273" s="15"/>
      <c r="AK273" s="15"/>
      <c r="AL273" s="15"/>
      <c r="AM273" s="15"/>
      <c r="AN273" s="15"/>
      <c r="AO273" s="15"/>
      <c r="AP273" s="15"/>
      <c r="AQ273" s="15"/>
      <c r="AR273" s="15"/>
      <c r="AS273" s="15"/>
      <c r="AT273" s="15"/>
      <c r="AU273" s="15"/>
      <c r="AV273" s="15"/>
      <c r="AW273" s="15"/>
      <c r="AX273" s="15"/>
      <c r="AY273" s="15"/>
      <c r="AZ273" s="15"/>
      <c r="BA273" s="15"/>
      <c r="BB273" s="15"/>
      <c r="BC273" s="15"/>
      <c r="BD273" s="15"/>
      <c r="BE273" s="15"/>
      <c r="BF273" s="15"/>
      <c r="BG273" s="15"/>
      <c r="BH273" s="15"/>
      <c r="BI273" s="15"/>
      <c r="BJ273" s="15"/>
      <c r="BK273" s="15"/>
    </row>
    <row r="274" spans="13:63" x14ac:dyDescent="0.25">
      <c r="M274" s="15"/>
      <c r="N274" s="15"/>
      <c r="O274" s="15"/>
      <c r="P274" s="15"/>
      <c r="Q274" s="15"/>
      <c r="R274" s="15"/>
      <c r="S274" s="15"/>
      <c r="T274" s="15"/>
      <c r="U274" s="15"/>
      <c r="V274" s="15"/>
      <c r="W274" s="15"/>
      <c r="X274" s="15"/>
      <c r="Y274" s="15"/>
      <c r="Z274" s="15"/>
      <c r="AA274" s="15"/>
      <c r="AB274" s="15"/>
      <c r="AC274" s="15"/>
      <c r="AD274" s="15"/>
      <c r="AE274" s="15"/>
      <c r="AF274" s="15"/>
      <c r="AG274" s="15"/>
      <c r="AH274" s="15"/>
      <c r="AI274" s="15"/>
      <c r="AJ274" s="15"/>
      <c r="AK274" s="15"/>
      <c r="AL274" s="15"/>
      <c r="AM274" s="15"/>
      <c r="AN274" s="15"/>
      <c r="AO274" s="15"/>
      <c r="AP274" s="15"/>
      <c r="AQ274" s="15"/>
      <c r="AR274" s="15"/>
      <c r="AS274" s="15"/>
      <c r="AT274" s="15"/>
      <c r="AU274" s="15"/>
      <c r="AV274" s="15"/>
      <c r="AW274" s="15"/>
      <c r="AX274" s="15"/>
      <c r="AY274" s="15"/>
      <c r="AZ274" s="15"/>
      <c r="BA274" s="15"/>
      <c r="BB274" s="15"/>
      <c r="BC274" s="15"/>
      <c r="BD274" s="15"/>
      <c r="BE274" s="15"/>
      <c r="BF274" s="15"/>
      <c r="BG274" s="15"/>
      <c r="BH274" s="15"/>
      <c r="BI274" s="15"/>
      <c r="BJ274" s="15"/>
      <c r="BK274" s="15"/>
    </row>
    <row r="275" spans="13:63" x14ac:dyDescent="0.25">
      <c r="M275" s="15"/>
      <c r="N275" s="15"/>
      <c r="O275" s="15"/>
      <c r="P275" s="15"/>
      <c r="Q275" s="15"/>
      <c r="R275" s="15"/>
      <c r="S275" s="15"/>
      <c r="T275" s="15"/>
      <c r="U275" s="15"/>
      <c r="V275" s="15"/>
      <c r="W275" s="15"/>
      <c r="X275" s="15"/>
      <c r="Y275" s="15"/>
      <c r="Z275" s="15"/>
      <c r="AA275" s="15"/>
      <c r="AB275" s="15"/>
      <c r="AC275" s="15"/>
      <c r="AD275" s="15"/>
      <c r="AE275" s="15"/>
      <c r="AF275" s="15"/>
      <c r="AG275" s="15"/>
      <c r="AH275" s="15"/>
      <c r="AI275" s="15"/>
      <c r="AJ275" s="15"/>
      <c r="AK275" s="15"/>
      <c r="AL275" s="15"/>
      <c r="AM275" s="15"/>
      <c r="AN275" s="15"/>
      <c r="AO275" s="15"/>
      <c r="AP275" s="15"/>
      <c r="AQ275" s="15"/>
      <c r="AR275" s="15"/>
      <c r="AS275" s="15"/>
      <c r="AT275" s="15"/>
      <c r="AU275" s="15"/>
      <c r="AV275" s="15"/>
      <c r="AW275" s="15"/>
      <c r="AX275" s="15"/>
      <c r="AY275" s="15"/>
      <c r="AZ275" s="15"/>
      <c r="BA275" s="15"/>
      <c r="BB275" s="15"/>
      <c r="BC275" s="15"/>
      <c r="BD275" s="15"/>
      <c r="BE275" s="15"/>
      <c r="BF275" s="15"/>
      <c r="BG275" s="15"/>
      <c r="BH275" s="15"/>
      <c r="BI275" s="15"/>
      <c r="BJ275" s="15"/>
      <c r="BK275" s="15"/>
    </row>
    <row r="276" spans="13:63" x14ac:dyDescent="0.25">
      <c r="M276" s="15"/>
      <c r="N276" s="15"/>
      <c r="O276" s="15"/>
      <c r="P276" s="15"/>
      <c r="Q276" s="15"/>
      <c r="R276" s="15"/>
      <c r="S276" s="15"/>
      <c r="T276" s="15"/>
      <c r="U276" s="15"/>
      <c r="V276" s="15"/>
      <c r="W276" s="15"/>
      <c r="X276" s="15"/>
      <c r="Y276" s="15"/>
      <c r="Z276" s="15"/>
      <c r="AA276" s="15"/>
      <c r="AB276" s="15"/>
      <c r="AC276" s="15"/>
      <c r="AD276" s="15"/>
      <c r="AE276" s="15"/>
      <c r="AF276" s="15"/>
      <c r="AG276" s="15"/>
      <c r="AH276" s="15"/>
      <c r="AI276" s="15"/>
      <c r="AJ276" s="15"/>
      <c r="AK276" s="15"/>
      <c r="AL276" s="15"/>
      <c r="AM276" s="15"/>
      <c r="AN276" s="15"/>
      <c r="AO276" s="15"/>
      <c r="AP276" s="15"/>
      <c r="AQ276" s="15"/>
      <c r="AR276" s="15"/>
      <c r="AS276" s="15"/>
      <c r="AT276" s="15"/>
      <c r="AU276" s="15"/>
      <c r="AV276" s="15"/>
      <c r="AW276" s="15"/>
      <c r="AX276" s="15"/>
      <c r="AY276" s="15"/>
      <c r="AZ276" s="15"/>
      <c r="BA276" s="15"/>
      <c r="BB276" s="15"/>
      <c r="BC276" s="15"/>
      <c r="BD276" s="15"/>
      <c r="BE276" s="15"/>
      <c r="BF276" s="15"/>
      <c r="BG276" s="15"/>
      <c r="BH276" s="15"/>
      <c r="BI276" s="15"/>
      <c r="BJ276" s="15"/>
      <c r="BK276" s="15"/>
    </row>
    <row r="277" spans="13:63" x14ac:dyDescent="0.25">
      <c r="M277" s="15"/>
      <c r="N277" s="15"/>
      <c r="O277" s="15"/>
      <c r="P277" s="15"/>
      <c r="Q277" s="15"/>
      <c r="R277" s="15"/>
      <c r="S277" s="15"/>
      <c r="T277" s="15"/>
      <c r="U277" s="15"/>
      <c r="V277" s="15"/>
      <c r="W277" s="15"/>
      <c r="X277" s="15"/>
      <c r="Y277" s="15"/>
      <c r="Z277" s="15"/>
      <c r="AA277" s="15"/>
      <c r="AB277" s="15"/>
      <c r="AC277" s="15"/>
      <c r="AD277" s="15"/>
      <c r="AE277" s="15"/>
      <c r="AF277" s="15"/>
      <c r="AG277" s="15"/>
      <c r="AH277" s="15"/>
      <c r="AI277" s="15"/>
      <c r="AJ277" s="15"/>
      <c r="AK277" s="15"/>
      <c r="AL277" s="15"/>
      <c r="AM277" s="15"/>
      <c r="AN277" s="15"/>
      <c r="AO277" s="15"/>
      <c r="AP277" s="15"/>
      <c r="AQ277" s="15"/>
      <c r="AR277" s="15"/>
      <c r="AS277" s="15"/>
      <c r="AT277" s="15"/>
      <c r="AU277" s="15"/>
      <c r="AV277" s="15"/>
      <c r="AW277" s="15"/>
      <c r="AX277" s="15"/>
      <c r="AY277" s="15"/>
      <c r="AZ277" s="15"/>
      <c r="BA277" s="15"/>
      <c r="BB277" s="15"/>
      <c r="BC277" s="15"/>
      <c r="BD277" s="15"/>
      <c r="BE277" s="15"/>
      <c r="BF277" s="15"/>
      <c r="BG277" s="15"/>
      <c r="BH277" s="15"/>
      <c r="BI277" s="15"/>
      <c r="BJ277" s="15"/>
      <c r="BK277" s="15"/>
    </row>
    <row r="278" spans="13:63" x14ac:dyDescent="0.25">
      <c r="M278" s="15"/>
      <c r="N278" s="15"/>
      <c r="O278" s="15"/>
      <c r="P278" s="15"/>
      <c r="Q278" s="15"/>
      <c r="R278" s="15"/>
      <c r="S278" s="15"/>
      <c r="T278" s="15"/>
      <c r="U278" s="15"/>
      <c r="V278" s="15"/>
      <c r="W278" s="15"/>
      <c r="X278" s="15"/>
      <c r="Y278" s="15"/>
      <c r="Z278" s="15"/>
      <c r="AA278" s="15"/>
      <c r="AB278" s="15"/>
      <c r="AC278" s="15"/>
      <c r="AD278" s="15"/>
      <c r="AE278" s="15"/>
      <c r="AF278" s="15"/>
      <c r="AG278" s="15"/>
      <c r="AH278" s="15"/>
      <c r="AI278" s="15"/>
      <c r="AJ278" s="15"/>
      <c r="AK278" s="15"/>
      <c r="AL278" s="15"/>
      <c r="AM278" s="15"/>
      <c r="AN278" s="15"/>
      <c r="AO278" s="15"/>
      <c r="AP278" s="15"/>
      <c r="AQ278" s="15"/>
      <c r="AR278" s="15"/>
      <c r="AS278" s="15"/>
      <c r="AT278" s="15"/>
      <c r="AU278" s="15"/>
      <c r="AV278" s="15"/>
      <c r="AW278" s="15"/>
      <c r="AX278" s="15"/>
      <c r="AY278" s="15"/>
      <c r="AZ278" s="15"/>
      <c r="BA278" s="15"/>
      <c r="BB278" s="15"/>
      <c r="BC278" s="15"/>
      <c r="BD278" s="15"/>
      <c r="BE278" s="15"/>
      <c r="BF278" s="15"/>
      <c r="BG278" s="15"/>
      <c r="BH278" s="15"/>
      <c r="BI278" s="15"/>
      <c r="BJ278" s="15"/>
      <c r="BK278" s="15"/>
    </row>
    <row r="279" spans="13:63" x14ac:dyDescent="0.25">
      <c r="M279" s="15"/>
      <c r="N279" s="15"/>
      <c r="O279" s="15"/>
      <c r="P279" s="15"/>
      <c r="Q279" s="15"/>
      <c r="R279" s="15"/>
      <c r="S279" s="15"/>
      <c r="T279" s="15"/>
      <c r="U279" s="15"/>
      <c r="V279" s="15"/>
      <c r="W279" s="15"/>
      <c r="X279" s="15"/>
      <c r="Y279" s="15"/>
      <c r="Z279" s="15"/>
      <c r="AA279" s="15"/>
      <c r="AB279" s="15"/>
      <c r="AC279" s="15"/>
      <c r="AD279" s="15"/>
      <c r="AE279" s="15"/>
      <c r="AF279" s="15"/>
      <c r="AG279" s="15"/>
      <c r="AH279" s="15"/>
      <c r="AI279" s="15"/>
      <c r="AJ279" s="15"/>
      <c r="AK279" s="15"/>
      <c r="AL279" s="15"/>
      <c r="AM279" s="15"/>
      <c r="AN279" s="15"/>
      <c r="AO279" s="15"/>
      <c r="AP279" s="15"/>
      <c r="AQ279" s="15"/>
      <c r="AR279" s="15"/>
      <c r="AS279" s="15"/>
      <c r="AT279" s="15"/>
      <c r="AU279" s="15"/>
      <c r="AV279" s="15"/>
      <c r="AW279" s="15"/>
      <c r="AX279" s="15"/>
      <c r="AY279" s="15"/>
      <c r="AZ279" s="15"/>
      <c r="BA279" s="15"/>
      <c r="BB279" s="15"/>
      <c r="BC279" s="15"/>
      <c r="BD279" s="15"/>
      <c r="BE279" s="15"/>
      <c r="BF279" s="15"/>
      <c r="BG279" s="15"/>
      <c r="BH279" s="15"/>
      <c r="BI279" s="15"/>
      <c r="BJ279" s="15"/>
      <c r="BK279" s="15"/>
    </row>
    <row r="280" spans="13:63" x14ac:dyDescent="0.25">
      <c r="M280" s="15"/>
      <c r="N280" s="15"/>
      <c r="O280" s="15"/>
      <c r="P280" s="15"/>
      <c r="Q280" s="15"/>
      <c r="R280" s="15"/>
      <c r="S280" s="15"/>
      <c r="T280" s="15"/>
      <c r="U280" s="15"/>
      <c r="V280" s="15"/>
      <c r="W280" s="15"/>
      <c r="X280" s="15"/>
      <c r="Y280" s="15"/>
      <c r="Z280" s="15"/>
      <c r="AA280" s="15"/>
      <c r="AB280" s="15"/>
      <c r="AC280" s="15"/>
      <c r="AD280" s="15"/>
      <c r="AE280" s="15"/>
      <c r="AF280" s="15"/>
      <c r="AG280" s="15"/>
      <c r="AH280" s="15"/>
      <c r="AI280" s="15"/>
      <c r="AJ280" s="15"/>
      <c r="AK280" s="15"/>
      <c r="AL280" s="15"/>
      <c r="AM280" s="15"/>
      <c r="AN280" s="15"/>
      <c r="AO280" s="15"/>
      <c r="AP280" s="15"/>
      <c r="AQ280" s="15"/>
      <c r="AR280" s="15"/>
      <c r="AS280" s="15"/>
      <c r="AT280" s="15"/>
      <c r="AU280" s="15"/>
      <c r="AV280" s="15"/>
      <c r="AW280" s="15"/>
      <c r="AX280" s="15"/>
      <c r="AY280" s="15"/>
      <c r="AZ280" s="15"/>
      <c r="BA280" s="15"/>
      <c r="BB280" s="15"/>
      <c r="BC280" s="15"/>
      <c r="BD280" s="15"/>
      <c r="BE280" s="15"/>
      <c r="BF280" s="15"/>
      <c r="BG280" s="15"/>
      <c r="BH280" s="15"/>
      <c r="BI280" s="15"/>
      <c r="BJ280" s="15"/>
      <c r="BK280" s="15"/>
    </row>
    <row r="281" spans="13:63" x14ac:dyDescent="0.25">
      <c r="M281" s="15"/>
      <c r="N281" s="15"/>
      <c r="O281" s="15"/>
      <c r="P281" s="15"/>
      <c r="Q281" s="15"/>
      <c r="R281" s="15"/>
      <c r="S281" s="15"/>
      <c r="T281" s="15"/>
      <c r="U281" s="15"/>
      <c r="V281" s="15"/>
      <c r="W281" s="15"/>
      <c r="X281" s="15"/>
      <c r="Y281" s="15"/>
      <c r="Z281" s="15"/>
      <c r="AA281" s="15"/>
      <c r="AB281" s="15"/>
      <c r="AC281" s="15"/>
      <c r="AD281" s="15"/>
      <c r="AE281" s="15"/>
      <c r="AF281" s="15"/>
      <c r="AG281" s="15"/>
      <c r="AH281" s="15"/>
      <c r="AI281" s="15"/>
      <c r="AJ281" s="15"/>
      <c r="AK281" s="15"/>
      <c r="AL281" s="15"/>
      <c r="AM281" s="15"/>
      <c r="AN281" s="15"/>
      <c r="AO281" s="15"/>
      <c r="AP281" s="15"/>
      <c r="AQ281" s="15"/>
      <c r="AR281" s="15"/>
      <c r="AS281" s="15"/>
      <c r="AT281" s="15"/>
      <c r="AU281" s="15"/>
      <c r="AV281" s="15"/>
      <c r="AW281" s="15"/>
      <c r="AX281" s="15"/>
      <c r="AY281" s="15"/>
      <c r="AZ281" s="15"/>
      <c r="BA281" s="15"/>
      <c r="BB281" s="15"/>
      <c r="BC281" s="15"/>
      <c r="BD281" s="15"/>
      <c r="BE281" s="15"/>
      <c r="BF281" s="15"/>
      <c r="BG281" s="15"/>
      <c r="BH281" s="15"/>
      <c r="BI281" s="15"/>
      <c r="BJ281" s="15"/>
      <c r="BK281" s="15"/>
    </row>
    <row r="282" spans="13:63" x14ac:dyDescent="0.25">
      <c r="M282" s="15"/>
      <c r="N282" s="15"/>
      <c r="O282" s="15"/>
      <c r="P282" s="15"/>
      <c r="Q282" s="15"/>
      <c r="R282" s="15"/>
      <c r="S282" s="15"/>
      <c r="T282" s="15"/>
      <c r="U282" s="15"/>
      <c r="V282" s="15"/>
      <c r="W282" s="15"/>
      <c r="X282" s="15"/>
      <c r="Y282" s="15"/>
      <c r="Z282" s="15"/>
      <c r="AA282" s="15"/>
      <c r="AB282" s="15"/>
      <c r="AC282" s="15"/>
      <c r="AD282" s="15"/>
      <c r="AE282" s="15"/>
      <c r="AF282" s="15"/>
      <c r="AG282" s="15"/>
      <c r="AH282" s="15"/>
      <c r="AI282" s="15"/>
      <c r="AJ282" s="15"/>
      <c r="AK282" s="15"/>
      <c r="AL282" s="15"/>
      <c r="AM282" s="15"/>
      <c r="AN282" s="15"/>
      <c r="AO282" s="15"/>
      <c r="AP282" s="15"/>
      <c r="AQ282" s="15"/>
      <c r="AR282" s="15"/>
      <c r="AS282" s="15"/>
      <c r="AT282" s="15"/>
      <c r="AU282" s="15"/>
      <c r="AV282" s="15"/>
      <c r="AW282" s="15"/>
      <c r="AX282" s="15"/>
      <c r="AY282" s="15"/>
      <c r="AZ282" s="15"/>
      <c r="BA282" s="15"/>
      <c r="BB282" s="15"/>
      <c r="BC282" s="15"/>
      <c r="BD282" s="15"/>
      <c r="BE282" s="15"/>
      <c r="BF282" s="15"/>
      <c r="BG282" s="15"/>
      <c r="BH282" s="15"/>
      <c r="BI282" s="15"/>
      <c r="BJ282" s="15"/>
      <c r="BK282" s="15"/>
    </row>
    <row r="283" spans="13:63" x14ac:dyDescent="0.25">
      <c r="M283" s="15"/>
      <c r="N283" s="15"/>
      <c r="O283" s="15"/>
      <c r="P283" s="15"/>
      <c r="Q283" s="15"/>
      <c r="R283" s="15"/>
      <c r="S283" s="15"/>
      <c r="T283" s="15"/>
      <c r="U283" s="15"/>
      <c r="V283" s="15"/>
      <c r="W283" s="15"/>
      <c r="X283" s="15"/>
      <c r="Y283" s="15"/>
      <c r="Z283" s="15"/>
      <c r="AA283" s="15"/>
      <c r="AB283" s="15"/>
      <c r="AC283" s="15"/>
      <c r="AD283" s="15"/>
      <c r="AE283" s="15"/>
      <c r="AF283" s="15"/>
      <c r="AG283" s="15"/>
      <c r="AH283" s="15"/>
      <c r="AI283" s="15"/>
      <c r="AJ283" s="15"/>
      <c r="AK283" s="15"/>
      <c r="AL283" s="15"/>
      <c r="AM283" s="15"/>
      <c r="AN283" s="15"/>
      <c r="AO283" s="15"/>
      <c r="AP283" s="15"/>
      <c r="AQ283" s="15"/>
      <c r="AR283" s="15"/>
      <c r="AS283" s="15"/>
      <c r="AT283" s="15"/>
      <c r="AU283" s="15"/>
      <c r="AV283" s="15"/>
      <c r="AW283" s="15"/>
      <c r="AX283" s="15"/>
      <c r="AY283" s="15"/>
      <c r="AZ283" s="15"/>
      <c r="BA283" s="15"/>
      <c r="BB283" s="15"/>
      <c r="BC283" s="15"/>
      <c r="BD283" s="15"/>
      <c r="BE283" s="15"/>
      <c r="BF283" s="15"/>
      <c r="BG283" s="15"/>
      <c r="BH283" s="15"/>
      <c r="BI283" s="15"/>
      <c r="BJ283" s="15"/>
      <c r="BK283" s="15"/>
    </row>
    <row r="284" spans="13:63" x14ac:dyDescent="0.25">
      <c r="M284" s="15"/>
      <c r="N284" s="15"/>
      <c r="O284" s="15"/>
      <c r="P284" s="15"/>
      <c r="Q284" s="15"/>
      <c r="R284" s="15"/>
      <c r="S284" s="15"/>
      <c r="T284" s="15"/>
      <c r="U284" s="15"/>
      <c r="V284" s="15"/>
      <c r="W284" s="15"/>
      <c r="X284" s="15"/>
      <c r="Y284" s="15"/>
      <c r="Z284" s="15"/>
      <c r="AA284" s="15"/>
      <c r="AB284" s="15"/>
      <c r="AC284" s="15"/>
      <c r="AD284" s="15"/>
      <c r="AE284" s="15"/>
      <c r="AF284" s="15"/>
      <c r="AG284" s="15"/>
      <c r="AH284" s="15"/>
      <c r="AI284" s="15"/>
      <c r="AJ284" s="15"/>
      <c r="AK284" s="15"/>
      <c r="AL284" s="15"/>
      <c r="AM284" s="15"/>
      <c r="AN284" s="15"/>
      <c r="AO284" s="15"/>
      <c r="AP284" s="15"/>
      <c r="AQ284" s="15"/>
      <c r="AR284" s="15"/>
      <c r="AS284" s="15"/>
      <c r="AT284" s="15"/>
      <c r="AU284" s="15"/>
      <c r="AV284" s="15"/>
      <c r="AW284" s="15"/>
      <c r="AX284" s="15"/>
      <c r="AY284" s="15"/>
      <c r="AZ284" s="15"/>
      <c r="BA284" s="15"/>
      <c r="BB284" s="15"/>
      <c r="BC284" s="15"/>
      <c r="BD284" s="15"/>
      <c r="BE284" s="15"/>
      <c r="BF284" s="15"/>
      <c r="BG284" s="15"/>
      <c r="BH284" s="15"/>
      <c r="BI284" s="15"/>
      <c r="BJ284" s="15"/>
      <c r="BK284" s="15"/>
    </row>
    <row r="285" spans="13:63" x14ac:dyDescent="0.25">
      <c r="M285" s="15"/>
      <c r="N285" s="15"/>
      <c r="O285" s="15"/>
      <c r="P285" s="15"/>
      <c r="Q285" s="15"/>
      <c r="R285" s="15"/>
      <c r="S285" s="15"/>
      <c r="T285" s="15"/>
      <c r="U285" s="15"/>
      <c r="V285" s="15"/>
      <c r="W285" s="15"/>
      <c r="X285" s="15"/>
      <c r="Y285" s="15"/>
      <c r="Z285" s="15"/>
      <c r="AA285" s="15"/>
      <c r="AB285" s="15"/>
      <c r="AC285" s="15"/>
      <c r="AD285" s="15"/>
      <c r="AE285" s="15"/>
      <c r="AF285" s="15"/>
      <c r="AG285" s="15"/>
      <c r="AH285" s="15"/>
      <c r="AI285" s="15"/>
      <c r="AJ285" s="15"/>
      <c r="AK285" s="15"/>
      <c r="AL285" s="15"/>
      <c r="AM285" s="15"/>
      <c r="AN285" s="15"/>
      <c r="AO285" s="15"/>
      <c r="AP285" s="15"/>
      <c r="AQ285" s="15"/>
      <c r="AR285" s="15"/>
      <c r="AS285" s="15"/>
      <c r="AT285" s="15"/>
      <c r="AU285" s="15"/>
      <c r="AV285" s="15"/>
      <c r="AW285" s="15"/>
      <c r="AX285" s="15"/>
      <c r="AY285" s="15"/>
      <c r="AZ285" s="15"/>
      <c r="BA285" s="15"/>
      <c r="BB285" s="15"/>
      <c r="BC285" s="15"/>
      <c r="BD285" s="15"/>
      <c r="BE285" s="15"/>
      <c r="BF285" s="15"/>
      <c r="BG285" s="15"/>
      <c r="BH285" s="15"/>
      <c r="BI285" s="15"/>
      <c r="BJ285" s="15"/>
      <c r="BK285" s="15"/>
    </row>
    <row r="286" spans="13:63" x14ac:dyDescent="0.25">
      <c r="M286" s="15"/>
      <c r="N286" s="15"/>
      <c r="O286" s="15"/>
      <c r="P286" s="15"/>
      <c r="Q286" s="15"/>
      <c r="R286" s="15"/>
      <c r="S286" s="15"/>
      <c r="T286" s="15"/>
      <c r="U286" s="15"/>
      <c r="V286" s="15"/>
      <c r="W286" s="15"/>
      <c r="X286" s="15"/>
      <c r="Y286" s="15"/>
      <c r="Z286" s="15"/>
      <c r="AA286" s="15"/>
      <c r="AB286" s="15"/>
      <c r="AC286" s="15"/>
      <c r="AD286" s="15"/>
      <c r="AE286" s="15"/>
      <c r="AF286" s="15"/>
      <c r="AG286" s="15"/>
      <c r="AH286" s="15"/>
      <c r="AI286" s="15"/>
      <c r="AJ286" s="15"/>
      <c r="AK286" s="15"/>
      <c r="AL286" s="15"/>
      <c r="AM286" s="15"/>
      <c r="AN286" s="15"/>
      <c r="AO286" s="15"/>
      <c r="AP286" s="15"/>
      <c r="AQ286" s="15"/>
      <c r="AR286" s="15"/>
      <c r="AS286" s="15"/>
      <c r="AT286" s="15"/>
      <c r="AU286" s="15"/>
      <c r="AV286" s="15"/>
      <c r="AW286" s="15"/>
      <c r="AX286" s="15"/>
      <c r="AY286" s="15"/>
      <c r="AZ286" s="15"/>
      <c r="BA286" s="15"/>
      <c r="BB286" s="15"/>
      <c r="BC286" s="15"/>
      <c r="BD286" s="15"/>
      <c r="BE286" s="15"/>
      <c r="BF286" s="15"/>
      <c r="BG286" s="15"/>
      <c r="BH286" s="15"/>
      <c r="BI286" s="15"/>
      <c r="BJ286" s="15"/>
      <c r="BK286" s="15"/>
    </row>
    <row r="287" spans="13:63" x14ac:dyDescent="0.25">
      <c r="M287" s="15"/>
      <c r="N287" s="15"/>
      <c r="O287" s="15"/>
      <c r="P287" s="15"/>
      <c r="Q287" s="15"/>
      <c r="R287" s="15"/>
      <c r="S287" s="15"/>
      <c r="T287" s="15"/>
      <c r="U287" s="15"/>
      <c r="V287" s="15"/>
      <c r="W287" s="15"/>
      <c r="X287" s="15"/>
      <c r="Y287" s="15"/>
      <c r="Z287" s="15"/>
      <c r="AA287" s="15"/>
      <c r="AB287" s="15"/>
      <c r="AC287" s="15"/>
      <c r="AD287" s="15"/>
      <c r="AE287" s="15"/>
      <c r="AF287" s="15"/>
      <c r="AG287" s="15"/>
      <c r="AH287" s="15"/>
      <c r="AI287" s="15"/>
      <c r="AJ287" s="15"/>
      <c r="AK287" s="15"/>
      <c r="AL287" s="15"/>
      <c r="AM287" s="15"/>
      <c r="AN287" s="15"/>
      <c r="AO287" s="15"/>
      <c r="AP287" s="15"/>
      <c r="AQ287" s="15"/>
      <c r="AR287" s="15"/>
      <c r="AS287" s="15"/>
      <c r="AT287" s="15"/>
      <c r="AU287" s="15"/>
      <c r="AV287" s="15"/>
      <c r="AW287" s="15"/>
      <c r="AX287" s="15"/>
      <c r="AY287" s="15"/>
      <c r="AZ287" s="15"/>
      <c r="BA287" s="15"/>
      <c r="BB287" s="15"/>
      <c r="BC287" s="15"/>
      <c r="BD287" s="15"/>
      <c r="BE287" s="15"/>
      <c r="BF287" s="15"/>
      <c r="BG287" s="15"/>
      <c r="BH287" s="15"/>
      <c r="BI287" s="15"/>
      <c r="BJ287" s="15"/>
      <c r="BK287" s="15"/>
    </row>
    <row r="288" spans="13:63" x14ac:dyDescent="0.25">
      <c r="M288" s="15"/>
      <c r="N288" s="15"/>
      <c r="O288" s="15"/>
      <c r="P288" s="15"/>
      <c r="Q288" s="15"/>
      <c r="R288" s="15"/>
      <c r="S288" s="15"/>
      <c r="T288" s="15"/>
      <c r="U288" s="15"/>
      <c r="V288" s="15"/>
      <c r="W288" s="15"/>
      <c r="X288" s="15"/>
      <c r="Y288" s="15"/>
      <c r="Z288" s="15"/>
      <c r="AA288" s="15"/>
      <c r="AB288" s="15"/>
      <c r="AC288" s="15"/>
      <c r="AD288" s="15"/>
      <c r="AE288" s="15"/>
      <c r="AF288" s="15"/>
      <c r="AG288" s="15"/>
      <c r="AH288" s="15"/>
      <c r="AI288" s="15"/>
      <c r="AJ288" s="15"/>
      <c r="AK288" s="15"/>
      <c r="AL288" s="15"/>
      <c r="AM288" s="15"/>
      <c r="AN288" s="15"/>
      <c r="AO288" s="15"/>
      <c r="AP288" s="15"/>
      <c r="AQ288" s="15"/>
      <c r="AR288" s="15"/>
      <c r="AS288" s="15"/>
      <c r="AT288" s="15"/>
      <c r="AU288" s="15"/>
      <c r="AV288" s="15"/>
      <c r="AW288" s="15"/>
      <c r="AX288" s="15"/>
      <c r="AY288" s="15"/>
      <c r="AZ288" s="15"/>
      <c r="BA288" s="15"/>
      <c r="BB288" s="15"/>
      <c r="BC288" s="15"/>
      <c r="BD288" s="15"/>
      <c r="BE288" s="15"/>
      <c r="BF288" s="15"/>
      <c r="BG288" s="15"/>
      <c r="BH288" s="15"/>
      <c r="BI288" s="15"/>
      <c r="BJ288" s="15"/>
      <c r="BK288" s="15"/>
    </row>
    <row r="289" spans="13:63" x14ac:dyDescent="0.25">
      <c r="M289" s="15"/>
      <c r="N289" s="15"/>
      <c r="O289" s="15"/>
      <c r="P289" s="15"/>
      <c r="Q289" s="15"/>
      <c r="R289" s="15"/>
      <c r="S289" s="15"/>
      <c r="T289" s="15"/>
      <c r="U289" s="15"/>
      <c r="V289" s="15"/>
      <c r="W289" s="15"/>
      <c r="X289" s="15"/>
      <c r="Y289" s="15"/>
      <c r="Z289" s="15"/>
      <c r="AA289" s="15"/>
      <c r="AB289" s="15"/>
      <c r="AC289" s="15"/>
      <c r="AD289" s="15"/>
      <c r="AE289" s="15"/>
      <c r="AF289" s="15"/>
      <c r="AG289" s="15"/>
      <c r="AH289" s="15"/>
      <c r="AI289" s="15"/>
      <c r="AJ289" s="15"/>
      <c r="AK289" s="15"/>
      <c r="AL289" s="15"/>
      <c r="AM289" s="15"/>
      <c r="AN289" s="15"/>
      <c r="AO289" s="15"/>
      <c r="AP289" s="15"/>
      <c r="AQ289" s="15"/>
      <c r="AR289" s="15"/>
      <c r="AS289" s="15"/>
      <c r="AT289" s="15"/>
      <c r="AU289" s="15"/>
      <c r="AV289" s="15"/>
      <c r="AW289" s="15"/>
      <c r="AX289" s="15"/>
      <c r="AY289" s="15"/>
      <c r="AZ289" s="15"/>
      <c r="BA289" s="15"/>
      <c r="BB289" s="15"/>
      <c r="BC289" s="15"/>
      <c r="BD289" s="15"/>
      <c r="BE289" s="15"/>
      <c r="BF289" s="15"/>
      <c r="BG289" s="15"/>
      <c r="BH289" s="15"/>
      <c r="BI289" s="15"/>
      <c r="BJ289" s="15"/>
      <c r="BK289" s="15"/>
    </row>
    <row r="290" spans="13:63" x14ac:dyDescent="0.25">
      <c r="M290" s="15"/>
      <c r="N290" s="15"/>
      <c r="O290" s="15"/>
      <c r="P290" s="15"/>
      <c r="Q290" s="15"/>
      <c r="R290" s="15"/>
      <c r="S290" s="15"/>
      <c r="T290" s="15"/>
      <c r="U290" s="15"/>
      <c r="V290" s="15"/>
      <c r="W290" s="15"/>
      <c r="X290" s="15"/>
      <c r="Y290" s="15"/>
      <c r="Z290" s="15"/>
      <c r="AA290" s="15"/>
      <c r="AB290" s="15"/>
      <c r="AC290" s="15"/>
      <c r="AD290" s="15"/>
      <c r="AE290" s="15"/>
      <c r="AF290" s="15"/>
      <c r="AG290" s="15"/>
      <c r="AH290" s="15"/>
      <c r="AI290" s="15"/>
      <c r="AJ290" s="15"/>
      <c r="AK290" s="15"/>
      <c r="AL290" s="15"/>
      <c r="AM290" s="15"/>
      <c r="AN290" s="15"/>
      <c r="AO290" s="15"/>
      <c r="AP290" s="15"/>
      <c r="AQ290" s="15"/>
      <c r="AR290" s="15"/>
      <c r="AS290" s="15"/>
      <c r="AT290" s="15"/>
      <c r="AU290" s="15"/>
      <c r="AV290" s="15"/>
      <c r="AW290" s="15"/>
      <c r="AX290" s="15"/>
      <c r="AY290" s="15"/>
      <c r="AZ290" s="15"/>
      <c r="BA290" s="15"/>
      <c r="BB290" s="15"/>
      <c r="BC290" s="15"/>
      <c r="BD290" s="15"/>
      <c r="BE290" s="15"/>
      <c r="BF290" s="15"/>
      <c r="BG290" s="15"/>
      <c r="BH290" s="15"/>
      <c r="BI290" s="15"/>
      <c r="BJ290" s="15"/>
      <c r="BK290" s="15"/>
    </row>
    <row r="291" spans="13:63" x14ac:dyDescent="0.25">
      <c r="M291" s="15"/>
      <c r="N291" s="15"/>
      <c r="O291" s="15"/>
      <c r="P291" s="15"/>
      <c r="Q291" s="15"/>
      <c r="R291" s="15"/>
      <c r="S291" s="15"/>
      <c r="T291" s="15"/>
      <c r="U291" s="15"/>
      <c r="V291" s="15"/>
      <c r="W291" s="15"/>
      <c r="X291" s="15"/>
      <c r="Y291" s="15"/>
      <c r="Z291" s="15"/>
      <c r="AA291" s="15"/>
      <c r="AB291" s="15"/>
      <c r="AC291" s="15"/>
      <c r="AD291" s="15"/>
      <c r="AE291" s="15"/>
      <c r="AF291" s="15"/>
      <c r="AG291" s="15"/>
      <c r="AH291" s="15"/>
      <c r="AI291" s="15"/>
      <c r="AJ291" s="15"/>
      <c r="AK291" s="15"/>
      <c r="AL291" s="15"/>
      <c r="AM291" s="15"/>
      <c r="AN291" s="15"/>
      <c r="AO291" s="15"/>
      <c r="AP291" s="15"/>
      <c r="AQ291" s="15"/>
      <c r="AR291" s="15"/>
      <c r="AS291" s="15"/>
      <c r="AT291" s="15"/>
      <c r="AU291" s="15"/>
      <c r="AV291" s="15"/>
      <c r="AW291" s="15"/>
      <c r="AX291" s="15"/>
      <c r="AY291" s="15"/>
      <c r="AZ291" s="15"/>
      <c r="BA291" s="15"/>
      <c r="BB291" s="15"/>
      <c r="BC291" s="15"/>
      <c r="BD291" s="15"/>
      <c r="BE291" s="15"/>
      <c r="BF291" s="15"/>
      <c r="BG291" s="15"/>
      <c r="BH291" s="15"/>
      <c r="BI291" s="15"/>
      <c r="BJ291" s="15"/>
      <c r="BK291" s="15"/>
    </row>
    <row r="292" spans="13:63" x14ac:dyDescent="0.25">
      <c r="M292" s="15"/>
      <c r="N292" s="15"/>
      <c r="O292" s="15"/>
      <c r="P292" s="15"/>
      <c r="Q292" s="15"/>
      <c r="R292" s="15"/>
      <c r="S292" s="15"/>
      <c r="T292" s="15"/>
      <c r="U292" s="15"/>
      <c r="V292" s="15"/>
      <c r="W292" s="15"/>
      <c r="X292" s="15"/>
      <c r="Y292" s="15"/>
      <c r="Z292" s="15"/>
      <c r="AA292" s="15"/>
      <c r="AB292" s="15"/>
      <c r="AC292" s="15"/>
      <c r="AD292" s="15"/>
      <c r="AE292" s="15"/>
      <c r="AF292" s="15"/>
      <c r="AG292" s="15"/>
      <c r="AH292" s="15"/>
      <c r="AI292" s="15"/>
      <c r="AJ292" s="15"/>
      <c r="AK292" s="15"/>
      <c r="AL292" s="15"/>
      <c r="AM292" s="15"/>
      <c r="AN292" s="15"/>
      <c r="AO292" s="15"/>
      <c r="AP292" s="15"/>
      <c r="AQ292" s="15"/>
      <c r="AR292" s="15"/>
      <c r="AS292" s="15"/>
      <c r="AT292" s="15"/>
      <c r="AU292" s="15"/>
      <c r="AV292" s="15"/>
      <c r="AW292" s="15"/>
      <c r="AX292" s="15"/>
      <c r="AY292" s="15"/>
      <c r="AZ292" s="15"/>
      <c r="BA292" s="15"/>
      <c r="BB292" s="15"/>
      <c r="BC292" s="15"/>
      <c r="BD292" s="15"/>
      <c r="BE292" s="15"/>
      <c r="BF292" s="15"/>
      <c r="BG292" s="15"/>
      <c r="BH292" s="15"/>
      <c r="BI292" s="15"/>
      <c r="BJ292" s="15"/>
      <c r="BK292" s="15"/>
    </row>
    <row r="293" spans="13:63" x14ac:dyDescent="0.25">
      <c r="M293" s="15"/>
      <c r="N293" s="15"/>
      <c r="O293" s="15"/>
      <c r="P293" s="15"/>
      <c r="Q293" s="15"/>
      <c r="R293" s="15"/>
      <c r="S293" s="15"/>
      <c r="T293" s="15"/>
      <c r="U293" s="15"/>
      <c r="V293" s="15"/>
      <c r="W293" s="15"/>
      <c r="X293" s="15"/>
      <c r="Y293" s="15"/>
      <c r="Z293" s="15"/>
      <c r="AA293" s="15"/>
      <c r="AB293" s="15"/>
      <c r="AC293" s="15"/>
      <c r="AD293" s="15"/>
      <c r="AE293" s="15"/>
      <c r="AF293" s="15"/>
      <c r="AG293" s="15"/>
      <c r="AH293" s="15"/>
      <c r="AI293" s="15"/>
      <c r="AJ293" s="15"/>
      <c r="AK293" s="15"/>
      <c r="AL293" s="15"/>
      <c r="AM293" s="15"/>
      <c r="AN293" s="15"/>
      <c r="AO293" s="15"/>
      <c r="AP293" s="15"/>
      <c r="AQ293" s="15"/>
      <c r="AR293" s="15"/>
      <c r="AS293" s="15"/>
      <c r="AT293" s="15"/>
      <c r="AU293" s="15"/>
      <c r="AV293" s="15"/>
      <c r="AW293" s="15"/>
      <c r="AX293" s="15"/>
      <c r="AY293" s="15"/>
      <c r="AZ293" s="15"/>
      <c r="BA293" s="15"/>
      <c r="BB293" s="15"/>
      <c r="BC293" s="15"/>
      <c r="BD293" s="15"/>
      <c r="BE293" s="15"/>
      <c r="BF293" s="15"/>
      <c r="BG293" s="15"/>
      <c r="BH293" s="15"/>
      <c r="BI293" s="15"/>
      <c r="BJ293" s="15"/>
      <c r="BK293" s="15"/>
    </row>
    <row r="294" spans="13:63" x14ac:dyDescent="0.25">
      <c r="M294" s="15"/>
      <c r="N294" s="15"/>
      <c r="O294" s="15"/>
      <c r="P294" s="15"/>
      <c r="Q294" s="15"/>
      <c r="R294" s="15"/>
      <c r="S294" s="15"/>
      <c r="T294" s="15"/>
      <c r="U294" s="15"/>
      <c r="V294" s="15"/>
      <c r="W294" s="15"/>
      <c r="X294" s="15"/>
      <c r="Y294" s="15"/>
      <c r="Z294" s="15"/>
      <c r="AA294" s="15"/>
      <c r="AB294" s="15"/>
      <c r="AC294" s="15"/>
      <c r="AD294" s="15"/>
      <c r="AE294" s="15"/>
      <c r="AF294" s="15"/>
      <c r="AG294" s="15"/>
      <c r="AH294" s="15"/>
      <c r="AI294" s="15"/>
      <c r="AJ294" s="15"/>
      <c r="AK294" s="15"/>
      <c r="AL294" s="15"/>
      <c r="AM294" s="15"/>
      <c r="AN294" s="15"/>
      <c r="AO294" s="15"/>
      <c r="AP294" s="15"/>
      <c r="AQ294" s="15"/>
      <c r="AR294" s="15"/>
      <c r="AS294" s="15"/>
      <c r="AT294" s="15"/>
      <c r="AU294" s="15"/>
      <c r="AV294" s="15"/>
      <c r="AW294" s="15"/>
      <c r="AX294" s="15"/>
      <c r="AY294" s="15"/>
      <c r="AZ294" s="15"/>
      <c r="BA294" s="15"/>
      <c r="BB294" s="15"/>
      <c r="BC294" s="15"/>
      <c r="BD294" s="15"/>
      <c r="BE294" s="15"/>
      <c r="BF294" s="15"/>
      <c r="BG294" s="15"/>
      <c r="BH294" s="15"/>
      <c r="BI294" s="15"/>
      <c r="BJ294" s="15"/>
      <c r="BK294" s="15"/>
    </row>
    <row r="295" spans="13:63" x14ac:dyDescent="0.25">
      <c r="M295" s="15"/>
      <c r="N295" s="15"/>
      <c r="O295" s="15"/>
      <c r="P295" s="15"/>
      <c r="Q295" s="15"/>
      <c r="R295" s="15"/>
      <c r="S295" s="15"/>
      <c r="T295" s="15"/>
      <c r="U295" s="15"/>
      <c r="V295" s="15"/>
      <c r="W295" s="15"/>
      <c r="X295" s="15"/>
      <c r="Y295" s="15"/>
      <c r="Z295" s="15"/>
      <c r="AA295" s="15"/>
      <c r="AB295" s="15"/>
      <c r="AC295" s="15"/>
      <c r="AD295" s="15"/>
      <c r="AE295" s="15"/>
      <c r="AF295" s="15"/>
      <c r="AG295" s="15"/>
      <c r="AH295" s="15"/>
      <c r="AI295" s="15"/>
      <c r="AJ295" s="15"/>
      <c r="AK295" s="15"/>
      <c r="AL295" s="15"/>
      <c r="AM295" s="15"/>
      <c r="AN295" s="15"/>
      <c r="AO295" s="15"/>
      <c r="AP295" s="15"/>
      <c r="AQ295" s="15"/>
      <c r="AR295" s="15"/>
      <c r="AS295" s="15"/>
      <c r="AT295" s="15"/>
      <c r="AU295" s="15"/>
      <c r="AV295" s="15"/>
      <c r="AW295" s="15"/>
      <c r="AX295" s="15"/>
      <c r="AY295" s="15"/>
      <c r="AZ295" s="15"/>
      <c r="BA295" s="15"/>
      <c r="BB295" s="15"/>
      <c r="BC295" s="15"/>
      <c r="BD295" s="15"/>
      <c r="BE295" s="15"/>
      <c r="BF295" s="15"/>
      <c r="BG295" s="15"/>
      <c r="BH295" s="15"/>
      <c r="BI295" s="15"/>
      <c r="BJ295" s="15"/>
      <c r="BK295" s="15"/>
    </row>
    <row r="296" spans="13:63" x14ac:dyDescent="0.25">
      <c r="M296" s="15"/>
      <c r="N296" s="15"/>
      <c r="O296" s="15"/>
      <c r="P296" s="15"/>
      <c r="Q296" s="15"/>
      <c r="R296" s="15"/>
      <c r="S296" s="15"/>
      <c r="T296" s="15"/>
      <c r="U296" s="15"/>
      <c r="V296" s="15"/>
      <c r="W296" s="15"/>
      <c r="X296" s="15"/>
      <c r="Y296" s="15"/>
      <c r="Z296" s="15"/>
      <c r="AA296" s="15"/>
      <c r="AB296" s="15"/>
      <c r="AC296" s="15"/>
      <c r="AD296" s="15"/>
      <c r="AE296" s="15"/>
      <c r="AF296" s="15"/>
      <c r="AG296" s="15"/>
      <c r="AH296" s="15"/>
      <c r="AI296" s="15"/>
      <c r="AJ296" s="15"/>
      <c r="AK296" s="15"/>
      <c r="AL296" s="15"/>
      <c r="AM296" s="15"/>
      <c r="AN296" s="15"/>
      <c r="AO296" s="15"/>
      <c r="AP296" s="15"/>
      <c r="AQ296" s="15"/>
      <c r="AR296" s="15"/>
      <c r="AS296" s="15"/>
      <c r="AT296" s="15"/>
      <c r="AU296" s="15"/>
      <c r="AV296" s="15"/>
      <c r="AW296" s="15"/>
      <c r="AX296" s="15"/>
      <c r="AY296" s="15"/>
      <c r="AZ296" s="15"/>
      <c r="BA296" s="15"/>
      <c r="BB296" s="15"/>
      <c r="BC296" s="15"/>
      <c r="BD296" s="15"/>
      <c r="BE296" s="15"/>
      <c r="BF296" s="15"/>
      <c r="BG296" s="15"/>
      <c r="BH296" s="15"/>
      <c r="BI296" s="15"/>
      <c r="BJ296" s="15"/>
      <c r="BK296" s="15"/>
    </row>
    <row r="297" spans="13:63" x14ac:dyDescent="0.25">
      <c r="M297" s="15"/>
      <c r="N297" s="15"/>
      <c r="O297" s="15"/>
      <c r="P297" s="15"/>
      <c r="Q297" s="15"/>
      <c r="R297" s="15"/>
      <c r="S297" s="15"/>
      <c r="T297" s="15"/>
      <c r="U297" s="15"/>
      <c r="V297" s="15"/>
      <c r="W297" s="15"/>
      <c r="X297" s="15"/>
      <c r="Y297" s="15"/>
      <c r="Z297" s="15"/>
      <c r="AA297" s="15"/>
      <c r="AB297" s="15"/>
      <c r="AC297" s="15"/>
      <c r="AD297" s="15"/>
      <c r="AE297" s="15"/>
      <c r="AF297" s="15"/>
      <c r="AG297" s="15"/>
      <c r="AH297" s="15"/>
      <c r="AI297" s="15"/>
      <c r="AJ297" s="15"/>
      <c r="AK297" s="15"/>
      <c r="AL297" s="15"/>
      <c r="AM297" s="15"/>
      <c r="AN297" s="15"/>
      <c r="AO297" s="15"/>
      <c r="AP297" s="15"/>
      <c r="AQ297" s="15"/>
      <c r="AR297" s="15"/>
      <c r="AS297" s="15"/>
      <c r="AT297" s="15"/>
      <c r="AU297" s="15"/>
      <c r="AV297" s="15"/>
      <c r="AW297" s="15"/>
      <c r="AX297" s="15"/>
      <c r="AY297" s="15"/>
      <c r="AZ297" s="15"/>
      <c r="BA297" s="15"/>
      <c r="BB297" s="15"/>
      <c r="BC297" s="15"/>
      <c r="BD297" s="15"/>
      <c r="BE297" s="15"/>
      <c r="BF297" s="15"/>
      <c r="BG297" s="15"/>
      <c r="BH297" s="15"/>
      <c r="BI297" s="15"/>
      <c r="BJ297" s="15"/>
      <c r="BK297" s="15"/>
    </row>
    <row r="298" spans="13:63" x14ac:dyDescent="0.25">
      <c r="M298" s="15"/>
      <c r="N298" s="15"/>
      <c r="O298" s="15"/>
      <c r="P298" s="15"/>
      <c r="Q298" s="15"/>
      <c r="R298" s="15"/>
      <c r="S298" s="15"/>
      <c r="T298" s="15"/>
      <c r="U298" s="15"/>
      <c r="V298" s="15"/>
      <c r="W298" s="15"/>
      <c r="X298" s="15"/>
      <c r="Y298" s="15"/>
      <c r="Z298" s="15"/>
      <c r="AA298" s="15"/>
      <c r="AB298" s="15"/>
      <c r="AC298" s="15"/>
      <c r="AD298" s="15"/>
      <c r="AE298" s="15"/>
      <c r="AF298" s="15"/>
      <c r="AG298" s="15"/>
      <c r="AH298" s="15"/>
      <c r="AI298" s="15"/>
      <c r="AJ298" s="15"/>
      <c r="AK298" s="15"/>
      <c r="AL298" s="15"/>
      <c r="AM298" s="15"/>
      <c r="AN298" s="15"/>
      <c r="AO298" s="15"/>
      <c r="AP298" s="15"/>
      <c r="AQ298" s="15"/>
      <c r="AR298" s="15"/>
      <c r="AS298" s="15"/>
      <c r="AT298" s="15"/>
      <c r="AU298" s="15"/>
      <c r="AV298" s="15"/>
      <c r="AW298" s="15"/>
      <c r="AX298" s="15"/>
      <c r="AY298" s="15"/>
      <c r="AZ298" s="15"/>
      <c r="BA298" s="15"/>
      <c r="BB298" s="15"/>
      <c r="BC298" s="15"/>
      <c r="BD298" s="15"/>
      <c r="BE298" s="15"/>
      <c r="BF298" s="15"/>
      <c r="BG298" s="15"/>
      <c r="BH298" s="15"/>
      <c r="BI298" s="15"/>
      <c r="BJ298" s="15"/>
      <c r="BK298" s="15"/>
    </row>
    <row r="299" spans="13:63" x14ac:dyDescent="0.25">
      <c r="M299" s="15"/>
      <c r="N299" s="15"/>
      <c r="O299" s="15"/>
      <c r="P299" s="15"/>
      <c r="Q299" s="15"/>
      <c r="R299" s="15"/>
      <c r="S299" s="15"/>
      <c r="T299" s="15"/>
      <c r="U299" s="15"/>
      <c r="V299" s="15"/>
      <c r="W299" s="15"/>
      <c r="X299" s="15"/>
      <c r="Y299" s="15"/>
      <c r="Z299" s="15"/>
      <c r="AA299" s="15"/>
      <c r="AB299" s="15"/>
      <c r="AC299" s="15"/>
      <c r="AD299" s="15"/>
      <c r="AE299" s="15"/>
      <c r="AF299" s="15"/>
      <c r="AG299" s="15"/>
      <c r="AH299" s="15"/>
      <c r="AI299" s="15"/>
      <c r="AJ299" s="15"/>
      <c r="AK299" s="15"/>
      <c r="AL299" s="15"/>
      <c r="AM299" s="15"/>
      <c r="AN299" s="15"/>
      <c r="AO299" s="15"/>
      <c r="AP299" s="15"/>
      <c r="AQ299" s="15"/>
      <c r="AR299" s="15"/>
      <c r="AS299" s="15"/>
      <c r="AT299" s="15"/>
      <c r="AU299" s="15"/>
      <c r="AV299" s="15"/>
      <c r="AW299" s="15"/>
      <c r="AX299" s="15"/>
      <c r="AY299" s="15"/>
      <c r="AZ299" s="15"/>
      <c r="BA299" s="15"/>
      <c r="BB299" s="15"/>
      <c r="BC299" s="15"/>
      <c r="BD299" s="15"/>
      <c r="BE299" s="15"/>
      <c r="BF299" s="15"/>
      <c r="BG299" s="15"/>
      <c r="BH299" s="15"/>
      <c r="BI299" s="15"/>
      <c r="BJ299" s="15"/>
      <c r="BK299" s="15"/>
    </row>
    <row r="300" spans="13:63" x14ac:dyDescent="0.25">
      <c r="M300" s="15"/>
      <c r="N300" s="15"/>
      <c r="O300" s="15"/>
      <c r="P300" s="15"/>
      <c r="Q300" s="15"/>
      <c r="R300" s="15"/>
      <c r="S300" s="15"/>
      <c r="T300" s="15"/>
      <c r="U300" s="15"/>
      <c r="V300" s="15"/>
      <c r="W300" s="15"/>
      <c r="X300" s="15"/>
      <c r="Y300" s="15"/>
      <c r="Z300" s="15"/>
      <c r="AA300" s="15"/>
      <c r="AB300" s="15"/>
      <c r="AC300" s="15"/>
      <c r="AD300" s="15"/>
      <c r="AE300" s="15"/>
      <c r="AF300" s="15"/>
      <c r="AG300" s="15"/>
      <c r="AH300" s="15"/>
      <c r="AI300" s="15"/>
      <c r="AJ300" s="15"/>
      <c r="AK300" s="15"/>
      <c r="AL300" s="15"/>
      <c r="AM300" s="15"/>
      <c r="AN300" s="15"/>
      <c r="AO300" s="15"/>
      <c r="AP300" s="15"/>
      <c r="AQ300" s="15"/>
      <c r="AR300" s="15"/>
      <c r="AS300" s="15"/>
      <c r="AT300" s="15"/>
      <c r="AU300" s="15"/>
      <c r="AV300" s="15"/>
      <c r="AW300" s="15"/>
      <c r="AX300" s="15"/>
      <c r="AY300" s="15"/>
      <c r="AZ300" s="15"/>
      <c r="BA300" s="15"/>
      <c r="BB300" s="15"/>
      <c r="BC300" s="15"/>
      <c r="BD300" s="15"/>
      <c r="BE300" s="15"/>
      <c r="BF300" s="15"/>
      <c r="BG300" s="15"/>
      <c r="BH300" s="15"/>
      <c r="BI300" s="15"/>
      <c r="BJ300" s="15"/>
      <c r="BK300" s="15"/>
    </row>
    <row r="301" spans="13:63" x14ac:dyDescent="0.25">
      <c r="M301" s="15"/>
      <c r="N301" s="15"/>
      <c r="O301" s="15"/>
      <c r="P301" s="15"/>
      <c r="Q301" s="15"/>
      <c r="R301" s="15"/>
      <c r="S301" s="15"/>
      <c r="T301" s="15"/>
      <c r="U301" s="15"/>
      <c r="V301" s="15"/>
      <c r="W301" s="15"/>
      <c r="X301" s="15"/>
      <c r="Y301" s="15"/>
      <c r="Z301" s="15"/>
      <c r="AA301" s="15"/>
      <c r="AB301" s="15"/>
      <c r="AC301" s="15"/>
      <c r="AD301" s="15"/>
      <c r="AE301" s="15"/>
      <c r="AF301" s="15"/>
      <c r="AG301" s="15"/>
      <c r="AH301" s="15"/>
      <c r="AI301" s="15"/>
      <c r="AJ301" s="15"/>
      <c r="AK301" s="15"/>
      <c r="AL301" s="15"/>
      <c r="AM301" s="15"/>
      <c r="AN301" s="15"/>
      <c r="AO301" s="15"/>
      <c r="AP301" s="15"/>
      <c r="AQ301" s="15"/>
      <c r="AR301" s="15"/>
      <c r="AS301" s="15"/>
      <c r="AT301" s="15"/>
      <c r="AU301" s="15"/>
      <c r="AV301" s="15"/>
      <c r="AW301" s="15"/>
      <c r="AX301" s="15"/>
      <c r="AY301" s="15"/>
      <c r="AZ301" s="15"/>
      <c r="BA301" s="15"/>
      <c r="BB301" s="15"/>
      <c r="BC301" s="15"/>
      <c r="BD301" s="15"/>
      <c r="BE301" s="15"/>
      <c r="BF301" s="15"/>
      <c r="BG301" s="15"/>
      <c r="BH301" s="15"/>
      <c r="BI301" s="15"/>
      <c r="BJ301" s="15"/>
      <c r="BK301" s="15"/>
    </row>
    <row r="302" spans="13:63" x14ac:dyDescent="0.25">
      <c r="M302" s="15"/>
      <c r="N302" s="15"/>
      <c r="O302" s="15"/>
      <c r="P302" s="15"/>
      <c r="Q302" s="15"/>
      <c r="R302" s="15"/>
      <c r="S302" s="15"/>
      <c r="T302" s="15"/>
      <c r="U302" s="15"/>
      <c r="V302" s="15"/>
      <c r="W302" s="15"/>
      <c r="X302" s="15"/>
      <c r="Y302" s="15"/>
      <c r="Z302" s="15"/>
      <c r="AA302" s="15"/>
      <c r="AB302" s="15"/>
      <c r="AC302" s="15"/>
      <c r="AD302" s="15"/>
      <c r="AE302" s="15"/>
      <c r="AF302" s="15"/>
      <c r="AG302" s="15"/>
      <c r="AH302" s="15"/>
      <c r="AI302" s="15"/>
      <c r="AJ302" s="15"/>
      <c r="AK302" s="15"/>
      <c r="AL302" s="15"/>
      <c r="AM302" s="15"/>
      <c r="AN302" s="15"/>
      <c r="AO302" s="15"/>
      <c r="AP302" s="15"/>
      <c r="AQ302" s="15"/>
      <c r="AR302" s="15"/>
      <c r="AS302" s="15"/>
      <c r="AT302" s="15"/>
      <c r="AU302" s="15"/>
      <c r="AV302" s="15"/>
      <c r="AW302" s="15"/>
      <c r="AX302" s="15"/>
      <c r="AY302" s="15"/>
      <c r="AZ302" s="15"/>
      <c r="BA302" s="15"/>
      <c r="BB302" s="15"/>
      <c r="BC302" s="15"/>
      <c r="BD302" s="15"/>
      <c r="BE302" s="15"/>
      <c r="BF302" s="15"/>
      <c r="BG302" s="15"/>
      <c r="BH302" s="15"/>
      <c r="BI302" s="15"/>
      <c r="BJ302" s="15"/>
      <c r="BK302" s="15"/>
    </row>
    <row r="303" spans="13:63" x14ac:dyDescent="0.25">
      <c r="M303" s="15"/>
      <c r="N303" s="15"/>
      <c r="O303" s="15"/>
      <c r="P303" s="15"/>
      <c r="Q303" s="15"/>
      <c r="R303" s="15"/>
      <c r="S303" s="15"/>
      <c r="T303" s="15"/>
      <c r="U303" s="15"/>
      <c r="V303" s="15"/>
      <c r="W303" s="15"/>
      <c r="X303" s="15"/>
      <c r="Y303" s="15"/>
      <c r="Z303" s="15"/>
      <c r="AA303" s="15"/>
      <c r="AB303" s="15"/>
      <c r="AC303" s="15"/>
      <c r="AD303" s="15"/>
      <c r="AE303" s="15"/>
      <c r="AF303" s="15"/>
      <c r="AG303" s="15"/>
      <c r="AH303" s="15"/>
      <c r="AI303" s="15"/>
      <c r="AJ303" s="15"/>
      <c r="AK303" s="15"/>
      <c r="AL303" s="15"/>
      <c r="AM303" s="15"/>
      <c r="AN303" s="15"/>
      <c r="AO303" s="15"/>
      <c r="AP303" s="15"/>
      <c r="AQ303" s="15"/>
      <c r="AR303" s="15"/>
      <c r="AS303" s="15"/>
      <c r="AT303" s="15"/>
      <c r="AU303" s="15"/>
      <c r="AV303" s="15"/>
      <c r="AW303" s="15"/>
      <c r="AX303" s="15"/>
      <c r="AY303" s="15"/>
      <c r="AZ303" s="15"/>
      <c r="BA303" s="15"/>
      <c r="BB303" s="15"/>
      <c r="BC303" s="15"/>
      <c r="BD303" s="15"/>
      <c r="BE303" s="15"/>
      <c r="BF303" s="15"/>
      <c r="BG303" s="15"/>
      <c r="BH303" s="15"/>
      <c r="BI303" s="15"/>
      <c r="BJ303" s="15"/>
      <c r="BK303" s="15"/>
    </row>
    <row r="304" spans="13:63" x14ac:dyDescent="0.25">
      <c r="M304" s="15"/>
      <c r="N304" s="15"/>
      <c r="O304" s="15"/>
      <c r="P304" s="15"/>
      <c r="Q304" s="15"/>
      <c r="R304" s="15"/>
      <c r="S304" s="15"/>
      <c r="T304" s="15"/>
      <c r="U304" s="15"/>
      <c r="V304" s="15"/>
      <c r="W304" s="15"/>
      <c r="X304" s="15"/>
      <c r="Y304" s="15"/>
      <c r="Z304" s="15"/>
      <c r="AA304" s="15"/>
      <c r="AB304" s="15"/>
      <c r="AC304" s="15"/>
      <c r="AD304" s="15"/>
      <c r="AE304" s="15"/>
      <c r="AF304" s="15"/>
      <c r="AG304" s="15"/>
      <c r="AH304" s="15"/>
      <c r="AI304" s="15"/>
      <c r="AJ304" s="15"/>
      <c r="AK304" s="15"/>
      <c r="AL304" s="15"/>
      <c r="AM304" s="15"/>
      <c r="AN304" s="15"/>
      <c r="AO304" s="15"/>
      <c r="AP304" s="15"/>
      <c r="AQ304" s="15"/>
      <c r="AR304" s="15"/>
      <c r="AS304" s="15"/>
      <c r="AT304" s="15"/>
      <c r="AU304" s="15"/>
      <c r="AV304" s="15"/>
      <c r="AW304" s="15"/>
      <c r="AX304" s="15"/>
      <c r="AY304" s="15"/>
      <c r="AZ304" s="15"/>
      <c r="BA304" s="15"/>
      <c r="BB304" s="15"/>
      <c r="BC304" s="15"/>
      <c r="BD304" s="15"/>
      <c r="BE304" s="15"/>
      <c r="BF304" s="15"/>
      <c r="BG304" s="15"/>
      <c r="BH304" s="15"/>
      <c r="BI304" s="15"/>
      <c r="BJ304" s="15"/>
      <c r="BK304" s="15"/>
    </row>
    <row r="305" spans="13:63" x14ac:dyDescent="0.25">
      <c r="M305" s="15"/>
      <c r="N305" s="15"/>
      <c r="O305" s="15"/>
      <c r="P305" s="15"/>
      <c r="Q305" s="15"/>
      <c r="R305" s="15"/>
      <c r="S305" s="15"/>
      <c r="T305" s="15"/>
      <c r="U305" s="15"/>
      <c r="V305" s="15"/>
      <c r="W305" s="15"/>
      <c r="X305" s="15"/>
      <c r="Y305" s="15"/>
      <c r="Z305" s="15"/>
      <c r="AA305" s="15"/>
      <c r="AB305" s="15"/>
      <c r="AC305" s="15"/>
      <c r="AD305" s="15"/>
      <c r="AE305" s="15"/>
      <c r="AF305" s="15"/>
      <c r="AG305" s="15"/>
      <c r="AH305" s="15"/>
      <c r="AI305" s="15"/>
      <c r="AJ305" s="15"/>
      <c r="AK305" s="15"/>
      <c r="AL305" s="15"/>
      <c r="AM305" s="15"/>
      <c r="AN305" s="15"/>
      <c r="AO305" s="15"/>
      <c r="AP305" s="15"/>
      <c r="AQ305" s="15"/>
      <c r="AR305" s="15"/>
      <c r="AS305" s="15"/>
      <c r="AT305" s="15"/>
      <c r="AU305" s="15"/>
      <c r="AV305" s="15"/>
      <c r="AW305" s="15"/>
      <c r="AX305" s="15"/>
      <c r="AY305" s="15"/>
      <c r="AZ305" s="15"/>
      <c r="BA305" s="15"/>
      <c r="BB305" s="15"/>
      <c r="BC305" s="15"/>
      <c r="BD305" s="15"/>
      <c r="BE305" s="15"/>
      <c r="BF305" s="15"/>
      <c r="BG305" s="15"/>
      <c r="BH305" s="15"/>
      <c r="BI305" s="15"/>
      <c r="BJ305" s="15"/>
      <c r="BK305" s="15"/>
    </row>
    <row r="306" spans="13:63" x14ac:dyDescent="0.25">
      <c r="M306" s="15"/>
      <c r="N306" s="15"/>
      <c r="O306" s="15"/>
      <c r="P306" s="15"/>
      <c r="Q306" s="15"/>
      <c r="R306" s="15"/>
      <c r="S306" s="15"/>
      <c r="T306" s="15"/>
      <c r="U306" s="15"/>
      <c r="V306" s="15"/>
      <c r="W306" s="15"/>
      <c r="X306" s="15"/>
      <c r="Y306" s="15"/>
      <c r="Z306" s="15"/>
      <c r="AA306" s="15"/>
      <c r="AB306" s="15"/>
      <c r="AC306" s="15"/>
      <c r="AD306" s="15"/>
      <c r="AE306" s="15"/>
      <c r="AF306" s="15"/>
      <c r="AG306" s="15"/>
      <c r="AH306" s="15"/>
      <c r="AI306" s="15"/>
      <c r="AJ306" s="15"/>
      <c r="AK306" s="15"/>
      <c r="AL306" s="15"/>
      <c r="AM306" s="15"/>
      <c r="AN306" s="15"/>
      <c r="AO306" s="15"/>
      <c r="AP306" s="15"/>
      <c r="AQ306" s="15"/>
      <c r="AR306" s="15"/>
      <c r="AS306" s="15"/>
      <c r="AT306" s="15"/>
      <c r="AU306" s="15"/>
      <c r="AV306" s="15"/>
      <c r="AW306" s="15"/>
      <c r="AX306" s="15"/>
      <c r="AY306" s="15"/>
      <c r="AZ306" s="15"/>
      <c r="BA306" s="15"/>
      <c r="BB306" s="15"/>
      <c r="BC306" s="15"/>
      <c r="BD306" s="15"/>
      <c r="BE306" s="15"/>
      <c r="BF306" s="15"/>
      <c r="BG306" s="15"/>
      <c r="BH306" s="15"/>
      <c r="BI306" s="15"/>
      <c r="BJ306" s="15"/>
      <c r="BK306" s="15"/>
    </row>
    <row r="307" spans="13:63" x14ac:dyDescent="0.25">
      <c r="M307" s="15"/>
      <c r="N307" s="15"/>
      <c r="O307" s="15"/>
      <c r="P307" s="15"/>
      <c r="Q307" s="15"/>
      <c r="R307" s="15"/>
      <c r="S307" s="15"/>
      <c r="T307" s="15"/>
      <c r="U307" s="15"/>
      <c r="V307" s="15"/>
      <c r="W307" s="15"/>
      <c r="X307" s="15"/>
      <c r="Y307" s="15"/>
      <c r="Z307" s="15"/>
      <c r="AA307" s="15"/>
      <c r="AB307" s="15"/>
      <c r="AC307" s="15"/>
      <c r="AD307" s="15"/>
      <c r="AE307" s="15"/>
      <c r="AF307" s="15"/>
      <c r="AG307" s="15"/>
      <c r="AH307" s="15"/>
      <c r="AI307" s="15"/>
      <c r="AJ307" s="15"/>
      <c r="AK307" s="15"/>
      <c r="AL307" s="15"/>
      <c r="AM307" s="15"/>
      <c r="AN307" s="15"/>
      <c r="AO307" s="15"/>
      <c r="AP307" s="15"/>
      <c r="AQ307" s="15"/>
      <c r="AR307" s="15"/>
      <c r="AS307" s="15"/>
      <c r="AT307" s="15"/>
      <c r="AU307" s="15"/>
      <c r="AV307" s="15"/>
      <c r="AW307" s="15"/>
      <c r="AX307" s="15"/>
      <c r="AY307" s="15"/>
      <c r="AZ307" s="15"/>
      <c r="BA307" s="15"/>
      <c r="BB307" s="15"/>
      <c r="BC307" s="15"/>
      <c r="BD307" s="15"/>
      <c r="BE307" s="15"/>
      <c r="BF307" s="15"/>
      <c r="BG307" s="15"/>
      <c r="BH307" s="15"/>
      <c r="BI307" s="15"/>
      <c r="BJ307" s="15"/>
      <c r="BK307" s="15"/>
    </row>
    <row r="308" spans="13:63" x14ac:dyDescent="0.25">
      <c r="M308" s="15"/>
      <c r="N308" s="15"/>
      <c r="O308" s="15"/>
      <c r="P308" s="15"/>
      <c r="Q308" s="15"/>
      <c r="R308" s="15"/>
      <c r="S308" s="15"/>
      <c r="T308" s="15"/>
      <c r="U308" s="15"/>
      <c r="V308" s="15"/>
      <c r="W308" s="15"/>
      <c r="X308" s="15"/>
      <c r="Y308" s="15"/>
      <c r="Z308" s="15"/>
      <c r="AA308" s="15"/>
      <c r="AB308" s="15"/>
      <c r="AC308" s="15"/>
      <c r="AD308" s="15"/>
      <c r="AE308" s="15"/>
      <c r="AF308" s="15"/>
      <c r="AG308" s="15"/>
      <c r="AH308" s="15"/>
      <c r="AI308" s="15"/>
      <c r="AJ308" s="15"/>
      <c r="AK308" s="15"/>
      <c r="AL308" s="15"/>
      <c r="AM308" s="15"/>
      <c r="AN308" s="15"/>
      <c r="AO308" s="15"/>
      <c r="AP308" s="15"/>
      <c r="AQ308" s="15"/>
      <c r="AR308" s="15"/>
      <c r="AS308" s="15"/>
      <c r="AT308" s="15"/>
      <c r="AU308" s="15"/>
      <c r="AV308" s="15"/>
      <c r="AW308" s="15"/>
      <c r="AX308" s="15"/>
      <c r="AY308" s="15"/>
      <c r="AZ308" s="15"/>
      <c r="BA308" s="15"/>
      <c r="BB308" s="15"/>
      <c r="BC308" s="15"/>
      <c r="BD308" s="15"/>
      <c r="BE308" s="15"/>
      <c r="BF308" s="15"/>
      <c r="BG308" s="15"/>
      <c r="BH308" s="15"/>
      <c r="BI308" s="15"/>
      <c r="BJ308" s="15"/>
      <c r="BK308" s="15"/>
    </row>
    <row r="309" spans="13:63" x14ac:dyDescent="0.25">
      <c r="M309" s="15"/>
      <c r="N309" s="15"/>
      <c r="O309" s="15"/>
      <c r="P309" s="15"/>
      <c r="Q309" s="15"/>
      <c r="R309" s="15"/>
      <c r="S309" s="15"/>
      <c r="T309" s="15"/>
      <c r="U309" s="15"/>
      <c r="V309" s="15"/>
      <c r="W309" s="15"/>
      <c r="X309" s="15"/>
      <c r="Y309" s="15"/>
      <c r="Z309" s="15"/>
      <c r="AA309" s="15"/>
      <c r="AB309" s="15"/>
      <c r="AC309" s="15"/>
      <c r="AD309" s="15"/>
      <c r="AE309" s="15"/>
      <c r="AF309" s="15"/>
      <c r="AG309" s="15"/>
      <c r="AH309" s="15"/>
      <c r="AI309" s="15"/>
      <c r="AJ309" s="15"/>
      <c r="AK309" s="15"/>
      <c r="AL309" s="15"/>
      <c r="AM309" s="15"/>
      <c r="AN309" s="15"/>
      <c r="AO309" s="15"/>
      <c r="AP309" s="15"/>
      <c r="AQ309" s="15"/>
      <c r="AR309" s="15"/>
      <c r="AS309" s="15"/>
      <c r="AT309" s="15"/>
      <c r="AU309" s="15"/>
      <c r="AV309" s="15"/>
      <c r="AW309" s="15"/>
      <c r="AX309" s="15"/>
      <c r="AY309" s="15"/>
      <c r="AZ309" s="15"/>
      <c r="BA309" s="15"/>
      <c r="BB309" s="15"/>
      <c r="BC309" s="15"/>
      <c r="BD309" s="15"/>
      <c r="BE309" s="15"/>
      <c r="BF309" s="15"/>
      <c r="BG309" s="15"/>
      <c r="BH309" s="15"/>
      <c r="BI309" s="15"/>
      <c r="BJ309" s="15"/>
      <c r="BK309" s="15"/>
    </row>
    <row r="310" spans="13:63" x14ac:dyDescent="0.25">
      <c r="M310" s="15"/>
      <c r="N310" s="15"/>
      <c r="O310" s="15"/>
      <c r="P310" s="15"/>
      <c r="Q310" s="15"/>
      <c r="R310" s="15"/>
      <c r="S310" s="15"/>
      <c r="T310" s="15"/>
      <c r="U310" s="15"/>
      <c r="V310" s="15"/>
      <c r="W310" s="15"/>
      <c r="X310" s="15"/>
      <c r="Y310" s="15"/>
      <c r="Z310" s="15"/>
      <c r="AA310" s="15"/>
      <c r="AB310" s="15"/>
      <c r="AC310" s="15"/>
      <c r="AD310" s="15"/>
      <c r="AE310" s="15"/>
      <c r="AF310" s="15"/>
      <c r="AG310" s="15"/>
      <c r="AH310" s="15"/>
      <c r="AI310" s="15"/>
      <c r="AJ310" s="15"/>
      <c r="AK310" s="15"/>
      <c r="AL310" s="15"/>
      <c r="AM310" s="15"/>
      <c r="AN310" s="15"/>
      <c r="AO310" s="15"/>
      <c r="AP310" s="15"/>
      <c r="AQ310" s="15"/>
      <c r="AR310" s="15"/>
      <c r="AS310" s="15"/>
      <c r="AT310" s="15"/>
      <c r="AU310" s="15"/>
      <c r="AV310" s="15"/>
      <c r="AW310" s="15"/>
      <c r="AX310" s="15"/>
      <c r="AY310" s="15"/>
      <c r="AZ310" s="15"/>
      <c r="BA310" s="15"/>
      <c r="BB310" s="15"/>
      <c r="BC310" s="15"/>
      <c r="BD310" s="15"/>
      <c r="BE310" s="15"/>
      <c r="BF310" s="15"/>
      <c r="BG310" s="15"/>
      <c r="BH310" s="15"/>
      <c r="BI310" s="15"/>
      <c r="BJ310" s="15"/>
      <c r="BK310" s="15"/>
    </row>
    <row r="311" spans="13:63" x14ac:dyDescent="0.25">
      <c r="M311" s="15"/>
      <c r="N311" s="15"/>
      <c r="O311" s="15"/>
      <c r="P311" s="15"/>
      <c r="Q311" s="15"/>
      <c r="R311" s="15"/>
      <c r="S311" s="15"/>
      <c r="T311" s="15"/>
      <c r="U311" s="15"/>
      <c r="V311" s="15"/>
      <c r="W311" s="15"/>
      <c r="X311" s="15"/>
      <c r="Y311" s="15"/>
      <c r="Z311" s="15"/>
      <c r="AA311" s="15"/>
      <c r="AB311" s="15"/>
      <c r="AC311" s="15"/>
      <c r="AD311" s="15"/>
      <c r="AE311" s="15"/>
      <c r="AF311" s="15"/>
      <c r="AG311" s="15"/>
      <c r="AH311" s="15"/>
      <c r="AI311" s="15"/>
      <c r="AJ311" s="15"/>
      <c r="AK311" s="15"/>
      <c r="AL311" s="15"/>
      <c r="AM311" s="15"/>
      <c r="AN311" s="15"/>
      <c r="AO311" s="15"/>
      <c r="AP311" s="15"/>
      <c r="AQ311" s="15"/>
      <c r="AR311" s="15"/>
      <c r="AS311" s="15"/>
      <c r="AT311" s="15"/>
      <c r="AU311" s="15"/>
      <c r="AV311" s="15"/>
      <c r="AW311" s="15"/>
      <c r="AX311" s="15"/>
      <c r="AY311" s="15"/>
      <c r="AZ311" s="15"/>
      <c r="BA311" s="15"/>
      <c r="BB311" s="15"/>
      <c r="BC311" s="15"/>
      <c r="BD311" s="15"/>
      <c r="BE311" s="15"/>
      <c r="BF311" s="15"/>
      <c r="BG311" s="15"/>
      <c r="BH311" s="15"/>
      <c r="BI311" s="15"/>
      <c r="BJ311" s="15"/>
      <c r="BK311" s="15"/>
    </row>
    <row r="312" spans="13:63" x14ac:dyDescent="0.25">
      <c r="M312" s="15"/>
      <c r="N312" s="15"/>
      <c r="O312" s="15"/>
      <c r="P312" s="15"/>
      <c r="Q312" s="15"/>
      <c r="R312" s="15"/>
      <c r="S312" s="15"/>
      <c r="T312" s="15"/>
      <c r="U312" s="15"/>
      <c r="V312" s="15"/>
      <c r="W312" s="15"/>
      <c r="X312" s="15"/>
      <c r="Y312" s="15"/>
      <c r="Z312" s="15"/>
      <c r="AA312" s="15"/>
      <c r="AB312" s="15"/>
      <c r="AC312" s="15"/>
      <c r="AD312" s="15"/>
      <c r="AE312" s="15"/>
      <c r="AF312" s="15"/>
      <c r="AG312" s="15"/>
      <c r="AH312" s="15"/>
      <c r="AI312" s="15"/>
      <c r="AJ312" s="15"/>
      <c r="AK312" s="15"/>
      <c r="AL312" s="15"/>
      <c r="AM312" s="15"/>
      <c r="AN312" s="15"/>
      <c r="AO312" s="15"/>
      <c r="AP312" s="15"/>
      <c r="AQ312" s="15"/>
      <c r="AR312" s="15"/>
      <c r="AS312" s="15"/>
      <c r="AT312" s="15"/>
      <c r="AU312" s="15"/>
      <c r="AV312" s="15"/>
      <c r="AW312" s="15"/>
      <c r="AX312" s="15"/>
      <c r="AY312" s="15"/>
      <c r="AZ312" s="15"/>
      <c r="BA312" s="15"/>
      <c r="BB312" s="15"/>
      <c r="BC312" s="15"/>
      <c r="BD312" s="15"/>
      <c r="BE312" s="15"/>
      <c r="BF312" s="15"/>
      <c r="BG312" s="15"/>
      <c r="BH312" s="15"/>
      <c r="BI312" s="15"/>
      <c r="BJ312" s="15"/>
      <c r="BK312" s="15"/>
    </row>
    <row r="313" spans="13:63" x14ac:dyDescent="0.25">
      <c r="M313" s="15"/>
      <c r="N313" s="15"/>
      <c r="O313" s="15"/>
      <c r="P313" s="15"/>
      <c r="Q313" s="15"/>
      <c r="R313" s="15"/>
      <c r="S313" s="15"/>
      <c r="T313" s="15"/>
      <c r="U313" s="15"/>
      <c r="V313" s="15"/>
      <c r="W313" s="15"/>
      <c r="X313" s="15"/>
      <c r="Y313" s="15"/>
      <c r="Z313" s="15"/>
      <c r="AA313" s="15"/>
      <c r="AB313" s="15"/>
      <c r="AC313" s="15"/>
      <c r="AD313" s="15"/>
      <c r="AE313" s="15"/>
      <c r="AF313" s="15"/>
      <c r="AG313" s="15"/>
      <c r="AH313" s="15"/>
      <c r="AI313" s="15"/>
      <c r="AJ313" s="15"/>
      <c r="AK313" s="15"/>
      <c r="AL313" s="15"/>
      <c r="AM313" s="15"/>
      <c r="AN313" s="15"/>
      <c r="AO313" s="15"/>
      <c r="AP313" s="15"/>
      <c r="AQ313" s="15"/>
      <c r="AR313" s="15"/>
      <c r="AS313" s="15"/>
      <c r="AT313" s="15"/>
      <c r="AU313" s="15"/>
      <c r="AV313" s="15"/>
      <c r="AW313" s="15"/>
      <c r="AX313" s="15"/>
      <c r="AY313" s="15"/>
      <c r="AZ313" s="15"/>
      <c r="BA313" s="15"/>
      <c r="BB313" s="15"/>
      <c r="BC313" s="15"/>
      <c r="BD313" s="15"/>
      <c r="BE313" s="15"/>
      <c r="BF313" s="15"/>
      <c r="BG313" s="15"/>
      <c r="BH313" s="15"/>
      <c r="BI313" s="15"/>
      <c r="BJ313" s="15"/>
      <c r="BK313" s="15"/>
    </row>
    <row r="314" spans="13:63" x14ac:dyDescent="0.25">
      <c r="M314" s="15"/>
      <c r="N314" s="15"/>
      <c r="O314" s="15"/>
      <c r="P314" s="15"/>
      <c r="Q314" s="15"/>
      <c r="R314" s="15"/>
      <c r="S314" s="15"/>
      <c r="T314" s="15"/>
      <c r="U314" s="15"/>
      <c r="V314" s="15"/>
      <c r="W314" s="15"/>
      <c r="X314" s="15"/>
      <c r="Y314" s="15"/>
      <c r="Z314" s="15"/>
      <c r="AA314" s="15"/>
      <c r="AB314" s="15"/>
      <c r="AC314" s="15"/>
      <c r="AD314" s="15"/>
      <c r="AE314" s="15"/>
      <c r="AF314" s="15"/>
      <c r="AG314" s="15"/>
      <c r="AH314" s="15"/>
      <c r="AI314" s="15"/>
      <c r="AJ314" s="15"/>
      <c r="AK314" s="15"/>
      <c r="AL314" s="15"/>
      <c r="AM314" s="15"/>
      <c r="AN314" s="15"/>
      <c r="AO314" s="15"/>
      <c r="AP314" s="15"/>
      <c r="AQ314" s="15"/>
      <c r="AR314" s="15"/>
      <c r="AS314" s="15"/>
      <c r="AT314" s="15"/>
      <c r="AU314" s="15"/>
      <c r="AV314" s="15"/>
      <c r="AW314" s="15"/>
      <c r="AX314" s="15"/>
      <c r="AY314" s="15"/>
      <c r="AZ314" s="15"/>
      <c r="BA314" s="15"/>
      <c r="BB314" s="15"/>
      <c r="BC314" s="15"/>
      <c r="BD314" s="15"/>
      <c r="BE314" s="15"/>
      <c r="BF314" s="15"/>
      <c r="BG314" s="15"/>
      <c r="BH314" s="15"/>
      <c r="BI314" s="15"/>
      <c r="BJ314" s="15"/>
      <c r="BK314" s="15"/>
    </row>
    <row r="315" spans="13:63" x14ac:dyDescent="0.25">
      <c r="M315" s="15"/>
      <c r="N315" s="15"/>
      <c r="O315" s="15"/>
      <c r="P315" s="15"/>
      <c r="Q315" s="15"/>
      <c r="R315" s="15"/>
      <c r="S315" s="15"/>
      <c r="T315" s="15"/>
      <c r="U315" s="15"/>
      <c r="V315" s="15"/>
      <c r="W315" s="15"/>
      <c r="X315" s="15"/>
      <c r="Y315" s="15"/>
      <c r="Z315" s="15"/>
      <c r="AA315" s="15"/>
      <c r="AB315" s="15"/>
      <c r="AC315" s="15"/>
      <c r="AD315" s="15"/>
      <c r="AE315" s="15"/>
      <c r="AF315" s="15"/>
      <c r="AG315" s="15"/>
      <c r="AH315" s="15"/>
      <c r="AI315" s="15"/>
      <c r="AJ315" s="15"/>
      <c r="AK315" s="15"/>
      <c r="AL315" s="15"/>
      <c r="AM315" s="15"/>
      <c r="AN315" s="15"/>
      <c r="AO315" s="15"/>
      <c r="AP315" s="15"/>
      <c r="AQ315" s="15"/>
      <c r="AR315" s="15"/>
      <c r="AS315" s="15"/>
      <c r="AT315" s="15"/>
      <c r="AU315" s="15"/>
      <c r="AV315" s="15"/>
      <c r="AW315" s="15"/>
      <c r="AX315" s="15"/>
      <c r="AY315" s="15"/>
      <c r="AZ315" s="15"/>
      <c r="BA315" s="15"/>
      <c r="BB315" s="15"/>
      <c r="BC315" s="15"/>
      <c r="BD315" s="15"/>
      <c r="BE315" s="15"/>
      <c r="BF315" s="15"/>
      <c r="BG315" s="15"/>
      <c r="BH315" s="15"/>
      <c r="BI315" s="15"/>
      <c r="BJ315" s="15"/>
      <c r="BK315" s="15"/>
    </row>
    <row r="316" spans="13:63" x14ac:dyDescent="0.25">
      <c r="M316" s="15"/>
      <c r="N316" s="15"/>
      <c r="O316" s="15"/>
      <c r="P316" s="15"/>
      <c r="Q316" s="15"/>
      <c r="R316" s="15"/>
      <c r="S316" s="15"/>
      <c r="T316" s="15"/>
      <c r="U316" s="15"/>
      <c r="V316" s="15"/>
      <c r="W316" s="15"/>
      <c r="X316" s="15"/>
      <c r="Y316" s="15"/>
      <c r="Z316" s="15"/>
      <c r="AA316" s="15"/>
      <c r="AB316" s="15"/>
      <c r="AC316" s="15"/>
      <c r="AD316" s="15"/>
      <c r="AE316" s="15"/>
      <c r="AF316" s="15"/>
      <c r="AG316" s="15"/>
      <c r="AH316" s="15"/>
      <c r="AI316" s="15"/>
      <c r="AJ316" s="15"/>
      <c r="AK316" s="15"/>
      <c r="AL316" s="15"/>
      <c r="AM316" s="15"/>
      <c r="AN316" s="15"/>
      <c r="AO316" s="15"/>
      <c r="AP316" s="15"/>
      <c r="AQ316" s="15"/>
      <c r="AR316" s="15"/>
      <c r="AS316" s="15"/>
      <c r="AT316" s="15"/>
      <c r="AU316" s="15"/>
      <c r="AV316" s="15"/>
      <c r="AW316" s="15"/>
      <c r="AX316" s="15"/>
      <c r="AY316" s="15"/>
      <c r="AZ316" s="15"/>
      <c r="BA316" s="15"/>
      <c r="BB316" s="15"/>
      <c r="BC316" s="15"/>
      <c r="BD316" s="15"/>
      <c r="BE316" s="15"/>
      <c r="BF316" s="15"/>
      <c r="BG316" s="15"/>
      <c r="BH316" s="15"/>
      <c r="BI316" s="15"/>
      <c r="BJ316" s="15"/>
      <c r="BK316" s="15"/>
    </row>
    <row r="317" spans="13:63" x14ac:dyDescent="0.25">
      <c r="M317" s="15"/>
      <c r="N317" s="15"/>
      <c r="O317" s="15"/>
      <c r="P317" s="15"/>
      <c r="Q317" s="15"/>
      <c r="R317" s="15"/>
      <c r="S317" s="15"/>
      <c r="T317" s="15"/>
      <c r="U317" s="15"/>
      <c r="V317" s="15"/>
      <c r="W317" s="15"/>
      <c r="X317" s="15"/>
      <c r="Y317" s="15"/>
      <c r="Z317" s="15"/>
      <c r="AA317" s="15"/>
      <c r="AB317" s="15"/>
      <c r="AC317" s="15"/>
      <c r="AD317" s="15"/>
      <c r="AE317" s="15"/>
      <c r="AF317" s="15"/>
      <c r="AG317" s="15"/>
      <c r="AH317" s="15"/>
      <c r="AI317" s="15"/>
      <c r="AJ317" s="15"/>
      <c r="AK317" s="15"/>
      <c r="AL317" s="15"/>
      <c r="AM317" s="15"/>
      <c r="AN317" s="15"/>
      <c r="AO317" s="15"/>
      <c r="AP317" s="15"/>
      <c r="AQ317" s="15"/>
      <c r="AR317" s="15"/>
      <c r="AS317" s="15"/>
      <c r="AT317" s="15"/>
      <c r="AU317" s="15"/>
      <c r="AV317" s="15"/>
      <c r="AW317" s="15"/>
      <c r="AX317" s="15"/>
      <c r="AY317" s="15"/>
      <c r="AZ317" s="15"/>
      <c r="BA317" s="15"/>
      <c r="BB317" s="15"/>
      <c r="BC317" s="15"/>
      <c r="BD317" s="15"/>
      <c r="BE317" s="15"/>
      <c r="BF317" s="15"/>
      <c r="BG317" s="15"/>
      <c r="BH317" s="15"/>
      <c r="BI317" s="15"/>
      <c r="BJ317" s="15"/>
      <c r="BK317" s="15"/>
    </row>
    <row r="318" spans="13:63" x14ac:dyDescent="0.25">
      <c r="M318" s="15"/>
      <c r="N318" s="15"/>
      <c r="O318" s="15"/>
      <c r="P318" s="15"/>
      <c r="Q318" s="15"/>
      <c r="R318" s="15"/>
      <c r="S318" s="15"/>
      <c r="T318" s="15"/>
      <c r="U318" s="15"/>
      <c r="V318" s="15"/>
      <c r="W318" s="15"/>
      <c r="X318" s="15"/>
      <c r="Y318" s="15"/>
      <c r="Z318" s="15"/>
      <c r="AA318" s="15"/>
      <c r="AB318" s="15"/>
      <c r="AC318" s="15"/>
      <c r="AD318" s="15"/>
      <c r="AE318" s="15"/>
      <c r="AF318" s="15"/>
      <c r="AG318" s="15"/>
      <c r="AH318" s="15"/>
      <c r="AI318" s="15"/>
      <c r="AJ318" s="15"/>
      <c r="AK318" s="15"/>
      <c r="AL318" s="15"/>
      <c r="AM318" s="15"/>
      <c r="AN318" s="15"/>
      <c r="AO318" s="15"/>
      <c r="AP318" s="15"/>
      <c r="AQ318" s="15"/>
      <c r="AR318" s="15"/>
      <c r="AS318" s="15"/>
      <c r="AT318" s="15"/>
      <c r="AU318" s="15"/>
      <c r="AV318" s="15"/>
      <c r="AW318" s="15"/>
      <c r="AX318" s="15"/>
      <c r="AY318" s="15"/>
      <c r="AZ318" s="15"/>
      <c r="BA318" s="15"/>
      <c r="BB318" s="15"/>
      <c r="BC318" s="15"/>
      <c r="BD318" s="15"/>
      <c r="BE318" s="15"/>
      <c r="BF318" s="15"/>
      <c r="BG318" s="15"/>
      <c r="BH318" s="15"/>
      <c r="BI318" s="15"/>
      <c r="BJ318" s="15"/>
      <c r="BK318" s="15"/>
    </row>
    <row r="319" spans="13:63" x14ac:dyDescent="0.25">
      <c r="M319" s="15"/>
      <c r="N319" s="15"/>
      <c r="O319" s="15"/>
      <c r="P319" s="15"/>
      <c r="Q319" s="15"/>
      <c r="R319" s="15"/>
      <c r="S319" s="15"/>
      <c r="T319" s="15"/>
      <c r="U319" s="15"/>
      <c r="V319" s="15"/>
      <c r="W319" s="15"/>
      <c r="X319" s="15"/>
      <c r="Y319" s="15"/>
      <c r="Z319" s="15"/>
      <c r="AA319" s="15"/>
      <c r="AB319" s="15"/>
      <c r="AC319" s="15"/>
      <c r="AD319" s="15"/>
      <c r="AE319" s="15"/>
      <c r="AF319" s="15"/>
      <c r="AG319" s="15"/>
      <c r="AH319" s="15"/>
      <c r="AI319" s="15"/>
      <c r="AJ319" s="15"/>
      <c r="AK319" s="15"/>
      <c r="AL319" s="15"/>
      <c r="AM319" s="15"/>
      <c r="AN319" s="15"/>
      <c r="AO319" s="15"/>
      <c r="AP319" s="15"/>
      <c r="AQ319" s="15"/>
      <c r="AR319" s="15"/>
      <c r="AS319" s="15"/>
      <c r="AT319" s="15"/>
      <c r="AU319" s="15"/>
      <c r="AV319" s="15"/>
      <c r="AW319" s="15"/>
      <c r="AX319" s="15"/>
      <c r="AY319" s="15"/>
      <c r="AZ319" s="15"/>
      <c r="BA319" s="15"/>
      <c r="BB319" s="15"/>
      <c r="BC319" s="15"/>
      <c r="BD319" s="15"/>
      <c r="BE319" s="15"/>
      <c r="BF319" s="15"/>
      <c r="BG319" s="15"/>
      <c r="BH319" s="15"/>
      <c r="BI319" s="15"/>
      <c r="BJ319" s="15"/>
      <c r="BK319" s="15"/>
    </row>
    <row r="320" spans="13:63" x14ac:dyDescent="0.25">
      <c r="M320" s="15"/>
      <c r="N320" s="15"/>
      <c r="O320" s="15"/>
      <c r="P320" s="15"/>
      <c r="Q320" s="15"/>
      <c r="R320" s="15"/>
      <c r="S320" s="15"/>
      <c r="T320" s="15"/>
      <c r="U320" s="15"/>
      <c r="V320" s="15"/>
      <c r="W320" s="15"/>
      <c r="X320" s="15"/>
      <c r="Y320" s="15"/>
      <c r="Z320" s="15"/>
      <c r="AA320" s="15"/>
      <c r="AB320" s="15"/>
      <c r="AC320" s="15"/>
      <c r="AD320" s="15"/>
      <c r="AE320" s="15"/>
      <c r="AF320" s="15"/>
      <c r="AG320" s="15"/>
      <c r="AH320" s="15"/>
      <c r="AI320" s="15"/>
      <c r="AJ320" s="15"/>
      <c r="AK320" s="15"/>
      <c r="AL320" s="15"/>
      <c r="AM320" s="15"/>
      <c r="AN320" s="15"/>
      <c r="AO320" s="15"/>
      <c r="AP320" s="15"/>
      <c r="AQ320" s="15"/>
      <c r="AR320" s="15"/>
      <c r="AS320" s="15"/>
      <c r="AT320" s="15"/>
      <c r="AU320" s="15"/>
      <c r="AV320" s="15"/>
      <c r="AW320" s="15"/>
      <c r="AX320" s="15"/>
      <c r="AY320" s="15"/>
      <c r="AZ320" s="15"/>
      <c r="BA320" s="15"/>
      <c r="BB320" s="15"/>
      <c r="BC320" s="15"/>
      <c r="BD320" s="15"/>
      <c r="BE320" s="15"/>
      <c r="BF320" s="15"/>
      <c r="BG320" s="15"/>
      <c r="BH320" s="15"/>
      <c r="BI320" s="15"/>
      <c r="BJ320" s="15"/>
      <c r="BK320" s="15"/>
    </row>
    <row r="321" spans="13:63" x14ac:dyDescent="0.25">
      <c r="M321" s="15"/>
      <c r="N321" s="15"/>
      <c r="O321" s="15"/>
      <c r="P321" s="15"/>
      <c r="Q321" s="15"/>
      <c r="R321" s="15"/>
      <c r="S321" s="15"/>
      <c r="T321" s="15"/>
      <c r="U321" s="15"/>
      <c r="V321" s="15"/>
      <c r="W321" s="15"/>
      <c r="X321" s="15"/>
      <c r="Y321" s="15"/>
      <c r="Z321" s="15"/>
      <c r="AA321" s="15"/>
      <c r="AB321" s="15"/>
      <c r="AC321" s="15"/>
      <c r="AD321" s="15"/>
      <c r="AE321" s="15"/>
      <c r="AF321" s="15"/>
      <c r="AG321" s="15"/>
      <c r="AH321" s="15"/>
      <c r="AI321" s="15"/>
      <c r="AJ321" s="15"/>
      <c r="AK321" s="15"/>
      <c r="AL321" s="15"/>
      <c r="AM321" s="15"/>
      <c r="AN321" s="15"/>
      <c r="AO321" s="15"/>
      <c r="AP321" s="15"/>
      <c r="AQ321" s="15"/>
      <c r="AR321" s="15"/>
      <c r="AS321" s="15"/>
      <c r="AT321" s="15"/>
      <c r="AU321" s="15"/>
      <c r="AV321" s="15"/>
      <c r="AW321" s="15"/>
      <c r="AX321" s="15"/>
      <c r="AY321" s="15"/>
      <c r="AZ321" s="15"/>
      <c r="BA321" s="15"/>
      <c r="BB321" s="15"/>
      <c r="BC321" s="15"/>
      <c r="BD321" s="15"/>
      <c r="BE321" s="15"/>
      <c r="BF321" s="15"/>
      <c r="BG321" s="15"/>
      <c r="BH321" s="15"/>
      <c r="BI321" s="15"/>
      <c r="BJ321" s="15"/>
      <c r="BK321" s="15"/>
    </row>
    <row r="322" spans="13:63" x14ac:dyDescent="0.25">
      <c r="M322" s="15"/>
      <c r="N322" s="15"/>
      <c r="O322" s="15"/>
      <c r="P322" s="15"/>
      <c r="Q322" s="15"/>
      <c r="R322" s="15"/>
      <c r="S322" s="15"/>
      <c r="T322" s="15"/>
      <c r="U322" s="15"/>
      <c r="V322" s="15"/>
      <c r="W322" s="15"/>
      <c r="X322" s="15"/>
      <c r="Y322" s="15"/>
      <c r="Z322" s="15"/>
      <c r="AA322" s="15"/>
      <c r="AB322" s="15"/>
      <c r="AC322" s="15"/>
      <c r="AD322" s="15"/>
      <c r="AE322" s="15"/>
      <c r="AF322" s="15"/>
      <c r="AG322" s="15"/>
      <c r="AH322" s="15"/>
      <c r="AI322" s="15"/>
      <c r="AJ322" s="15"/>
      <c r="AK322" s="15"/>
      <c r="AL322" s="15"/>
      <c r="AM322" s="15"/>
      <c r="AN322" s="15"/>
      <c r="AO322" s="15"/>
      <c r="AP322" s="15"/>
      <c r="AQ322" s="15"/>
      <c r="AR322" s="15"/>
      <c r="AS322" s="15"/>
      <c r="AT322" s="15"/>
      <c r="AU322" s="15"/>
      <c r="AV322" s="15"/>
      <c r="AW322" s="15"/>
      <c r="AX322" s="15"/>
      <c r="AY322" s="15"/>
      <c r="AZ322" s="15"/>
      <c r="BA322" s="15"/>
      <c r="BB322" s="15"/>
      <c r="BC322" s="15"/>
      <c r="BD322" s="15"/>
      <c r="BE322" s="15"/>
      <c r="BF322" s="15"/>
      <c r="BG322" s="15"/>
      <c r="BH322" s="15"/>
      <c r="BI322" s="15"/>
      <c r="BJ322" s="15"/>
      <c r="BK322" s="15"/>
    </row>
    <row r="323" spans="13:63" x14ac:dyDescent="0.25">
      <c r="M323" s="15"/>
      <c r="N323" s="15"/>
      <c r="O323" s="15"/>
      <c r="P323" s="15"/>
      <c r="Q323" s="15"/>
      <c r="R323" s="15"/>
      <c r="S323" s="15"/>
      <c r="T323" s="15"/>
      <c r="U323" s="15"/>
      <c r="V323" s="15"/>
      <c r="W323" s="15"/>
      <c r="X323" s="15"/>
      <c r="Y323" s="15"/>
      <c r="Z323" s="15"/>
      <c r="AA323" s="15"/>
      <c r="AB323" s="15"/>
      <c r="AC323" s="15"/>
      <c r="AD323" s="15"/>
      <c r="AE323" s="15"/>
      <c r="AF323" s="15"/>
      <c r="AG323" s="15"/>
      <c r="AH323" s="15"/>
      <c r="AI323" s="15"/>
      <c r="AJ323" s="15"/>
      <c r="AK323" s="15"/>
      <c r="AL323" s="15"/>
      <c r="AM323" s="15"/>
      <c r="AN323" s="15"/>
      <c r="AO323" s="15"/>
      <c r="AP323" s="15"/>
      <c r="AQ323" s="15"/>
      <c r="AR323" s="15"/>
      <c r="AS323" s="15"/>
      <c r="AT323" s="15"/>
      <c r="AU323" s="15"/>
      <c r="AV323" s="15"/>
      <c r="AW323" s="15"/>
      <c r="AX323" s="15"/>
      <c r="AY323" s="15"/>
      <c r="AZ323" s="15"/>
      <c r="BA323" s="15"/>
      <c r="BB323" s="15"/>
      <c r="BC323" s="15"/>
      <c r="BD323" s="15"/>
      <c r="BE323" s="15"/>
      <c r="BF323" s="15"/>
      <c r="BG323" s="15"/>
      <c r="BH323" s="15"/>
      <c r="BI323" s="15"/>
      <c r="BJ323" s="15"/>
      <c r="BK323" s="15"/>
    </row>
    <row r="324" spans="13:63" x14ac:dyDescent="0.25">
      <c r="M324" s="15"/>
      <c r="N324" s="15"/>
      <c r="O324" s="15"/>
      <c r="P324" s="15"/>
      <c r="Q324" s="15"/>
      <c r="R324" s="15"/>
      <c r="S324" s="15"/>
      <c r="T324" s="15"/>
      <c r="U324" s="15"/>
      <c r="V324" s="15"/>
      <c r="W324" s="15"/>
      <c r="X324" s="15"/>
      <c r="Y324" s="15"/>
      <c r="Z324" s="15"/>
      <c r="AA324" s="15"/>
      <c r="AB324" s="15"/>
      <c r="AC324" s="15"/>
      <c r="AD324" s="15"/>
      <c r="AE324" s="15"/>
      <c r="AF324" s="15"/>
      <c r="AG324" s="15"/>
      <c r="AH324" s="15"/>
      <c r="AI324" s="15"/>
      <c r="AJ324" s="15"/>
      <c r="AK324" s="15"/>
      <c r="AL324" s="15"/>
      <c r="AM324" s="15"/>
      <c r="AN324" s="15"/>
      <c r="AO324" s="15"/>
      <c r="AP324" s="15"/>
      <c r="AQ324" s="15"/>
      <c r="AR324" s="15"/>
      <c r="AS324" s="15"/>
      <c r="AT324" s="15"/>
      <c r="AU324" s="15"/>
      <c r="AV324" s="15"/>
      <c r="AW324" s="15"/>
      <c r="AX324" s="15"/>
      <c r="AY324" s="15"/>
      <c r="AZ324" s="15"/>
      <c r="BA324" s="15"/>
      <c r="BB324" s="15"/>
      <c r="BC324" s="15"/>
      <c r="BD324" s="15"/>
      <c r="BE324" s="15"/>
      <c r="BF324" s="15"/>
      <c r="BG324" s="15"/>
      <c r="BH324" s="15"/>
      <c r="BI324" s="15"/>
      <c r="BJ324" s="15"/>
      <c r="BK324" s="15"/>
    </row>
    <row r="325" spans="13:63" x14ac:dyDescent="0.25">
      <c r="M325" s="15"/>
      <c r="N325" s="15"/>
      <c r="O325" s="15"/>
      <c r="P325" s="15"/>
      <c r="Q325" s="15"/>
      <c r="R325" s="15"/>
      <c r="S325" s="15"/>
      <c r="T325" s="15"/>
      <c r="U325" s="15"/>
      <c r="V325" s="15"/>
      <c r="W325" s="15"/>
      <c r="X325" s="15"/>
      <c r="Y325" s="15"/>
      <c r="Z325" s="15"/>
      <c r="AA325" s="15"/>
      <c r="AB325" s="15"/>
      <c r="AC325" s="15"/>
      <c r="AD325" s="15"/>
      <c r="AE325" s="15"/>
      <c r="AF325" s="15"/>
      <c r="AG325" s="15"/>
      <c r="AH325" s="15"/>
      <c r="AI325" s="15"/>
      <c r="AJ325" s="15"/>
      <c r="AK325" s="15"/>
      <c r="AL325" s="15"/>
      <c r="AM325" s="15"/>
      <c r="AN325" s="15"/>
      <c r="AO325" s="15"/>
      <c r="AP325" s="15"/>
      <c r="AQ325" s="15"/>
      <c r="AR325" s="15"/>
      <c r="AS325" s="15"/>
      <c r="AT325" s="15"/>
      <c r="AU325" s="15"/>
      <c r="AV325" s="15"/>
      <c r="AW325" s="15"/>
      <c r="AX325" s="15"/>
      <c r="AY325" s="15"/>
      <c r="AZ325" s="15"/>
      <c r="BA325" s="15"/>
      <c r="BB325" s="15"/>
      <c r="BC325" s="15"/>
      <c r="BD325" s="15"/>
      <c r="BE325" s="15"/>
      <c r="BF325" s="15"/>
      <c r="BG325" s="15"/>
      <c r="BH325" s="15"/>
      <c r="BI325" s="15"/>
      <c r="BJ325" s="15"/>
      <c r="BK325" s="15"/>
    </row>
    <row r="326" spans="13:63" x14ac:dyDescent="0.25">
      <c r="M326" s="15"/>
      <c r="N326" s="15"/>
      <c r="O326" s="15"/>
      <c r="P326" s="15"/>
      <c r="Q326" s="15"/>
      <c r="R326" s="15"/>
      <c r="S326" s="15"/>
      <c r="T326" s="15"/>
      <c r="U326" s="15"/>
      <c r="V326" s="15"/>
      <c r="W326" s="15"/>
      <c r="X326" s="15"/>
      <c r="Y326" s="15"/>
      <c r="Z326" s="15"/>
      <c r="AA326" s="15"/>
      <c r="AB326" s="15"/>
      <c r="AC326" s="15"/>
      <c r="AD326" s="15"/>
      <c r="AE326" s="15"/>
      <c r="AF326" s="15"/>
      <c r="AG326" s="15"/>
      <c r="AH326" s="15"/>
      <c r="AI326" s="15"/>
      <c r="AJ326" s="15"/>
      <c r="AK326" s="15"/>
      <c r="AL326" s="15"/>
      <c r="AM326" s="15"/>
      <c r="AN326" s="15"/>
      <c r="AO326" s="15"/>
      <c r="AP326" s="15"/>
      <c r="AQ326" s="15"/>
      <c r="AR326" s="15"/>
      <c r="AS326" s="15"/>
      <c r="AT326" s="15"/>
      <c r="AU326" s="15"/>
      <c r="AV326" s="15"/>
      <c r="AW326" s="15"/>
      <c r="AX326" s="15"/>
      <c r="AY326" s="15"/>
      <c r="AZ326" s="15"/>
      <c r="BA326" s="15"/>
      <c r="BB326" s="15"/>
      <c r="BC326" s="15"/>
      <c r="BD326" s="15"/>
      <c r="BE326" s="15"/>
      <c r="BF326" s="15"/>
      <c r="BG326" s="15"/>
      <c r="BH326" s="15"/>
      <c r="BI326" s="15"/>
      <c r="BJ326" s="15"/>
      <c r="BK326" s="15"/>
    </row>
    <row r="327" spans="13:63" x14ac:dyDescent="0.25">
      <c r="M327" s="15"/>
      <c r="N327" s="15"/>
      <c r="O327" s="15"/>
      <c r="P327" s="15"/>
      <c r="Q327" s="15"/>
      <c r="R327" s="15"/>
      <c r="S327" s="15"/>
      <c r="T327" s="15"/>
      <c r="U327" s="15"/>
      <c r="V327" s="15"/>
      <c r="W327" s="15"/>
      <c r="X327" s="15"/>
      <c r="Y327" s="15"/>
      <c r="Z327" s="15"/>
      <c r="AA327" s="15"/>
      <c r="AB327" s="15"/>
      <c r="AC327" s="15"/>
      <c r="AD327" s="15"/>
      <c r="AE327" s="15"/>
      <c r="AF327" s="15"/>
      <c r="AG327" s="15"/>
      <c r="AH327" s="15"/>
      <c r="AI327" s="15"/>
      <c r="AJ327" s="15"/>
      <c r="AK327" s="15"/>
      <c r="AL327" s="15"/>
      <c r="AM327" s="15"/>
      <c r="AN327" s="15"/>
      <c r="AO327" s="15"/>
      <c r="AP327" s="15"/>
      <c r="AQ327" s="15"/>
      <c r="AR327" s="15"/>
      <c r="AS327" s="15"/>
      <c r="AT327" s="15"/>
      <c r="AU327" s="15"/>
      <c r="AV327" s="15"/>
      <c r="AW327" s="15"/>
      <c r="AX327" s="15"/>
      <c r="AY327" s="15"/>
      <c r="AZ327" s="15"/>
      <c r="BA327" s="15"/>
      <c r="BB327" s="15"/>
      <c r="BC327" s="15"/>
      <c r="BD327" s="15"/>
      <c r="BE327" s="15"/>
      <c r="BF327" s="15"/>
      <c r="BG327" s="15"/>
      <c r="BH327" s="15"/>
      <c r="BI327" s="15"/>
      <c r="BJ327" s="15"/>
      <c r="BK327" s="15"/>
    </row>
    <row r="328" spans="13:63" x14ac:dyDescent="0.25">
      <c r="M328" s="15"/>
      <c r="N328" s="15"/>
      <c r="O328" s="15"/>
      <c r="P328" s="15"/>
      <c r="Q328" s="15"/>
      <c r="R328" s="15"/>
      <c r="S328" s="15"/>
      <c r="T328" s="15"/>
      <c r="U328" s="15"/>
      <c r="V328" s="15"/>
      <c r="W328" s="15"/>
      <c r="X328" s="15"/>
      <c r="Y328" s="15"/>
      <c r="Z328" s="15"/>
      <c r="AA328" s="15"/>
      <c r="AB328" s="15"/>
      <c r="AC328" s="15"/>
      <c r="AD328" s="15"/>
      <c r="AE328" s="15"/>
      <c r="AF328" s="15"/>
      <c r="AG328" s="15"/>
      <c r="AH328" s="15"/>
      <c r="AI328" s="15"/>
      <c r="AJ328" s="15"/>
      <c r="AK328" s="15"/>
      <c r="AL328" s="15"/>
      <c r="AM328" s="15"/>
      <c r="AN328" s="15"/>
      <c r="AO328" s="15"/>
      <c r="AP328" s="15"/>
      <c r="AQ328" s="15"/>
      <c r="AR328" s="15"/>
      <c r="AS328" s="15"/>
      <c r="AT328" s="15"/>
      <c r="AU328" s="15"/>
      <c r="AV328" s="15"/>
      <c r="AW328" s="15"/>
      <c r="AX328" s="15"/>
      <c r="AY328" s="15"/>
      <c r="AZ328" s="15"/>
      <c r="BA328" s="15"/>
      <c r="BB328" s="15"/>
      <c r="BC328" s="15"/>
      <c r="BD328" s="15"/>
      <c r="BE328" s="15"/>
      <c r="BF328" s="15"/>
      <c r="BG328" s="15"/>
      <c r="BH328" s="15"/>
      <c r="BI328" s="15"/>
      <c r="BJ328" s="15"/>
      <c r="BK328" s="15"/>
    </row>
    <row r="329" spans="13:63" x14ac:dyDescent="0.25">
      <c r="M329" s="15"/>
      <c r="N329" s="15"/>
      <c r="O329" s="15"/>
      <c r="P329" s="15"/>
      <c r="Q329" s="15"/>
      <c r="R329" s="15"/>
      <c r="S329" s="15"/>
      <c r="T329" s="15"/>
      <c r="U329" s="15"/>
      <c r="V329" s="15"/>
      <c r="W329" s="15"/>
      <c r="X329" s="15"/>
      <c r="Y329" s="15"/>
      <c r="Z329" s="15"/>
      <c r="AA329" s="15"/>
      <c r="AB329" s="15"/>
      <c r="AC329" s="15"/>
      <c r="AD329" s="15"/>
      <c r="AE329" s="15"/>
      <c r="AF329" s="15"/>
      <c r="AG329" s="15"/>
      <c r="AH329" s="15"/>
      <c r="AI329" s="15"/>
      <c r="AJ329" s="15"/>
      <c r="AK329" s="15"/>
      <c r="AL329" s="15"/>
      <c r="AM329" s="15"/>
      <c r="AN329" s="15"/>
      <c r="AO329" s="15"/>
      <c r="AP329" s="15"/>
      <c r="AQ329" s="15"/>
      <c r="AR329" s="15"/>
      <c r="AS329" s="15"/>
      <c r="AT329" s="15"/>
      <c r="AU329" s="15"/>
      <c r="AV329" s="15"/>
      <c r="AW329" s="15"/>
      <c r="AX329" s="15"/>
      <c r="AY329" s="15"/>
      <c r="AZ329" s="15"/>
      <c r="BA329" s="15"/>
      <c r="BB329" s="15"/>
      <c r="BC329" s="15"/>
      <c r="BD329" s="15"/>
      <c r="BE329" s="15"/>
      <c r="BF329" s="15"/>
      <c r="BG329" s="15"/>
      <c r="BH329" s="15"/>
      <c r="BI329" s="15"/>
      <c r="BJ329" s="15"/>
      <c r="BK329" s="15"/>
    </row>
    <row r="330" spans="13:63" x14ac:dyDescent="0.25">
      <c r="M330" s="15"/>
      <c r="N330" s="15"/>
      <c r="O330" s="15"/>
      <c r="P330" s="15"/>
      <c r="Q330" s="15"/>
      <c r="R330" s="15"/>
      <c r="S330" s="15"/>
      <c r="T330" s="15"/>
      <c r="U330" s="15"/>
      <c r="V330" s="15"/>
      <c r="W330" s="15"/>
      <c r="X330" s="15"/>
      <c r="Y330" s="15"/>
      <c r="Z330" s="15"/>
      <c r="AA330" s="15"/>
      <c r="AB330" s="15"/>
      <c r="AC330" s="15"/>
      <c r="AD330" s="15"/>
      <c r="AE330" s="15"/>
      <c r="AF330" s="15"/>
      <c r="AG330" s="15"/>
      <c r="AH330" s="15"/>
      <c r="AI330" s="15"/>
      <c r="AJ330" s="15"/>
      <c r="AK330" s="15"/>
      <c r="AL330" s="15"/>
      <c r="AM330" s="15"/>
      <c r="AN330" s="15"/>
      <c r="AO330" s="15"/>
      <c r="AP330" s="15"/>
      <c r="AQ330" s="15"/>
      <c r="AR330" s="15"/>
      <c r="AS330" s="15"/>
      <c r="AT330" s="15"/>
      <c r="AU330" s="15"/>
      <c r="AV330" s="15"/>
      <c r="AW330" s="15"/>
      <c r="AX330" s="15"/>
      <c r="AY330" s="15"/>
      <c r="AZ330" s="15"/>
      <c r="BA330" s="15"/>
      <c r="BB330" s="15"/>
      <c r="BC330" s="15"/>
      <c r="BD330" s="15"/>
      <c r="BE330" s="15"/>
      <c r="BF330" s="15"/>
      <c r="BG330" s="15"/>
      <c r="BH330" s="15"/>
      <c r="BI330" s="15"/>
      <c r="BJ330" s="15"/>
      <c r="BK330" s="15"/>
    </row>
    <row r="331" spans="13:63" x14ac:dyDescent="0.25">
      <c r="M331" s="15"/>
      <c r="N331" s="15"/>
      <c r="O331" s="15"/>
      <c r="P331" s="15"/>
      <c r="Q331" s="15"/>
      <c r="R331" s="15"/>
      <c r="S331" s="15"/>
      <c r="T331" s="15"/>
      <c r="U331" s="15"/>
      <c r="V331" s="15"/>
      <c r="W331" s="15"/>
      <c r="X331" s="15"/>
      <c r="Y331" s="15"/>
      <c r="Z331" s="15"/>
      <c r="AA331" s="15"/>
      <c r="AB331" s="15"/>
      <c r="AC331" s="15"/>
      <c r="AD331" s="15"/>
      <c r="AE331" s="15"/>
      <c r="AF331" s="15"/>
      <c r="AG331" s="15"/>
      <c r="AH331" s="15"/>
      <c r="AI331" s="15"/>
      <c r="AJ331" s="15"/>
      <c r="AK331" s="15"/>
      <c r="AL331" s="15"/>
      <c r="AM331" s="15"/>
      <c r="AN331" s="15"/>
      <c r="AO331" s="15"/>
      <c r="AP331" s="15"/>
      <c r="AQ331" s="15"/>
      <c r="AR331" s="15"/>
      <c r="AS331" s="15"/>
      <c r="AT331" s="15"/>
      <c r="AU331" s="15"/>
      <c r="AV331" s="15"/>
      <c r="AW331" s="15"/>
      <c r="AX331" s="15"/>
      <c r="AY331" s="15"/>
      <c r="AZ331" s="15"/>
      <c r="BA331" s="15"/>
      <c r="BB331" s="15"/>
      <c r="BC331" s="15"/>
      <c r="BD331" s="15"/>
      <c r="BE331" s="15"/>
      <c r="BF331" s="15"/>
      <c r="BG331" s="15"/>
      <c r="BH331" s="15"/>
      <c r="BI331" s="15"/>
      <c r="BJ331" s="15"/>
      <c r="BK331" s="15"/>
    </row>
    <row r="332" spans="13:63" x14ac:dyDescent="0.25">
      <c r="M332" s="15"/>
      <c r="N332" s="15"/>
      <c r="O332" s="15"/>
      <c r="P332" s="15"/>
      <c r="Q332" s="15"/>
      <c r="R332" s="15"/>
      <c r="S332" s="15"/>
      <c r="T332" s="15"/>
      <c r="U332" s="15"/>
      <c r="V332" s="15"/>
      <c r="W332" s="15"/>
      <c r="X332" s="15"/>
      <c r="Y332" s="15"/>
      <c r="Z332" s="15"/>
      <c r="AA332" s="15"/>
      <c r="AB332" s="15"/>
      <c r="AC332" s="15"/>
      <c r="AD332" s="15"/>
      <c r="AE332" s="15"/>
      <c r="AF332" s="15"/>
      <c r="AG332" s="15"/>
      <c r="AH332" s="15"/>
      <c r="AI332" s="15"/>
      <c r="AJ332" s="15"/>
      <c r="AK332" s="15"/>
      <c r="AL332" s="15"/>
      <c r="AM332" s="15"/>
      <c r="AN332" s="15"/>
      <c r="AO332" s="15"/>
      <c r="AP332" s="15"/>
      <c r="AQ332" s="15"/>
      <c r="AR332" s="15"/>
      <c r="AS332" s="15"/>
      <c r="AT332" s="15"/>
      <c r="AU332" s="15"/>
      <c r="AV332" s="15"/>
      <c r="AW332" s="15"/>
      <c r="AX332" s="15"/>
      <c r="AY332" s="15"/>
      <c r="AZ332" s="15"/>
      <c r="BA332" s="15"/>
      <c r="BB332" s="15"/>
      <c r="BC332" s="15"/>
      <c r="BD332" s="15"/>
      <c r="BE332" s="15"/>
      <c r="BF332" s="15"/>
      <c r="BG332" s="15"/>
      <c r="BH332" s="15"/>
      <c r="BI332" s="15"/>
      <c r="BJ332" s="15"/>
      <c r="BK332" s="15"/>
    </row>
    <row r="333" spans="13:63" x14ac:dyDescent="0.25">
      <c r="M333" s="15"/>
      <c r="N333" s="15"/>
      <c r="O333" s="15"/>
      <c r="P333" s="15"/>
      <c r="Q333" s="15"/>
      <c r="R333" s="15"/>
      <c r="S333" s="15"/>
      <c r="T333" s="15"/>
      <c r="U333" s="15"/>
      <c r="V333" s="15"/>
      <c r="W333" s="15"/>
      <c r="X333" s="15"/>
      <c r="Y333" s="15"/>
      <c r="Z333" s="15"/>
      <c r="AA333" s="15"/>
      <c r="AB333" s="15"/>
      <c r="AC333" s="15"/>
      <c r="AD333" s="15"/>
      <c r="AE333" s="15"/>
      <c r="AF333" s="15"/>
      <c r="AG333" s="15"/>
      <c r="AH333" s="15"/>
      <c r="AI333" s="15"/>
      <c r="AJ333" s="15"/>
      <c r="AK333" s="15"/>
      <c r="AL333" s="15"/>
      <c r="AM333" s="15"/>
      <c r="AN333" s="15"/>
      <c r="AO333" s="15"/>
      <c r="AP333" s="15"/>
      <c r="AQ333" s="15"/>
      <c r="AR333" s="15"/>
      <c r="AS333" s="15"/>
      <c r="AT333" s="15"/>
      <c r="AU333" s="15"/>
      <c r="AV333" s="15"/>
      <c r="AW333" s="15"/>
      <c r="AX333" s="15"/>
      <c r="AY333" s="15"/>
      <c r="AZ333" s="15"/>
      <c r="BA333" s="15"/>
      <c r="BB333" s="15"/>
      <c r="BC333" s="15"/>
      <c r="BD333" s="15"/>
      <c r="BE333" s="15"/>
      <c r="BF333" s="15"/>
      <c r="BG333" s="15"/>
      <c r="BH333" s="15"/>
      <c r="BI333" s="15"/>
      <c r="BJ333" s="15"/>
      <c r="BK333" s="15"/>
    </row>
    <row r="334" spans="13:63" x14ac:dyDescent="0.25"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</row>
    <row r="335" spans="13:63" x14ac:dyDescent="0.25"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</row>
    <row r="336" spans="13:63" x14ac:dyDescent="0.25"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</row>
    <row r="337" spans="13:63" x14ac:dyDescent="0.25"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</row>
    <row r="338" spans="13:63" x14ac:dyDescent="0.25"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</row>
    <row r="339" spans="13:63" x14ac:dyDescent="0.25"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</row>
    <row r="340" spans="13:63" x14ac:dyDescent="0.25"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</row>
    <row r="341" spans="13:63" x14ac:dyDescent="0.25"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</row>
    <row r="342" spans="13:63" x14ac:dyDescent="0.25"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</row>
    <row r="343" spans="13:63" x14ac:dyDescent="0.25"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</row>
    <row r="344" spans="13:63" x14ac:dyDescent="0.25"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</row>
    <row r="345" spans="13:63" x14ac:dyDescent="0.25"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</row>
    <row r="346" spans="13:63" x14ac:dyDescent="0.25"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</row>
    <row r="347" spans="13:63" x14ac:dyDescent="0.25"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</row>
    <row r="348" spans="13:63" x14ac:dyDescent="0.25"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</row>
    <row r="349" spans="13:63" x14ac:dyDescent="0.25"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</row>
    <row r="350" spans="13:63" x14ac:dyDescent="0.25"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</row>
    <row r="351" spans="13:63" x14ac:dyDescent="0.25"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</row>
    <row r="352" spans="13:63" x14ac:dyDescent="0.25"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</row>
    <row r="353" spans="13:63" x14ac:dyDescent="0.25"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</row>
    <row r="354" spans="13:63" x14ac:dyDescent="0.25"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</row>
    <row r="355" spans="13:63" x14ac:dyDescent="0.25"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</row>
    <row r="356" spans="13:63" x14ac:dyDescent="0.25"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</row>
    <row r="357" spans="13:63" x14ac:dyDescent="0.25"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</row>
    <row r="358" spans="13:63" x14ac:dyDescent="0.25"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</row>
    <row r="359" spans="13:63" x14ac:dyDescent="0.25"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</row>
    <row r="360" spans="13:63" x14ac:dyDescent="0.25"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</row>
    <row r="361" spans="13:63" x14ac:dyDescent="0.25"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</row>
    <row r="362" spans="13:63" x14ac:dyDescent="0.25"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</row>
    <row r="363" spans="13:63" x14ac:dyDescent="0.25"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</row>
    <row r="364" spans="13:63" x14ac:dyDescent="0.25"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</row>
    <row r="365" spans="13:63" x14ac:dyDescent="0.25"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</row>
    <row r="366" spans="13:63" x14ac:dyDescent="0.25"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</row>
    <row r="367" spans="13:63" x14ac:dyDescent="0.25"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</row>
    <row r="368" spans="13:63" x14ac:dyDescent="0.25"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</row>
    <row r="369" spans="13:63" x14ac:dyDescent="0.25"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</row>
    <row r="370" spans="13:63" x14ac:dyDescent="0.25"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</row>
    <row r="371" spans="13:63" x14ac:dyDescent="0.25"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</row>
    <row r="372" spans="13:63" x14ac:dyDescent="0.25"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</row>
    <row r="373" spans="13:63" x14ac:dyDescent="0.25"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</row>
    <row r="374" spans="13:63" x14ac:dyDescent="0.25"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</row>
    <row r="375" spans="13:63" x14ac:dyDescent="0.25"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</row>
    <row r="376" spans="13:63" x14ac:dyDescent="0.25"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</row>
    <row r="377" spans="13:63" x14ac:dyDescent="0.25"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</row>
    <row r="378" spans="13:63" x14ac:dyDescent="0.25"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</row>
    <row r="379" spans="13:63" x14ac:dyDescent="0.25"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</row>
    <row r="380" spans="13:63" x14ac:dyDescent="0.25"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</row>
    <row r="381" spans="13:63" x14ac:dyDescent="0.25"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</row>
    <row r="382" spans="13:63" x14ac:dyDescent="0.25"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</row>
    <row r="383" spans="13:63" x14ac:dyDescent="0.25"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</row>
    <row r="384" spans="13:63" x14ac:dyDescent="0.25"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</row>
    <row r="385" spans="13:63" x14ac:dyDescent="0.25"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</row>
    <row r="386" spans="13:63" x14ac:dyDescent="0.25"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</row>
    <row r="387" spans="13:63" x14ac:dyDescent="0.25"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</row>
    <row r="388" spans="13:63" x14ac:dyDescent="0.25"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</row>
    <row r="389" spans="13:63" x14ac:dyDescent="0.25"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</row>
    <row r="390" spans="13:63" x14ac:dyDescent="0.25"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</row>
    <row r="391" spans="13:63" x14ac:dyDescent="0.25"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</row>
    <row r="392" spans="13:63" x14ac:dyDescent="0.25"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</row>
    <row r="393" spans="13:63" x14ac:dyDescent="0.25"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</row>
    <row r="394" spans="13:63" x14ac:dyDescent="0.25"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</row>
    <row r="395" spans="13:63" x14ac:dyDescent="0.25"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</row>
    <row r="396" spans="13:63" x14ac:dyDescent="0.25"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</row>
    <row r="397" spans="13:63" x14ac:dyDescent="0.25"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</row>
    <row r="398" spans="13:63" x14ac:dyDescent="0.25"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</row>
    <row r="399" spans="13:63" x14ac:dyDescent="0.25"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</row>
    <row r="400" spans="13:63" x14ac:dyDescent="0.25"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</row>
    <row r="401" spans="13:63" x14ac:dyDescent="0.25"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</row>
    <row r="402" spans="13:63" x14ac:dyDescent="0.25"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</row>
    <row r="403" spans="13:63" x14ac:dyDescent="0.25"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</row>
    <row r="404" spans="13:63" x14ac:dyDescent="0.25"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</row>
    <row r="405" spans="13:63" x14ac:dyDescent="0.25"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</row>
    <row r="406" spans="13:63" x14ac:dyDescent="0.25"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</row>
    <row r="407" spans="13:63" x14ac:dyDescent="0.25"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</row>
    <row r="408" spans="13:63" x14ac:dyDescent="0.25"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</row>
    <row r="409" spans="13:63" x14ac:dyDescent="0.25"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</row>
    <row r="410" spans="13:63" x14ac:dyDescent="0.25"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</row>
    <row r="411" spans="13:63" x14ac:dyDescent="0.25"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</row>
    <row r="412" spans="13:63" x14ac:dyDescent="0.25"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</row>
    <row r="413" spans="13:63" x14ac:dyDescent="0.25"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</row>
    <row r="414" spans="13:63" x14ac:dyDescent="0.25"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</row>
    <row r="415" spans="13:63" x14ac:dyDescent="0.25"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</row>
    <row r="416" spans="13:63" x14ac:dyDescent="0.25"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</row>
    <row r="417" spans="13:63" x14ac:dyDescent="0.25"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</row>
    <row r="418" spans="13:63" x14ac:dyDescent="0.25"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</row>
    <row r="419" spans="13:63" x14ac:dyDescent="0.25"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</row>
    <row r="420" spans="13:63" x14ac:dyDescent="0.25"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</row>
    <row r="421" spans="13:63" x14ac:dyDescent="0.25"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</row>
    <row r="422" spans="13:63" x14ac:dyDescent="0.25"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</row>
    <row r="423" spans="13:63" x14ac:dyDescent="0.25"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</row>
    <row r="424" spans="13:63" x14ac:dyDescent="0.25"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</row>
    <row r="425" spans="13:63" x14ac:dyDescent="0.25"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</row>
    <row r="426" spans="13:63" x14ac:dyDescent="0.25"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</row>
    <row r="427" spans="13:63" x14ac:dyDescent="0.25"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</row>
    <row r="428" spans="13:63" x14ac:dyDescent="0.25"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</row>
    <row r="429" spans="13:63" x14ac:dyDescent="0.25"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</row>
    <row r="430" spans="13:63" x14ac:dyDescent="0.25"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</row>
    <row r="431" spans="13:63" x14ac:dyDescent="0.25"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</row>
    <row r="432" spans="13:63" x14ac:dyDescent="0.25"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</row>
    <row r="433" spans="13:63" x14ac:dyDescent="0.25"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</row>
    <row r="434" spans="13:63" x14ac:dyDescent="0.25"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</row>
    <row r="435" spans="13:63" x14ac:dyDescent="0.25"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</row>
    <row r="436" spans="13:63" x14ac:dyDescent="0.25"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</row>
    <row r="437" spans="13:63" x14ac:dyDescent="0.25"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</row>
    <row r="438" spans="13:63" x14ac:dyDescent="0.25"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</row>
    <row r="439" spans="13:63" x14ac:dyDescent="0.25"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</row>
    <row r="440" spans="13:63" x14ac:dyDescent="0.25"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</row>
    <row r="441" spans="13:63" x14ac:dyDescent="0.25"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</row>
    <row r="442" spans="13:63" x14ac:dyDescent="0.25"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</row>
    <row r="443" spans="13:63" x14ac:dyDescent="0.25"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</row>
    <row r="444" spans="13:63" x14ac:dyDescent="0.25"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</row>
    <row r="445" spans="13:63" x14ac:dyDescent="0.25"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</row>
    <row r="446" spans="13:63" x14ac:dyDescent="0.25"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</row>
    <row r="447" spans="13:63" x14ac:dyDescent="0.25"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</row>
    <row r="448" spans="13:63" x14ac:dyDescent="0.25"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</row>
    <row r="449" spans="13:63" x14ac:dyDescent="0.25"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</row>
    <row r="450" spans="13:63" x14ac:dyDescent="0.25"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</row>
    <row r="451" spans="13:63" x14ac:dyDescent="0.25"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</row>
    <row r="452" spans="13:63" x14ac:dyDescent="0.25"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</row>
    <row r="453" spans="13:63" x14ac:dyDescent="0.25"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</row>
    <row r="454" spans="13:63" x14ac:dyDescent="0.25"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</row>
    <row r="455" spans="13:63" x14ac:dyDescent="0.25"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</row>
    <row r="456" spans="13:63" x14ac:dyDescent="0.25"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</row>
    <row r="457" spans="13:63" x14ac:dyDescent="0.25"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</row>
    <row r="458" spans="13:63" x14ac:dyDescent="0.25"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</row>
    <row r="459" spans="13:63" x14ac:dyDescent="0.25"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</row>
    <row r="460" spans="13:63" x14ac:dyDescent="0.25"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</row>
    <row r="461" spans="13:63" x14ac:dyDescent="0.25"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</row>
    <row r="462" spans="13:63" x14ac:dyDescent="0.25"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</row>
    <row r="463" spans="13:63" x14ac:dyDescent="0.25"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</row>
    <row r="464" spans="13:63" x14ac:dyDescent="0.25"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</row>
    <row r="465" spans="13:63" x14ac:dyDescent="0.25"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</row>
    <row r="466" spans="13:63" x14ac:dyDescent="0.25"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</row>
    <row r="467" spans="13:63" x14ac:dyDescent="0.25"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</row>
    <row r="468" spans="13:63" x14ac:dyDescent="0.25"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</row>
    <row r="469" spans="13:63" x14ac:dyDescent="0.25"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</row>
    <row r="470" spans="13:63" x14ac:dyDescent="0.25"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</row>
    <row r="471" spans="13:63" x14ac:dyDescent="0.25"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</row>
    <row r="472" spans="13:63" x14ac:dyDescent="0.25"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</row>
    <row r="473" spans="13:63" x14ac:dyDescent="0.25"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</row>
    <row r="474" spans="13:63" x14ac:dyDescent="0.25"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</row>
    <row r="475" spans="13:63" x14ac:dyDescent="0.25"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</row>
    <row r="476" spans="13:63" x14ac:dyDescent="0.25"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</row>
    <row r="477" spans="13:63" x14ac:dyDescent="0.25"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</row>
    <row r="478" spans="13:63" x14ac:dyDescent="0.25"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</row>
    <row r="479" spans="13:63" x14ac:dyDescent="0.25"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</row>
    <row r="480" spans="13:63" x14ac:dyDescent="0.25"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</row>
    <row r="481" spans="13:63" x14ac:dyDescent="0.25"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</row>
    <row r="482" spans="13:63" x14ac:dyDescent="0.25"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</row>
    <row r="483" spans="13:63" x14ac:dyDescent="0.25"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</row>
    <row r="484" spans="13:63" x14ac:dyDescent="0.25"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</row>
    <row r="485" spans="13:63" x14ac:dyDescent="0.25"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</row>
    <row r="486" spans="13:63" x14ac:dyDescent="0.25"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</row>
    <row r="487" spans="13:63" x14ac:dyDescent="0.25"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</row>
    <row r="488" spans="13:63" x14ac:dyDescent="0.25"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</row>
    <row r="489" spans="13:63" x14ac:dyDescent="0.25"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</row>
    <row r="490" spans="13:63" x14ac:dyDescent="0.25"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</row>
    <row r="491" spans="13:63" x14ac:dyDescent="0.25"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</row>
    <row r="492" spans="13:63" x14ac:dyDescent="0.25"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</row>
    <row r="493" spans="13:63" x14ac:dyDescent="0.25"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</row>
    <row r="494" spans="13:63" x14ac:dyDescent="0.25"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</row>
    <row r="495" spans="13:63" x14ac:dyDescent="0.25"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</row>
    <row r="496" spans="13:63" x14ac:dyDescent="0.25"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</row>
    <row r="497" spans="13:63" x14ac:dyDescent="0.25"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</row>
    <row r="498" spans="13:63" x14ac:dyDescent="0.25"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</row>
    <row r="499" spans="13:63" x14ac:dyDescent="0.25"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</row>
    <row r="500" spans="13:63" x14ac:dyDescent="0.25"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</row>
    <row r="501" spans="13:63" x14ac:dyDescent="0.25"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</row>
    <row r="502" spans="13:63" x14ac:dyDescent="0.25"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</row>
    <row r="503" spans="13:63" x14ac:dyDescent="0.25"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</row>
    <row r="504" spans="13:63" x14ac:dyDescent="0.25"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</row>
    <row r="505" spans="13:63" x14ac:dyDescent="0.25"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</row>
    <row r="506" spans="13:63" x14ac:dyDescent="0.25"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</row>
    <row r="507" spans="13:63" x14ac:dyDescent="0.25"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</row>
    <row r="508" spans="13:63" x14ac:dyDescent="0.25"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</row>
    <row r="509" spans="13:63" x14ac:dyDescent="0.25"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</row>
    <row r="510" spans="13:63" x14ac:dyDescent="0.25"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</row>
    <row r="511" spans="13:63" x14ac:dyDescent="0.25"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</row>
    <row r="512" spans="13:63" x14ac:dyDescent="0.25"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</row>
    <row r="513" spans="13:63" x14ac:dyDescent="0.25"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</row>
    <row r="514" spans="13:63" x14ac:dyDescent="0.25"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</row>
    <row r="515" spans="13:63" x14ac:dyDescent="0.25"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</row>
    <row r="516" spans="13:63" x14ac:dyDescent="0.25"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</row>
    <row r="517" spans="13:63" x14ac:dyDescent="0.25"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</row>
    <row r="518" spans="13:63" x14ac:dyDescent="0.25"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</row>
    <row r="519" spans="13:63" x14ac:dyDescent="0.25"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</row>
    <row r="520" spans="13:63" x14ac:dyDescent="0.25"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</row>
    <row r="521" spans="13:63" x14ac:dyDescent="0.25"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</row>
    <row r="522" spans="13:63" x14ac:dyDescent="0.25"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</row>
    <row r="523" spans="13:63" x14ac:dyDescent="0.25"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</row>
    <row r="524" spans="13:63" x14ac:dyDescent="0.25"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</row>
    <row r="525" spans="13:63" x14ac:dyDescent="0.25"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</row>
    <row r="526" spans="13:63" x14ac:dyDescent="0.25"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</row>
    <row r="527" spans="13:63" x14ac:dyDescent="0.25"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</row>
    <row r="528" spans="13:63" x14ac:dyDescent="0.25"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</row>
    <row r="529" spans="13:63" x14ac:dyDescent="0.25"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</row>
    <row r="530" spans="13:63" x14ac:dyDescent="0.25"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</row>
    <row r="531" spans="13:63" x14ac:dyDescent="0.25"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</row>
    <row r="532" spans="13:63" x14ac:dyDescent="0.25"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</row>
    <row r="533" spans="13:63" x14ac:dyDescent="0.25"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</row>
    <row r="534" spans="13:63" x14ac:dyDescent="0.25"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</row>
    <row r="535" spans="13:63" x14ac:dyDescent="0.25"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</row>
    <row r="536" spans="13:63" x14ac:dyDescent="0.25"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</row>
    <row r="537" spans="13:63" x14ac:dyDescent="0.25"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</row>
    <row r="538" spans="13:63" x14ac:dyDescent="0.25"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</row>
    <row r="539" spans="13:63" x14ac:dyDescent="0.25"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</row>
    <row r="540" spans="13:63" x14ac:dyDescent="0.25"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</row>
    <row r="541" spans="13:63" x14ac:dyDescent="0.25"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</row>
    <row r="542" spans="13:63" x14ac:dyDescent="0.25"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</row>
    <row r="543" spans="13:63" x14ac:dyDescent="0.25"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</row>
    <row r="544" spans="13:63" x14ac:dyDescent="0.25"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</row>
    <row r="545" spans="13:63" x14ac:dyDescent="0.25"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</row>
    <row r="546" spans="13:63" x14ac:dyDescent="0.25"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</row>
    <row r="547" spans="13:63" x14ac:dyDescent="0.25"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</row>
    <row r="548" spans="13:63" x14ac:dyDescent="0.25"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</row>
    <row r="549" spans="13:63" x14ac:dyDescent="0.25"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</row>
    <row r="550" spans="13:63" x14ac:dyDescent="0.25"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</row>
    <row r="551" spans="13:63" x14ac:dyDescent="0.25"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</row>
    <row r="552" spans="13:63" x14ac:dyDescent="0.25"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</row>
    <row r="553" spans="13:63" x14ac:dyDescent="0.25"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</row>
    <row r="554" spans="13:63" x14ac:dyDescent="0.25"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</row>
    <row r="555" spans="13:63" x14ac:dyDescent="0.25"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</row>
    <row r="556" spans="13:63" x14ac:dyDescent="0.25"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</row>
    <row r="557" spans="13:63" x14ac:dyDescent="0.25"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</row>
    <row r="558" spans="13:63" x14ac:dyDescent="0.25"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</row>
    <row r="559" spans="13:63" x14ac:dyDescent="0.25"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</row>
    <row r="560" spans="13:63" x14ac:dyDescent="0.25"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</row>
    <row r="561" spans="13:63" x14ac:dyDescent="0.25"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</row>
    <row r="562" spans="13:63" x14ac:dyDescent="0.25"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</row>
    <row r="563" spans="13:63" x14ac:dyDescent="0.25"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</row>
    <row r="564" spans="13:63" x14ac:dyDescent="0.25"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</row>
    <row r="565" spans="13:63" x14ac:dyDescent="0.25"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</row>
    <row r="566" spans="13:63" x14ac:dyDescent="0.25"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</row>
    <row r="567" spans="13:63" x14ac:dyDescent="0.25"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</row>
    <row r="568" spans="13:63" x14ac:dyDescent="0.25"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</row>
    <row r="569" spans="13:63" x14ac:dyDescent="0.25"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</row>
    <row r="570" spans="13:63" x14ac:dyDescent="0.25"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</row>
    <row r="571" spans="13:63" x14ac:dyDescent="0.25"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</row>
    <row r="572" spans="13:63" x14ac:dyDescent="0.25"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</row>
    <row r="573" spans="13:63" x14ac:dyDescent="0.25"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</row>
    <row r="574" spans="13:63" x14ac:dyDescent="0.25"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</row>
    <row r="575" spans="13:63" x14ac:dyDescent="0.25"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</row>
    <row r="576" spans="13:63" x14ac:dyDescent="0.25"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</row>
    <row r="577" spans="13:63" x14ac:dyDescent="0.25"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</row>
    <row r="578" spans="13:63" x14ac:dyDescent="0.25"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</row>
    <row r="579" spans="13:63" x14ac:dyDescent="0.25"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</row>
    <row r="580" spans="13:63" x14ac:dyDescent="0.25"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</row>
    <row r="581" spans="13:63" x14ac:dyDescent="0.25"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</row>
    <row r="582" spans="13:63" x14ac:dyDescent="0.25"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</row>
    <row r="583" spans="13:63" x14ac:dyDescent="0.25"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</row>
    <row r="584" spans="13:63" x14ac:dyDescent="0.25"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</row>
    <row r="585" spans="13:63" x14ac:dyDescent="0.25"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</row>
    <row r="586" spans="13:63" x14ac:dyDescent="0.25"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</row>
    <row r="587" spans="13:63" x14ac:dyDescent="0.25"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</row>
    <row r="588" spans="13:63" x14ac:dyDescent="0.25"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</row>
    <row r="589" spans="13:63" x14ac:dyDescent="0.25"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</row>
    <row r="590" spans="13:63" x14ac:dyDescent="0.25"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</row>
    <row r="591" spans="13:63" x14ac:dyDescent="0.25"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</row>
    <row r="592" spans="13:63" x14ac:dyDescent="0.25"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</row>
    <row r="593" spans="13:63" x14ac:dyDescent="0.25"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</row>
    <row r="594" spans="13:63" x14ac:dyDescent="0.25"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</row>
    <row r="595" spans="13:63" x14ac:dyDescent="0.25"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</row>
    <row r="596" spans="13:63" x14ac:dyDescent="0.25"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</row>
    <row r="597" spans="13:63" x14ac:dyDescent="0.25"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</row>
    <row r="598" spans="13:63" x14ac:dyDescent="0.25"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</row>
    <row r="599" spans="13:63" x14ac:dyDescent="0.25"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</row>
    <row r="600" spans="13:63" x14ac:dyDescent="0.25"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</row>
    <row r="601" spans="13:63" x14ac:dyDescent="0.25"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</row>
    <row r="602" spans="13:63" x14ac:dyDescent="0.25"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</row>
    <row r="603" spans="13:63" x14ac:dyDescent="0.25"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</row>
    <row r="604" spans="13:63" x14ac:dyDescent="0.25"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</row>
    <row r="605" spans="13:63" x14ac:dyDescent="0.25"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</row>
    <row r="606" spans="13:63" x14ac:dyDescent="0.25"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</row>
    <row r="607" spans="13:63" x14ac:dyDescent="0.25"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</row>
    <row r="608" spans="13:63" x14ac:dyDescent="0.25"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</row>
    <row r="609" spans="13:63" x14ac:dyDescent="0.25"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</row>
    <row r="610" spans="13:63" x14ac:dyDescent="0.25"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</row>
    <row r="611" spans="13:63" x14ac:dyDescent="0.25"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</row>
    <row r="612" spans="13:63" x14ac:dyDescent="0.25"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</row>
    <row r="613" spans="13:63" x14ac:dyDescent="0.25"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</row>
    <row r="614" spans="13:63" x14ac:dyDescent="0.25"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</row>
    <row r="615" spans="13:63" x14ac:dyDescent="0.25"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</row>
    <row r="616" spans="13:63" x14ac:dyDescent="0.25"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</row>
    <row r="617" spans="13:63" x14ac:dyDescent="0.25"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</row>
    <row r="618" spans="13:63" x14ac:dyDescent="0.25"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</row>
    <row r="619" spans="13:63" x14ac:dyDescent="0.25"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</row>
    <row r="620" spans="13:63" x14ac:dyDescent="0.25"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</row>
    <row r="621" spans="13:63" x14ac:dyDescent="0.25"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</row>
    <row r="622" spans="13:63" x14ac:dyDescent="0.25"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</row>
    <row r="623" spans="13:63" x14ac:dyDescent="0.25"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</row>
    <row r="624" spans="13:63" x14ac:dyDescent="0.25"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</row>
    <row r="625" spans="13:63" x14ac:dyDescent="0.25"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</row>
    <row r="626" spans="13:63" x14ac:dyDescent="0.25"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</row>
    <row r="627" spans="13:63" x14ac:dyDescent="0.25"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</row>
    <row r="628" spans="13:63" x14ac:dyDescent="0.25"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</row>
    <row r="629" spans="13:63" x14ac:dyDescent="0.25"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</row>
    <row r="630" spans="13:63" x14ac:dyDescent="0.25"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</row>
    <row r="631" spans="13:63" x14ac:dyDescent="0.25"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</row>
    <row r="632" spans="13:63" x14ac:dyDescent="0.25"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</row>
    <row r="633" spans="13:63" x14ac:dyDescent="0.25"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</row>
    <row r="634" spans="13:63" x14ac:dyDescent="0.25"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</row>
    <row r="635" spans="13:63" x14ac:dyDescent="0.25"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</row>
    <row r="636" spans="13:63" x14ac:dyDescent="0.25"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</row>
    <row r="637" spans="13:63" x14ac:dyDescent="0.25"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</row>
    <row r="638" spans="13:63" x14ac:dyDescent="0.25"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</row>
    <row r="639" spans="13:63" x14ac:dyDescent="0.25"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</row>
    <row r="640" spans="13:63" x14ac:dyDescent="0.25"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</row>
    <row r="641" spans="13:63" x14ac:dyDescent="0.25"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</row>
    <row r="642" spans="13:63" x14ac:dyDescent="0.25"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</row>
    <row r="643" spans="13:63" x14ac:dyDescent="0.25"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</row>
    <row r="644" spans="13:63" x14ac:dyDescent="0.25"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</row>
    <row r="645" spans="13:63" x14ac:dyDescent="0.25"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</row>
    <row r="646" spans="13:63" x14ac:dyDescent="0.25"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</row>
    <row r="647" spans="13:63" x14ac:dyDescent="0.25"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</row>
    <row r="648" spans="13:63" x14ac:dyDescent="0.25"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</row>
    <row r="649" spans="13:63" x14ac:dyDescent="0.25"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</row>
    <row r="650" spans="13:63" x14ac:dyDescent="0.25"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</row>
    <row r="651" spans="13:63" x14ac:dyDescent="0.25"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</row>
    <row r="652" spans="13:63" x14ac:dyDescent="0.25"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</row>
    <row r="653" spans="13:63" x14ac:dyDescent="0.25"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</row>
    <row r="654" spans="13:63" x14ac:dyDescent="0.25"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</row>
    <row r="655" spans="13:63" x14ac:dyDescent="0.25"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</row>
    <row r="656" spans="13:63" x14ac:dyDescent="0.25"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</row>
    <row r="657" spans="13:63" x14ac:dyDescent="0.25"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</row>
    <row r="658" spans="13:63" x14ac:dyDescent="0.25"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</row>
    <row r="659" spans="13:63" x14ac:dyDescent="0.25"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</row>
    <row r="660" spans="13:63" x14ac:dyDescent="0.25"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</row>
    <row r="661" spans="13:63" x14ac:dyDescent="0.25"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</row>
    <row r="662" spans="13:63" x14ac:dyDescent="0.25"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</row>
    <row r="663" spans="13:63" x14ac:dyDescent="0.25"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</row>
    <row r="664" spans="13:63" x14ac:dyDescent="0.25"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</row>
    <row r="665" spans="13:63" x14ac:dyDescent="0.25"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</row>
    <row r="666" spans="13:63" x14ac:dyDescent="0.25"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</row>
    <row r="667" spans="13:63" x14ac:dyDescent="0.25"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</row>
    <row r="668" spans="13:63" x14ac:dyDescent="0.25"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</row>
    <row r="669" spans="13:63" x14ac:dyDescent="0.25"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</row>
    <row r="670" spans="13:63" x14ac:dyDescent="0.25"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</row>
    <row r="671" spans="13:63" x14ac:dyDescent="0.25"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</row>
    <row r="672" spans="13:63" x14ac:dyDescent="0.25"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</row>
    <row r="673" spans="13:63" x14ac:dyDescent="0.25"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</row>
    <row r="674" spans="13:63" x14ac:dyDescent="0.25"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</row>
    <row r="675" spans="13:63" x14ac:dyDescent="0.25"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</row>
    <row r="676" spans="13:63" x14ac:dyDescent="0.25"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</row>
    <row r="677" spans="13:63" x14ac:dyDescent="0.25"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</row>
    <row r="678" spans="13:63" x14ac:dyDescent="0.25"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</row>
    <row r="679" spans="13:63" x14ac:dyDescent="0.25"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</row>
    <row r="680" spans="13:63" x14ac:dyDescent="0.25"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</row>
    <row r="681" spans="13:63" x14ac:dyDescent="0.25"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</row>
    <row r="682" spans="13:63" x14ac:dyDescent="0.25"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</row>
    <row r="683" spans="13:63" x14ac:dyDescent="0.25"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</row>
    <row r="684" spans="13:63" x14ac:dyDescent="0.25"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</row>
    <row r="685" spans="13:63" x14ac:dyDescent="0.25"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</row>
    <row r="686" spans="13:63" x14ac:dyDescent="0.25"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</row>
    <row r="687" spans="13:63" x14ac:dyDescent="0.25"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</row>
    <row r="688" spans="13:63" x14ac:dyDescent="0.25"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</row>
    <row r="689" spans="13:63" x14ac:dyDescent="0.25"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</row>
    <row r="690" spans="13:63" x14ac:dyDescent="0.25"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</row>
    <row r="691" spans="13:63" x14ac:dyDescent="0.25"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</row>
    <row r="692" spans="13:63" x14ac:dyDescent="0.25"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</row>
    <row r="693" spans="13:63" x14ac:dyDescent="0.25"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</row>
    <row r="694" spans="13:63" x14ac:dyDescent="0.25"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</row>
    <row r="695" spans="13:63" x14ac:dyDescent="0.25"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</row>
    <row r="696" spans="13:63" x14ac:dyDescent="0.25"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</row>
    <row r="697" spans="13:63" x14ac:dyDescent="0.25"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</row>
    <row r="698" spans="13:63" x14ac:dyDescent="0.25"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</row>
    <row r="699" spans="13:63" x14ac:dyDescent="0.25"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</row>
    <row r="700" spans="13:63" x14ac:dyDescent="0.25"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</row>
    <row r="701" spans="13:63" x14ac:dyDescent="0.25"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</row>
    <row r="702" spans="13:63" x14ac:dyDescent="0.25"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</row>
    <row r="703" spans="13:63" x14ac:dyDescent="0.25"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</row>
    <row r="704" spans="13:63" x14ac:dyDescent="0.25"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</row>
    <row r="705" spans="13:63" x14ac:dyDescent="0.25"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</row>
    <row r="706" spans="13:63" x14ac:dyDescent="0.25"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</row>
    <row r="707" spans="13:63" x14ac:dyDescent="0.25"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</row>
    <row r="708" spans="13:63" x14ac:dyDescent="0.25"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</row>
    <row r="709" spans="13:63" x14ac:dyDescent="0.25"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</row>
    <row r="710" spans="13:63" x14ac:dyDescent="0.25"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</row>
    <row r="711" spans="13:63" x14ac:dyDescent="0.25"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</row>
    <row r="712" spans="13:63" x14ac:dyDescent="0.25"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</row>
    <row r="713" spans="13:63" x14ac:dyDescent="0.25"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</row>
    <row r="714" spans="13:63" x14ac:dyDescent="0.25"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</row>
    <row r="715" spans="13:63" x14ac:dyDescent="0.25"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</row>
    <row r="716" spans="13:63" x14ac:dyDescent="0.25"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</row>
    <row r="717" spans="13:63" x14ac:dyDescent="0.25"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</row>
    <row r="718" spans="13:63" x14ac:dyDescent="0.25"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</row>
    <row r="719" spans="13:63" x14ac:dyDescent="0.25"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</row>
    <row r="720" spans="13:63" x14ac:dyDescent="0.25"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</row>
    <row r="721" spans="13:63" x14ac:dyDescent="0.25"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</row>
    <row r="722" spans="13:63" x14ac:dyDescent="0.25"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</row>
    <row r="723" spans="13:63" x14ac:dyDescent="0.25"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</row>
    <row r="724" spans="13:63" x14ac:dyDescent="0.25"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</row>
    <row r="725" spans="13:63" x14ac:dyDescent="0.25"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</row>
    <row r="726" spans="13:63" x14ac:dyDescent="0.25"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</row>
    <row r="727" spans="13:63" x14ac:dyDescent="0.25"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</row>
    <row r="728" spans="13:63" x14ac:dyDescent="0.25"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</row>
  </sheetData>
  <mergeCells count="54">
    <mergeCell ref="B4:B5"/>
    <mergeCell ref="C4:H4"/>
    <mergeCell ref="L4:L5"/>
    <mergeCell ref="M4:M5"/>
    <mergeCell ref="N4:N5"/>
    <mergeCell ref="O4:O5"/>
    <mergeCell ref="P4:P5"/>
    <mergeCell ref="Q4:Q5"/>
    <mergeCell ref="R4:R5"/>
    <mergeCell ref="S4:S5"/>
    <mergeCell ref="T4:T5"/>
    <mergeCell ref="U4:U5"/>
    <mergeCell ref="V4:V5"/>
    <mergeCell ref="W4:W5"/>
    <mergeCell ref="X4:X5"/>
    <mergeCell ref="Y4:Y5"/>
    <mergeCell ref="Z4:Z5"/>
    <mergeCell ref="AA4:AA5"/>
    <mergeCell ref="AB4:AB5"/>
    <mergeCell ref="AC4:AC5"/>
    <mergeCell ref="AD4:AD5"/>
    <mergeCell ref="AE4:AE5"/>
    <mergeCell ref="AF4:AF5"/>
    <mergeCell ref="AG4:AG5"/>
    <mergeCell ref="AH4:AH5"/>
    <mergeCell ref="AI4:AI5"/>
    <mergeCell ref="AJ4:AJ5"/>
    <mergeCell ref="AK4:AK5"/>
    <mergeCell ref="AL4:AL5"/>
    <mergeCell ref="AM4:AM5"/>
    <mergeCell ref="AN4:AN5"/>
    <mergeCell ref="AO4:AO5"/>
    <mergeCell ref="AP4:AP5"/>
    <mergeCell ref="AQ4:AQ5"/>
    <mergeCell ref="AR4:AR5"/>
    <mergeCell ref="AS4:AS5"/>
    <mergeCell ref="AT4:AT5"/>
    <mergeCell ref="AU4:AU5"/>
    <mergeCell ref="AV4:AV5"/>
    <mergeCell ref="AW4:AW5"/>
    <mergeCell ref="AX4:AX5"/>
    <mergeCell ref="AY4:AY5"/>
    <mergeCell ref="AZ4:AZ5"/>
    <mergeCell ref="BA4:BA5"/>
    <mergeCell ref="BB4:BB5"/>
    <mergeCell ref="BC4:BC5"/>
    <mergeCell ref="BD4:BD5"/>
    <mergeCell ref="BE4:BE5"/>
    <mergeCell ref="BF4:BF5"/>
    <mergeCell ref="BG4:BG5"/>
    <mergeCell ref="BH4:BH5"/>
    <mergeCell ref="BI4:BI5"/>
    <mergeCell ref="BJ4:BJ5"/>
    <mergeCell ref="BK4:BK5"/>
  </mergeCells>
  <phoneticPr fontId="2" type="noConversion"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tabColor indexed="43"/>
  </sheetPr>
  <dimension ref="A1:AJ1898"/>
  <sheetViews>
    <sheetView workbookViewId="0">
      <selection activeCell="G2" sqref="G2"/>
    </sheetView>
  </sheetViews>
  <sheetFormatPr defaultColWidth="22" defaultRowHeight="15" outlineLevelCol="1" x14ac:dyDescent="0.25"/>
  <cols>
    <col min="1" max="1" width="8" bestFit="1" customWidth="1"/>
    <col min="2" max="2" width="9.140625" bestFit="1" customWidth="1"/>
    <col min="3" max="3" width="12.28515625" customWidth="1"/>
    <col min="4" max="4" width="22.28515625" customWidth="1"/>
    <col min="5" max="5" width="20.42578125" customWidth="1"/>
    <col min="6" max="6" width="18" bestFit="1" customWidth="1"/>
    <col min="7" max="7" width="18" customWidth="1"/>
    <col min="8" max="8" width="15.7109375" customWidth="1"/>
    <col min="9" max="9" width="17" customWidth="1" outlineLevel="1"/>
    <col min="10" max="11" width="15" customWidth="1" outlineLevel="1"/>
    <col min="12" max="12" width="15.140625" customWidth="1" outlineLevel="1"/>
    <col min="13" max="13" width="14.85546875" customWidth="1" outlineLevel="1"/>
    <col min="14" max="14" width="12" customWidth="1" outlineLevel="1"/>
    <col min="15" max="15" width="14" customWidth="1" outlineLevel="1"/>
    <col min="16" max="16" width="25.140625" customWidth="1"/>
    <col min="17" max="17" width="31.42578125" bestFit="1" customWidth="1"/>
    <col min="18" max="18" width="20.85546875" bestFit="1" customWidth="1"/>
    <col min="19" max="22" width="7" bestFit="1" customWidth="1"/>
    <col min="23" max="23" width="6" bestFit="1" customWidth="1"/>
    <col min="24" max="35" width="7" bestFit="1" customWidth="1"/>
    <col min="36" max="36" width="11.85546875" bestFit="1" customWidth="1"/>
    <col min="37" max="37" width="9.5703125" bestFit="1" customWidth="1"/>
    <col min="38" max="38" width="11.85546875" bestFit="1" customWidth="1"/>
    <col min="39" max="40" width="7" bestFit="1" customWidth="1"/>
    <col min="41" max="41" width="9.5703125" bestFit="1" customWidth="1"/>
    <col min="42" max="42" width="11.85546875" bestFit="1" customWidth="1"/>
    <col min="43" max="46" width="19.140625" bestFit="1" customWidth="1"/>
    <col min="47" max="47" width="22" bestFit="1" customWidth="1"/>
    <col min="48" max="52" width="19.140625" bestFit="1" customWidth="1"/>
    <col min="53" max="53" width="22" bestFit="1" customWidth="1"/>
    <col min="54" max="58" width="19.140625" bestFit="1" customWidth="1"/>
    <col min="59" max="59" width="22" bestFit="1" customWidth="1"/>
    <col min="60" max="64" width="19.140625" bestFit="1" customWidth="1"/>
    <col min="65" max="65" width="22" bestFit="1" customWidth="1"/>
    <col min="66" max="70" width="19.140625" bestFit="1" customWidth="1"/>
    <col min="71" max="71" width="22" bestFit="1" customWidth="1"/>
    <col min="72" max="76" width="19.140625" bestFit="1" customWidth="1"/>
    <col min="77" max="77" width="22" bestFit="1" customWidth="1"/>
    <col min="78" max="82" width="19.140625" bestFit="1" customWidth="1"/>
    <col min="83" max="83" width="22" bestFit="1" customWidth="1"/>
    <col min="84" max="88" width="18" bestFit="1" customWidth="1"/>
    <col min="89" max="89" width="20.85546875" bestFit="1" customWidth="1"/>
    <col min="90" max="94" width="19.140625" bestFit="1" customWidth="1"/>
    <col min="95" max="95" width="22" bestFit="1" customWidth="1"/>
    <col min="96" max="100" width="19.140625" bestFit="1" customWidth="1"/>
    <col min="101" max="101" width="22" bestFit="1" customWidth="1"/>
    <col min="102" max="106" width="19.140625" bestFit="1" customWidth="1"/>
    <col min="107" max="107" width="22" bestFit="1" customWidth="1"/>
    <col min="108" max="112" width="19.140625" bestFit="1" customWidth="1"/>
    <col min="113" max="113" width="22" bestFit="1" customWidth="1"/>
    <col min="114" max="118" width="19.140625" bestFit="1" customWidth="1"/>
    <col min="119" max="119" width="22" bestFit="1" customWidth="1"/>
    <col min="120" max="124" width="19.140625" bestFit="1" customWidth="1"/>
    <col min="125" max="125" width="22" bestFit="1" customWidth="1"/>
    <col min="126" max="130" width="19.140625" bestFit="1" customWidth="1"/>
    <col min="131" max="131" width="22" bestFit="1" customWidth="1"/>
    <col min="132" max="136" width="19.140625" bestFit="1" customWidth="1"/>
    <col min="137" max="137" width="22" bestFit="1" customWidth="1"/>
    <col min="138" max="142" width="19.140625" bestFit="1" customWidth="1"/>
    <col min="143" max="143" width="22" bestFit="1" customWidth="1"/>
    <col min="144" max="148" width="19.140625" bestFit="1" customWidth="1"/>
    <col min="149" max="149" width="22" bestFit="1" customWidth="1"/>
    <col min="150" max="154" width="18" bestFit="1" customWidth="1"/>
    <col min="155" max="155" width="20.85546875" bestFit="1" customWidth="1"/>
    <col min="156" max="160" width="19.140625" bestFit="1" customWidth="1"/>
    <col min="161" max="161" width="22" bestFit="1" customWidth="1"/>
    <col min="162" max="166" width="19.140625" bestFit="1" customWidth="1"/>
    <col min="167" max="167" width="22" bestFit="1" customWidth="1"/>
    <col min="168" max="172" width="19.140625" bestFit="1" customWidth="1"/>
    <col min="173" max="173" width="22" bestFit="1" customWidth="1"/>
    <col min="174" max="178" width="19.140625" bestFit="1" customWidth="1"/>
    <col min="179" max="179" width="22" bestFit="1" customWidth="1"/>
    <col min="180" max="184" width="19.140625" bestFit="1" customWidth="1"/>
    <col min="185" max="185" width="22" bestFit="1" customWidth="1"/>
    <col min="186" max="190" width="19.140625" bestFit="1" customWidth="1"/>
    <col min="191" max="191" width="22" bestFit="1" customWidth="1"/>
    <col min="192" max="196" width="19.140625" bestFit="1" customWidth="1"/>
    <col min="197" max="197" width="22" bestFit="1" customWidth="1"/>
    <col min="198" max="201" width="19.140625" bestFit="1" customWidth="1"/>
    <col min="202" max="202" width="22" bestFit="1" customWidth="1"/>
    <col min="203" max="207" width="19.140625" bestFit="1" customWidth="1"/>
    <col min="208" max="208" width="22" bestFit="1" customWidth="1"/>
    <col min="209" max="213" width="19.140625" bestFit="1" customWidth="1"/>
    <col min="214" max="214" width="22" bestFit="1" customWidth="1"/>
    <col min="215" max="219" width="18" bestFit="1" customWidth="1"/>
    <col min="220" max="220" width="20.85546875" bestFit="1" customWidth="1"/>
    <col min="221" max="225" width="19.140625" bestFit="1" customWidth="1"/>
    <col min="226" max="226" width="22" bestFit="1" customWidth="1"/>
    <col min="227" max="231" width="19.140625" bestFit="1" customWidth="1"/>
    <col min="232" max="232" width="22" bestFit="1" customWidth="1"/>
    <col min="233" max="237" width="19.140625" bestFit="1" customWidth="1"/>
    <col min="238" max="238" width="22" bestFit="1" customWidth="1"/>
    <col min="239" max="243" width="19.140625" bestFit="1" customWidth="1"/>
    <col min="244" max="244" width="22" bestFit="1" customWidth="1"/>
    <col min="245" max="249" width="19.140625" bestFit="1" customWidth="1"/>
    <col min="250" max="250" width="22" bestFit="1" customWidth="1"/>
    <col min="251" max="255" width="19.140625" bestFit="1" customWidth="1"/>
  </cols>
  <sheetData>
    <row r="1" spans="1:36" x14ac:dyDescent="0.25">
      <c r="A1" t="s">
        <v>0</v>
      </c>
      <c r="B1" t="s">
        <v>1</v>
      </c>
      <c r="C1" t="s">
        <v>2</v>
      </c>
      <c r="D1" t="s">
        <v>3</v>
      </c>
      <c r="E1" t="s">
        <v>63</v>
      </c>
      <c r="F1" t="s">
        <v>69</v>
      </c>
      <c r="G1" s="33" t="s">
        <v>83</v>
      </c>
      <c r="H1" s="33" t="s">
        <v>84</v>
      </c>
    </row>
    <row r="2" spans="1:36" x14ac:dyDescent="0.25">
      <c r="A2">
        <v>3</v>
      </c>
      <c r="B2">
        <v>1</v>
      </c>
      <c r="C2">
        <v>2000</v>
      </c>
      <c r="D2" t="s">
        <v>50</v>
      </c>
      <c r="E2" t="s">
        <v>66</v>
      </c>
      <c r="F2">
        <v>9998</v>
      </c>
      <c r="G2" s="33">
        <f>SUMIFS('Приложение 3 (Цена)'!D:D,'Приложение 3 (Цена)'!C:C,D2,'Приложение 3 (Цена)'!B:B,C2,'Приложение 3 (Цена)'!A:A,B2)</f>
        <v>555.66999999999996</v>
      </c>
      <c r="H2" s="34">
        <f>F2*G2</f>
        <v>5555588.6599999992</v>
      </c>
      <c r="Q2" s="14" t="s">
        <v>76</v>
      </c>
      <c r="R2" s="14" t="s">
        <v>74</v>
      </c>
    </row>
    <row r="3" spans="1:36" x14ac:dyDescent="0.25">
      <c r="A3">
        <v>20</v>
      </c>
      <c r="B3">
        <v>8</v>
      </c>
      <c r="C3">
        <v>2003</v>
      </c>
      <c r="D3" t="s">
        <v>30</v>
      </c>
      <c r="E3" t="s">
        <v>64</v>
      </c>
      <c r="F3">
        <v>9990</v>
      </c>
      <c r="G3" s="33">
        <f>SUMIFS('Приложение 3 (Цена)'!D:D,'Приложение 3 (Цена)'!C:C,D3,'Приложение 3 (Цена)'!B:B,C3,'Приложение 3 (Цена)'!A:A,B3)</f>
        <v>887.74</v>
      </c>
      <c r="H3" s="34">
        <f t="shared" ref="H3:H66" si="0">F3*G3</f>
        <v>8868522.5999999996</v>
      </c>
      <c r="O3" s="8"/>
      <c r="R3">
        <v>2000</v>
      </c>
      <c r="T3">
        <v>2001</v>
      </c>
      <c r="X3">
        <v>2002</v>
      </c>
      <c r="AA3">
        <v>2003</v>
      </c>
      <c r="AD3">
        <v>2004</v>
      </c>
      <c r="AH3">
        <v>2005</v>
      </c>
      <c r="AJ3" t="s">
        <v>72</v>
      </c>
    </row>
    <row r="4" spans="1:36" x14ac:dyDescent="0.25">
      <c r="A4">
        <v>2</v>
      </c>
      <c r="B4">
        <v>1</v>
      </c>
      <c r="C4">
        <v>2000</v>
      </c>
      <c r="D4" t="s">
        <v>56</v>
      </c>
      <c r="E4" t="s">
        <v>66</v>
      </c>
      <c r="F4">
        <v>9983</v>
      </c>
      <c r="G4" s="33">
        <f>SUMIFS('Приложение 3 (Цена)'!D:D,'Приложение 3 (Цена)'!C:C,D4,'Приложение 3 (Цена)'!B:B,C4,'Приложение 3 (Цена)'!A:A,B4)</f>
        <v>509.07</v>
      </c>
      <c r="H4" s="34">
        <f t="shared" si="0"/>
        <v>5082045.8099999996</v>
      </c>
      <c r="Q4" s="14" t="s">
        <v>71</v>
      </c>
      <c r="R4">
        <v>1</v>
      </c>
      <c r="S4">
        <v>2</v>
      </c>
      <c r="T4">
        <v>1</v>
      </c>
      <c r="U4">
        <v>2</v>
      </c>
      <c r="V4">
        <v>3</v>
      </c>
      <c r="W4">
        <v>4</v>
      </c>
      <c r="X4">
        <v>4</v>
      </c>
      <c r="Y4">
        <v>5</v>
      </c>
      <c r="Z4">
        <v>6</v>
      </c>
      <c r="AA4">
        <v>6</v>
      </c>
      <c r="AB4">
        <v>7</v>
      </c>
      <c r="AC4">
        <v>8</v>
      </c>
      <c r="AD4">
        <v>8</v>
      </c>
      <c r="AE4">
        <v>9</v>
      </c>
      <c r="AF4">
        <v>10</v>
      </c>
      <c r="AG4">
        <v>11</v>
      </c>
      <c r="AH4">
        <v>11</v>
      </c>
      <c r="AI4">
        <v>12</v>
      </c>
    </row>
    <row r="5" spans="1:36" x14ac:dyDescent="0.25">
      <c r="A5">
        <v>29</v>
      </c>
      <c r="B5">
        <v>12</v>
      </c>
      <c r="C5">
        <v>2005</v>
      </c>
      <c r="D5" t="s">
        <v>23</v>
      </c>
      <c r="E5" t="s">
        <v>66</v>
      </c>
      <c r="F5">
        <v>9981</v>
      </c>
      <c r="G5" s="33">
        <f>SUMIFS('Приложение 3 (Цена)'!D:D,'Приложение 3 (Цена)'!C:C,D5,'Приложение 3 (Цена)'!B:B,C5,'Приложение 3 (Цена)'!A:A,B5)</f>
        <v>867.15</v>
      </c>
      <c r="H5" s="34">
        <f t="shared" si="0"/>
        <v>8655024.1500000004</v>
      </c>
      <c r="Q5" s="8" t="s">
        <v>12</v>
      </c>
      <c r="R5" s="13"/>
      <c r="S5" s="13">
        <v>8265</v>
      </c>
      <c r="T5" s="13"/>
      <c r="U5" s="13"/>
      <c r="V5" s="13"/>
      <c r="W5" s="13"/>
      <c r="X5" s="13">
        <v>5601</v>
      </c>
      <c r="Y5" s="13"/>
      <c r="Z5" s="13">
        <v>6685</v>
      </c>
      <c r="AA5" s="13">
        <v>4089</v>
      </c>
      <c r="AB5" s="13"/>
      <c r="AC5" s="13">
        <v>561</v>
      </c>
      <c r="AD5" s="13"/>
      <c r="AE5" s="13">
        <v>6292</v>
      </c>
      <c r="AF5" s="13"/>
      <c r="AG5" s="13"/>
      <c r="AH5" s="13">
        <v>5404</v>
      </c>
      <c r="AI5" s="13">
        <v>107</v>
      </c>
      <c r="AJ5" s="13">
        <v>37004</v>
      </c>
    </row>
    <row r="6" spans="1:36" x14ac:dyDescent="0.25">
      <c r="A6">
        <v>5</v>
      </c>
      <c r="B6">
        <v>2</v>
      </c>
      <c r="C6">
        <v>2001</v>
      </c>
      <c r="D6" t="s">
        <v>48</v>
      </c>
      <c r="E6" t="s">
        <v>66</v>
      </c>
      <c r="F6">
        <v>9980</v>
      </c>
      <c r="G6" s="33">
        <f>SUMIFS('Приложение 3 (Цена)'!D:D,'Приложение 3 (Цена)'!C:C,D6,'Приложение 3 (Цена)'!B:B,C6,'Приложение 3 (Цена)'!A:A,B6)</f>
        <v>476.72</v>
      </c>
      <c r="H6" s="34">
        <f t="shared" si="0"/>
        <v>4757665.6000000006</v>
      </c>
      <c r="Q6" s="8" t="s">
        <v>13</v>
      </c>
      <c r="R6" s="13">
        <v>14480</v>
      </c>
      <c r="S6" s="13">
        <v>12986</v>
      </c>
      <c r="T6" s="13"/>
      <c r="U6" s="13">
        <v>21883</v>
      </c>
      <c r="V6" s="13">
        <v>24127</v>
      </c>
      <c r="W6" s="13">
        <v>168</v>
      </c>
      <c r="X6" s="13">
        <v>8463</v>
      </c>
      <c r="Y6" s="13">
        <v>9610</v>
      </c>
      <c r="Z6" s="13">
        <v>6545</v>
      </c>
      <c r="AA6" s="13">
        <v>9580</v>
      </c>
      <c r="AB6" s="13">
        <v>16641</v>
      </c>
      <c r="AC6" s="13">
        <v>22025</v>
      </c>
      <c r="AD6" s="13"/>
      <c r="AE6" s="13">
        <v>6268</v>
      </c>
      <c r="AF6" s="13">
        <v>16445</v>
      </c>
      <c r="AG6" s="13">
        <v>9295</v>
      </c>
      <c r="AH6" s="13">
        <v>13607</v>
      </c>
      <c r="AI6" s="13"/>
      <c r="AJ6" s="13">
        <v>192123</v>
      </c>
    </row>
    <row r="7" spans="1:36" x14ac:dyDescent="0.25">
      <c r="A7">
        <v>14</v>
      </c>
      <c r="B7">
        <v>6</v>
      </c>
      <c r="C7">
        <v>2002</v>
      </c>
      <c r="D7" t="s">
        <v>39</v>
      </c>
      <c r="E7" t="s">
        <v>65</v>
      </c>
      <c r="F7">
        <v>9971</v>
      </c>
      <c r="G7" s="33">
        <f>SUMIFS('Приложение 3 (Цена)'!D:D,'Приложение 3 (Цена)'!C:C,D7,'Приложение 3 (Цена)'!B:B,C7,'Приложение 3 (Цена)'!A:A,B7)</f>
        <v>774.16</v>
      </c>
      <c r="H7" s="34">
        <f t="shared" si="0"/>
        <v>7719149.3599999994</v>
      </c>
      <c r="Q7" s="8" t="s">
        <v>14</v>
      </c>
      <c r="R7" s="13"/>
      <c r="S7" s="13">
        <v>15313</v>
      </c>
      <c r="T7" s="13">
        <v>3939</v>
      </c>
      <c r="U7" s="13"/>
      <c r="V7" s="13">
        <v>17724</v>
      </c>
      <c r="W7" s="13"/>
      <c r="X7" s="13">
        <v>2882</v>
      </c>
      <c r="Y7" s="13">
        <v>21033</v>
      </c>
      <c r="Z7" s="13"/>
      <c r="AA7" s="13">
        <v>15788</v>
      </c>
      <c r="AB7" s="13">
        <v>20747</v>
      </c>
      <c r="AC7" s="13">
        <v>11642</v>
      </c>
      <c r="AD7" s="13"/>
      <c r="AE7" s="13">
        <v>11555</v>
      </c>
      <c r="AF7" s="13">
        <v>26784</v>
      </c>
      <c r="AG7" s="13">
        <v>1716</v>
      </c>
      <c r="AH7" s="13">
        <v>11836</v>
      </c>
      <c r="AI7" s="13">
        <v>5691</v>
      </c>
      <c r="AJ7" s="13">
        <v>166650</v>
      </c>
    </row>
    <row r="8" spans="1:36" x14ac:dyDescent="0.25">
      <c r="A8">
        <v>13</v>
      </c>
      <c r="B8">
        <v>5</v>
      </c>
      <c r="C8">
        <v>2002</v>
      </c>
      <c r="D8" t="s">
        <v>50</v>
      </c>
      <c r="E8" t="s">
        <v>66</v>
      </c>
      <c r="F8">
        <v>9961</v>
      </c>
      <c r="G8" s="33">
        <f>SUMIFS('Приложение 3 (Цена)'!D:D,'Приложение 3 (Цена)'!C:C,D8,'Приложение 3 (Цена)'!B:B,C8,'Приложение 3 (Цена)'!A:A,B8)</f>
        <v>363.83</v>
      </c>
      <c r="H8" s="34">
        <f t="shared" si="0"/>
        <v>3624110.63</v>
      </c>
      <c r="Q8" s="8" t="s">
        <v>15</v>
      </c>
      <c r="R8" s="13">
        <v>11349</v>
      </c>
      <c r="S8" s="13">
        <v>17074</v>
      </c>
      <c r="T8" s="13">
        <v>8433</v>
      </c>
      <c r="U8" s="13">
        <v>7841</v>
      </c>
      <c r="V8" s="13">
        <v>27126</v>
      </c>
      <c r="W8" s="13">
        <v>4401</v>
      </c>
      <c r="X8" s="13">
        <v>4458</v>
      </c>
      <c r="Y8" s="13">
        <v>9229</v>
      </c>
      <c r="Z8" s="13">
        <v>23980</v>
      </c>
      <c r="AA8" s="13">
        <v>415</v>
      </c>
      <c r="AB8" s="13">
        <v>16079</v>
      </c>
      <c r="AC8" s="13">
        <v>7581</v>
      </c>
      <c r="AD8" s="13">
        <v>8008</v>
      </c>
      <c r="AE8" s="13">
        <v>20843</v>
      </c>
      <c r="AF8" s="13">
        <v>9559</v>
      </c>
      <c r="AG8" s="13">
        <v>7025</v>
      </c>
      <c r="AH8" s="13">
        <v>14198</v>
      </c>
      <c r="AI8" s="13">
        <v>4928</v>
      </c>
      <c r="AJ8" s="13">
        <v>202527</v>
      </c>
    </row>
    <row r="9" spans="1:36" x14ac:dyDescent="0.25">
      <c r="A9">
        <v>5</v>
      </c>
      <c r="B9">
        <v>2</v>
      </c>
      <c r="C9">
        <v>2001</v>
      </c>
      <c r="D9" t="s">
        <v>35</v>
      </c>
      <c r="E9" t="s">
        <v>66</v>
      </c>
      <c r="F9">
        <v>9953</v>
      </c>
      <c r="G9" s="33">
        <f>SUMIFS('Приложение 3 (Цена)'!D:D,'Приложение 3 (Цена)'!C:C,D9,'Приложение 3 (Цена)'!B:B,C9,'Приложение 3 (Цена)'!A:A,B9)</f>
        <v>811.99</v>
      </c>
      <c r="H9" s="34">
        <f t="shared" si="0"/>
        <v>8081736.4699999997</v>
      </c>
      <c r="Q9" s="8" t="s">
        <v>16</v>
      </c>
      <c r="R9" s="13">
        <v>7776</v>
      </c>
      <c r="S9" s="13"/>
      <c r="T9" s="13"/>
      <c r="U9" s="13">
        <v>23130</v>
      </c>
      <c r="V9" s="13">
        <v>36870</v>
      </c>
      <c r="W9" s="13"/>
      <c r="X9" s="13">
        <v>33434</v>
      </c>
      <c r="Y9" s="13">
        <v>21497</v>
      </c>
      <c r="Z9" s="13"/>
      <c r="AA9" s="13">
        <v>10925</v>
      </c>
      <c r="AB9" s="13">
        <v>31500</v>
      </c>
      <c r="AC9" s="13">
        <v>2888</v>
      </c>
      <c r="AD9" s="13">
        <v>8253</v>
      </c>
      <c r="AE9" s="13">
        <v>3419</v>
      </c>
      <c r="AF9" s="13">
        <v>11674</v>
      </c>
      <c r="AG9" s="13">
        <v>10753</v>
      </c>
      <c r="AH9" s="13">
        <v>3581</v>
      </c>
      <c r="AI9" s="13">
        <v>4329</v>
      </c>
      <c r="AJ9" s="13">
        <v>210029</v>
      </c>
    </row>
    <row r="10" spans="1:36" x14ac:dyDescent="0.25">
      <c r="A10">
        <v>19</v>
      </c>
      <c r="B10">
        <v>8</v>
      </c>
      <c r="C10">
        <v>2003</v>
      </c>
      <c r="D10" t="s">
        <v>30</v>
      </c>
      <c r="E10" t="s">
        <v>64</v>
      </c>
      <c r="F10">
        <v>9944</v>
      </c>
      <c r="G10" s="33">
        <f>SUMIFS('Приложение 3 (Цена)'!D:D,'Приложение 3 (Цена)'!C:C,D10,'Приложение 3 (Цена)'!B:B,C10,'Приложение 3 (Цена)'!A:A,B10)</f>
        <v>887.74</v>
      </c>
      <c r="H10" s="34">
        <f t="shared" si="0"/>
        <v>8827686.5600000005</v>
      </c>
      <c r="Q10" s="8" t="s">
        <v>17</v>
      </c>
      <c r="R10" s="13">
        <v>30274</v>
      </c>
      <c r="S10" s="13"/>
      <c r="T10" s="13">
        <v>8655</v>
      </c>
      <c r="U10" s="13">
        <v>5871</v>
      </c>
      <c r="V10" s="13">
        <v>19358</v>
      </c>
      <c r="W10" s="13">
        <v>5105</v>
      </c>
      <c r="X10" s="13">
        <v>17086</v>
      </c>
      <c r="Y10" s="13">
        <v>15793</v>
      </c>
      <c r="Z10" s="13"/>
      <c r="AA10" s="13">
        <v>4286</v>
      </c>
      <c r="AB10" s="13">
        <v>18827</v>
      </c>
      <c r="AC10" s="13">
        <v>6152</v>
      </c>
      <c r="AD10" s="13"/>
      <c r="AE10" s="13">
        <v>19359</v>
      </c>
      <c r="AF10" s="13">
        <v>23136</v>
      </c>
      <c r="AG10" s="13">
        <v>15498</v>
      </c>
      <c r="AH10" s="13">
        <v>10711</v>
      </c>
      <c r="AI10" s="13">
        <v>4733</v>
      </c>
      <c r="AJ10" s="13">
        <v>204844</v>
      </c>
    </row>
    <row r="11" spans="1:36" x14ac:dyDescent="0.25">
      <c r="A11">
        <v>2</v>
      </c>
      <c r="B11">
        <v>1</v>
      </c>
      <c r="C11">
        <v>2000</v>
      </c>
      <c r="D11" t="s">
        <v>31</v>
      </c>
      <c r="E11" t="s">
        <v>66</v>
      </c>
      <c r="F11">
        <v>9943</v>
      </c>
      <c r="G11" s="33">
        <f>SUMIFS('Приложение 3 (Цена)'!D:D,'Приложение 3 (Цена)'!C:C,D11,'Приложение 3 (Цена)'!B:B,C11,'Приложение 3 (Цена)'!A:A,B11)</f>
        <v>848.25</v>
      </c>
      <c r="H11" s="34">
        <f t="shared" si="0"/>
        <v>8434149.75</v>
      </c>
      <c r="K11" s="10"/>
      <c r="L11" s="10"/>
      <c r="M11" s="10"/>
      <c r="Q11" s="8" t="s">
        <v>18</v>
      </c>
      <c r="R11" s="13">
        <v>3571</v>
      </c>
      <c r="S11" s="13">
        <v>17027</v>
      </c>
      <c r="T11" s="13">
        <v>7068</v>
      </c>
      <c r="U11" s="13">
        <v>11792</v>
      </c>
      <c r="V11" s="13">
        <v>11795</v>
      </c>
      <c r="W11" s="13">
        <v>8700</v>
      </c>
      <c r="X11" s="13">
        <v>6408</v>
      </c>
      <c r="Y11" s="13">
        <v>18654</v>
      </c>
      <c r="Z11" s="13">
        <v>21164</v>
      </c>
      <c r="AA11" s="13">
        <v>6123</v>
      </c>
      <c r="AB11" s="13">
        <v>17192</v>
      </c>
      <c r="AC11" s="13">
        <v>9907</v>
      </c>
      <c r="AD11" s="13"/>
      <c r="AE11" s="13">
        <v>20110</v>
      </c>
      <c r="AF11" s="13">
        <v>5287</v>
      </c>
      <c r="AG11" s="13">
        <v>4199</v>
      </c>
      <c r="AH11" s="13">
        <v>8887</v>
      </c>
      <c r="AI11" s="13">
        <v>10959</v>
      </c>
      <c r="AJ11" s="13">
        <v>188843</v>
      </c>
    </row>
    <row r="12" spans="1:36" x14ac:dyDescent="0.25">
      <c r="A12">
        <v>19</v>
      </c>
      <c r="B12">
        <v>7</v>
      </c>
      <c r="C12">
        <v>2003</v>
      </c>
      <c r="D12" t="s">
        <v>56</v>
      </c>
      <c r="E12" t="s">
        <v>64</v>
      </c>
      <c r="F12">
        <v>9942</v>
      </c>
      <c r="G12" s="33">
        <f>SUMIFS('Приложение 3 (Цена)'!D:D,'Приложение 3 (Цена)'!C:C,D12,'Приложение 3 (Цена)'!B:B,C12,'Приложение 3 (Цена)'!A:A,B12)</f>
        <v>990.38</v>
      </c>
      <c r="H12" s="34">
        <f t="shared" si="0"/>
        <v>9846357.959999999</v>
      </c>
      <c r="I12" s="2" t="s">
        <v>67</v>
      </c>
      <c r="J12" s="2" t="s">
        <v>68</v>
      </c>
      <c r="K12" s="2" t="s">
        <v>64</v>
      </c>
      <c r="L12" s="2" t="s">
        <v>65</v>
      </c>
      <c r="M12" s="2" t="s">
        <v>66</v>
      </c>
      <c r="Q12" s="8" t="s">
        <v>19</v>
      </c>
      <c r="R12" s="13">
        <v>4957</v>
      </c>
      <c r="S12" s="13"/>
      <c r="T12" s="13"/>
      <c r="U12" s="13">
        <v>22486</v>
      </c>
      <c r="V12" s="13">
        <v>27948</v>
      </c>
      <c r="W12" s="13"/>
      <c r="X12" s="13">
        <v>16364</v>
      </c>
      <c r="Y12" s="13">
        <v>9321</v>
      </c>
      <c r="Z12" s="13">
        <v>16345</v>
      </c>
      <c r="AA12" s="13"/>
      <c r="AB12" s="13">
        <v>13048</v>
      </c>
      <c r="AC12" s="13">
        <v>11095</v>
      </c>
      <c r="AD12" s="13">
        <v>3320</v>
      </c>
      <c r="AE12" s="13">
        <v>7465</v>
      </c>
      <c r="AF12" s="13">
        <v>25581</v>
      </c>
      <c r="AG12" s="13"/>
      <c r="AH12" s="13">
        <v>31264</v>
      </c>
      <c r="AI12" s="13">
        <v>7908</v>
      </c>
      <c r="AJ12" s="13">
        <v>197102</v>
      </c>
    </row>
    <row r="13" spans="1:36" x14ac:dyDescent="0.25">
      <c r="A13">
        <v>15</v>
      </c>
      <c r="B13">
        <v>6</v>
      </c>
      <c r="C13">
        <v>2002</v>
      </c>
      <c r="D13" t="s">
        <v>15</v>
      </c>
      <c r="E13" t="s">
        <v>66</v>
      </c>
      <c r="F13">
        <v>9935</v>
      </c>
      <c r="G13" s="33">
        <f>SUMIFS('Приложение 3 (Цена)'!D:D,'Приложение 3 (Цена)'!C:C,D13,'Приложение 3 (Цена)'!B:B,C13,'Приложение 3 (Цена)'!A:A,B13)</f>
        <v>360.32</v>
      </c>
      <c r="H13" s="34">
        <f t="shared" si="0"/>
        <v>3579779.1999999997</v>
      </c>
      <c r="Q13" s="8" t="s">
        <v>20</v>
      </c>
      <c r="R13" s="13">
        <v>5419</v>
      </c>
      <c r="S13" s="13">
        <v>14754</v>
      </c>
      <c r="T13" s="13">
        <v>1896</v>
      </c>
      <c r="U13" s="13">
        <v>19954</v>
      </c>
      <c r="V13" s="13">
        <v>12936</v>
      </c>
      <c r="W13" s="13"/>
      <c r="X13" s="13">
        <v>13631</v>
      </c>
      <c r="Y13" s="13">
        <v>3838</v>
      </c>
      <c r="Z13" s="13">
        <v>6711</v>
      </c>
      <c r="AA13" s="13">
        <v>9065</v>
      </c>
      <c r="AB13" s="13">
        <v>29953</v>
      </c>
      <c r="AC13" s="13">
        <v>7855</v>
      </c>
      <c r="AD13" s="13"/>
      <c r="AE13" s="13">
        <v>3531</v>
      </c>
      <c r="AF13" s="13">
        <v>8330</v>
      </c>
      <c r="AG13" s="13">
        <v>19439</v>
      </c>
      <c r="AH13" s="13">
        <v>8205</v>
      </c>
      <c r="AI13" s="13">
        <v>11787</v>
      </c>
      <c r="AJ13" s="13">
        <v>177304</v>
      </c>
    </row>
    <row r="14" spans="1:36" x14ac:dyDescent="0.25">
      <c r="A14">
        <v>21</v>
      </c>
      <c r="B14">
        <v>8</v>
      </c>
      <c r="C14">
        <v>2003</v>
      </c>
      <c r="D14" t="s">
        <v>52</v>
      </c>
      <c r="E14" t="s">
        <v>67</v>
      </c>
      <c r="F14">
        <v>9932</v>
      </c>
      <c r="G14" s="33">
        <f>SUMIFS('Приложение 3 (Цена)'!D:D,'Приложение 3 (Цена)'!C:C,D14,'Приложение 3 (Цена)'!B:B,C14,'Приложение 3 (Цена)'!A:A,B14)</f>
        <v>135.62</v>
      </c>
      <c r="H14" s="34">
        <f t="shared" si="0"/>
        <v>1346977.84</v>
      </c>
      <c r="J14" s="2">
        <v>2000</v>
      </c>
      <c r="K14" s="2">
        <v>2001</v>
      </c>
      <c r="L14" s="2">
        <v>2002</v>
      </c>
      <c r="M14" s="2">
        <v>2003</v>
      </c>
      <c r="N14" s="2">
        <v>2004</v>
      </c>
      <c r="O14" s="2">
        <v>2005</v>
      </c>
      <c r="Q14" s="8" t="s">
        <v>21</v>
      </c>
      <c r="R14" s="13">
        <v>28910</v>
      </c>
      <c r="S14" s="13">
        <v>9293</v>
      </c>
      <c r="T14" s="13">
        <v>1338</v>
      </c>
      <c r="U14" s="13">
        <v>24916</v>
      </c>
      <c r="V14" s="13">
        <v>12476</v>
      </c>
      <c r="W14" s="13"/>
      <c r="X14" s="13"/>
      <c r="Y14" s="13">
        <v>39375</v>
      </c>
      <c r="Z14" s="13">
        <v>11769</v>
      </c>
      <c r="AA14" s="13">
        <v>38142</v>
      </c>
      <c r="AB14" s="13">
        <v>12157</v>
      </c>
      <c r="AC14" s="13">
        <v>7366</v>
      </c>
      <c r="AD14" s="13"/>
      <c r="AE14" s="13">
        <v>5392</v>
      </c>
      <c r="AF14" s="13">
        <v>18982</v>
      </c>
      <c r="AG14" s="13">
        <v>18159</v>
      </c>
      <c r="AH14" s="13">
        <v>6059</v>
      </c>
      <c r="AI14" s="13">
        <v>3571</v>
      </c>
      <c r="AJ14" s="13">
        <v>237905</v>
      </c>
    </row>
    <row r="15" spans="1:36" x14ac:dyDescent="0.25">
      <c r="A15">
        <v>4</v>
      </c>
      <c r="B15">
        <v>2</v>
      </c>
      <c r="C15">
        <v>2001</v>
      </c>
      <c r="D15" t="s">
        <v>61</v>
      </c>
      <c r="E15" t="s">
        <v>66</v>
      </c>
      <c r="F15">
        <v>9923</v>
      </c>
      <c r="G15" s="33">
        <f>SUMIFS('Приложение 3 (Цена)'!D:D,'Приложение 3 (Цена)'!C:C,D15,'Приложение 3 (Цена)'!B:B,C15,'Приложение 3 (Цена)'!A:A,B15)</f>
        <v>79.8</v>
      </c>
      <c r="H15" s="34">
        <f t="shared" si="0"/>
        <v>791855.4</v>
      </c>
      <c r="I15" s="2" t="s">
        <v>12</v>
      </c>
      <c r="J15">
        <f t="array" ref="J15">SUM(($D$2:$D$1888=$I15)*($C$2:$C$1888=J$14)*($E$2:$E$1888=$I$12)*$F$2:$F$1888)*'Приложение 2 (Скидка)'!K$2+SUM(($D$2:$D$1888=$I15)*($C$2:$C$1888=J$14)*($E$2:$E$1888=$J$12)*$F$2:$F$1888)*'Приложение 2 (Скидка)'!K$3+SUM(($D$2:$D$1888=$I15)*($C$2:$C$1888=J$14)*($E$2:$E$1888=$K$12)*$F$2:$F$1888)*'Приложение 2 (Скидка)'!K$4+SUM(($D$2:$D$1888=$I15)*($C$2:$C$1888=J$14)*($E$2:$E$1888=$L$12)*$F$2:$F$1888)*'Приложение 2 (Скидка)'!K$5+SUM(($D$2:$D$1888=$I15)*($C$2:$C$1888=J$14)*($E$2:$E$1888=$M$12)*$F$2:$F$1888)*'Приложение 2 (Скидка)'!K$6</f>
        <v>7273.2</v>
      </c>
      <c r="K15">
        <f t="array" ref="K15">SUM(($D$2:$D$1888=$I15)*($C$2:$C$1888=K$14)*($E$2:$E$1888=$I$12)*$F$2:$F$1888)*'Приложение 2 (Скидка)'!L$2+SUM(($D$2:$D$1888=$I15)*($C$2:$C$1888=K$14)*($E$2:$E$1888=$J$12)*$F$2:$F$1888)*'Приложение 2 (Скидка)'!L$3+SUM(($D$2:$D$1888=$I15)*($C$2:$C$1888=K$14)*($E$2:$E$1888=$K$12)*$F$2:$F$1888)*'Приложение 2 (Скидка)'!L$4+SUM(($D$2:$D$1888=$I15)*($C$2:$C$1888=K$14)*($E$2:$E$1888=$L$12)*$F$2:$F$1888)*'Приложение 2 (Скидка)'!L$5+SUM(($D$2:$D$1888=$I15)*($C$2:$C$1888=K$14)*($E$2:$E$1888=$M$12)*$F$2:$F$1888)*'Приложение 2 (Скидка)'!L$6</f>
        <v>0</v>
      </c>
      <c r="L15">
        <f t="array" ref="L15">SUM(($D$2:$D$1888=$I15)*($C$2:$C$1888=L$14)*($E$2:$E$1888=$I$12)*$F$2:$F$1888)*'Приложение 2 (Скидка)'!M$2+SUM(($D$2:$D$1888=$I15)*($C$2:$C$1888=L$14)*($E$2:$E$1888=$J$12)*$F$2:$F$1888)*'Приложение 2 (Скидка)'!M$3+SUM(($D$2:$D$1888=$I15)*($C$2:$C$1888=L$14)*($E$2:$E$1888=$K$12)*$F$2:$F$1888)*'Приложение 2 (Скидка)'!M$4+SUM(($D$2:$D$1888=$I15)*($C$2:$C$1888=L$14)*($E$2:$E$1888=$L$12)*$F$2:$F$1888)*'Приложение 2 (Скидка)'!M$5+SUM(($D$2:$D$1888=$I15)*($C$2:$C$1888=L$14)*($E$2:$E$1888=$M$12)*$F$2:$F$1888)*'Приложение 2 (Скидка)'!M$6</f>
        <v>10643.65</v>
      </c>
      <c r="M15">
        <f t="array" ref="M15">SUM(($D$2:$D$1888=$I15)*($C$2:$C$1888=M$14)*($E$2:$E$1888=$I$12)*$F$2:$F$1888)*'Приложение 2 (Скидка)'!N$2+SUM(($D$2:$D$1888=$I15)*($C$2:$C$1888=M$14)*($E$2:$E$1888=$J$12)*$F$2:$F$1888)*'Приложение 2 (Скидка)'!N$3+SUM(($D$2:$D$1888=$I15)*($C$2:$C$1888=M$14)*($E$2:$E$1888=$K$12)*$F$2:$F$1888)*'Приложение 2 (Скидка)'!N$4+SUM(($D$2:$D$1888=$I15)*($C$2:$C$1888=M$14)*($E$2:$E$1888=$L$12)*$F$2:$F$1888)*'Приложение 2 (Скидка)'!N$5+SUM(($D$2:$D$1888=$I15)*($C$2:$C$1888=M$14)*($E$2:$E$1888=$M$12)*$F$2:$F$1888)*'Приложение 2 (Скидка)'!N$6</f>
        <v>4089.9</v>
      </c>
      <c r="N15">
        <f t="array" ref="N15">SUM(($D$2:$D$1888=$I15)*($C$2:$C$1888=N$14)*($E$2:$E$1888=$I$12)*$F$2:$F$1888)*'Приложение 2 (Скидка)'!O$2+SUM(($D$2:$D$1888=$I15)*($C$2:$C$1888=N$14)*($E$2:$E$1888=$J$12)*$F$2:$F$1888)*'Приложение 2 (Скидка)'!O$3+SUM(($D$2:$D$1888=$I15)*($C$2:$C$1888=N$14)*($E$2:$E$1888=$K$12)*$F$2:$F$1888)*'Приложение 2 (Скидка)'!O$4+SUM(($D$2:$D$1888=$I15)*($C$2:$C$1888=N$14)*($E$2:$E$1888=$L$12)*$F$2:$F$1888)*'Приложение 2 (Скидка)'!O$5+SUM(($D$2:$D$1888=$I15)*($C$2:$C$1888=N$14)*($E$2:$E$1888=$M$12)*$F$2:$F$1888)*'Приложение 2 (Скидка)'!O$6</f>
        <v>5599.88</v>
      </c>
      <c r="O15">
        <f t="array" ref="O15">SUM(($D$2:$D$1888=$I15)*($C$2:$C$1888=O$14)*($E$2:$E$1888=$I$12)*$F$2:$F$1888)*'Приложение 2 (Скидка)'!P$2+SUM(($D$2:$D$1888=$I15)*($C$2:$C$1888=O$14)*($E$2:$E$1888=$J$12)*$F$2:$F$1888)*'Приложение 2 (Скидка)'!P$3+SUM(($D$2:$D$1888=$I15)*($C$2:$C$1888=O$14)*($E$2:$E$1888=$K$12)*$F$2:$F$1888)*'Приложение 2 (Скидка)'!P$4+SUM(($D$2:$D$1888=$I15)*($C$2:$C$1888=O$14)*($E$2:$E$1888=$L$12)*$F$2:$F$1888)*'Приложение 2 (Скидка)'!P$5+SUM(($D$2:$D$1888=$I15)*($C$2:$C$1888=O$14)*($E$2:$E$1888=$M$12)*$F$2:$F$1888)*'Приложение 2 (Скидка)'!P$6</f>
        <v>4738.3899999999994</v>
      </c>
      <c r="Q15" s="8" t="s">
        <v>22</v>
      </c>
      <c r="R15" s="13">
        <v>11267</v>
      </c>
      <c r="S15" s="13">
        <v>9029</v>
      </c>
      <c r="T15" s="13"/>
      <c r="U15" s="13">
        <v>37195</v>
      </c>
      <c r="V15" s="13">
        <v>7851</v>
      </c>
      <c r="W15" s="13"/>
      <c r="X15" s="13">
        <v>16159</v>
      </c>
      <c r="Y15" s="13">
        <v>7525</v>
      </c>
      <c r="Z15" s="13">
        <v>5493</v>
      </c>
      <c r="AA15" s="13">
        <v>3905</v>
      </c>
      <c r="AB15" s="13">
        <v>16635</v>
      </c>
      <c r="AC15" s="13">
        <v>5727</v>
      </c>
      <c r="AD15" s="13">
        <v>7514</v>
      </c>
      <c r="AE15" s="13">
        <v>36636</v>
      </c>
      <c r="AF15" s="13">
        <v>26993</v>
      </c>
      <c r="AG15" s="13">
        <v>9111</v>
      </c>
      <c r="AH15" s="13">
        <v>39905</v>
      </c>
      <c r="AI15" s="13">
        <v>2597</v>
      </c>
      <c r="AJ15" s="13">
        <v>243542</v>
      </c>
    </row>
    <row r="16" spans="1:36" x14ac:dyDescent="0.25">
      <c r="A16">
        <v>24</v>
      </c>
      <c r="B16">
        <v>10</v>
      </c>
      <c r="C16">
        <v>2004</v>
      </c>
      <c r="D16" t="s">
        <v>55</v>
      </c>
      <c r="E16" t="s">
        <v>66</v>
      </c>
      <c r="F16">
        <v>9918</v>
      </c>
      <c r="G16" s="33">
        <f>SUMIFS('Приложение 3 (Цена)'!D:D,'Приложение 3 (Цена)'!C:C,D16,'Приложение 3 (Цена)'!B:B,C16,'Приложение 3 (Цена)'!A:A,B16)</f>
        <v>1019</v>
      </c>
      <c r="H16" s="34">
        <f t="shared" si="0"/>
        <v>10106442</v>
      </c>
      <c r="I16" s="2"/>
      <c r="Q16" s="8" t="s">
        <v>23</v>
      </c>
      <c r="R16" s="13">
        <v>1686</v>
      </c>
      <c r="S16" s="13">
        <v>18894</v>
      </c>
      <c r="T16" s="13">
        <v>1011</v>
      </c>
      <c r="U16" s="13">
        <v>26526</v>
      </c>
      <c r="V16" s="13">
        <v>19554</v>
      </c>
      <c r="W16" s="13"/>
      <c r="X16" s="13">
        <v>18142</v>
      </c>
      <c r="Y16" s="13">
        <v>38556</v>
      </c>
      <c r="Z16" s="13">
        <v>9584</v>
      </c>
      <c r="AA16" s="13"/>
      <c r="AB16" s="13">
        <v>18042</v>
      </c>
      <c r="AC16" s="13">
        <v>20269</v>
      </c>
      <c r="AD16" s="13">
        <v>8440</v>
      </c>
      <c r="AE16" s="13">
        <v>9468</v>
      </c>
      <c r="AF16" s="13">
        <v>11696</v>
      </c>
      <c r="AG16" s="13">
        <v>7863</v>
      </c>
      <c r="AH16" s="13">
        <v>11890</v>
      </c>
      <c r="AI16" s="13">
        <v>28603</v>
      </c>
      <c r="AJ16" s="13">
        <v>250224</v>
      </c>
    </row>
    <row r="17" spans="1:36" x14ac:dyDescent="0.25">
      <c r="A17">
        <v>20</v>
      </c>
      <c r="B17">
        <v>8</v>
      </c>
      <c r="C17">
        <v>2003</v>
      </c>
      <c r="D17" t="s">
        <v>46</v>
      </c>
      <c r="E17" t="s">
        <v>64</v>
      </c>
      <c r="F17">
        <v>9908</v>
      </c>
      <c r="G17" s="33">
        <f>SUMIFS('Приложение 3 (Цена)'!D:D,'Приложение 3 (Цена)'!C:C,D17,'Приложение 3 (Цена)'!B:B,C17,'Приложение 3 (Цена)'!A:A,B17)</f>
        <v>86.31</v>
      </c>
      <c r="H17" s="34">
        <f t="shared" si="0"/>
        <v>855159.48</v>
      </c>
      <c r="I17" s="2"/>
      <c r="Q17" s="8" t="s">
        <v>24</v>
      </c>
      <c r="R17" s="13">
        <v>28793</v>
      </c>
      <c r="S17" s="13"/>
      <c r="T17" s="13">
        <v>334</v>
      </c>
      <c r="U17" s="13">
        <v>9792</v>
      </c>
      <c r="V17" s="13">
        <v>13864</v>
      </c>
      <c r="W17" s="13"/>
      <c r="X17" s="13">
        <v>20621</v>
      </c>
      <c r="Y17" s="13"/>
      <c r="Z17" s="13">
        <v>7381</v>
      </c>
      <c r="AA17" s="13"/>
      <c r="AB17" s="13">
        <v>13038</v>
      </c>
      <c r="AC17" s="13">
        <v>9091</v>
      </c>
      <c r="AD17" s="13"/>
      <c r="AE17" s="13">
        <v>9018</v>
      </c>
      <c r="AF17" s="13">
        <v>17566</v>
      </c>
      <c r="AG17" s="13"/>
      <c r="AH17" s="13">
        <v>445</v>
      </c>
      <c r="AI17" s="13">
        <v>6745</v>
      </c>
      <c r="AJ17" s="13">
        <v>136688</v>
      </c>
    </row>
    <row r="18" spans="1:36" x14ac:dyDescent="0.25">
      <c r="A18">
        <v>16</v>
      </c>
      <c r="B18">
        <v>6</v>
      </c>
      <c r="C18">
        <v>2003</v>
      </c>
      <c r="D18" t="s">
        <v>21</v>
      </c>
      <c r="E18" t="s">
        <v>64</v>
      </c>
      <c r="F18">
        <v>9906</v>
      </c>
      <c r="G18" s="33">
        <f>SUMIFS('Приложение 3 (Цена)'!D:D,'Приложение 3 (Цена)'!C:C,D18,'Приложение 3 (Цена)'!B:B,C18,'Приложение 3 (Цена)'!A:A,B18)</f>
        <v>96.78</v>
      </c>
      <c r="H18" s="34">
        <f t="shared" si="0"/>
        <v>958702.68</v>
      </c>
      <c r="I18" s="2"/>
      <c r="Q18" s="8" t="s">
        <v>25</v>
      </c>
      <c r="R18" s="13">
        <v>6575</v>
      </c>
      <c r="S18" s="13">
        <v>11930</v>
      </c>
      <c r="T18" s="13">
        <v>6147</v>
      </c>
      <c r="U18" s="13">
        <v>3146</v>
      </c>
      <c r="V18" s="13">
        <v>18708</v>
      </c>
      <c r="W18" s="13">
        <v>8868</v>
      </c>
      <c r="X18" s="13">
        <v>9805</v>
      </c>
      <c r="Y18" s="13">
        <v>19415</v>
      </c>
      <c r="Z18" s="13"/>
      <c r="AA18" s="13">
        <v>13830</v>
      </c>
      <c r="AB18" s="13">
        <v>7839</v>
      </c>
      <c r="AC18" s="13">
        <v>15509</v>
      </c>
      <c r="AD18" s="13"/>
      <c r="AE18" s="13">
        <v>24430</v>
      </c>
      <c r="AF18" s="13">
        <v>14504</v>
      </c>
      <c r="AG18" s="13"/>
      <c r="AH18" s="13">
        <v>6739</v>
      </c>
      <c r="AI18" s="13">
        <v>3243</v>
      </c>
      <c r="AJ18" s="13">
        <v>170688</v>
      </c>
    </row>
    <row r="19" spans="1:36" x14ac:dyDescent="0.25">
      <c r="A19">
        <v>24</v>
      </c>
      <c r="B19">
        <v>9</v>
      </c>
      <c r="C19">
        <v>2004</v>
      </c>
      <c r="D19" t="s">
        <v>41</v>
      </c>
      <c r="E19" t="s">
        <v>64</v>
      </c>
      <c r="F19">
        <v>9903</v>
      </c>
      <c r="G19" s="33">
        <f>SUMIFS('Приложение 3 (Цена)'!D:D,'Приложение 3 (Цена)'!C:C,D19,'Приложение 3 (Цена)'!B:B,C19,'Приложение 3 (Цена)'!A:A,B19)</f>
        <v>761.67</v>
      </c>
      <c r="H19" s="34">
        <f t="shared" si="0"/>
        <v>7542818.0099999998</v>
      </c>
      <c r="I19" s="2"/>
      <c r="Q19" s="8" t="s">
        <v>26</v>
      </c>
      <c r="R19" s="13">
        <v>15717</v>
      </c>
      <c r="S19" s="13">
        <v>24943</v>
      </c>
      <c r="T19" s="13">
        <v>12607</v>
      </c>
      <c r="U19" s="13">
        <v>27403</v>
      </c>
      <c r="V19" s="13">
        <v>20598</v>
      </c>
      <c r="W19" s="13"/>
      <c r="X19" s="13">
        <v>24357</v>
      </c>
      <c r="Y19" s="13">
        <v>23993</v>
      </c>
      <c r="Z19" s="13">
        <v>4772</v>
      </c>
      <c r="AA19" s="13">
        <v>7874</v>
      </c>
      <c r="AB19" s="13">
        <v>12388</v>
      </c>
      <c r="AC19" s="13"/>
      <c r="AD19" s="13">
        <v>10673</v>
      </c>
      <c r="AE19" s="13">
        <v>21093</v>
      </c>
      <c r="AF19" s="13">
        <v>18418</v>
      </c>
      <c r="AG19" s="13">
        <v>5584</v>
      </c>
      <c r="AH19" s="13">
        <v>15995</v>
      </c>
      <c r="AI19" s="13"/>
      <c r="AJ19" s="13">
        <v>246415</v>
      </c>
    </row>
    <row r="20" spans="1:36" x14ac:dyDescent="0.25">
      <c r="A20">
        <v>14</v>
      </c>
      <c r="B20">
        <v>6</v>
      </c>
      <c r="C20">
        <v>2002</v>
      </c>
      <c r="D20" t="s">
        <v>39</v>
      </c>
      <c r="E20" t="s">
        <v>66</v>
      </c>
      <c r="F20">
        <v>9901</v>
      </c>
      <c r="G20" s="33">
        <f>SUMIFS('Приложение 3 (Цена)'!D:D,'Приложение 3 (Цена)'!C:C,D20,'Приложение 3 (Цена)'!B:B,C20,'Приложение 3 (Цена)'!A:A,B20)</f>
        <v>774.16</v>
      </c>
      <c r="H20" s="34">
        <f t="shared" si="0"/>
        <v>7664958.1600000001</v>
      </c>
      <c r="I20" s="2"/>
      <c r="Q20" s="8" t="s">
        <v>27</v>
      </c>
      <c r="R20" s="13">
        <v>14171</v>
      </c>
      <c r="S20" s="13">
        <v>19829</v>
      </c>
      <c r="T20" s="13"/>
      <c r="U20" s="13">
        <v>20859</v>
      </c>
      <c r="V20" s="13">
        <v>11142</v>
      </c>
      <c r="W20" s="13"/>
      <c r="X20" s="13">
        <v>14653</v>
      </c>
      <c r="Y20" s="13">
        <v>18818</v>
      </c>
      <c r="Z20" s="13">
        <v>8569</v>
      </c>
      <c r="AA20" s="13">
        <v>23530</v>
      </c>
      <c r="AB20" s="13">
        <v>16990</v>
      </c>
      <c r="AC20" s="13">
        <v>9606</v>
      </c>
      <c r="AD20" s="13">
        <v>5482</v>
      </c>
      <c r="AE20" s="13">
        <v>2063</v>
      </c>
      <c r="AF20" s="13">
        <v>19604</v>
      </c>
      <c r="AG20" s="13"/>
      <c r="AH20" s="13">
        <v>16990</v>
      </c>
      <c r="AI20" s="13">
        <v>1013</v>
      </c>
      <c r="AJ20" s="13">
        <v>203319</v>
      </c>
    </row>
    <row r="21" spans="1:36" x14ac:dyDescent="0.25">
      <c r="A21">
        <v>6</v>
      </c>
      <c r="B21">
        <v>3</v>
      </c>
      <c r="C21">
        <v>2001</v>
      </c>
      <c r="D21" t="s">
        <v>42</v>
      </c>
      <c r="E21" t="s">
        <v>65</v>
      </c>
      <c r="F21">
        <v>9899</v>
      </c>
      <c r="G21" s="33">
        <f>SUMIFS('Приложение 3 (Цена)'!D:D,'Приложение 3 (Цена)'!C:C,D21,'Приложение 3 (Цена)'!B:B,C21,'Приложение 3 (Цена)'!A:A,B21)</f>
        <v>327.58999999999997</v>
      </c>
      <c r="H21" s="34">
        <f t="shared" si="0"/>
        <v>3242813.4099999997</v>
      </c>
      <c r="I21" s="2"/>
      <c r="Q21" s="8" t="s">
        <v>28</v>
      </c>
      <c r="R21" s="13">
        <v>2437</v>
      </c>
      <c r="S21" s="13"/>
      <c r="T21" s="13"/>
      <c r="U21" s="13">
        <v>3660</v>
      </c>
      <c r="V21" s="13">
        <v>12075</v>
      </c>
      <c r="W21" s="13"/>
      <c r="X21" s="13">
        <v>7520</v>
      </c>
      <c r="Y21" s="13">
        <v>6665</v>
      </c>
      <c r="Z21" s="13">
        <v>9644</v>
      </c>
      <c r="AA21" s="13">
        <v>425</v>
      </c>
      <c r="AB21" s="13">
        <v>8556</v>
      </c>
      <c r="AC21" s="13">
        <v>14787</v>
      </c>
      <c r="AD21" s="13"/>
      <c r="AE21" s="13">
        <v>26765</v>
      </c>
      <c r="AF21" s="13">
        <v>17570</v>
      </c>
      <c r="AG21" s="13">
        <v>12582</v>
      </c>
      <c r="AH21" s="13">
        <v>3537</v>
      </c>
      <c r="AI21" s="13"/>
      <c r="AJ21" s="13">
        <v>126223</v>
      </c>
    </row>
    <row r="22" spans="1:36" x14ac:dyDescent="0.25">
      <c r="A22">
        <v>8</v>
      </c>
      <c r="B22">
        <v>2</v>
      </c>
      <c r="C22">
        <v>2000</v>
      </c>
      <c r="D22" t="s">
        <v>56</v>
      </c>
      <c r="E22" t="s">
        <v>64</v>
      </c>
      <c r="F22">
        <v>9898</v>
      </c>
      <c r="G22" s="33">
        <f>SUMIFS('Приложение 3 (Цена)'!D:D,'Приложение 3 (Цена)'!C:C,D22,'Приложение 3 (Цена)'!B:B,C22,'Приложение 3 (Цена)'!A:A,B22)</f>
        <v>543.5</v>
      </c>
      <c r="H22" s="34">
        <f t="shared" si="0"/>
        <v>5379563</v>
      </c>
      <c r="I22" s="2"/>
      <c r="Q22" s="8" t="s">
        <v>29</v>
      </c>
      <c r="R22" s="13"/>
      <c r="S22" s="13">
        <v>8687</v>
      </c>
      <c r="T22" s="13"/>
      <c r="U22" s="13">
        <v>10958</v>
      </c>
      <c r="V22" s="13">
        <v>25986</v>
      </c>
      <c r="W22" s="13">
        <v>4464</v>
      </c>
      <c r="X22" s="13">
        <v>7772</v>
      </c>
      <c r="Y22" s="13">
        <v>21993</v>
      </c>
      <c r="Z22" s="13"/>
      <c r="AA22" s="13">
        <v>15202</v>
      </c>
      <c r="AB22" s="13">
        <v>10316</v>
      </c>
      <c r="AC22" s="13">
        <v>15276</v>
      </c>
      <c r="AD22" s="13"/>
      <c r="AE22" s="13">
        <v>14545</v>
      </c>
      <c r="AF22" s="13">
        <v>11991</v>
      </c>
      <c r="AG22" s="13">
        <v>1047</v>
      </c>
      <c r="AH22" s="13">
        <v>10642</v>
      </c>
      <c r="AI22" s="13">
        <v>6448</v>
      </c>
      <c r="AJ22" s="13">
        <v>165327</v>
      </c>
    </row>
    <row r="23" spans="1:36" x14ac:dyDescent="0.25">
      <c r="A23">
        <v>20</v>
      </c>
      <c r="B23">
        <v>8</v>
      </c>
      <c r="C23">
        <v>2003</v>
      </c>
      <c r="D23" t="s">
        <v>62</v>
      </c>
      <c r="E23" t="s">
        <v>65</v>
      </c>
      <c r="F23">
        <v>9897</v>
      </c>
      <c r="G23" s="33">
        <f>SUMIFS('Приложение 3 (Цена)'!D:D,'Приложение 3 (Цена)'!C:C,D23,'Приложение 3 (Цена)'!B:B,C23,'Приложение 3 (Цена)'!A:A,B23)</f>
        <v>314.49</v>
      </c>
      <c r="H23" s="34">
        <f t="shared" si="0"/>
        <v>3112507.5300000003</v>
      </c>
      <c r="I23" s="2"/>
      <c r="Q23" s="8" t="s">
        <v>30</v>
      </c>
      <c r="R23" s="13">
        <v>6548</v>
      </c>
      <c r="S23" s="13">
        <v>6109</v>
      </c>
      <c r="T23" s="13"/>
      <c r="U23" s="13">
        <v>18898</v>
      </c>
      <c r="V23" s="13">
        <v>11968</v>
      </c>
      <c r="W23" s="13"/>
      <c r="X23" s="13">
        <v>12599</v>
      </c>
      <c r="Y23" s="13">
        <v>21707</v>
      </c>
      <c r="Z23" s="13"/>
      <c r="AA23" s="13">
        <v>11973</v>
      </c>
      <c r="AB23" s="13">
        <v>27360</v>
      </c>
      <c r="AC23" s="13">
        <v>43921</v>
      </c>
      <c r="AD23" s="13"/>
      <c r="AE23" s="13">
        <v>19249</v>
      </c>
      <c r="AF23" s="13">
        <v>11500</v>
      </c>
      <c r="AG23" s="13"/>
      <c r="AH23" s="13">
        <v>10710</v>
      </c>
      <c r="AI23" s="13">
        <v>34138</v>
      </c>
      <c r="AJ23" s="13">
        <v>236680</v>
      </c>
    </row>
    <row r="24" spans="1:36" x14ac:dyDescent="0.25">
      <c r="A24">
        <v>18</v>
      </c>
      <c r="B24">
        <v>7</v>
      </c>
      <c r="C24">
        <v>2003</v>
      </c>
      <c r="D24" t="s">
        <v>39</v>
      </c>
      <c r="E24" t="s">
        <v>64</v>
      </c>
      <c r="F24">
        <v>9889</v>
      </c>
      <c r="G24" s="33">
        <f>SUMIFS('Приложение 3 (Цена)'!D:D,'Приложение 3 (Цена)'!C:C,D24,'Приложение 3 (Цена)'!B:B,C24,'Приложение 3 (Цена)'!A:A,B24)</f>
        <v>754.22</v>
      </c>
      <c r="H24" s="34">
        <f t="shared" si="0"/>
        <v>7458481.5800000001</v>
      </c>
      <c r="I24" s="2"/>
      <c r="Q24" s="8" t="s">
        <v>31</v>
      </c>
      <c r="R24" s="13">
        <v>26629</v>
      </c>
      <c r="S24" s="13"/>
      <c r="T24" s="13">
        <v>1894</v>
      </c>
      <c r="U24" s="13">
        <v>41908</v>
      </c>
      <c r="V24" s="13">
        <v>9871</v>
      </c>
      <c r="W24" s="13"/>
      <c r="X24" s="13">
        <v>31353</v>
      </c>
      <c r="Y24" s="13"/>
      <c r="Z24" s="13"/>
      <c r="AA24" s="13">
        <v>13280</v>
      </c>
      <c r="AB24" s="13">
        <v>11791</v>
      </c>
      <c r="AC24" s="13">
        <v>29440</v>
      </c>
      <c r="AD24" s="13">
        <v>3785</v>
      </c>
      <c r="AE24" s="13">
        <v>12404</v>
      </c>
      <c r="AF24" s="13">
        <v>5714</v>
      </c>
      <c r="AG24" s="13">
        <v>7358</v>
      </c>
      <c r="AH24" s="13">
        <v>23311</v>
      </c>
      <c r="AI24" s="13">
        <v>4229</v>
      </c>
      <c r="AJ24" s="13">
        <v>222967</v>
      </c>
    </row>
    <row r="25" spans="1:36" x14ac:dyDescent="0.25">
      <c r="A25">
        <v>24</v>
      </c>
      <c r="B25">
        <v>10</v>
      </c>
      <c r="C25">
        <v>2004</v>
      </c>
      <c r="D25" t="s">
        <v>58</v>
      </c>
      <c r="E25" t="s">
        <v>66</v>
      </c>
      <c r="F25">
        <v>9884</v>
      </c>
      <c r="G25" s="33">
        <f>SUMIFS('Приложение 3 (Цена)'!D:D,'Приложение 3 (Цена)'!C:C,D25,'Приложение 3 (Цена)'!B:B,C25,'Приложение 3 (Цена)'!A:A,B25)</f>
        <v>219.32</v>
      </c>
      <c r="H25" s="34">
        <f t="shared" si="0"/>
        <v>2167758.88</v>
      </c>
      <c r="I25" s="2"/>
      <c r="Q25" s="8" t="s">
        <v>32</v>
      </c>
      <c r="R25" s="13">
        <v>11338</v>
      </c>
      <c r="S25" s="13"/>
      <c r="T25" s="13"/>
      <c r="U25" s="13">
        <v>12653</v>
      </c>
      <c r="V25" s="13">
        <v>25549</v>
      </c>
      <c r="W25" s="13"/>
      <c r="X25" s="13">
        <v>19023</v>
      </c>
      <c r="Y25" s="13"/>
      <c r="Z25" s="13">
        <v>5270</v>
      </c>
      <c r="AA25" s="13">
        <v>12326</v>
      </c>
      <c r="AB25" s="13">
        <v>14695</v>
      </c>
      <c r="AC25" s="13">
        <v>8276</v>
      </c>
      <c r="AD25" s="13"/>
      <c r="AE25" s="13">
        <v>14546</v>
      </c>
      <c r="AF25" s="13">
        <v>20527</v>
      </c>
      <c r="AG25" s="13"/>
      <c r="AH25" s="13"/>
      <c r="AI25" s="13">
        <v>14098</v>
      </c>
      <c r="AJ25" s="13">
        <v>158301</v>
      </c>
    </row>
    <row r="26" spans="1:36" x14ac:dyDescent="0.25">
      <c r="A26">
        <v>2</v>
      </c>
      <c r="B26">
        <v>1</v>
      </c>
      <c r="C26">
        <v>2000</v>
      </c>
      <c r="D26" t="s">
        <v>59</v>
      </c>
      <c r="E26" t="s">
        <v>67</v>
      </c>
      <c r="F26">
        <v>9882</v>
      </c>
      <c r="G26" s="33">
        <f>SUMIFS('Приложение 3 (Цена)'!D:D,'Приложение 3 (Цена)'!C:C,D26,'Приложение 3 (Цена)'!B:B,C26,'Приложение 3 (Цена)'!A:A,B26)</f>
        <v>768.99</v>
      </c>
      <c r="H26" s="34">
        <f t="shared" si="0"/>
        <v>7599159.1799999997</v>
      </c>
      <c r="I26" s="2"/>
      <c r="Q26" s="8" t="s">
        <v>33</v>
      </c>
      <c r="R26" s="13">
        <v>11355</v>
      </c>
      <c r="S26" s="13">
        <v>2685</v>
      </c>
      <c r="T26" s="13">
        <v>3425</v>
      </c>
      <c r="U26" s="13">
        <v>21668</v>
      </c>
      <c r="V26" s="13">
        <v>32580</v>
      </c>
      <c r="W26" s="13"/>
      <c r="X26" s="13">
        <v>14479</v>
      </c>
      <c r="Y26" s="13">
        <v>17763</v>
      </c>
      <c r="Z26" s="13">
        <v>1247</v>
      </c>
      <c r="AA26" s="13">
        <v>2927</v>
      </c>
      <c r="AB26" s="13">
        <v>12304</v>
      </c>
      <c r="AC26" s="13">
        <v>5954</v>
      </c>
      <c r="AD26" s="13">
        <v>6777</v>
      </c>
      <c r="AE26" s="13">
        <v>8061</v>
      </c>
      <c r="AF26" s="13">
        <v>20641</v>
      </c>
      <c r="AG26" s="13">
        <v>184</v>
      </c>
      <c r="AH26" s="13">
        <v>10030</v>
      </c>
      <c r="AI26" s="13">
        <v>17934</v>
      </c>
      <c r="AJ26" s="13">
        <v>190014</v>
      </c>
    </row>
    <row r="27" spans="1:36" x14ac:dyDescent="0.25">
      <c r="A27">
        <v>29</v>
      </c>
      <c r="B27">
        <v>12</v>
      </c>
      <c r="C27">
        <v>2005</v>
      </c>
      <c r="D27" t="s">
        <v>52</v>
      </c>
      <c r="E27" t="s">
        <v>66</v>
      </c>
      <c r="F27">
        <v>9877</v>
      </c>
      <c r="G27" s="33">
        <f>SUMIFS('Приложение 3 (Цена)'!D:D,'Приложение 3 (Цена)'!C:C,D27,'Приложение 3 (Цена)'!B:B,C27,'Приложение 3 (Цена)'!A:A,B27)</f>
        <v>457.72</v>
      </c>
      <c r="H27" s="34">
        <f t="shared" si="0"/>
        <v>4520900.4400000004</v>
      </c>
      <c r="I27" s="2"/>
      <c r="Q27" s="8" t="s">
        <v>34</v>
      </c>
      <c r="R27" s="13">
        <v>7829</v>
      </c>
      <c r="S27" s="13">
        <v>1895</v>
      </c>
      <c r="T27" s="13">
        <v>574</v>
      </c>
      <c r="U27" s="13">
        <v>19204</v>
      </c>
      <c r="V27" s="13">
        <v>2903</v>
      </c>
      <c r="W27" s="13">
        <v>3758</v>
      </c>
      <c r="X27" s="13">
        <v>1707</v>
      </c>
      <c r="Y27" s="13">
        <v>8361</v>
      </c>
      <c r="Z27" s="13">
        <v>12355</v>
      </c>
      <c r="AA27" s="13">
        <v>945</v>
      </c>
      <c r="AB27" s="13">
        <v>47170</v>
      </c>
      <c r="AC27" s="13">
        <v>19883</v>
      </c>
      <c r="AD27" s="13"/>
      <c r="AE27" s="13">
        <v>27699</v>
      </c>
      <c r="AF27" s="13">
        <v>24451</v>
      </c>
      <c r="AG27" s="13">
        <v>7682</v>
      </c>
      <c r="AH27" s="13">
        <v>12132</v>
      </c>
      <c r="AI27" s="13"/>
      <c r="AJ27" s="13">
        <v>198548</v>
      </c>
    </row>
    <row r="28" spans="1:36" x14ac:dyDescent="0.25">
      <c r="A28">
        <v>21</v>
      </c>
      <c r="B28">
        <v>8</v>
      </c>
      <c r="C28">
        <v>2003</v>
      </c>
      <c r="D28" t="s">
        <v>41</v>
      </c>
      <c r="E28" t="s">
        <v>64</v>
      </c>
      <c r="F28">
        <v>9868</v>
      </c>
      <c r="G28" s="33">
        <f>SUMIFS('Приложение 3 (Цена)'!D:D,'Приложение 3 (Цена)'!C:C,D28,'Приложение 3 (Цена)'!B:B,C28,'Приложение 3 (Цена)'!A:A,B28)</f>
        <v>783.46</v>
      </c>
      <c r="H28" s="34">
        <f t="shared" si="0"/>
        <v>7731183.2800000003</v>
      </c>
      <c r="I28" s="2"/>
      <c r="Q28" s="8" t="s">
        <v>35</v>
      </c>
      <c r="R28" s="13">
        <v>24371</v>
      </c>
      <c r="S28" s="13">
        <v>8241</v>
      </c>
      <c r="T28" s="13"/>
      <c r="U28" s="13">
        <v>18077</v>
      </c>
      <c r="V28" s="13">
        <v>23298</v>
      </c>
      <c r="W28" s="13"/>
      <c r="X28" s="13">
        <v>9538</v>
      </c>
      <c r="Y28" s="13">
        <v>4736</v>
      </c>
      <c r="Z28" s="13">
        <v>7549</v>
      </c>
      <c r="AA28" s="13"/>
      <c r="AB28" s="13">
        <v>16824</v>
      </c>
      <c r="AC28" s="13">
        <v>5030</v>
      </c>
      <c r="AD28" s="13">
        <v>15942</v>
      </c>
      <c r="AE28" s="13">
        <v>22296</v>
      </c>
      <c r="AF28" s="13">
        <v>38707</v>
      </c>
      <c r="AG28" s="13"/>
      <c r="AH28" s="13">
        <v>25706</v>
      </c>
      <c r="AI28" s="13">
        <v>7626</v>
      </c>
      <c r="AJ28" s="13">
        <v>227941</v>
      </c>
    </row>
    <row r="29" spans="1:36" x14ac:dyDescent="0.25">
      <c r="A29">
        <v>11</v>
      </c>
      <c r="B29">
        <v>5</v>
      </c>
      <c r="C29">
        <v>2002</v>
      </c>
      <c r="D29" t="s">
        <v>61</v>
      </c>
      <c r="E29" t="s">
        <v>64</v>
      </c>
      <c r="F29">
        <v>9860</v>
      </c>
      <c r="G29" s="33">
        <f>SUMIFS('Приложение 3 (Цена)'!D:D,'Приложение 3 (Цена)'!C:C,D29,'Приложение 3 (Цена)'!B:B,C29,'Приложение 3 (Цена)'!A:A,B29)</f>
        <v>208.01</v>
      </c>
      <c r="H29" s="34">
        <f t="shared" si="0"/>
        <v>2050978.5999999999</v>
      </c>
      <c r="I29" s="2"/>
      <c r="Q29" s="8" t="s">
        <v>36</v>
      </c>
      <c r="R29" s="13">
        <v>17019</v>
      </c>
      <c r="S29" s="13">
        <v>736</v>
      </c>
      <c r="T29" s="13"/>
      <c r="U29" s="13">
        <v>12009</v>
      </c>
      <c r="V29" s="13">
        <v>24409</v>
      </c>
      <c r="W29" s="13"/>
      <c r="X29" s="13">
        <v>13734</v>
      </c>
      <c r="Y29" s="13">
        <v>16176</v>
      </c>
      <c r="Z29" s="13"/>
      <c r="AA29" s="13">
        <v>1452</v>
      </c>
      <c r="AB29" s="13">
        <v>11399</v>
      </c>
      <c r="AC29" s="13">
        <v>21577</v>
      </c>
      <c r="AD29" s="13"/>
      <c r="AE29" s="13">
        <v>17028</v>
      </c>
      <c r="AF29" s="13">
        <v>11286</v>
      </c>
      <c r="AG29" s="13"/>
      <c r="AH29" s="13">
        <v>21072</v>
      </c>
      <c r="AI29" s="13">
        <v>10047</v>
      </c>
      <c r="AJ29" s="13">
        <v>177944</v>
      </c>
    </row>
    <row r="30" spans="1:36" x14ac:dyDescent="0.25">
      <c r="A30">
        <v>4</v>
      </c>
      <c r="B30">
        <v>2</v>
      </c>
      <c r="C30">
        <v>2001</v>
      </c>
      <c r="D30" t="s">
        <v>21</v>
      </c>
      <c r="E30" t="s">
        <v>65</v>
      </c>
      <c r="F30">
        <v>9859</v>
      </c>
      <c r="G30" s="33">
        <f>SUMIFS('Приложение 3 (Цена)'!D:D,'Приложение 3 (Цена)'!C:C,D30,'Приложение 3 (Цена)'!B:B,C30,'Приложение 3 (Цена)'!A:A,B30)</f>
        <v>1101.74</v>
      </c>
      <c r="H30" s="34">
        <f t="shared" si="0"/>
        <v>10862054.66</v>
      </c>
      <c r="I30" s="2"/>
      <c r="Q30" s="8" t="s">
        <v>37</v>
      </c>
      <c r="R30" s="13">
        <v>14721</v>
      </c>
      <c r="S30" s="13">
        <v>5930</v>
      </c>
      <c r="T30" s="13">
        <v>2951</v>
      </c>
      <c r="U30" s="13">
        <v>13381</v>
      </c>
      <c r="V30" s="13">
        <v>32071</v>
      </c>
      <c r="W30" s="13"/>
      <c r="X30" s="13">
        <v>10457</v>
      </c>
      <c r="Y30" s="13">
        <v>14459</v>
      </c>
      <c r="Z30" s="13">
        <v>19202</v>
      </c>
      <c r="AA30" s="13">
        <v>2576</v>
      </c>
      <c r="AB30" s="13">
        <v>51</v>
      </c>
      <c r="AC30" s="13">
        <v>3956</v>
      </c>
      <c r="AD30" s="13">
        <v>5135</v>
      </c>
      <c r="AE30" s="13">
        <v>5440</v>
      </c>
      <c r="AF30" s="13">
        <v>12433</v>
      </c>
      <c r="AG30" s="13">
        <v>5775</v>
      </c>
      <c r="AH30" s="13">
        <v>1061</v>
      </c>
      <c r="AI30" s="13">
        <v>5771</v>
      </c>
      <c r="AJ30" s="13">
        <v>155370</v>
      </c>
    </row>
    <row r="31" spans="1:36" x14ac:dyDescent="0.25">
      <c r="A31">
        <v>13</v>
      </c>
      <c r="B31">
        <v>5</v>
      </c>
      <c r="C31">
        <v>2002</v>
      </c>
      <c r="D31" t="s">
        <v>52</v>
      </c>
      <c r="E31" t="s">
        <v>64</v>
      </c>
      <c r="F31">
        <v>9851</v>
      </c>
      <c r="G31" s="33">
        <f>SUMIFS('Приложение 3 (Цена)'!D:D,'Приложение 3 (Цена)'!C:C,D31,'Приложение 3 (Цена)'!B:B,C31,'Приложение 3 (Цена)'!A:A,B31)</f>
        <v>129.5</v>
      </c>
      <c r="H31" s="34">
        <f t="shared" si="0"/>
        <v>1275704.5</v>
      </c>
      <c r="I31" s="2"/>
      <c r="Q31" s="8" t="s">
        <v>38</v>
      </c>
      <c r="R31" s="13">
        <v>15678</v>
      </c>
      <c r="S31" s="13">
        <v>22411</v>
      </c>
      <c r="T31" s="13"/>
      <c r="U31" s="13">
        <v>5417</v>
      </c>
      <c r="V31" s="13">
        <v>16347</v>
      </c>
      <c r="W31" s="13"/>
      <c r="X31" s="13">
        <v>9547</v>
      </c>
      <c r="Y31" s="13">
        <v>32610</v>
      </c>
      <c r="Z31" s="13">
        <v>16714</v>
      </c>
      <c r="AA31" s="13">
        <v>10359</v>
      </c>
      <c r="AB31" s="13">
        <v>6290</v>
      </c>
      <c r="AC31" s="13"/>
      <c r="AD31" s="13"/>
      <c r="AE31" s="13">
        <v>28339</v>
      </c>
      <c r="AF31" s="13">
        <v>15104</v>
      </c>
      <c r="AG31" s="13"/>
      <c r="AH31" s="13"/>
      <c r="AI31" s="13">
        <v>3761</v>
      </c>
      <c r="AJ31" s="13">
        <v>182577</v>
      </c>
    </row>
    <row r="32" spans="1:36" x14ac:dyDescent="0.25">
      <c r="A32">
        <v>27</v>
      </c>
      <c r="B32">
        <v>11</v>
      </c>
      <c r="C32">
        <v>2004</v>
      </c>
      <c r="D32" t="s">
        <v>20</v>
      </c>
      <c r="E32" t="s">
        <v>66</v>
      </c>
      <c r="F32">
        <v>9832</v>
      </c>
      <c r="G32" s="33">
        <f>SUMIFS('Приложение 3 (Цена)'!D:D,'Приложение 3 (Цена)'!C:C,D32,'Приложение 3 (Цена)'!B:B,C32,'Приложение 3 (Цена)'!A:A,B32)</f>
        <v>509.88</v>
      </c>
      <c r="H32" s="34">
        <f t="shared" si="0"/>
        <v>5013140.16</v>
      </c>
      <c r="I32" s="2"/>
      <c r="Q32" s="8" t="s">
        <v>39</v>
      </c>
      <c r="R32" s="13">
        <v>8812</v>
      </c>
      <c r="S32" s="13"/>
      <c r="T32" s="13"/>
      <c r="U32" s="13">
        <v>36289</v>
      </c>
      <c r="V32" s="13">
        <v>9239</v>
      </c>
      <c r="W32" s="13"/>
      <c r="X32" s="13">
        <v>31385</v>
      </c>
      <c r="Y32" s="13">
        <v>25732</v>
      </c>
      <c r="Z32" s="13">
        <v>19872</v>
      </c>
      <c r="AA32" s="13">
        <v>5548</v>
      </c>
      <c r="AB32" s="13">
        <v>21158</v>
      </c>
      <c r="AC32" s="13">
        <v>4879</v>
      </c>
      <c r="AD32" s="13"/>
      <c r="AE32" s="13">
        <v>7944</v>
      </c>
      <c r="AF32" s="13">
        <v>7811</v>
      </c>
      <c r="AG32" s="13">
        <v>5853</v>
      </c>
      <c r="AH32" s="13">
        <v>15377</v>
      </c>
      <c r="AI32" s="13">
        <v>5414</v>
      </c>
      <c r="AJ32" s="13">
        <v>205313</v>
      </c>
    </row>
    <row r="33" spans="1:36" x14ac:dyDescent="0.25">
      <c r="A33">
        <v>2</v>
      </c>
      <c r="B33">
        <v>1</v>
      </c>
      <c r="C33">
        <v>2000</v>
      </c>
      <c r="D33" t="s">
        <v>21</v>
      </c>
      <c r="E33" t="s">
        <v>67</v>
      </c>
      <c r="F33">
        <v>9810</v>
      </c>
      <c r="G33" s="33">
        <f>SUMIFS('Приложение 3 (Цена)'!D:D,'Приложение 3 (Цена)'!C:C,D33,'Приложение 3 (Цена)'!B:B,C33,'Приложение 3 (Цена)'!A:A,B33)</f>
        <v>956.52</v>
      </c>
      <c r="H33" s="34">
        <f t="shared" si="0"/>
        <v>9383461.1999999993</v>
      </c>
      <c r="I33" s="2"/>
      <c r="Q33" s="8" t="s">
        <v>40</v>
      </c>
      <c r="R33" s="13">
        <v>12373</v>
      </c>
      <c r="S33" s="13"/>
      <c r="T33" s="13">
        <v>1508</v>
      </c>
      <c r="U33" s="13">
        <v>31936</v>
      </c>
      <c r="V33" s="13">
        <v>7234</v>
      </c>
      <c r="W33" s="13"/>
      <c r="X33" s="13">
        <v>3781</v>
      </c>
      <c r="Y33" s="13">
        <v>13482</v>
      </c>
      <c r="Z33" s="13">
        <v>7201</v>
      </c>
      <c r="AA33" s="13">
        <v>13594</v>
      </c>
      <c r="AB33" s="13">
        <v>8411</v>
      </c>
      <c r="AC33" s="13">
        <v>8965</v>
      </c>
      <c r="AD33" s="13"/>
      <c r="AE33" s="13">
        <v>17970</v>
      </c>
      <c r="AF33" s="13">
        <v>21722</v>
      </c>
      <c r="AG33" s="13">
        <v>16857</v>
      </c>
      <c r="AH33" s="13">
        <v>24345</v>
      </c>
      <c r="AI33" s="13">
        <v>8083</v>
      </c>
      <c r="AJ33" s="13">
        <v>197462</v>
      </c>
    </row>
    <row r="34" spans="1:36" x14ac:dyDescent="0.25">
      <c r="A34">
        <v>18</v>
      </c>
      <c r="B34">
        <v>7</v>
      </c>
      <c r="C34">
        <v>2003</v>
      </c>
      <c r="D34" t="s">
        <v>20</v>
      </c>
      <c r="E34" t="s">
        <v>66</v>
      </c>
      <c r="F34">
        <v>9806</v>
      </c>
      <c r="G34" s="33">
        <f>SUMIFS('Приложение 3 (Цена)'!D:D,'Приложение 3 (Цена)'!C:C,D34,'Приложение 3 (Цена)'!B:B,C34,'Приложение 3 (Цена)'!A:A,B34)</f>
        <v>891.66</v>
      </c>
      <c r="H34" s="34">
        <f t="shared" si="0"/>
        <v>8743617.959999999</v>
      </c>
      <c r="I34" s="2"/>
      <c r="Q34" s="8" t="s">
        <v>41</v>
      </c>
      <c r="R34" s="13">
        <v>13568</v>
      </c>
      <c r="S34" s="13">
        <v>15630</v>
      </c>
      <c r="T34" s="13"/>
      <c r="U34" s="13">
        <v>14859</v>
      </c>
      <c r="V34" s="13">
        <v>17139</v>
      </c>
      <c r="W34" s="13"/>
      <c r="X34" s="13">
        <v>11297</v>
      </c>
      <c r="Y34" s="13"/>
      <c r="Z34" s="13">
        <v>9259</v>
      </c>
      <c r="AA34" s="13">
        <v>9135</v>
      </c>
      <c r="AB34" s="13">
        <v>3781</v>
      </c>
      <c r="AC34" s="13">
        <v>15001</v>
      </c>
      <c r="AD34" s="13"/>
      <c r="AE34" s="13">
        <v>22781</v>
      </c>
      <c r="AF34" s="13">
        <v>16588</v>
      </c>
      <c r="AG34" s="13">
        <v>1497</v>
      </c>
      <c r="AH34" s="13"/>
      <c r="AI34" s="13"/>
      <c r="AJ34" s="13">
        <v>150535</v>
      </c>
    </row>
    <row r="35" spans="1:36" x14ac:dyDescent="0.25">
      <c r="A35">
        <v>11</v>
      </c>
      <c r="B35">
        <v>4</v>
      </c>
      <c r="C35">
        <v>2002</v>
      </c>
      <c r="D35" t="s">
        <v>25</v>
      </c>
      <c r="E35" t="s">
        <v>64</v>
      </c>
      <c r="F35">
        <v>9805</v>
      </c>
      <c r="G35" s="33">
        <f>SUMIFS('Приложение 3 (Цена)'!D:D,'Приложение 3 (Цена)'!C:C,D35,'Приложение 3 (Цена)'!B:B,C35,'Приложение 3 (Цена)'!A:A,B35)</f>
        <v>333.01</v>
      </c>
      <c r="H35" s="34">
        <f t="shared" si="0"/>
        <v>3265163.05</v>
      </c>
      <c r="I35" s="2"/>
      <c r="Q35" s="8" t="s">
        <v>42</v>
      </c>
      <c r="R35" s="13">
        <v>21500</v>
      </c>
      <c r="S35" s="13"/>
      <c r="T35" s="13">
        <v>12929</v>
      </c>
      <c r="U35" s="13">
        <v>22563</v>
      </c>
      <c r="V35" s="13">
        <v>9899</v>
      </c>
      <c r="W35" s="13"/>
      <c r="X35" s="13">
        <v>16201</v>
      </c>
      <c r="Y35" s="13">
        <v>11565</v>
      </c>
      <c r="Z35" s="13">
        <v>10572</v>
      </c>
      <c r="AA35" s="13">
        <v>8884</v>
      </c>
      <c r="AB35" s="13">
        <v>135</v>
      </c>
      <c r="AC35" s="13">
        <v>15899</v>
      </c>
      <c r="AD35" s="13">
        <v>8497</v>
      </c>
      <c r="AE35" s="13">
        <v>17196</v>
      </c>
      <c r="AF35" s="13">
        <v>3277</v>
      </c>
      <c r="AG35" s="13">
        <v>6888</v>
      </c>
      <c r="AH35" s="13">
        <v>7205</v>
      </c>
      <c r="AI35" s="13"/>
      <c r="AJ35" s="13">
        <v>173210</v>
      </c>
    </row>
    <row r="36" spans="1:36" x14ac:dyDescent="0.25">
      <c r="A36">
        <v>25</v>
      </c>
      <c r="B36">
        <v>10</v>
      </c>
      <c r="C36">
        <v>2004</v>
      </c>
      <c r="D36" t="s">
        <v>38</v>
      </c>
      <c r="E36" t="s">
        <v>66</v>
      </c>
      <c r="F36">
        <v>9805</v>
      </c>
      <c r="G36" s="33">
        <f>SUMIFS('Приложение 3 (Цена)'!D:D,'Приложение 3 (Цена)'!C:C,D36,'Приложение 3 (Цена)'!B:B,C36,'Приложение 3 (Цена)'!A:A,B36)</f>
        <v>141.19</v>
      </c>
      <c r="H36" s="34">
        <f t="shared" si="0"/>
        <v>1384367.95</v>
      </c>
      <c r="I36" s="2"/>
      <c r="Q36" s="8" t="s">
        <v>43</v>
      </c>
      <c r="R36" s="13">
        <v>9766</v>
      </c>
      <c r="S36" s="13">
        <v>3680</v>
      </c>
      <c r="T36" s="13"/>
      <c r="U36" s="13">
        <v>24512</v>
      </c>
      <c r="V36" s="13">
        <v>11375</v>
      </c>
      <c r="W36" s="13">
        <v>1498</v>
      </c>
      <c r="X36" s="13">
        <v>15573</v>
      </c>
      <c r="Y36" s="13">
        <v>10515</v>
      </c>
      <c r="Z36" s="13">
        <v>12699</v>
      </c>
      <c r="AA36" s="13">
        <v>8449</v>
      </c>
      <c r="AB36" s="13">
        <v>10651</v>
      </c>
      <c r="AC36" s="13">
        <v>32113</v>
      </c>
      <c r="AD36" s="13"/>
      <c r="AE36" s="13">
        <v>7895</v>
      </c>
      <c r="AF36" s="13">
        <v>7226</v>
      </c>
      <c r="AG36" s="13">
        <v>5833</v>
      </c>
      <c r="AH36" s="13">
        <v>16817</v>
      </c>
      <c r="AI36" s="13">
        <v>7503</v>
      </c>
      <c r="AJ36" s="13">
        <v>186105</v>
      </c>
    </row>
    <row r="37" spans="1:36" x14ac:dyDescent="0.25">
      <c r="A37">
        <v>4</v>
      </c>
      <c r="B37">
        <v>1</v>
      </c>
      <c r="C37">
        <v>2001</v>
      </c>
      <c r="D37" t="s">
        <v>60</v>
      </c>
      <c r="E37" t="s">
        <v>66</v>
      </c>
      <c r="F37">
        <v>9802</v>
      </c>
      <c r="G37" s="33">
        <f>SUMIFS('Приложение 3 (Цена)'!D:D,'Приложение 3 (Цена)'!C:C,D37,'Приложение 3 (Цена)'!B:B,C37,'Приложение 3 (Цена)'!A:A,B37)</f>
        <v>148.94999999999999</v>
      </c>
      <c r="H37" s="34">
        <f t="shared" si="0"/>
        <v>1460007.9</v>
      </c>
      <c r="I37" s="2"/>
      <c r="Q37" s="8" t="s">
        <v>44</v>
      </c>
      <c r="R37" s="13">
        <v>5989</v>
      </c>
      <c r="S37" s="13">
        <v>19776</v>
      </c>
      <c r="T37" s="13">
        <v>9609</v>
      </c>
      <c r="U37" s="13">
        <v>19916</v>
      </c>
      <c r="V37" s="13">
        <v>28768</v>
      </c>
      <c r="W37" s="13"/>
      <c r="X37" s="13">
        <v>12450</v>
      </c>
      <c r="Y37" s="13">
        <v>8857</v>
      </c>
      <c r="Z37" s="13">
        <v>26269</v>
      </c>
      <c r="AA37" s="13"/>
      <c r="AB37" s="13">
        <v>30639</v>
      </c>
      <c r="AC37" s="13">
        <v>13443</v>
      </c>
      <c r="AD37" s="13"/>
      <c r="AE37" s="13">
        <v>9809</v>
      </c>
      <c r="AF37" s="13">
        <v>14226</v>
      </c>
      <c r="AG37" s="13">
        <v>9601</v>
      </c>
      <c r="AH37" s="13">
        <v>9798</v>
      </c>
      <c r="AI37" s="13">
        <v>15340</v>
      </c>
      <c r="AJ37" s="13">
        <v>234490</v>
      </c>
    </row>
    <row r="38" spans="1:36" x14ac:dyDescent="0.25">
      <c r="A38">
        <v>6</v>
      </c>
      <c r="B38">
        <v>2</v>
      </c>
      <c r="C38">
        <v>2001</v>
      </c>
      <c r="D38" t="s">
        <v>39</v>
      </c>
      <c r="E38" t="s">
        <v>66</v>
      </c>
      <c r="F38">
        <v>9802</v>
      </c>
      <c r="G38" s="33">
        <f>SUMIFS('Приложение 3 (Цена)'!D:D,'Приложение 3 (Цена)'!C:C,D38,'Приложение 3 (Цена)'!B:B,C38,'Приложение 3 (Цена)'!A:A,B38)</f>
        <v>478.82</v>
      </c>
      <c r="H38" s="34">
        <f t="shared" si="0"/>
        <v>4693393.6399999997</v>
      </c>
      <c r="I38" s="2"/>
      <c r="Q38" s="8" t="s">
        <v>45</v>
      </c>
      <c r="R38" s="13">
        <v>2793</v>
      </c>
      <c r="S38" s="13">
        <v>7996</v>
      </c>
      <c r="T38" s="13">
        <v>884</v>
      </c>
      <c r="U38" s="13">
        <v>24779</v>
      </c>
      <c r="V38" s="13">
        <v>6548</v>
      </c>
      <c r="W38" s="13"/>
      <c r="X38" s="13">
        <v>10013</v>
      </c>
      <c r="Y38" s="13">
        <v>24032</v>
      </c>
      <c r="Z38" s="13">
        <v>6516</v>
      </c>
      <c r="AA38" s="13"/>
      <c r="AB38" s="13">
        <v>19982</v>
      </c>
      <c r="AC38" s="13">
        <v>25579</v>
      </c>
      <c r="AD38" s="13"/>
      <c r="AE38" s="13">
        <v>35390</v>
      </c>
      <c r="AF38" s="13">
        <v>10101</v>
      </c>
      <c r="AG38" s="13"/>
      <c r="AH38" s="13">
        <v>13220</v>
      </c>
      <c r="AI38" s="13"/>
      <c r="AJ38" s="13">
        <v>187833</v>
      </c>
    </row>
    <row r="39" spans="1:36" x14ac:dyDescent="0.25">
      <c r="A39">
        <v>25</v>
      </c>
      <c r="B39">
        <v>10</v>
      </c>
      <c r="C39">
        <v>2004</v>
      </c>
      <c r="D39" t="s">
        <v>35</v>
      </c>
      <c r="E39" t="s">
        <v>64</v>
      </c>
      <c r="F39">
        <v>9800</v>
      </c>
      <c r="G39" s="33">
        <f>SUMIFS('Приложение 3 (Цена)'!D:D,'Приложение 3 (Цена)'!C:C,D39,'Приложение 3 (Цена)'!B:B,C39,'Приложение 3 (Цена)'!A:A,B39)</f>
        <v>518.80999999999995</v>
      </c>
      <c r="H39" s="34">
        <f t="shared" si="0"/>
        <v>5084337.9999999991</v>
      </c>
      <c r="I39" s="2"/>
      <c r="Q39" s="8" t="s">
        <v>46</v>
      </c>
      <c r="R39" s="13">
        <v>1519</v>
      </c>
      <c r="S39" s="13">
        <v>17919</v>
      </c>
      <c r="T39" s="13">
        <v>4579</v>
      </c>
      <c r="U39" s="13">
        <v>3902</v>
      </c>
      <c r="V39" s="13">
        <v>13646</v>
      </c>
      <c r="W39" s="13"/>
      <c r="X39" s="13">
        <v>3425</v>
      </c>
      <c r="Y39" s="13">
        <v>12356</v>
      </c>
      <c r="Z39" s="13"/>
      <c r="AA39" s="13">
        <v>17113</v>
      </c>
      <c r="AB39" s="13">
        <v>5800</v>
      </c>
      <c r="AC39" s="13">
        <v>37939</v>
      </c>
      <c r="AD39" s="13"/>
      <c r="AE39" s="13">
        <v>4856</v>
      </c>
      <c r="AF39" s="13">
        <v>9350</v>
      </c>
      <c r="AG39" s="13"/>
      <c r="AH39" s="13">
        <v>3832</v>
      </c>
      <c r="AI39" s="13">
        <v>7610</v>
      </c>
      <c r="AJ39" s="13">
        <v>143846</v>
      </c>
    </row>
    <row r="40" spans="1:36" x14ac:dyDescent="0.25">
      <c r="A40">
        <v>8</v>
      </c>
      <c r="B40">
        <v>3</v>
      </c>
      <c r="C40">
        <v>2001</v>
      </c>
      <c r="D40" t="s">
        <v>54</v>
      </c>
      <c r="E40" t="s">
        <v>67</v>
      </c>
      <c r="F40">
        <v>9793</v>
      </c>
      <c r="G40" s="33">
        <f>SUMIFS('Приложение 3 (Цена)'!D:D,'Приложение 3 (Цена)'!C:C,D40,'Приложение 3 (Цена)'!B:B,C40,'Приложение 3 (Цена)'!A:A,B40)</f>
        <v>586.14</v>
      </c>
      <c r="H40" s="34">
        <f t="shared" si="0"/>
        <v>5740069.0199999996</v>
      </c>
      <c r="I40" s="2"/>
      <c r="Q40" s="8" t="s">
        <v>47</v>
      </c>
      <c r="R40" s="13">
        <v>5759</v>
      </c>
      <c r="S40" s="13">
        <v>6392</v>
      </c>
      <c r="T40" s="13"/>
      <c r="U40" s="13">
        <v>11237</v>
      </c>
      <c r="V40" s="13">
        <v>30382</v>
      </c>
      <c r="W40" s="13"/>
      <c r="X40" s="13">
        <v>6801</v>
      </c>
      <c r="Y40" s="13">
        <v>15244</v>
      </c>
      <c r="Z40" s="13">
        <v>12169</v>
      </c>
      <c r="AA40" s="13">
        <v>5531</v>
      </c>
      <c r="AB40" s="13">
        <v>8747</v>
      </c>
      <c r="AC40" s="13">
        <v>27242</v>
      </c>
      <c r="AD40" s="13"/>
      <c r="AE40" s="13">
        <v>24116</v>
      </c>
      <c r="AF40" s="13">
        <v>17577</v>
      </c>
      <c r="AG40" s="13"/>
      <c r="AH40" s="13">
        <v>2723</v>
      </c>
      <c r="AI40" s="13">
        <v>18356</v>
      </c>
      <c r="AJ40" s="13">
        <v>192276</v>
      </c>
    </row>
    <row r="41" spans="1:36" x14ac:dyDescent="0.25">
      <c r="A41">
        <v>6</v>
      </c>
      <c r="B41">
        <v>2</v>
      </c>
      <c r="C41">
        <v>2001</v>
      </c>
      <c r="D41" t="s">
        <v>24</v>
      </c>
      <c r="E41" t="s">
        <v>68</v>
      </c>
      <c r="F41">
        <v>9792</v>
      </c>
      <c r="G41" s="33">
        <f>SUMIFS('Приложение 3 (Цена)'!D:D,'Приложение 3 (Цена)'!C:C,D41,'Приложение 3 (Цена)'!B:B,C41,'Приложение 3 (Цена)'!A:A,B41)</f>
        <v>643.17999999999995</v>
      </c>
      <c r="H41" s="34">
        <f t="shared" si="0"/>
        <v>6298018.5599999996</v>
      </c>
      <c r="I41" s="2"/>
      <c r="Q41" s="8" t="s">
        <v>48</v>
      </c>
      <c r="R41" s="13">
        <v>9367</v>
      </c>
      <c r="S41" s="13">
        <v>11493</v>
      </c>
      <c r="T41" s="13">
        <v>16629</v>
      </c>
      <c r="U41" s="13">
        <v>18757</v>
      </c>
      <c r="V41" s="13">
        <v>19922</v>
      </c>
      <c r="W41" s="13"/>
      <c r="X41" s="13">
        <v>10238</v>
      </c>
      <c r="Y41" s="13">
        <v>8085</v>
      </c>
      <c r="Z41" s="13">
        <v>8039</v>
      </c>
      <c r="AA41" s="13">
        <v>9319</v>
      </c>
      <c r="AB41" s="13">
        <v>3829</v>
      </c>
      <c r="AC41" s="13">
        <v>29044</v>
      </c>
      <c r="AD41" s="13">
        <v>2277</v>
      </c>
      <c r="AE41" s="13">
        <v>4079</v>
      </c>
      <c r="AF41" s="13">
        <v>5949</v>
      </c>
      <c r="AG41" s="13">
        <v>9845</v>
      </c>
      <c r="AH41" s="13">
        <v>19476</v>
      </c>
      <c r="AI41" s="13">
        <v>9263</v>
      </c>
      <c r="AJ41" s="13">
        <v>195611</v>
      </c>
    </row>
    <row r="42" spans="1:36" x14ac:dyDescent="0.25">
      <c r="A42">
        <v>1</v>
      </c>
      <c r="B42">
        <v>1</v>
      </c>
      <c r="C42">
        <v>2000</v>
      </c>
      <c r="D42" t="s">
        <v>37</v>
      </c>
      <c r="E42" t="s">
        <v>64</v>
      </c>
      <c r="F42">
        <v>9791</v>
      </c>
      <c r="G42" s="33">
        <f>SUMIFS('Приложение 3 (Цена)'!D:D,'Приложение 3 (Цена)'!C:C,D42,'Приложение 3 (Цена)'!B:B,C42,'Приложение 3 (Цена)'!A:A,B42)</f>
        <v>469.49</v>
      </c>
      <c r="H42" s="34">
        <f t="shared" si="0"/>
        <v>4596776.59</v>
      </c>
      <c r="I42" s="2"/>
      <c r="Q42" s="8" t="s">
        <v>49</v>
      </c>
      <c r="R42" s="13">
        <v>11705</v>
      </c>
      <c r="S42" s="13">
        <v>19032</v>
      </c>
      <c r="T42" s="13"/>
      <c r="U42" s="13">
        <v>14141</v>
      </c>
      <c r="V42" s="13">
        <v>8153</v>
      </c>
      <c r="W42" s="13"/>
      <c r="X42" s="13">
        <v>7851</v>
      </c>
      <c r="Y42" s="13"/>
      <c r="Z42" s="13">
        <v>7879</v>
      </c>
      <c r="AA42" s="13">
        <v>8505</v>
      </c>
      <c r="AB42" s="13">
        <v>9575</v>
      </c>
      <c r="AC42" s="13">
        <v>14749</v>
      </c>
      <c r="AD42" s="13">
        <v>4299</v>
      </c>
      <c r="AE42" s="13">
        <v>23580</v>
      </c>
      <c r="AF42" s="13">
        <v>2972</v>
      </c>
      <c r="AG42" s="13"/>
      <c r="AH42" s="13">
        <v>14730</v>
      </c>
      <c r="AI42" s="13">
        <v>18313</v>
      </c>
      <c r="AJ42" s="13">
        <v>165484</v>
      </c>
    </row>
    <row r="43" spans="1:36" x14ac:dyDescent="0.25">
      <c r="A43">
        <v>30</v>
      </c>
      <c r="B43">
        <v>12</v>
      </c>
      <c r="C43">
        <v>2005</v>
      </c>
      <c r="D43" t="s">
        <v>30</v>
      </c>
      <c r="E43" t="s">
        <v>64</v>
      </c>
      <c r="F43">
        <v>9782</v>
      </c>
      <c r="G43" s="33">
        <f>SUMIFS('Приложение 3 (Цена)'!D:D,'Приложение 3 (Цена)'!C:C,D43,'Приложение 3 (Цена)'!B:B,C43,'Приложение 3 (Цена)'!A:A,B43)</f>
        <v>741.06</v>
      </c>
      <c r="H43" s="34">
        <f t="shared" si="0"/>
        <v>7249048.9199999999</v>
      </c>
      <c r="I43" s="2"/>
      <c r="Q43" s="8" t="s">
        <v>50</v>
      </c>
      <c r="R43" s="13">
        <v>10353</v>
      </c>
      <c r="S43" s="13"/>
      <c r="T43" s="13">
        <v>6533</v>
      </c>
      <c r="U43" s="13">
        <v>5400</v>
      </c>
      <c r="V43" s="13">
        <v>2484</v>
      </c>
      <c r="W43" s="13"/>
      <c r="X43" s="13">
        <v>24111</v>
      </c>
      <c r="Y43" s="13">
        <v>16743</v>
      </c>
      <c r="Z43" s="13">
        <v>403</v>
      </c>
      <c r="AA43" s="13">
        <v>11055</v>
      </c>
      <c r="AB43" s="13">
        <v>18308</v>
      </c>
      <c r="AC43" s="13">
        <v>25288</v>
      </c>
      <c r="AD43" s="13"/>
      <c r="AE43" s="13">
        <v>900</v>
      </c>
      <c r="AF43" s="13">
        <v>18688</v>
      </c>
      <c r="AG43" s="13"/>
      <c r="AH43" s="13">
        <v>31027</v>
      </c>
      <c r="AI43" s="13">
        <v>7728</v>
      </c>
      <c r="AJ43" s="13">
        <v>179021</v>
      </c>
    </row>
    <row r="44" spans="1:36" x14ac:dyDescent="0.25">
      <c r="A44">
        <v>24</v>
      </c>
      <c r="B44">
        <v>10</v>
      </c>
      <c r="C44">
        <v>2004</v>
      </c>
      <c r="D44" t="s">
        <v>54</v>
      </c>
      <c r="E44" t="s">
        <v>64</v>
      </c>
      <c r="F44">
        <v>9776</v>
      </c>
      <c r="G44" s="33">
        <f>SUMIFS('Приложение 3 (Цена)'!D:D,'Приложение 3 (Цена)'!C:C,D44,'Приложение 3 (Цена)'!B:B,C44,'Приложение 3 (Цена)'!A:A,B44)</f>
        <v>246.6</v>
      </c>
      <c r="H44" s="34">
        <f t="shared" si="0"/>
        <v>2410761.6</v>
      </c>
      <c r="I44" s="2"/>
      <c r="Q44" s="8" t="s">
        <v>51</v>
      </c>
      <c r="R44" s="13">
        <v>9655</v>
      </c>
      <c r="S44" s="13">
        <v>8209</v>
      </c>
      <c r="T44" s="13"/>
      <c r="U44" s="13">
        <v>7523</v>
      </c>
      <c r="V44" s="13">
        <v>23266</v>
      </c>
      <c r="W44" s="13"/>
      <c r="X44" s="13"/>
      <c r="Y44" s="13">
        <v>14440</v>
      </c>
      <c r="Z44" s="13">
        <v>18201</v>
      </c>
      <c r="AA44" s="13">
        <v>7889</v>
      </c>
      <c r="AB44" s="13">
        <v>6821</v>
      </c>
      <c r="AC44" s="13">
        <v>9443</v>
      </c>
      <c r="AD44" s="13">
        <v>9561</v>
      </c>
      <c r="AE44" s="13">
        <v>22904</v>
      </c>
      <c r="AF44" s="13">
        <v>15267</v>
      </c>
      <c r="AG44" s="13"/>
      <c r="AH44" s="13">
        <v>16712</v>
      </c>
      <c r="AI44" s="13">
        <v>18079</v>
      </c>
      <c r="AJ44" s="13">
        <v>187970</v>
      </c>
    </row>
    <row r="45" spans="1:36" x14ac:dyDescent="0.25">
      <c r="A45">
        <v>11</v>
      </c>
      <c r="B45">
        <v>5</v>
      </c>
      <c r="C45">
        <v>2002</v>
      </c>
      <c r="D45" t="s">
        <v>17</v>
      </c>
      <c r="E45" t="s">
        <v>64</v>
      </c>
      <c r="F45">
        <v>9770</v>
      </c>
      <c r="G45" s="33">
        <f>SUMIFS('Приложение 3 (Цена)'!D:D,'Приложение 3 (Цена)'!C:C,D45,'Приложение 3 (Цена)'!B:B,C45,'Приложение 3 (Цена)'!A:A,B45)</f>
        <v>209.89</v>
      </c>
      <c r="H45" s="34">
        <f t="shared" si="0"/>
        <v>2050625.2999999998</v>
      </c>
      <c r="I45" s="2"/>
      <c r="Q45" s="8" t="s">
        <v>52</v>
      </c>
      <c r="R45" s="13">
        <v>410</v>
      </c>
      <c r="S45" s="13">
        <v>10264</v>
      </c>
      <c r="T45" s="13">
        <v>4784</v>
      </c>
      <c r="U45" s="13">
        <v>10997</v>
      </c>
      <c r="V45" s="13">
        <v>15166</v>
      </c>
      <c r="W45" s="13"/>
      <c r="X45" s="13">
        <v>11243</v>
      </c>
      <c r="Y45" s="13">
        <v>11944</v>
      </c>
      <c r="Z45" s="13">
        <v>13458</v>
      </c>
      <c r="AA45" s="13">
        <v>11762</v>
      </c>
      <c r="AB45" s="13">
        <v>9220</v>
      </c>
      <c r="AC45" s="13">
        <v>22133</v>
      </c>
      <c r="AD45" s="13"/>
      <c r="AE45" s="13">
        <v>27759</v>
      </c>
      <c r="AF45" s="13">
        <v>14397</v>
      </c>
      <c r="AG45" s="13"/>
      <c r="AH45" s="13">
        <v>5861</v>
      </c>
      <c r="AI45" s="13">
        <v>9877</v>
      </c>
      <c r="AJ45" s="13">
        <v>179275</v>
      </c>
    </row>
    <row r="46" spans="1:36" x14ac:dyDescent="0.25">
      <c r="A46">
        <v>26</v>
      </c>
      <c r="B46">
        <v>10</v>
      </c>
      <c r="C46">
        <v>2004</v>
      </c>
      <c r="D46" t="s">
        <v>53</v>
      </c>
      <c r="E46" t="s">
        <v>68</v>
      </c>
      <c r="F46">
        <v>9766</v>
      </c>
      <c r="G46" s="33">
        <f>SUMIFS('Приложение 3 (Цена)'!D:D,'Приложение 3 (Цена)'!C:C,D46,'Приложение 3 (Цена)'!B:B,C46,'Приложение 3 (Цена)'!A:A,B46)</f>
        <v>937.41</v>
      </c>
      <c r="H46" s="34">
        <f t="shared" si="0"/>
        <v>9154746.0600000005</v>
      </c>
      <c r="I46" s="2"/>
      <c r="Q46" s="8" t="s">
        <v>53</v>
      </c>
      <c r="R46" s="13">
        <v>26644</v>
      </c>
      <c r="S46" s="13"/>
      <c r="T46" s="13">
        <v>9882</v>
      </c>
      <c r="U46" s="13"/>
      <c r="V46" s="13">
        <v>11145</v>
      </c>
      <c r="W46" s="13"/>
      <c r="X46" s="13">
        <v>7890</v>
      </c>
      <c r="Y46" s="13">
        <v>11880</v>
      </c>
      <c r="Z46" s="13">
        <v>16551</v>
      </c>
      <c r="AA46" s="13">
        <v>3634</v>
      </c>
      <c r="AB46" s="13">
        <v>41793</v>
      </c>
      <c r="AC46" s="13">
        <v>7840</v>
      </c>
      <c r="AD46" s="13">
        <v>3772</v>
      </c>
      <c r="AE46" s="13">
        <v>273</v>
      </c>
      <c r="AF46" s="13">
        <v>31655</v>
      </c>
      <c r="AG46" s="13"/>
      <c r="AH46" s="13">
        <v>12533</v>
      </c>
      <c r="AI46" s="13">
        <v>13555</v>
      </c>
      <c r="AJ46" s="13">
        <v>199047</v>
      </c>
    </row>
    <row r="47" spans="1:36" x14ac:dyDescent="0.25">
      <c r="A47">
        <v>17</v>
      </c>
      <c r="B47">
        <v>7</v>
      </c>
      <c r="C47">
        <v>2003</v>
      </c>
      <c r="D47" t="s">
        <v>53</v>
      </c>
      <c r="E47" t="s">
        <v>66</v>
      </c>
      <c r="F47">
        <v>9763</v>
      </c>
      <c r="G47" s="33">
        <f>SUMIFS('Приложение 3 (Цена)'!D:D,'Приложение 3 (Цена)'!C:C,D47,'Приложение 3 (Цена)'!B:B,C47,'Приложение 3 (Цена)'!A:A,B47)</f>
        <v>404.61</v>
      </c>
      <c r="H47" s="34">
        <f t="shared" si="0"/>
        <v>3950207.43</v>
      </c>
      <c r="I47" s="2"/>
      <c r="Q47" s="8" t="s">
        <v>54</v>
      </c>
      <c r="R47" s="13">
        <v>25969</v>
      </c>
      <c r="S47" s="13"/>
      <c r="T47" s="13"/>
      <c r="U47" s="13"/>
      <c r="V47" s="13">
        <v>19226</v>
      </c>
      <c r="W47" s="13"/>
      <c r="X47" s="13">
        <v>9288</v>
      </c>
      <c r="Y47" s="13">
        <v>7229</v>
      </c>
      <c r="Z47" s="13">
        <v>22227</v>
      </c>
      <c r="AA47" s="13"/>
      <c r="AB47" s="13">
        <v>12819</v>
      </c>
      <c r="AC47" s="13">
        <v>8228</v>
      </c>
      <c r="AD47" s="13"/>
      <c r="AE47" s="13">
        <v>22005</v>
      </c>
      <c r="AF47" s="13">
        <v>22225</v>
      </c>
      <c r="AG47" s="13">
        <v>13149</v>
      </c>
      <c r="AH47" s="13">
        <v>19872</v>
      </c>
      <c r="AI47" s="13">
        <v>28857</v>
      </c>
      <c r="AJ47" s="13">
        <v>211094</v>
      </c>
    </row>
    <row r="48" spans="1:36" x14ac:dyDescent="0.25">
      <c r="A48">
        <v>25</v>
      </c>
      <c r="B48">
        <v>10</v>
      </c>
      <c r="C48">
        <v>2004</v>
      </c>
      <c r="D48" t="s">
        <v>22</v>
      </c>
      <c r="E48" t="s">
        <v>66</v>
      </c>
      <c r="F48">
        <v>9759</v>
      </c>
      <c r="G48" s="33">
        <f>SUMIFS('Приложение 3 (Цена)'!D:D,'Приложение 3 (Цена)'!C:C,D48,'Приложение 3 (Цена)'!B:B,C48,'Приложение 3 (Цена)'!A:A,B48)</f>
        <v>570.79</v>
      </c>
      <c r="H48" s="34">
        <f t="shared" si="0"/>
        <v>5570339.6099999994</v>
      </c>
      <c r="I48" s="2"/>
      <c r="Q48" s="8" t="s">
        <v>55</v>
      </c>
      <c r="R48" s="13">
        <v>12062</v>
      </c>
      <c r="S48" s="13">
        <v>12688</v>
      </c>
      <c r="T48" s="13">
        <v>14820</v>
      </c>
      <c r="U48" s="13">
        <v>13408</v>
      </c>
      <c r="V48" s="13">
        <v>12227</v>
      </c>
      <c r="W48" s="13"/>
      <c r="X48" s="13">
        <v>17754</v>
      </c>
      <c r="Y48" s="13">
        <v>15593</v>
      </c>
      <c r="Z48" s="13">
        <v>7517</v>
      </c>
      <c r="AA48" s="13"/>
      <c r="AB48" s="13">
        <v>17238</v>
      </c>
      <c r="AC48" s="13">
        <v>7016</v>
      </c>
      <c r="AD48" s="13"/>
      <c r="AE48" s="13">
        <v>13505</v>
      </c>
      <c r="AF48" s="13">
        <v>10272</v>
      </c>
      <c r="AG48" s="13"/>
      <c r="AH48" s="13">
        <v>9203</v>
      </c>
      <c r="AI48" s="13"/>
      <c r="AJ48" s="13">
        <v>163303</v>
      </c>
    </row>
    <row r="49" spans="1:36" x14ac:dyDescent="0.25">
      <c r="A49">
        <v>24</v>
      </c>
      <c r="B49">
        <v>10</v>
      </c>
      <c r="C49">
        <v>2004</v>
      </c>
      <c r="D49" t="s">
        <v>44</v>
      </c>
      <c r="E49" t="s">
        <v>64</v>
      </c>
      <c r="F49">
        <v>9756</v>
      </c>
      <c r="G49" s="33">
        <f>SUMIFS('Приложение 3 (Цена)'!D:D,'Приложение 3 (Цена)'!C:C,D49,'Приложение 3 (Цена)'!B:B,C49,'Приложение 3 (Цена)'!A:A,B49)</f>
        <v>640.4</v>
      </c>
      <c r="H49" s="34">
        <f t="shared" si="0"/>
        <v>6247742.3999999994</v>
      </c>
      <c r="I49" s="2"/>
      <c r="Q49" s="8" t="s">
        <v>56</v>
      </c>
      <c r="R49" s="13">
        <v>28042</v>
      </c>
      <c r="S49" s="13">
        <v>10906</v>
      </c>
      <c r="T49" s="13"/>
      <c r="U49" s="13"/>
      <c r="V49" s="13">
        <v>12088</v>
      </c>
      <c r="W49" s="13"/>
      <c r="X49" s="13">
        <v>3087</v>
      </c>
      <c r="Y49" s="13">
        <v>10748</v>
      </c>
      <c r="Z49" s="13">
        <v>4326</v>
      </c>
      <c r="AA49" s="13"/>
      <c r="AB49" s="13">
        <v>9942</v>
      </c>
      <c r="AC49" s="13">
        <v>4352</v>
      </c>
      <c r="AD49" s="13"/>
      <c r="AE49" s="13">
        <v>29409</v>
      </c>
      <c r="AF49" s="13">
        <v>22182</v>
      </c>
      <c r="AG49" s="13">
        <v>2048</v>
      </c>
      <c r="AH49" s="13">
        <v>20469</v>
      </c>
      <c r="AI49" s="13">
        <v>25549</v>
      </c>
      <c r="AJ49" s="13">
        <v>183148</v>
      </c>
    </row>
    <row r="50" spans="1:36" x14ac:dyDescent="0.25">
      <c r="A50">
        <v>22</v>
      </c>
      <c r="B50">
        <v>9</v>
      </c>
      <c r="C50">
        <v>2004</v>
      </c>
      <c r="D50" t="s">
        <v>57</v>
      </c>
      <c r="E50" t="s">
        <v>65</v>
      </c>
      <c r="F50">
        <v>9756</v>
      </c>
      <c r="G50" s="33">
        <f>SUMIFS('Приложение 3 (Цена)'!D:D,'Приложение 3 (Цена)'!C:C,D50,'Приложение 3 (Цена)'!B:B,C50,'Приложение 3 (Цена)'!A:A,B50)</f>
        <v>593.19000000000005</v>
      </c>
      <c r="H50" s="34">
        <f t="shared" si="0"/>
        <v>5787161.6400000006</v>
      </c>
      <c r="I50" s="2"/>
      <c r="Q50" s="8" t="s">
        <v>57</v>
      </c>
      <c r="R50" s="13">
        <v>12592</v>
      </c>
      <c r="S50" s="13"/>
      <c r="T50" s="13">
        <v>1095</v>
      </c>
      <c r="U50" s="13">
        <v>8692</v>
      </c>
      <c r="V50" s="13">
        <v>5970</v>
      </c>
      <c r="W50" s="13"/>
      <c r="X50" s="13">
        <v>36056</v>
      </c>
      <c r="Y50" s="13">
        <v>5709</v>
      </c>
      <c r="Z50" s="13">
        <v>3430</v>
      </c>
      <c r="AA50" s="13"/>
      <c r="AB50" s="13">
        <v>25882</v>
      </c>
      <c r="AC50" s="13">
        <v>11522</v>
      </c>
      <c r="AD50" s="13"/>
      <c r="AE50" s="13">
        <v>56368</v>
      </c>
      <c r="AF50" s="13">
        <v>9674</v>
      </c>
      <c r="AG50" s="13"/>
      <c r="AH50" s="13">
        <v>3223</v>
      </c>
      <c r="AI50" s="13">
        <v>3459</v>
      </c>
      <c r="AJ50" s="13">
        <v>183672</v>
      </c>
    </row>
    <row r="51" spans="1:36" x14ac:dyDescent="0.25">
      <c r="A51">
        <v>3</v>
      </c>
      <c r="B51">
        <v>1</v>
      </c>
      <c r="C51">
        <v>2001</v>
      </c>
      <c r="D51" t="s">
        <v>42</v>
      </c>
      <c r="E51" t="s">
        <v>66</v>
      </c>
      <c r="F51">
        <v>9753</v>
      </c>
      <c r="G51" s="33">
        <f>SUMIFS('Приложение 3 (Цена)'!D:D,'Приложение 3 (Цена)'!C:C,D51,'Приложение 3 (Цена)'!B:B,C51,'Приложение 3 (Цена)'!A:A,B51)</f>
        <v>669.94</v>
      </c>
      <c r="H51" s="34">
        <f t="shared" si="0"/>
        <v>6533924.8200000003</v>
      </c>
      <c r="I51" s="2"/>
      <c r="Q51" s="8" t="s">
        <v>58</v>
      </c>
      <c r="R51" s="13"/>
      <c r="S51" s="13"/>
      <c r="T51" s="13"/>
      <c r="U51" s="13">
        <v>3397</v>
      </c>
      <c r="V51" s="13"/>
      <c r="W51" s="13">
        <v>5673</v>
      </c>
      <c r="X51" s="13"/>
      <c r="Y51" s="13">
        <v>9798</v>
      </c>
      <c r="Z51" s="13">
        <v>12611</v>
      </c>
      <c r="AA51" s="13"/>
      <c r="AB51" s="13"/>
      <c r="AC51" s="13">
        <v>5295</v>
      </c>
      <c r="AD51" s="13">
        <v>6756</v>
      </c>
      <c r="AE51" s="13">
        <v>4950</v>
      </c>
      <c r="AF51" s="13">
        <v>27069</v>
      </c>
      <c r="AG51" s="13"/>
      <c r="AH51" s="13">
        <v>8909</v>
      </c>
      <c r="AI51" s="13"/>
      <c r="AJ51" s="13">
        <v>84458</v>
      </c>
    </row>
    <row r="52" spans="1:36" x14ac:dyDescent="0.25">
      <c r="A52">
        <v>8</v>
      </c>
      <c r="B52">
        <v>3</v>
      </c>
      <c r="C52">
        <v>2001</v>
      </c>
      <c r="D52" t="s">
        <v>37</v>
      </c>
      <c r="E52" t="s">
        <v>68</v>
      </c>
      <c r="F52">
        <v>9739</v>
      </c>
      <c r="G52" s="33">
        <f>SUMIFS('Приложение 3 (Цена)'!D:D,'Приложение 3 (Цена)'!C:C,D52,'Приложение 3 (Цена)'!B:B,C52,'Приложение 3 (Цена)'!A:A,B52)</f>
        <v>261.64</v>
      </c>
      <c r="H52" s="34">
        <f t="shared" si="0"/>
        <v>2548111.96</v>
      </c>
      <c r="I52" s="2"/>
      <c r="Q52" s="8" t="s">
        <v>59</v>
      </c>
      <c r="R52" s="13">
        <v>15986</v>
      </c>
      <c r="S52" s="13">
        <v>6584</v>
      </c>
      <c r="T52" s="13">
        <v>4575</v>
      </c>
      <c r="U52" s="13">
        <v>11874</v>
      </c>
      <c r="V52" s="13">
        <v>19962</v>
      </c>
      <c r="W52" s="13"/>
      <c r="X52" s="13">
        <v>22416</v>
      </c>
      <c r="Y52" s="13">
        <v>8305</v>
      </c>
      <c r="Z52" s="13">
        <v>29106</v>
      </c>
      <c r="AA52" s="13">
        <v>9706</v>
      </c>
      <c r="AB52" s="13">
        <v>14004</v>
      </c>
      <c r="AC52" s="13">
        <v>8791</v>
      </c>
      <c r="AD52" s="13"/>
      <c r="AE52" s="13">
        <v>28521</v>
      </c>
      <c r="AF52" s="13"/>
      <c r="AG52" s="13">
        <v>9377</v>
      </c>
      <c r="AH52" s="13">
        <v>13009</v>
      </c>
      <c r="AI52" s="13">
        <v>11406</v>
      </c>
      <c r="AJ52" s="13">
        <v>213622</v>
      </c>
    </row>
    <row r="53" spans="1:36" x14ac:dyDescent="0.25">
      <c r="A53">
        <v>16</v>
      </c>
      <c r="B53">
        <v>6</v>
      </c>
      <c r="C53">
        <v>2003</v>
      </c>
      <c r="D53" t="s">
        <v>16</v>
      </c>
      <c r="E53" t="s">
        <v>64</v>
      </c>
      <c r="F53">
        <v>9730</v>
      </c>
      <c r="G53" s="33">
        <f>SUMIFS('Приложение 3 (Цена)'!D:D,'Приложение 3 (Цена)'!C:C,D53,'Приложение 3 (Цена)'!B:B,C53,'Приложение 3 (Цена)'!A:A,B53)</f>
        <v>476.22</v>
      </c>
      <c r="H53" s="34">
        <f t="shared" si="0"/>
        <v>4633620.6000000006</v>
      </c>
      <c r="I53" s="2"/>
      <c r="Q53" s="8" t="s">
        <v>60</v>
      </c>
      <c r="R53" s="13">
        <v>6733</v>
      </c>
      <c r="S53" s="13">
        <v>17638</v>
      </c>
      <c r="T53" s="13">
        <v>18216</v>
      </c>
      <c r="U53" s="13">
        <v>16700</v>
      </c>
      <c r="V53" s="13">
        <v>26840</v>
      </c>
      <c r="W53" s="13"/>
      <c r="X53" s="13">
        <v>10137</v>
      </c>
      <c r="Y53" s="13">
        <v>3005</v>
      </c>
      <c r="Z53" s="13">
        <v>10259</v>
      </c>
      <c r="AA53" s="13">
        <v>27941</v>
      </c>
      <c r="AB53" s="13">
        <v>23170</v>
      </c>
      <c r="AC53" s="13">
        <v>14227</v>
      </c>
      <c r="AD53" s="13"/>
      <c r="AE53" s="13">
        <v>13070</v>
      </c>
      <c r="AF53" s="13">
        <v>13853</v>
      </c>
      <c r="AG53" s="13">
        <v>1239</v>
      </c>
      <c r="AH53" s="13"/>
      <c r="AI53" s="13">
        <v>15828</v>
      </c>
      <c r="AJ53" s="13">
        <v>218856</v>
      </c>
    </row>
    <row r="54" spans="1:36" x14ac:dyDescent="0.25">
      <c r="A54">
        <v>20</v>
      </c>
      <c r="B54">
        <v>8</v>
      </c>
      <c r="C54">
        <v>2003</v>
      </c>
      <c r="D54" t="s">
        <v>42</v>
      </c>
      <c r="E54" t="s">
        <v>64</v>
      </c>
      <c r="F54">
        <v>9729</v>
      </c>
      <c r="G54" s="33">
        <f>SUMIFS('Приложение 3 (Цена)'!D:D,'Приложение 3 (Цена)'!C:C,D54,'Приложение 3 (Цена)'!B:B,C54,'Приложение 3 (Цена)'!A:A,B54)</f>
        <v>891.3</v>
      </c>
      <c r="H54" s="34">
        <f t="shared" si="0"/>
        <v>8671457.6999999993</v>
      </c>
      <c r="I54" s="2"/>
      <c r="Q54" s="8" t="s">
        <v>61</v>
      </c>
      <c r="R54" s="13">
        <v>13654</v>
      </c>
      <c r="S54" s="13">
        <v>11638</v>
      </c>
      <c r="T54" s="13"/>
      <c r="U54" s="13">
        <v>13395</v>
      </c>
      <c r="V54" s="13">
        <v>16855</v>
      </c>
      <c r="W54" s="13">
        <v>3720</v>
      </c>
      <c r="X54" s="13">
        <v>27073</v>
      </c>
      <c r="Y54" s="13">
        <v>18471</v>
      </c>
      <c r="Z54" s="13">
        <v>13141</v>
      </c>
      <c r="AA54" s="13">
        <v>17347</v>
      </c>
      <c r="AB54" s="13">
        <v>8390</v>
      </c>
      <c r="AC54" s="13">
        <v>9404</v>
      </c>
      <c r="AD54" s="13"/>
      <c r="AE54" s="13">
        <v>9918</v>
      </c>
      <c r="AF54" s="13">
        <v>13326</v>
      </c>
      <c r="AG54" s="13">
        <v>3987</v>
      </c>
      <c r="AH54" s="13">
        <v>14573</v>
      </c>
      <c r="AI54" s="13"/>
      <c r="AJ54" s="13">
        <v>194892</v>
      </c>
    </row>
    <row r="55" spans="1:36" x14ac:dyDescent="0.25">
      <c r="A55">
        <v>20</v>
      </c>
      <c r="B55">
        <v>8</v>
      </c>
      <c r="C55">
        <v>2003</v>
      </c>
      <c r="D55" t="s">
        <v>48</v>
      </c>
      <c r="E55" t="s">
        <v>64</v>
      </c>
      <c r="F55">
        <v>9728</v>
      </c>
      <c r="G55" s="33">
        <f>SUMIFS('Приложение 3 (Цена)'!D:D,'Приложение 3 (Цена)'!C:C,D55,'Приложение 3 (Цена)'!B:B,C55,'Приложение 3 (Цена)'!A:A,B55)</f>
        <v>545.05999999999995</v>
      </c>
      <c r="H55" s="34">
        <f t="shared" si="0"/>
        <v>5302343.6799999997</v>
      </c>
      <c r="I55" s="2"/>
      <c r="Q55" s="8" t="s">
        <v>62</v>
      </c>
      <c r="R55" s="13">
        <v>17806</v>
      </c>
      <c r="S55" s="13">
        <v>14820</v>
      </c>
      <c r="T55" s="13">
        <v>8442</v>
      </c>
      <c r="U55" s="13">
        <v>26240</v>
      </c>
      <c r="V55" s="13">
        <v>9003</v>
      </c>
      <c r="W55" s="13">
        <v>4007</v>
      </c>
      <c r="X55" s="13">
        <v>4598</v>
      </c>
      <c r="Y55" s="13"/>
      <c r="Z55" s="13">
        <v>2636</v>
      </c>
      <c r="AA55" s="13">
        <v>13813</v>
      </c>
      <c r="AB55" s="13">
        <v>26655</v>
      </c>
      <c r="AC55" s="13">
        <v>13688</v>
      </c>
      <c r="AD55" s="13"/>
      <c r="AE55" s="13">
        <v>12913</v>
      </c>
      <c r="AF55" s="13">
        <v>10090</v>
      </c>
      <c r="AG55" s="13">
        <v>2951</v>
      </c>
      <c r="AH55" s="13">
        <v>10077</v>
      </c>
      <c r="AI55" s="13"/>
      <c r="AJ55" s="13">
        <v>177739</v>
      </c>
    </row>
    <row r="56" spans="1:36" x14ac:dyDescent="0.25">
      <c r="A56">
        <v>16</v>
      </c>
      <c r="B56">
        <v>6</v>
      </c>
      <c r="C56">
        <v>2003</v>
      </c>
      <c r="D56" t="s">
        <v>60</v>
      </c>
      <c r="E56" t="s">
        <v>65</v>
      </c>
      <c r="F56">
        <v>9721</v>
      </c>
      <c r="G56" s="33">
        <f>SUMIFS('Приложение 3 (Цена)'!D:D,'Приложение 3 (Цена)'!C:C,D56,'Приложение 3 (Цена)'!B:B,C56,'Приложение 3 (Цена)'!A:A,B56)</f>
        <v>574.08000000000004</v>
      </c>
      <c r="H56" s="34">
        <f t="shared" si="0"/>
        <v>5580631.6800000006</v>
      </c>
      <c r="I56" s="2"/>
      <c r="Q56" s="8" t="s">
        <v>72</v>
      </c>
      <c r="R56" s="13">
        <v>605927</v>
      </c>
      <c r="S56" s="13">
        <v>430696</v>
      </c>
      <c r="T56" s="13">
        <v>174757</v>
      </c>
      <c r="U56" s="13">
        <v>781144</v>
      </c>
      <c r="V56" s="13">
        <v>835671</v>
      </c>
      <c r="W56" s="13">
        <v>50362</v>
      </c>
      <c r="X56" s="13">
        <v>652461</v>
      </c>
      <c r="Y56" s="13">
        <v>664860</v>
      </c>
      <c r="Z56" s="13">
        <v>475320</v>
      </c>
      <c r="AA56" s="13">
        <v>408242</v>
      </c>
      <c r="AB56" s="13">
        <v>764782</v>
      </c>
      <c r="AC56" s="13">
        <v>687454</v>
      </c>
      <c r="AD56" s="13">
        <v>118491</v>
      </c>
      <c r="AE56" s="13">
        <v>821425</v>
      </c>
      <c r="AF56" s="13">
        <v>769980</v>
      </c>
      <c r="AG56" s="13">
        <v>232395</v>
      </c>
      <c r="AH56" s="13">
        <v>616908</v>
      </c>
      <c r="AI56" s="13">
        <v>424486</v>
      </c>
      <c r="AJ56" s="13">
        <v>9515361</v>
      </c>
    </row>
    <row r="57" spans="1:36" x14ac:dyDescent="0.25">
      <c r="A57">
        <v>29</v>
      </c>
      <c r="B57">
        <v>12</v>
      </c>
      <c r="C57">
        <v>2005</v>
      </c>
      <c r="D57" t="s">
        <v>59</v>
      </c>
      <c r="E57" t="s">
        <v>66</v>
      </c>
      <c r="F57">
        <v>9704</v>
      </c>
      <c r="G57" s="33">
        <f>SUMIFS('Приложение 3 (Цена)'!D:D,'Приложение 3 (Цена)'!C:C,D57,'Приложение 3 (Цена)'!B:B,C57,'Приложение 3 (Цена)'!A:A,B57)</f>
        <v>257.5</v>
      </c>
      <c r="H57" s="34">
        <f t="shared" si="0"/>
        <v>2498780</v>
      </c>
      <c r="I57" s="2"/>
    </row>
    <row r="58" spans="1:36" x14ac:dyDescent="0.25">
      <c r="A58">
        <v>13</v>
      </c>
      <c r="B58">
        <v>5</v>
      </c>
      <c r="C58">
        <v>2002</v>
      </c>
      <c r="D58" t="s">
        <v>25</v>
      </c>
      <c r="E58" t="s">
        <v>66</v>
      </c>
      <c r="F58">
        <v>9703</v>
      </c>
      <c r="G58" s="33">
        <f>SUMIFS('Приложение 3 (Цена)'!D:D,'Приложение 3 (Цена)'!C:C,D58,'Приложение 3 (Цена)'!B:B,C58,'Приложение 3 (Цена)'!A:A,B58)</f>
        <v>808.78</v>
      </c>
      <c r="H58" s="34">
        <f t="shared" si="0"/>
        <v>7847592.3399999999</v>
      </c>
      <c r="I58" s="2"/>
    </row>
    <row r="59" spans="1:36" x14ac:dyDescent="0.25">
      <c r="A59">
        <v>16</v>
      </c>
      <c r="B59">
        <v>6</v>
      </c>
      <c r="C59">
        <v>2003</v>
      </c>
      <c r="D59" t="s">
        <v>60</v>
      </c>
      <c r="E59" t="s">
        <v>67</v>
      </c>
      <c r="F59">
        <v>9698</v>
      </c>
      <c r="G59" s="33">
        <f>SUMIFS('Приложение 3 (Цена)'!D:D,'Приложение 3 (Цена)'!C:C,D59,'Приложение 3 (Цена)'!B:B,C59,'Приложение 3 (Цена)'!A:A,B59)</f>
        <v>574.08000000000004</v>
      </c>
      <c r="H59" s="34">
        <f t="shared" si="0"/>
        <v>5567427.8400000008</v>
      </c>
      <c r="I59" s="2"/>
    </row>
    <row r="60" spans="1:36" x14ac:dyDescent="0.25">
      <c r="A60">
        <v>11</v>
      </c>
      <c r="B60">
        <v>4</v>
      </c>
      <c r="C60">
        <v>2002</v>
      </c>
      <c r="D60" t="s">
        <v>57</v>
      </c>
      <c r="E60" t="s">
        <v>67</v>
      </c>
      <c r="F60">
        <v>9694</v>
      </c>
      <c r="G60" s="33">
        <f>SUMIFS('Приложение 3 (Цена)'!D:D,'Приложение 3 (Цена)'!C:C,D60,'Приложение 3 (Цена)'!B:B,C60,'Приложение 3 (Цена)'!A:A,B60)</f>
        <v>156.97</v>
      </c>
      <c r="H60" s="34">
        <f t="shared" si="0"/>
        <v>1521667.18</v>
      </c>
      <c r="I60" s="2"/>
    </row>
    <row r="61" spans="1:36" x14ac:dyDescent="0.25">
      <c r="A61">
        <v>7</v>
      </c>
      <c r="B61">
        <v>3</v>
      </c>
      <c r="C61">
        <v>2001</v>
      </c>
      <c r="D61" t="s">
        <v>48</v>
      </c>
      <c r="E61" t="s">
        <v>66</v>
      </c>
      <c r="F61">
        <v>9689</v>
      </c>
      <c r="G61" s="33">
        <f>SUMIFS('Приложение 3 (Цена)'!D:D,'Приложение 3 (Цена)'!C:C,D61,'Приложение 3 (Цена)'!B:B,C61,'Приложение 3 (Цена)'!A:A,B61)</f>
        <v>470.75</v>
      </c>
      <c r="H61" s="34">
        <f t="shared" si="0"/>
        <v>4561096.75</v>
      </c>
      <c r="I61" s="2"/>
    </row>
    <row r="62" spans="1:36" x14ac:dyDescent="0.25">
      <c r="A62">
        <v>23</v>
      </c>
      <c r="B62">
        <v>2</v>
      </c>
      <c r="C62">
        <v>2000</v>
      </c>
      <c r="D62" t="s">
        <v>20</v>
      </c>
      <c r="E62" t="s">
        <v>64</v>
      </c>
      <c r="F62">
        <v>9687</v>
      </c>
      <c r="G62" s="33">
        <f>SUMIFS('Приложение 3 (Цена)'!D:D,'Приложение 3 (Цена)'!C:C,D62,'Приложение 3 (Цена)'!B:B,C62,'Приложение 3 (Цена)'!A:A,B62)</f>
        <v>959</v>
      </c>
      <c r="H62" s="34">
        <f t="shared" si="0"/>
        <v>9289833</v>
      </c>
      <c r="I62" s="2"/>
    </row>
    <row r="63" spans="1:36" x14ac:dyDescent="0.25">
      <c r="A63">
        <v>13</v>
      </c>
      <c r="B63">
        <v>5</v>
      </c>
      <c r="C63">
        <v>2002</v>
      </c>
      <c r="D63" t="s">
        <v>18</v>
      </c>
      <c r="E63" t="s">
        <v>64</v>
      </c>
      <c r="F63">
        <v>9679</v>
      </c>
      <c r="G63" s="33">
        <f>SUMIFS('Приложение 3 (Цена)'!D:D,'Приложение 3 (Цена)'!C:C,D63,'Приложение 3 (Цена)'!B:B,C63,'Приложение 3 (Цена)'!A:A,B63)</f>
        <v>342.85</v>
      </c>
      <c r="H63" s="34">
        <f t="shared" si="0"/>
        <v>3318445.1500000004</v>
      </c>
      <c r="I63" s="2"/>
    </row>
    <row r="64" spans="1:36" x14ac:dyDescent="0.25">
      <c r="A64">
        <v>25</v>
      </c>
      <c r="B64">
        <v>10</v>
      </c>
      <c r="C64">
        <v>2004</v>
      </c>
      <c r="D64" t="s">
        <v>26</v>
      </c>
      <c r="E64" t="s">
        <v>65</v>
      </c>
      <c r="F64">
        <v>9673</v>
      </c>
      <c r="G64" s="33">
        <f>SUMIFS('Приложение 3 (Цена)'!D:D,'Приложение 3 (Цена)'!C:C,D64,'Приложение 3 (Цена)'!B:B,C64,'Приложение 3 (Цена)'!A:A,B64)</f>
        <v>518.58000000000004</v>
      </c>
      <c r="H64" s="34">
        <f t="shared" si="0"/>
        <v>5016224.3400000008</v>
      </c>
      <c r="I64" s="2"/>
    </row>
    <row r="65" spans="1:9" x14ac:dyDescent="0.25">
      <c r="A65">
        <v>9</v>
      </c>
      <c r="B65">
        <v>4</v>
      </c>
      <c r="C65">
        <v>2002</v>
      </c>
      <c r="D65" t="s">
        <v>32</v>
      </c>
      <c r="E65" t="s">
        <v>64</v>
      </c>
      <c r="F65">
        <v>9672</v>
      </c>
      <c r="G65" s="33">
        <f>SUMIFS('Приложение 3 (Цена)'!D:D,'Приложение 3 (Цена)'!C:C,D65,'Приложение 3 (Цена)'!B:B,C65,'Приложение 3 (Цена)'!A:A,B65)</f>
        <v>275.68</v>
      </c>
      <c r="H65" s="34">
        <f t="shared" si="0"/>
        <v>2666376.96</v>
      </c>
      <c r="I65" s="2"/>
    </row>
    <row r="66" spans="1:9" x14ac:dyDescent="0.25">
      <c r="A66">
        <v>29</v>
      </c>
      <c r="B66">
        <v>12</v>
      </c>
      <c r="C66">
        <v>2005</v>
      </c>
      <c r="D66" t="s">
        <v>36</v>
      </c>
      <c r="E66" t="s">
        <v>66</v>
      </c>
      <c r="F66">
        <v>9664</v>
      </c>
      <c r="G66" s="33">
        <f>SUMIFS('Приложение 3 (Цена)'!D:D,'Приложение 3 (Цена)'!C:C,D66,'Приложение 3 (Цена)'!B:B,C66,'Приложение 3 (Цена)'!A:A,B66)</f>
        <v>666.23</v>
      </c>
      <c r="H66" s="34">
        <f t="shared" si="0"/>
        <v>6438446.7199999997</v>
      </c>
    </row>
    <row r="67" spans="1:9" x14ac:dyDescent="0.25">
      <c r="A67">
        <v>10</v>
      </c>
      <c r="B67">
        <v>4</v>
      </c>
      <c r="C67">
        <v>2002</v>
      </c>
      <c r="D67" t="s">
        <v>31</v>
      </c>
      <c r="E67" t="s">
        <v>67</v>
      </c>
      <c r="F67">
        <v>9660</v>
      </c>
      <c r="G67" s="33">
        <f>SUMIFS('Приложение 3 (Цена)'!D:D,'Приложение 3 (Цена)'!C:C,D67,'Приложение 3 (Цена)'!B:B,C67,'Приложение 3 (Цена)'!A:A,B67)</f>
        <v>569.51</v>
      </c>
      <c r="H67" s="34">
        <f t="shared" ref="H67:H130" si="1">F67*G67</f>
        <v>5501466.5999999996</v>
      </c>
    </row>
    <row r="68" spans="1:9" x14ac:dyDescent="0.25">
      <c r="A68">
        <v>24</v>
      </c>
      <c r="B68">
        <v>10</v>
      </c>
      <c r="C68">
        <v>2004</v>
      </c>
      <c r="D68" t="s">
        <v>58</v>
      </c>
      <c r="E68" t="s">
        <v>67</v>
      </c>
      <c r="F68">
        <v>9660</v>
      </c>
      <c r="G68" s="33">
        <f>SUMIFS('Приложение 3 (Цена)'!D:D,'Приложение 3 (Цена)'!C:C,D68,'Приложение 3 (Цена)'!B:B,C68,'Приложение 3 (Цена)'!A:A,B68)</f>
        <v>219.32</v>
      </c>
      <c r="H68" s="34">
        <f t="shared" si="1"/>
        <v>2118631.1999999997</v>
      </c>
    </row>
    <row r="69" spans="1:9" x14ac:dyDescent="0.25">
      <c r="A69">
        <v>2</v>
      </c>
      <c r="B69">
        <v>1</v>
      </c>
      <c r="C69">
        <v>2000</v>
      </c>
      <c r="D69" t="s">
        <v>13</v>
      </c>
      <c r="E69" t="s">
        <v>64</v>
      </c>
      <c r="F69">
        <v>9658</v>
      </c>
      <c r="G69" s="33">
        <f>SUMIFS('Приложение 3 (Цена)'!D:D,'Приложение 3 (Цена)'!C:C,D69,'Приложение 3 (Цена)'!B:B,C69,'Приложение 3 (Цена)'!A:A,B69)</f>
        <v>131.06</v>
      </c>
      <c r="H69" s="34">
        <f t="shared" si="1"/>
        <v>1265777.48</v>
      </c>
    </row>
    <row r="70" spans="1:9" x14ac:dyDescent="0.25">
      <c r="A70">
        <v>9</v>
      </c>
      <c r="B70">
        <v>4</v>
      </c>
      <c r="C70">
        <v>2002</v>
      </c>
      <c r="D70" t="s">
        <v>61</v>
      </c>
      <c r="E70" t="s">
        <v>68</v>
      </c>
      <c r="F70">
        <v>9656</v>
      </c>
      <c r="G70" s="33">
        <f>SUMIFS('Приложение 3 (Цена)'!D:D,'Приложение 3 (Цена)'!C:C,D70,'Приложение 3 (Цена)'!B:B,C70,'Приложение 3 (Цена)'!A:A,B70)</f>
        <v>198.87</v>
      </c>
      <c r="H70" s="34">
        <f t="shared" si="1"/>
        <v>1920288.72</v>
      </c>
    </row>
    <row r="71" spans="1:9" x14ac:dyDescent="0.25">
      <c r="A71">
        <v>24</v>
      </c>
      <c r="B71">
        <v>9</v>
      </c>
      <c r="C71">
        <v>2004</v>
      </c>
      <c r="D71" t="s">
        <v>17</v>
      </c>
      <c r="E71" t="s">
        <v>64</v>
      </c>
      <c r="F71">
        <v>9654</v>
      </c>
      <c r="G71" s="33">
        <f>SUMIFS('Приложение 3 (Цена)'!D:D,'Приложение 3 (Цена)'!C:C,D71,'Приложение 3 (Цена)'!B:B,C71,'Приложение 3 (Цена)'!A:A,B71)</f>
        <v>963.63</v>
      </c>
      <c r="H71" s="34">
        <f t="shared" si="1"/>
        <v>9302884.0199999996</v>
      </c>
    </row>
    <row r="72" spans="1:9" x14ac:dyDescent="0.25">
      <c r="A72">
        <v>26</v>
      </c>
      <c r="B72">
        <v>10</v>
      </c>
      <c r="C72">
        <v>2004</v>
      </c>
      <c r="D72" t="s">
        <v>24</v>
      </c>
      <c r="E72" t="s">
        <v>66</v>
      </c>
      <c r="F72">
        <v>9654</v>
      </c>
      <c r="G72" s="33">
        <f>SUMIFS('Приложение 3 (Цена)'!D:D,'Приложение 3 (Цена)'!C:C,D72,'Приложение 3 (Цена)'!B:B,C72,'Приложение 3 (Цена)'!A:A,B72)</f>
        <v>582.04</v>
      </c>
      <c r="H72" s="34">
        <f t="shared" si="1"/>
        <v>5619014.1599999992</v>
      </c>
    </row>
    <row r="73" spans="1:9" x14ac:dyDescent="0.25">
      <c r="A73">
        <v>5</v>
      </c>
      <c r="B73">
        <v>2</v>
      </c>
      <c r="C73">
        <v>2001</v>
      </c>
      <c r="D73" t="s">
        <v>44</v>
      </c>
      <c r="E73" t="s">
        <v>64</v>
      </c>
      <c r="F73">
        <v>9653</v>
      </c>
      <c r="G73" s="33">
        <f>SUMIFS('Приложение 3 (Цена)'!D:D,'Приложение 3 (Цена)'!C:C,D73,'Приложение 3 (Цена)'!B:B,C73,'Приложение 3 (Цена)'!A:A,B73)</f>
        <v>902.52</v>
      </c>
      <c r="H73" s="34">
        <f t="shared" si="1"/>
        <v>8712025.5600000005</v>
      </c>
    </row>
    <row r="74" spans="1:9" x14ac:dyDescent="0.25">
      <c r="A74">
        <v>2</v>
      </c>
      <c r="B74">
        <v>1</v>
      </c>
      <c r="C74">
        <v>2000</v>
      </c>
      <c r="D74" t="s">
        <v>41</v>
      </c>
      <c r="E74" t="s">
        <v>64</v>
      </c>
      <c r="F74">
        <v>9650</v>
      </c>
      <c r="G74" s="33">
        <f>SUMIFS('Приложение 3 (Цена)'!D:D,'Приложение 3 (Цена)'!C:C,D74,'Приложение 3 (Цена)'!B:B,C74,'Приложение 3 (Цена)'!A:A,B74)</f>
        <v>847.36</v>
      </c>
      <c r="H74" s="34">
        <f t="shared" si="1"/>
        <v>8177024</v>
      </c>
    </row>
    <row r="75" spans="1:9" x14ac:dyDescent="0.25">
      <c r="A75">
        <v>14</v>
      </c>
      <c r="B75">
        <v>6</v>
      </c>
      <c r="C75">
        <v>2002</v>
      </c>
      <c r="D75" t="s">
        <v>28</v>
      </c>
      <c r="E75" t="s">
        <v>64</v>
      </c>
      <c r="F75">
        <v>9644</v>
      </c>
      <c r="G75" s="33">
        <f>SUMIFS('Приложение 3 (Цена)'!D:D,'Приложение 3 (Цена)'!C:C,D75,'Приложение 3 (Цена)'!B:B,C75,'Приложение 3 (Цена)'!A:A,B75)</f>
        <v>638.20000000000005</v>
      </c>
      <c r="H75" s="34">
        <f t="shared" si="1"/>
        <v>6154800.8000000007</v>
      </c>
    </row>
    <row r="76" spans="1:9" x14ac:dyDescent="0.25">
      <c r="A76">
        <v>16</v>
      </c>
      <c r="B76">
        <v>6</v>
      </c>
      <c r="C76">
        <v>2003</v>
      </c>
      <c r="D76" t="s">
        <v>14</v>
      </c>
      <c r="E76" t="s">
        <v>64</v>
      </c>
      <c r="F76">
        <v>9638</v>
      </c>
      <c r="G76" s="33">
        <f>SUMIFS('Приложение 3 (Цена)'!D:D,'Приложение 3 (Цена)'!C:C,D76,'Приложение 3 (Цена)'!B:B,C76,'Приложение 3 (Цена)'!A:A,B76)</f>
        <v>772.05</v>
      </c>
      <c r="H76" s="34">
        <f t="shared" si="1"/>
        <v>7441017.8999999994</v>
      </c>
    </row>
    <row r="77" spans="1:9" x14ac:dyDescent="0.25">
      <c r="A77">
        <v>24</v>
      </c>
      <c r="B77">
        <v>10</v>
      </c>
      <c r="C77">
        <v>2004</v>
      </c>
      <c r="D77" t="s">
        <v>52</v>
      </c>
      <c r="E77" t="s">
        <v>64</v>
      </c>
      <c r="F77">
        <v>9628</v>
      </c>
      <c r="G77" s="33">
        <f>SUMIFS('Приложение 3 (Цена)'!D:D,'Приложение 3 (Цена)'!C:C,D77,'Приложение 3 (Цена)'!B:B,C77,'Приложение 3 (Цена)'!A:A,B77)</f>
        <v>636.72</v>
      </c>
      <c r="H77" s="34">
        <f t="shared" si="1"/>
        <v>6130340.1600000001</v>
      </c>
    </row>
    <row r="78" spans="1:9" x14ac:dyDescent="0.25">
      <c r="A78">
        <v>8</v>
      </c>
      <c r="B78">
        <v>3</v>
      </c>
      <c r="C78">
        <v>2001</v>
      </c>
      <c r="D78" t="s">
        <v>35</v>
      </c>
      <c r="E78" t="s">
        <v>66</v>
      </c>
      <c r="F78">
        <v>9627</v>
      </c>
      <c r="G78" s="33">
        <f>SUMIFS('Приложение 3 (Цена)'!D:D,'Приложение 3 (Цена)'!C:C,D78,'Приложение 3 (Цена)'!B:B,C78,'Приложение 3 (Цена)'!A:A,B78)</f>
        <v>804.5</v>
      </c>
      <c r="H78" s="34">
        <f t="shared" si="1"/>
        <v>7744921.5</v>
      </c>
    </row>
    <row r="79" spans="1:9" x14ac:dyDescent="0.25">
      <c r="A79">
        <v>28</v>
      </c>
      <c r="B79">
        <v>11</v>
      </c>
      <c r="C79">
        <v>2005</v>
      </c>
      <c r="D79" t="s">
        <v>50</v>
      </c>
      <c r="E79" t="s">
        <v>64</v>
      </c>
      <c r="F79">
        <v>9625</v>
      </c>
      <c r="G79" s="33">
        <f>SUMIFS('Приложение 3 (Цена)'!D:D,'Приложение 3 (Цена)'!C:C,D79,'Приложение 3 (Цена)'!B:B,C79,'Приложение 3 (Цена)'!A:A,B79)</f>
        <v>710.1</v>
      </c>
      <c r="H79" s="34">
        <f t="shared" si="1"/>
        <v>6834712.5</v>
      </c>
    </row>
    <row r="80" spans="1:9" x14ac:dyDescent="0.25">
      <c r="A80">
        <v>29</v>
      </c>
      <c r="B80">
        <v>12</v>
      </c>
      <c r="C80">
        <v>2005</v>
      </c>
      <c r="D80" t="s">
        <v>56</v>
      </c>
      <c r="E80" t="s">
        <v>67</v>
      </c>
      <c r="F80">
        <v>9620</v>
      </c>
      <c r="G80" s="33">
        <f>SUMIFS('Приложение 3 (Цена)'!D:D,'Приложение 3 (Цена)'!C:C,D80,'Приложение 3 (Цена)'!B:B,C80,'Приложение 3 (Цена)'!A:A,B80)</f>
        <v>485.65</v>
      </c>
      <c r="H80" s="34">
        <f t="shared" si="1"/>
        <v>4671953</v>
      </c>
    </row>
    <row r="81" spans="1:8" x14ac:dyDescent="0.25">
      <c r="A81">
        <v>3</v>
      </c>
      <c r="B81">
        <v>1</v>
      </c>
      <c r="C81">
        <v>2001</v>
      </c>
      <c r="D81" t="s">
        <v>44</v>
      </c>
      <c r="E81" t="s">
        <v>66</v>
      </c>
      <c r="F81">
        <v>9609</v>
      </c>
      <c r="G81" s="33">
        <f>SUMIFS('Приложение 3 (Цена)'!D:D,'Приложение 3 (Цена)'!C:C,D81,'Приложение 3 (Цена)'!B:B,C81,'Приложение 3 (Цена)'!A:A,B81)</f>
        <v>310.14999999999998</v>
      </c>
      <c r="H81" s="34">
        <f t="shared" si="1"/>
        <v>2980231.3499999996</v>
      </c>
    </row>
    <row r="82" spans="1:8" x14ac:dyDescent="0.25">
      <c r="A82">
        <v>21</v>
      </c>
      <c r="B82">
        <v>8</v>
      </c>
      <c r="C82">
        <v>2003</v>
      </c>
      <c r="D82" t="s">
        <v>50</v>
      </c>
      <c r="E82" t="s">
        <v>64</v>
      </c>
      <c r="F82">
        <v>9601</v>
      </c>
      <c r="G82" s="33">
        <f>SUMIFS('Приложение 3 (Цена)'!D:D,'Приложение 3 (Цена)'!C:C,D82,'Приложение 3 (Цена)'!B:B,C82,'Приложение 3 (Цена)'!A:A,B82)</f>
        <v>52.31</v>
      </c>
      <c r="H82" s="34">
        <f t="shared" si="1"/>
        <v>502228.31</v>
      </c>
    </row>
    <row r="83" spans="1:8" x14ac:dyDescent="0.25">
      <c r="A83">
        <v>27</v>
      </c>
      <c r="B83">
        <v>11</v>
      </c>
      <c r="C83">
        <v>2004</v>
      </c>
      <c r="D83" t="s">
        <v>44</v>
      </c>
      <c r="E83" t="s">
        <v>66</v>
      </c>
      <c r="F83">
        <v>9601</v>
      </c>
      <c r="G83" s="33">
        <f>SUMIFS('Приложение 3 (Цена)'!D:D,'Приложение 3 (Цена)'!C:C,D83,'Приложение 3 (Цена)'!B:B,C83,'Приложение 3 (Цена)'!A:A,B83)</f>
        <v>282.79000000000002</v>
      </c>
      <c r="H83" s="34">
        <f t="shared" si="1"/>
        <v>2715066.79</v>
      </c>
    </row>
    <row r="84" spans="1:8" x14ac:dyDescent="0.25">
      <c r="A84">
        <v>16</v>
      </c>
      <c r="B84">
        <v>7</v>
      </c>
      <c r="C84">
        <v>2003</v>
      </c>
      <c r="D84" t="s">
        <v>30</v>
      </c>
      <c r="E84" t="s">
        <v>65</v>
      </c>
      <c r="F84">
        <v>9585</v>
      </c>
      <c r="G84" s="33">
        <f>SUMIFS('Приложение 3 (Цена)'!D:D,'Приложение 3 (Цена)'!C:C,D84,'Приложение 3 (Цена)'!B:B,C84,'Приложение 3 (Цена)'!A:A,B84)</f>
        <v>598.62</v>
      </c>
      <c r="H84" s="34">
        <f t="shared" si="1"/>
        <v>5737772.7000000002</v>
      </c>
    </row>
    <row r="85" spans="1:8" x14ac:dyDescent="0.25">
      <c r="A85">
        <v>15</v>
      </c>
      <c r="B85">
        <v>6</v>
      </c>
      <c r="C85">
        <v>2003</v>
      </c>
      <c r="D85" t="s">
        <v>13</v>
      </c>
      <c r="E85" t="s">
        <v>68</v>
      </c>
      <c r="F85">
        <v>9580</v>
      </c>
      <c r="G85" s="33">
        <f>SUMIFS('Приложение 3 (Цена)'!D:D,'Приложение 3 (Цена)'!C:C,D85,'Приложение 3 (Цена)'!B:B,C85,'Приложение 3 (Цена)'!A:A,B85)</f>
        <v>763.14</v>
      </c>
      <c r="H85" s="34">
        <f t="shared" si="1"/>
        <v>7310881.2000000002</v>
      </c>
    </row>
    <row r="86" spans="1:8" x14ac:dyDescent="0.25">
      <c r="A86">
        <v>16</v>
      </c>
      <c r="B86">
        <v>7</v>
      </c>
      <c r="C86">
        <v>2003</v>
      </c>
      <c r="D86" t="s">
        <v>26</v>
      </c>
      <c r="E86" t="s">
        <v>64</v>
      </c>
      <c r="F86">
        <v>9577</v>
      </c>
      <c r="G86" s="33">
        <f>SUMIFS('Приложение 3 (Цена)'!D:D,'Приложение 3 (Цена)'!C:C,D86,'Приложение 3 (Цена)'!B:B,C86,'Приложение 3 (Цена)'!A:A,B86)</f>
        <v>663.23</v>
      </c>
      <c r="H86" s="34">
        <f t="shared" si="1"/>
        <v>6351753.71</v>
      </c>
    </row>
    <row r="87" spans="1:8" x14ac:dyDescent="0.25">
      <c r="A87">
        <v>16</v>
      </c>
      <c r="B87">
        <v>7</v>
      </c>
      <c r="C87">
        <v>2003</v>
      </c>
      <c r="D87" t="s">
        <v>49</v>
      </c>
      <c r="E87" t="s">
        <v>66</v>
      </c>
      <c r="F87">
        <v>9575</v>
      </c>
      <c r="G87" s="33">
        <f>SUMIFS('Приложение 3 (Цена)'!D:D,'Приложение 3 (Цена)'!C:C,D87,'Приложение 3 (Цена)'!B:B,C87,'Приложение 3 (Цена)'!A:A,B87)</f>
        <v>361.39</v>
      </c>
      <c r="H87" s="34">
        <f t="shared" si="1"/>
        <v>3460309.25</v>
      </c>
    </row>
    <row r="88" spans="1:8" x14ac:dyDescent="0.25">
      <c r="A88">
        <v>13</v>
      </c>
      <c r="B88">
        <v>5</v>
      </c>
      <c r="C88">
        <v>2002</v>
      </c>
      <c r="D88" t="s">
        <v>25</v>
      </c>
      <c r="E88" t="s">
        <v>64</v>
      </c>
      <c r="F88">
        <v>9574</v>
      </c>
      <c r="G88" s="33">
        <f>SUMIFS('Приложение 3 (Цена)'!D:D,'Приложение 3 (Цена)'!C:C,D88,'Приложение 3 (Цена)'!B:B,C88,'Приложение 3 (Цена)'!A:A,B88)</f>
        <v>808.78</v>
      </c>
      <c r="H88" s="34">
        <f t="shared" si="1"/>
        <v>7743259.7199999997</v>
      </c>
    </row>
    <row r="89" spans="1:8" x14ac:dyDescent="0.25">
      <c r="A89">
        <v>10</v>
      </c>
      <c r="B89">
        <v>4</v>
      </c>
      <c r="C89">
        <v>2002</v>
      </c>
      <c r="D89" t="s">
        <v>59</v>
      </c>
      <c r="E89" t="s">
        <v>64</v>
      </c>
      <c r="F89">
        <v>9571</v>
      </c>
      <c r="G89" s="33">
        <f>SUMIFS('Приложение 3 (Цена)'!D:D,'Приложение 3 (Цена)'!C:C,D89,'Приложение 3 (Цена)'!B:B,C89,'Приложение 3 (Цена)'!A:A,B89)</f>
        <v>682</v>
      </c>
      <c r="H89" s="34">
        <f t="shared" si="1"/>
        <v>6527422</v>
      </c>
    </row>
    <row r="90" spans="1:8" x14ac:dyDescent="0.25">
      <c r="A90">
        <v>7</v>
      </c>
      <c r="B90">
        <v>3</v>
      </c>
      <c r="C90">
        <v>2001</v>
      </c>
      <c r="D90" t="s">
        <v>44</v>
      </c>
      <c r="E90" t="s">
        <v>66</v>
      </c>
      <c r="F90">
        <v>9550</v>
      </c>
      <c r="G90" s="33">
        <f>SUMIFS('Приложение 3 (Цена)'!D:D,'Приложение 3 (Цена)'!C:C,D90,'Приложение 3 (Цена)'!B:B,C90,'Приложение 3 (Цена)'!A:A,B90)</f>
        <v>706.44</v>
      </c>
      <c r="H90" s="34">
        <f t="shared" si="1"/>
        <v>6746502.0000000009</v>
      </c>
    </row>
    <row r="91" spans="1:8" x14ac:dyDescent="0.25">
      <c r="A91">
        <v>23</v>
      </c>
      <c r="B91">
        <v>9</v>
      </c>
      <c r="C91">
        <v>2004</v>
      </c>
      <c r="D91" t="s">
        <v>34</v>
      </c>
      <c r="E91" t="s">
        <v>64</v>
      </c>
      <c r="F91">
        <v>9548</v>
      </c>
      <c r="G91" s="33">
        <f>SUMIFS('Приложение 3 (Цена)'!D:D,'Приложение 3 (Цена)'!C:C,D91,'Приложение 3 (Цена)'!B:B,C91,'Приложение 3 (Цена)'!A:A,B91)</f>
        <v>925.87</v>
      </c>
      <c r="H91" s="34">
        <f t="shared" si="1"/>
        <v>8840206.7599999998</v>
      </c>
    </row>
    <row r="92" spans="1:8" x14ac:dyDescent="0.25">
      <c r="A92">
        <v>10</v>
      </c>
      <c r="B92">
        <v>4</v>
      </c>
      <c r="C92">
        <v>2002</v>
      </c>
      <c r="D92" t="s">
        <v>38</v>
      </c>
      <c r="E92" t="s">
        <v>64</v>
      </c>
      <c r="F92">
        <v>9547</v>
      </c>
      <c r="G92" s="33">
        <f>SUMIFS('Приложение 3 (Цена)'!D:D,'Приложение 3 (Цена)'!C:C,D92,'Приложение 3 (Цена)'!B:B,C92,'Приложение 3 (Цена)'!A:A,B92)</f>
        <v>344.71</v>
      </c>
      <c r="H92" s="34">
        <f t="shared" si="1"/>
        <v>3290946.3699999996</v>
      </c>
    </row>
    <row r="93" spans="1:8" x14ac:dyDescent="0.25">
      <c r="A93">
        <v>2</v>
      </c>
      <c r="B93">
        <v>1</v>
      </c>
      <c r="C93">
        <v>2000</v>
      </c>
      <c r="D93" t="s">
        <v>35</v>
      </c>
      <c r="E93" t="s">
        <v>64</v>
      </c>
      <c r="F93">
        <v>9544</v>
      </c>
      <c r="G93" s="33">
        <f>SUMIFS('Приложение 3 (Цена)'!D:D,'Приложение 3 (Цена)'!C:C,D93,'Приложение 3 (Цена)'!B:B,C93,'Приложение 3 (Цена)'!A:A,B93)</f>
        <v>190.89</v>
      </c>
      <c r="H93" s="34">
        <f t="shared" si="1"/>
        <v>1821854.16</v>
      </c>
    </row>
    <row r="94" spans="1:8" x14ac:dyDescent="0.25">
      <c r="A94">
        <v>8</v>
      </c>
      <c r="B94">
        <v>3</v>
      </c>
      <c r="C94">
        <v>2001</v>
      </c>
      <c r="D94" t="s">
        <v>21</v>
      </c>
      <c r="E94" t="s">
        <v>66</v>
      </c>
      <c r="F94">
        <v>9542</v>
      </c>
      <c r="G94" s="33">
        <f>SUMIFS('Приложение 3 (Цена)'!D:D,'Приложение 3 (Цена)'!C:C,D94,'Приложение 3 (Цена)'!B:B,C94,'Приложение 3 (Цена)'!A:A,B94)</f>
        <v>507.08</v>
      </c>
      <c r="H94" s="34">
        <f t="shared" si="1"/>
        <v>4838557.3599999994</v>
      </c>
    </row>
    <row r="95" spans="1:8" x14ac:dyDescent="0.25">
      <c r="A95">
        <v>28</v>
      </c>
      <c r="B95">
        <v>11</v>
      </c>
      <c r="C95">
        <v>2005</v>
      </c>
      <c r="D95" t="s">
        <v>13</v>
      </c>
      <c r="E95" t="s">
        <v>64</v>
      </c>
      <c r="F95">
        <v>9541</v>
      </c>
      <c r="G95" s="33">
        <f>SUMIFS('Приложение 3 (Цена)'!D:D,'Приложение 3 (Цена)'!C:C,D95,'Приложение 3 (Цена)'!B:B,C95,'Приложение 3 (Цена)'!A:A,B95)</f>
        <v>919.47</v>
      </c>
      <c r="H95" s="34">
        <f t="shared" si="1"/>
        <v>8772663.2699999996</v>
      </c>
    </row>
    <row r="96" spans="1:8" x14ac:dyDescent="0.25">
      <c r="A96">
        <v>19</v>
      </c>
      <c r="B96">
        <v>8</v>
      </c>
      <c r="C96">
        <v>2003</v>
      </c>
      <c r="D96" t="s">
        <v>31</v>
      </c>
      <c r="E96" t="s">
        <v>65</v>
      </c>
      <c r="F96">
        <v>9536</v>
      </c>
      <c r="G96" s="33">
        <f>SUMIFS('Приложение 3 (Цена)'!D:D,'Приложение 3 (Цена)'!C:C,D96,'Приложение 3 (Цена)'!B:B,C96,'Приложение 3 (Цена)'!A:A,B96)</f>
        <v>322.42</v>
      </c>
      <c r="H96" s="34">
        <f t="shared" si="1"/>
        <v>3074597.12</v>
      </c>
    </row>
    <row r="97" spans="1:8" x14ac:dyDescent="0.25">
      <c r="A97">
        <v>18</v>
      </c>
      <c r="B97">
        <v>7</v>
      </c>
      <c r="C97">
        <v>2003</v>
      </c>
      <c r="D97" t="s">
        <v>60</v>
      </c>
      <c r="E97" t="s">
        <v>68</v>
      </c>
      <c r="F97">
        <v>9524</v>
      </c>
      <c r="G97" s="33">
        <f>SUMIFS('Приложение 3 (Цена)'!D:D,'Приложение 3 (Цена)'!C:C,D97,'Приложение 3 (Цена)'!B:B,C97,'Приложение 3 (Цена)'!A:A,B97)</f>
        <v>1101.98</v>
      </c>
      <c r="H97" s="34">
        <f t="shared" si="1"/>
        <v>10495257.52</v>
      </c>
    </row>
    <row r="98" spans="1:8" x14ac:dyDescent="0.25">
      <c r="A98">
        <v>17</v>
      </c>
      <c r="B98">
        <v>7</v>
      </c>
      <c r="C98">
        <v>2003</v>
      </c>
      <c r="D98" t="s">
        <v>35</v>
      </c>
      <c r="E98" t="s">
        <v>64</v>
      </c>
      <c r="F98">
        <v>9518</v>
      </c>
      <c r="G98" s="33">
        <f>SUMIFS('Приложение 3 (Цена)'!D:D,'Приложение 3 (Цена)'!C:C,D98,'Приложение 3 (Цена)'!B:B,C98,'Приложение 3 (Цена)'!A:A,B98)</f>
        <v>219.1</v>
      </c>
      <c r="H98" s="34">
        <f t="shared" si="1"/>
        <v>2085393.8</v>
      </c>
    </row>
    <row r="99" spans="1:8" x14ac:dyDescent="0.25">
      <c r="A99">
        <v>1</v>
      </c>
      <c r="B99">
        <v>2</v>
      </c>
      <c r="C99">
        <v>2000</v>
      </c>
      <c r="D99" t="s">
        <v>48</v>
      </c>
      <c r="E99" t="s">
        <v>66</v>
      </c>
      <c r="F99">
        <v>9509</v>
      </c>
      <c r="G99" s="33">
        <f>SUMIFS('Приложение 3 (Цена)'!D:D,'Приложение 3 (Цена)'!C:C,D99,'Приложение 3 (Цена)'!B:B,C99,'Приложение 3 (Цена)'!A:A,B99)</f>
        <v>535.83000000000004</v>
      </c>
      <c r="H99" s="34">
        <f t="shared" si="1"/>
        <v>5095207.4700000007</v>
      </c>
    </row>
    <row r="100" spans="1:8" x14ac:dyDescent="0.25">
      <c r="A100">
        <v>1</v>
      </c>
      <c r="B100">
        <v>2</v>
      </c>
      <c r="C100">
        <v>2000</v>
      </c>
      <c r="D100" t="s">
        <v>62</v>
      </c>
      <c r="E100" t="s">
        <v>67</v>
      </c>
      <c r="F100">
        <v>9491</v>
      </c>
      <c r="G100" s="33">
        <f>SUMIFS('Приложение 3 (Цена)'!D:D,'Приложение 3 (Цена)'!C:C,D100,'Приложение 3 (Цена)'!B:B,C100,'Приложение 3 (Цена)'!A:A,B100)</f>
        <v>633.04999999999995</v>
      </c>
      <c r="H100" s="34">
        <f t="shared" si="1"/>
        <v>6008277.5499999998</v>
      </c>
    </row>
    <row r="101" spans="1:8" x14ac:dyDescent="0.25">
      <c r="A101">
        <v>26</v>
      </c>
      <c r="B101">
        <v>11</v>
      </c>
      <c r="C101">
        <v>2004</v>
      </c>
      <c r="D101" t="s">
        <v>54</v>
      </c>
      <c r="E101" t="s">
        <v>64</v>
      </c>
      <c r="F101">
        <v>9465</v>
      </c>
      <c r="G101" s="33">
        <f>SUMIFS('Приложение 3 (Цена)'!D:D,'Приложение 3 (Цена)'!C:C,D101,'Приложение 3 (Цена)'!B:B,C101,'Приложение 3 (Цена)'!A:A,B101)</f>
        <v>200.96</v>
      </c>
      <c r="H101" s="34">
        <f t="shared" si="1"/>
        <v>1902086.4000000001</v>
      </c>
    </row>
    <row r="102" spans="1:8" x14ac:dyDescent="0.25">
      <c r="A102">
        <v>7</v>
      </c>
      <c r="B102">
        <v>3</v>
      </c>
      <c r="C102">
        <v>2001</v>
      </c>
      <c r="D102" t="s">
        <v>15</v>
      </c>
      <c r="E102" t="s">
        <v>66</v>
      </c>
      <c r="F102">
        <v>9463</v>
      </c>
      <c r="G102" s="33">
        <f>SUMIFS('Приложение 3 (Цена)'!D:D,'Приложение 3 (Цена)'!C:C,D102,'Приложение 3 (Цена)'!B:B,C102,'Приложение 3 (Цена)'!A:A,B102)</f>
        <v>99.88</v>
      </c>
      <c r="H102" s="34">
        <f t="shared" si="1"/>
        <v>945164.44</v>
      </c>
    </row>
    <row r="103" spans="1:8" x14ac:dyDescent="0.25">
      <c r="A103">
        <v>25</v>
      </c>
      <c r="B103">
        <v>10</v>
      </c>
      <c r="C103">
        <v>2004</v>
      </c>
      <c r="D103" t="s">
        <v>60</v>
      </c>
      <c r="E103" t="s">
        <v>65</v>
      </c>
      <c r="F103">
        <v>9457</v>
      </c>
      <c r="G103" s="33">
        <f>SUMIFS('Приложение 3 (Цена)'!D:D,'Приложение 3 (Цена)'!C:C,D103,'Приложение 3 (Цена)'!B:B,C103,'Приложение 3 (Цена)'!A:A,B103)</f>
        <v>148.72</v>
      </c>
      <c r="H103" s="34">
        <f t="shared" si="1"/>
        <v>1406445.04</v>
      </c>
    </row>
    <row r="104" spans="1:8" x14ac:dyDescent="0.25">
      <c r="A104">
        <v>20</v>
      </c>
      <c r="B104">
        <v>8</v>
      </c>
      <c r="C104">
        <v>2003</v>
      </c>
      <c r="D104" t="s">
        <v>51</v>
      </c>
      <c r="E104" t="s">
        <v>64</v>
      </c>
      <c r="F104">
        <v>9443</v>
      </c>
      <c r="G104" s="33">
        <f>SUMIFS('Приложение 3 (Цена)'!D:D,'Приложение 3 (Цена)'!C:C,D104,'Приложение 3 (Цена)'!B:B,C104,'Приложение 3 (Цена)'!A:A,B104)</f>
        <v>662.9</v>
      </c>
      <c r="H104" s="34">
        <f t="shared" si="1"/>
        <v>6259764.7000000002</v>
      </c>
    </row>
    <row r="105" spans="1:8" x14ac:dyDescent="0.25">
      <c r="A105">
        <v>17</v>
      </c>
      <c r="B105">
        <v>7</v>
      </c>
      <c r="C105">
        <v>2003</v>
      </c>
      <c r="D105" t="s">
        <v>44</v>
      </c>
      <c r="E105" t="s">
        <v>65</v>
      </c>
      <c r="F105">
        <v>9442</v>
      </c>
      <c r="G105" s="33">
        <f>SUMIFS('Приложение 3 (Цена)'!D:D,'Приложение 3 (Цена)'!C:C,D105,'Приложение 3 (Цена)'!B:B,C105,'Приложение 3 (Цена)'!A:A,B105)</f>
        <v>557.38</v>
      </c>
      <c r="H105" s="34">
        <f t="shared" si="1"/>
        <v>5262781.96</v>
      </c>
    </row>
    <row r="106" spans="1:8" x14ac:dyDescent="0.25">
      <c r="A106">
        <v>12</v>
      </c>
      <c r="B106">
        <v>5</v>
      </c>
      <c r="C106">
        <v>2002</v>
      </c>
      <c r="D106" t="s">
        <v>21</v>
      </c>
      <c r="E106" t="s">
        <v>68</v>
      </c>
      <c r="F106">
        <v>9436</v>
      </c>
      <c r="G106" s="33">
        <f>SUMIFS('Приложение 3 (Цена)'!D:D,'Приложение 3 (Цена)'!C:C,D106,'Приложение 3 (Цена)'!B:B,C106,'Приложение 3 (Цена)'!A:A,B106)</f>
        <v>1057.55</v>
      </c>
      <c r="H106" s="34">
        <f t="shared" si="1"/>
        <v>9979041.7999999989</v>
      </c>
    </row>
    <row r="107" spans="1:8" x14ac:dyDescent="0.25">
      <c r="A107">
        <v>24</v>
      </c>
      <c r="B107">
        <v>10</v>
      </c>
      <c r="C107">
        <v>2004</v>
      </c>
      <c r="D107" t="s">
        <v>53</v>
      </c>
      <c r="E107" t="s">
        <v>65</v>
      </c>
      <c r="F107">
        <v>9419</v>
      </c>
      <c r="G107" s="33">
        <f>SUMIFS('Приложение 3 (Цена)'!D:D,'Приложение 3 (Цена)'!C:C,D107,'Приложение 3 (Цена)'!B:B,C107,'Приложение 3 (Цена)'!A:A,B107)</f>
        <v>937.41</v>
      </c>
      <c r="H107" s="34">
        <f t="shared" si="1"/>
        <v>8829464.7899999991</v>
      </c>
    </row>
    <row r="108" spans="1:8" x14ac:dyDescent="0.25">
      <c r="A108">
        <v>29</v>
      </c>
      <c r="B108">
        <v>12</v>
      </c>
      <c r="C108">
        <v>2005</v>
      </c>
      <c r="D108" t="s">
        <v>33</v>
      </c>
      <c r="E108" t="s">
        <v>66</v>
      </c>
      <c r="F108">
        <v>9419</v>
      </c>
      <c r="G108" s="33">
        <f>SUMIFS('Приложение 3 (Цена)'!D:D,'Приложение 3 (Цена)'!C:C,D108,'Приложение 3 (Цена)'!B:B,C108,'Приложение 3 (Цена)'!A:A,B108)</f>
        <v>569.6</v>
      </c>
      <c r="H108" s="34">
        <f t="shared" si="1"/>
        <v>5365062.4000000004</v>
      </c>
    </row>
    <row r="109" spans="1:8" x14ac:dyDescent="0.25">
      <c r="A109">
        <v>20</v>
      </c>
      <c r="B109">
        <v>8</v>
      </c>
      <c r="C109">
        <v>2003</v>
      </c>
      <c r="D109" t="s">
        <v>61</v>
      </c>
      <c r="E109" t="s">
        <v>64</v>
      </c>
      <c r="F109">
        <v>9404</v>
      </c>
      <c r="G109" s="33">
        <f>SUMIFS('Приложение 3 (Цена)'!D:D,'Приложение 3 (Цена)'!C:C,D109,'Приложение 3 (Цена)'!B:B,C109,'Приложение 3 (Цена)'!A:A,B109)</f>
        <v>459.15</v>
      </c>
      <c r="H109" s="34">
        <f t="shared" si="1"/>
        <v>4317846.5999999996</v>
      </c>
    </row>
    <row r="110" spans="1:8" x14ac:dyDescent="0.25">
      <c r="A110">
        <v>18</v>
      </c>
      <c r="B110">
        <v>7</v>
      </c>
      <c r="C110">
        <v>2003</v>
      </c>
      <c r="D110" t="s">
        <v>62</v>
      </c>
      <c r="E110" t="s">
        <v>64</v>
      </c>
      <c r="F110">
        <v>9403</v>
      </c>
      <c r="G110" s="33">
        <f>SUMIFS('Приложение 3 (Цена)'!D:D,'Приложение 3 (Цена)'!C:C,D110,'Приложение 3 (Цена)'!B:B,C110,'Приложение 3 (Цена)'!A:A,B110)</f>
        <v>939.26</v>
      </c>
      <c r="H110" s="34">
        <f t="shared" si="1"/>
        <v>8831861.7799999993</v>
      </c>
    </row>
    <row r="111" spans="1:8" x14ac:dyDescent="0.25">
      <c r="A111">
        <v>4</v>
      </c>
      <c r="B111">
        <v>2</v>
      </c>
      <c r="C111">
        <v>2001</v>
      </c>
      <c r="D111" t="s">
        <v>43</v>
      </c>
      <c r="E111" t="s">
        <v>64</v>
      </c>
      <c r="F111">
        <v>9392</v>
      </c>
      <c r="G111" s="33">
        <f>SUMIFS('Приложение 3 (Цена)'!D:D,'Приложение 3 (Цена)'!C:C,D111,'Приложение 3 (Цена)'!B:B,C111,'Приложение 3 (Цена)'!A:A,B111)</f>
        <v>935.06</v>
      </c>
      <c r="H111" s="34">
        <f t="shared" si="1"/>
        <v>8782083.5199999996</v>
      </c>
    </row>
    <row r="112" spans="1:8" x14ac:dyDescent="0.25">
      <c r="A112">
        <v>4</v>
      </c>
      <c r="B112">
        <v>2</v>
      </c>
      <c r="C112">
        <v>2000</v>
      </c>
      <c r="D112" t="s">
        <v>18</v>
      </c>
      <c r="E112" t="s">
        <v>64</v>
      </c>
      <c r="F112">
        <v>9390</v>
      </c>
      <c r="G112" s="33">
        <f>SUMIFS('Приложение 3 (Цена)'!D:D,'Приложение 3 (Цена)'!C:C,D112,'Приложение 3 (Цена)'!B:B,C112,'Приложение 3 (Цена)'!A:A,B112)</f>
        <v>805.88</v>
      </c>
      <c r="H112" s="34">
        <f t="shared" si="1"/>
        <v>7567213.2000000002</v>
      </c>
    </row>
    <row r="113" spans="1:8" x14ac:dyDescent="0.25">
      <c r="A113">
        <v>30</v>
      </c>
      <c r="B113">
        <v>12</v>
      </c>
      <c r="C113">
        <v>2005</v>
      </c>
      <c r="D113" t="s">
        <v>56</v>
      </c>
      <c r="E113" t="s">
        <v>66</v>
      </c>
      <c r="F113">
        <v>9379</v>
      </c>
      <c r="G113" s="33">
        <f>SUMIFS('Приложение 3 (Цена)'!D:D,'Приложение 3 (Цена)'!C:C,D113,'Приложение 3 (Цена)'!B:B,C113,'Приложение 3 (Цена)'!A:A,B113)</f>
        <v>485.65</v>
      </c>
      <c r="H113" s="34">
        <f t="shared" si="1"/>
        <v>4554911.3499999996</v>
      </c>
    </row>
    <row r="114" spans="1:8" x14ac:dyDescent="0.25">
      <c r="A114">
        <v>27</v>
      </c>
      <c r="B114">
        <v>11</v>
      </c>
      <c r="C114">
        <v>2004</v>
      </c>
      <c r="D114" t="s">
        <v>59</v>
      </c>
      <c r="E114" t="s">
        <v>66</v>
      </c>
      <c r="F114">
        <v>9377</v>
      </c>
      <c r="G114" s="33">
        <f>SUMIFS('Приложение 3 (Цена)'!D:D,'Приложение 3 (Цена)'!C:C,D114,'Приложение 3 (Цена)'!B:B,C114,'Приложение 3 (Цена)'!A:A,B114)</f>
        <v>546.02</v>
      </c>
      <c r="H114" s="34">
        <f t="shared" si="1"/>
        <v>5120029.54</v>
      </c>
    </row>
    <row r="115" spans="1:8" x14ac:dyDescent="0.25">
      <c r="A115">
        <v>21</v>
      </c>
      <c r="B115">
        <v>8</v>
      </c>
      <c r="C115">
        <v>2003</v>
      </c>
      <c r="D115" t="s">
        <v>45</v>
      </c>
      <c r="E115" t="s">
        <v>65</v>
      </c>
      <c r="F115">
        <v>9375</v>
      </c>
      <c r="G115" s="33">
        <f>SUMIFS('Приложение 3 (Цена)'!D:D,'Приложение 3 (Цена)'!C:C,D115,'Приложение 3 (Цена)'!B:B,C115,'Приложение 3 (Цена)'!A:A,B115)</f>
        <v>952.1</v>
      </c>
      <c r="H115" s="34">
        <f t="shared" si="1"/>
        <v>8925937.5</v>
      </c>
    </row>
    <row r="116" spans="1:8" x14ac:dyDescent="0.25">
      <c r="A116">
        <v>2</v>
      </c>
      <c r="B116">
        <v>1</v>
      </c>
      <c r="C116">
        <v>2000</v>
      </c>
      <c r="D116" t="s">
        <v>42</v>
      </c>
      <c r="E116" t="s">
        <v>67</v>
      </c>
      <c r="F116">
        <v>9374</v>
      </c>
      <c r="G116" s="33">
        <f>SUMIFS('Приложение 3 (Цена)'!D:D,'Приложение 3 (Цена)'!C:C,D116,'Приложение 3 (Цена)'!B:B,C116,'Приложение 3 (Цена)'!A:A,B116)</f>
        <v>720.9</v>
      </c>
      <c r="H116" s="34">
        <f t="shared" si="1"/>
        <v>6757716.5999999996</v>
      </c>
    </row>
    <row r="117" spans="1:8" x14ac:dyDescent="0.25">
      <c r="A117">
        <v>4</v>
      </c>
      <c r="B117">
        <v>2</v>
      </c>
      <c r="C117">
        <v>2001</v>
      </c>
      <c r="D117" t="s">
        <v>16</v>
      </c>
      <c r="E117" t="s">
        <v>68</v>
      </c>
      <c r="F117">
        <v>9373</v>
      </c>
      <c r="G117" s="33">
        <f>SUMIFS('Приложение 3 (Цена)'!D:D,'Приложение 3 (Цена)'!C:C,D117,'Приложение 3 (Цена)'!B:B,C117,'Приложение 3 (Цена)'!A:A,B117)</f>
        <v>686.19</v>
      </c>
      <c r="H117" s="34">
        <f t="shared" si="1"/>
        <v>6431658.8700000001</v>
      </c>
    </row>
    <row r="118" spans="1:8" x14ac:dyDescent="0.25">
      <c r="A118">
        <v>21</v>
      </c>
      <c r="B118">
        <v>9</v>
      </c>
      <c r="C118">
        <v>2004</v>
      </c>
      <c r="D118" t="s">
        <v>26</v>
      </c>
      <c r="E118" t="s">
        <v>65</v>
      </c>
      <c r="F118">
        <v>9370</v>
      </c>
      <c r="G118" s="33">
        <f>SUMIFS('Приложение 3 (Цена)'!D:D,'Приложение 3 (Цена)'!C:C,D118,'Приложение 3 (Цена)'!B:B,C118,'Приложение 3 (Цена)'!A:A,B118)</f>
        <v>640.49</v>
      </c>
      <c r="H118" s="34">
        <f t="shared" si="1"/>
        <v>6001391.2999999998</v>
      </c>
    </row>
    <row r="119" spans="1:8" x14ac:dyDescent="0.25">
      <c r="A119">
        <v>19</v>
      </c>
      <c r="B119">
        <v>8</v>
      </c>
      <c r="C119">
        <v>2003</v>
      </c>
      <c r="D119" t="s">
        <v>43</v>
      </c>
      <c r="E119" t="s">
        <v>64</v>
      </c>
      <c r="F119">
        <v>9367</v>
      </c>
      <c r="G119" s="33">
        <f>SUMIFS('Приложение 3 (Цена)'!D:D,'Приложение 3 (Цена)'!C:C,D119,'Приложение 3 (Цена)'!B:B,C119,'Приложение 3 (Цена)'!A:A,B119)</f>
        <v>916.95</v>
      </c>
      <c r="H119" s="34">
        <f t="shared" si="1"/>
        <v>8589070.6500000004</v>
      </c>
    </row>
    <row r="120" spans="1:8" x14ac:dyDescent="0.25">
      <c r="A120">
        <v>7</v>
      </c>
      <c r="B120">
        <v>3</v>
      </c>
      <c r="C120">
        <v>2001</v>
      </c>
      <c r="D120" t="s">
        <v>59</v>
      </c>
      <c r="E120" t="s">
        <v>68</v>
      </c>
      <c r="F120">
        <v>9362</v>
      </c>
      <c r="G120" s="33">
        <f>SUMIFS('Приложение 3 (Цена)'!D:D,'Приложение 3 (Цена)'!C:C,D120,'Приложение 3 (Цена)'!B:B,C120,'Приложение 3 (Цена)'!A:A,B120)</f>
        <v>621.54</v>
      </c>
      <c r="H120" s="34">
        <f t="shared" si="1"/>
        <v>5818857.4799999995</v>
      </c>
    </row>
    <row r="121" spans="1:8" x14ac:dyDescent="0.25">
      <c r="A121">
        <v>9</v>
      </c>
      <c r="B121">
        <v>4</v>
      </c>
      <c r="C121">
        <v>2002</v>
      </c>
      <c r="D121" t="s">
        <v>41</v>
      </c>
      <c r="E121" t="s">
        <v>66</v>
      </c>
      <c r="F121">
        <v>9361</v>
      </c>
      <c r="G121" s="33">
        <f>SUMIFS('Приложение 3 (Цена)'!D:D,'Приложение 3 (Цена)'!C:C,D121,'Приложение 3 (Цена)'!B:B,C121,'Приложение 3 (Цена)'!A:A,B121)</f>
        <v>397.52</v>
      </c>
      <c r="H121" s="34">
        <f t="shared" si="1"/>
        <v>3721184.7199999997</v>
      </c>
    </row>
    <row r="122" spans="1:8" x14ac:dyDescent="0.25">
      <c r="A122">
        <v>1</v>
      </c>
      <c r="B122">
        <v>2</v>
      </c>
      <c r="C122">
        <v>2000</v>
      </c>
      <c r="D122" t="s">
        <v>26</v>
      </c>
      <c r="E122" t="s">
        <v>66</v>
      </c>
      <c r="F122">
        <v>9356</v>
      </c>
      <c r="G122" s="33">
        <f>SUMIFS('Приложение 3 (Цена)'!D:D,'Приложение 3 (Цена)'!C:C,D122,'Приложение 3 (Цена)'!B:B,C122,'Приложение 3 (Цена)'!A:A,B122)</f>
        <v>508.85</v>
      </c>
      <c r="H122" s="34">
        <f t="shared" si="1"/>
        <v>4760800.6000000006</v>
      </c>
    </row>
    <row r="123" spans="1:8" x14ac:dyDescent="0.25">
      <c r="A123">
        <v>30</v>
      </c>
      <c r="B123">
        <v>12</v>
      </c>
      <c r="C123">
        <v>2005</v>
      </c>
      <c r="D123" t="s">
        <v>47</v>
      </c>
      <c r="E123" t="s">
        <v>65</v>
      </c>
      <c r="F123">
        <v>9345</v>
      </c>
      <c r="G123" s="33">
        <f>SUMIFS('Приложение 3 (Цена)'!D:D,'Приложение 3 (Цена)'!C:C,D123,'Приложение 3 (Цена)'!B:B,C123,'Приложение 3 (Цена)'!A:A,B123)</f>
        <v>842.99</v>
      </c>
      <c r="H123" s="34">
        <f t="shared" si="1"/>
        <v>7877741.5499999998</v>
      </c>
    </row>
    <row r="124" spans="1:8" x14ac:dyDescent="0.25">
      <c r="A124">
        <v>6</v>
      </c>
      <c r="B124">
        <v>2</v>
      </c>
      <c r="C124">
        <v>2001</v>
      </c>
      <c r="D124" t="s">
        <v>19</v>
      </c>
      <c r="E124" t="s">
        <v>64</v>
      </c>
      <c r="F124">
        <v>9328</v>
      </c>
      <c r="G124" s="33">
        <f>SUMIFS('Приложение 3 (Цена)'!D:D,'Приложение 3 (Цена)'!C:C,D124,'Приложение 3 (Цена)'!B:B,C124,'Приложение 3 (Цена)'!A:A,B124)</f>
        <v>917.87</v>
      </c>
      <c r="H124" s="34">
        <f t="shared" si="1"/>
        <v>8561891.3599999994</v>
      </c>
    </row>
    <row r="125" spans="1:8" x14ac:dyDescent="0.25">
      <c r="A125">
        <v>8</v>
      </c>
      <c r="B125">
        <v>3</v>
      </c>
      <c r="C125">
        <v>2001</v>
      </c>
      <c r="D125" t="s">
        <v>55</v>
      </c>
      <c r="E125" t="s">
        <v>64</v>
      </c>
      <c r="F125">
        <v>9319</v>
      </c>
      <c r="G125" s="33">
        <f>SUMIFS('Приложение 3 (Цена)'!D:D,'Приложение 3 (Цена)'!C:C,D125,'Приложение 3 (Цена)'!B:B,C125,'Приложение 3 (Цена)'!A:A,B125)</f>
        <v>822.33</v>
      </c>
      <c r="H125" s="34">
        <f t="shared" si="1"/>
        <v>7663293.2700000005</v>
      </c>
    </row>
    <row r="126" spans="1:8" x14ac:dyDescent="0.25">
      <c r="A126">
        <v>16</v>
      </c>
      <c r="B126">
        <v>6</v>
      </c>
      <c r="C126">
        <v>2003</v>
      </c>
      <c r="D126" t="s">
        <v>48</v>
      </c>
      <c r="E126" t="s">
        <v>64</v>
      </c>
      <c r="F126">
        <v>9319</v>
      </c>
      <c r="G126" s="33">
        <f>SUMIFS('Приложение 3 (Цена)'!D:D,'Приложение 3 (Цена)'!C:C,D126,'Приложение 3 (Цена)'!B:B,C126,'Приложение 3 (Цена)'!A:A,B126)</f>
        <v>374.34</v>
      </c>
      <c r="H126" s="34">
        <f t="shared" si="1"/>
        <v>3488474.46</v>
      </c>
    </row>
    <row r="127" spans="1:8" x14ac:dyDescent="0.25">
      <c r="A127">
        <v>16</v>
      </c>
      <c r="B127">
        <v>6</v>
      </c>
      <c r="C127">
        <v>2003</v>
      </c>
      <c r="D127" t="s">
        <v>32</v>
      </c>
      <c r="E127" t="s">
        <v>66</v>
      </c>
      <c r="F127">
        <v>9319</v>
      </c>
      <c r="G127" s="33">
        <f>SUMIFS('Приложение 3 (Цена)'!D:D,'Приложение 3 (Цена)'!C:C,D127,'Приложение 3 (Цена)'!B:B,C127,'Приложение 3 (Цена)'!A:A,B127)</f>
        <v>829.79</v>
      </c>
      <c r="H127" s="34">
        <f t="shared" si="1"/>
        <v>7732813.0099999998</v>
      </c>
    </row>
    <row r="128" spans="1:8" x14ac:dyDescent="0.25">
      <c r="A128">
        <v>25</v>
      </c>
      <c r="B128">
        <v>10</v>
      </c>
      <c r="C128">
        <v>2004</v>
      </c>
      <c r="D128" t="s">
        <v>37</v>
      </c>
      <c r="E128" t="s">
        <v>66</v>
      </c>
      <c r="F128">
        <v>9317</v>
      </c>
      <c r="G128" s="33">
        <f>SUMIFS('Приложение 3 (Цена)'!D:D,'Приложение 3 (Цена)'!C:C,D128,'Приложение 3 (Цена)'!B:B,C128,'Приложение 3 (Цена)'!A:A,B128)</f>
        <v>500.95</v>
      </c>
      <c r="H128" s="34">
        <f t="shared" si="1"/>
        <v>4667351.1499999994</v>
      </c>
    </row>
    <row r="129" spans="1:8" x14ac:dyDescent="0.25">
      <c r="A129">
        <v>12</v>
      </c>
      <c r="B129">
        <v>5</v>
      </c>
      <c r="C129">
        <v>2002</v>
      </c>
      <c r="D129" t="s">
        <v>38</v>
      </c>
      <c r="E129" t="s">
        <v>64</v>
      </c>
      <c r="F129">
        <v>9310</v>
      </c>
      <c r="G129" s="33">
        <f>SUMIFS('Приложение 3 (Цена)'!D:D,'Приложение 3 (Цена)'!C:C,D129,'Приложение 3 (Цена)'!B:B,C129,'Приложение 3 (Цена)'!A:A,B129)</f>
        <v>792.3</v>
      </c>
      <c r="H129" s="34">
        <f t="shared" si="1"/>
        <v>7376313</v>
      </c>
    </row>
    <row r="130" spans="1:8" x14ac:dyDescent="0.25">
      <c r="A130">
        <v>25</v>
      </c>
      <c r="B130">
        <v>10</v>
      </c>
      <c r="C130">
        <v>2004</v>
      </c>
      <c r="D130" t="s">
        <v>21</v>
      </c>
      <c r="E130" t="s">
        <v>66</v>
      </c>
      <c r="F130">
        <v>9309</v>
      </c>
      <c r="G130" s="33">
        <f>SUMIFS('Приложение 3 (Цена)'!D:D,'Приложение 3 (Цена)'!C:C,D130,'Приложение 3 (Цена)'!B:B,C130,'Приложение 3 (Цена)'!A:A,B130)</f>
        <v>80.84</v>
      </c>
      <c r="H130" s="34">
        <f t="shared" si="1"/>
        <v>752539.56</v>
      </c>
    </row>
    <row r="131" spans="1:8" x14ac:dyDescent="0.25">
      <c r="A131">
        <v>19</v>
      </c>
      <c r="B131">
        <v>7</v>
      </c>
      <c r="C131">
        <v>2003</v>
      </c>
      <c r="D131" t="s">
        <v>24</v>
      </c>
      <c r="E131" t="s">
        <v>68</v>
      </c>
      <c r="F131">
        <v>9304</v>
      </c>
      <c r="G131" s="33">
        <f>SUMIFS('Приложение 3 (Цена)'!D:D,'Приложение 3 (Цена)'!C:C,D131,'Приложение 3 (Цена)'!B:B,C131,'Приложение 3 (Цена)'!A:A,B131)</f>
        <v>474.57</v>
      </c>
      <c r="H131" s="34">
        <f t="shared" ref="H131:H194" si="2">F131*G131</f>
        <v>4415399.28</v>
      </c>
    </row>
    <row r="132" spans="1:8" x14ac:dyDescent="0.25">
      <c r="A132">
        <v>12</v>
      </c>
      <c r="B132">
        <v>5</v>
      </c>
      <c r="C132">
        <v>2002</v>
      </c>
      <c r="D132" t="s">
        <v>23</v>
      </c>
      <c r="E132" t="s">
        <v>66</v>
      </c>
      <c r="F132">
        <v>9303</v>
      </c>
      <c r="G132" s="33">
        <f>SUMIFS('Приложение 3 (Цена)'!D:D,'Приложение 3 (Цена)'!C:C,D132,'Приложение 3 (Цена)'!B:B,C132,'Приложение 3 (Цена)'!A:A,B132)</f>
        <v>823.03</v>
      </c>
      <c r="H132" s="34">
        <f t="shared" si="2"/>
        <v>7656648.0899999999</v>
      </c>
    </row>
    <row r="133" spans="1:8" x14ac:dyDescent="0.25">
      <c r="A133">
        <v>23</v>
      </c>
      <c r="B133">
        <v>9</v>
      </c>
      <c r="C133">
        <v>2004</v>
      </c>
      <c r="D133" t="s">
        <v>40</v>
      </c>
      <c r="E133" t="s">
        <v>67</v>
      </c>
      <c r="F133">
        <v>9294</v>
      </c>
      <c r="G133" s="33">
        <f>SUMIFS('Приложение 3 (Цена)'!D:D,'Приложение 3 (Цена)'!C:C,D133,'Приложение 3 (Цена)'!B:B,C133,'Приложение 3 (Цена)'!A:A,B133)</f>
        <v>502.37</v>
      </c>
      <c r="H133" s="34">
        <f t="shared" si="2"/>
        <v>4669026.78</v>
      </c>
    </row>
    <row r="134" spans="1:8" x14ac:dyDescent="0.25">
      <c r="A134">
        <v>19</v>
      </c>
      <c r="B134">
        <v>8</v>
      </c>
      <c r="C134">
        <v>2003</v>
      </c>
      <c r="D134" t="s">
        <v>18</v>
      </c>
      <c r="E134" t="s">
        <v>64</v>
      </c>
      <c r="F134">
        <v>9283</v>
      </c>
      <c r="G134" s="33">
        <f>SUMIFS('Приложение 3 (Цена)'!D:D,'Приложение 3 (Цена)'!C:C,D134,'Приложение 3 (Цена)'!B:B,C134,'Приложение 3 (Цена)'!A:A,B134)</f>
        <v>489.83</v>
      </c>
      <c r="H134" s="34">
        <f t="shared" si="2"/>
        <v>4547091.8899999997</v>
      </c>
    </row>
    <row r="135" spans="1:8" x14ac:dyDescent="0.25">
      <c r="A135">
        <v>30</v>
      </c>
      <c r="B135">
        <v>12</v>
      </c>
      <c r="C135">
        <v>2005</v>
      </c>
      <c r="D135" t="s">
        <v>30</v>
      </c>
      <c r="E135" t="s">
        <v>64</v>
      </c>
      <c r="F135">
        <v>9265</v>
      </c>
      <c r="G135" s="33">
        <f>SUMIFS('Приложение 3 (Цена)'!D:D,'Приложение 3 (Цена)'!C:C,D135,'Приложение 3 (Цена)'!B:B,C135,'Приложение 3 (Цена)'!A:A,B135)</f>
        <v>741.06</v>
      </c>
      <c r="H135" s="34">
        <f t="shared" si="2"/>
        <v>6865920.8999999994</v>
      </c>
    </row>
    <row r="136" spans="1:8" x14ac:dyDescent="0.25">
      <c r="A136">
        <v>14</v>
      </c>
      <c r="B136">
        <v>6</v>
      </c>
      <c r="C136">
        <v>2002</v>
      </c>
      <c r="D136" t="s">
        <v>41</v>
      </c>
      <c r="E136" t="s">
        <v>64</v>
      </c>
      <c r="F136">
        <v>9259</v>
      </c>
      <c r="G136" s="33">
        <f>SUMIFS('Приложение 3 (Цена)'!D:D,'Приложение 3 (Цена)'!C:C,D136,'Приложение 3 (Цена)'!B:B,C136,'Приложение 3 (Цена)'!A:A,B136)</f>
        <v>112.37</v>
      </c>
      <c r="H136" s="34">
        <f t="shared" si="2"/>
        <v>1040433.8300000001</v>
      </c>
    </row>
    <row r="137" spans="1:8" x14ac:dyDescent="0.25">
      <c r="A137">
        <v>29</v>
      </c>
      <c r="B137">
        <v>12</v>
      </c>
      <c r="C137">
        <v>2005</v>
      </c>
      <c r="D137" t="s">
        <v>44</v>
      </c>
      <c r="E137" t="s">
        <v>66</v>
      </c>
      <c r="F137">
        <v>9256</v>
      </c>
      <c r="G137" s="33">
        <f>SUMIFS('Приложение 3 (Цена)'!D:D,'Приложение 3 (Цена)'!C:C,D137,'Приложение 3 (Цена)'!B:B,C137,'Приложение 3 (Цена)'!A:A,B137)</f>
        <v>640.16</v>
      </c>
      <c r="H137" s="34">
        <f t="shared" si="2"/>
        <v>5925320.96</v>
      </c>
    </row>
    <row r="138" spans="1:8" x14ac:dyDescent="0.25">
      <c r="A138">
        <v>8</v>
      </c>
      <c r="B138">
        <v>3</v>
      </c>
      <c r="C138">
        <v>2001</v>
      </c>
      <c r="D138" t="s">
        <v>51</v>
      </c>
      <c r="E138" t="s">
        <v>64</v>
      </c>
      <c r="F138">
        <v>9253</v>
      </c>
      <c r="G138" s="33">
        <f>SUMIFS('Приложение 3 (Цена)'!D:D,'Приложение 3 (Цена)'!C:C,D138,'Приложение 3 (Цена)'!B:B,C138,'Приложение 3 (Цена)'!A:A,B138)</f>
        <v>204.46</v>
      </c>
      <c r="H138" s="34">
        <f t="shared" si="2"/>
        <v>1891868.3800000001</v>
      </c>
    </row>
    <row r="139" spans="1:8" x14ac:dyDescent="0.25">
      <c r="A139">
        <v>18</v>
      </c>
      <c r="B139">
        <v>7</v>
      </c>
      <c r="C139">
        <v>2003</v>
      </c>
      <c r="D139" t="s">
        <v>13</v>
      </c>
      <c r="E139" t="s">
        <v>66</v>
      </c>
      <c r="F139">
        <v>9250</v>
      </c>
      <c r="G139" s="33">
        <f>SUMIFS('Приложение 3 (Цена)'!D:D,'Приложение 3 (Цена)'!C:C,D139,'Приложение 3 (Цена)'!B:B,C139,'Приложение 3 (Цена)'!A:A,B139)</f>
        <v>588.17999999999995</v>
      </c>
      <c r="H139" s="34">
        <f t="shared" si="2"/>
        <v>5440665</v>
      </c>
    </row>
    <row r="140" spans="1:8" x14ac:dyDescent="0.25">
      <c r="A140">
        <v>2</v>
      </c>
      <c r="B140">
        <v>1</v>
      </c>
      <c r="C140">
        <v>2000</v>
      </c>
      <c r="D140" t="s">
        <v>24</v>
      </c>
      <c r="E140" t="s">
        <v>66</v>
      </c>
      <c r="F140">
        <v>9248</v>
      </c>
      <c r="G140" s="33">
        <f>SUMIFS('Приложение 3 (Цена)'!D:D,'Приложение 3 (Цена)'!C:C,D140,'Приложение 3 (Цена)'!B:B,C140,'Приложение 3 (Цена)'!A:A,B140)</f>
        <v>794.48</v>
      </c>
      <c r="H140" s="34">
        <f t="shared" si="2"/>
        <v>7347351.04</v>
      </c>
    </row>
    <row r="141" spans="1:8" x14ac:dyDescent="0.25">
      <c r="A141">
        <v>16</v>
      </c>
      <c r="B141">
        <v>7</v>
      </c>
      <c r="C141">
        <v>2003</v>
      </c>
      <c r="D141" t="s">
        <v>23</v>
      </c>
      <c r="E141" t="s">
        <v>65</v>
      </c>
      <c r="F141">
        <v>9246</v>
      </c>
      <c r="G141" s="33">
        <f>SUMIFS('Приложение 3 (Цена)'!D:D,'Приложение 3 (Цена)'!C:C,D141,'Приложение 3 (Цена)'!B:B,C141,'Приложение 3 (Цена)'!A:A,B141)</f>
        <v>115.43</v>
      </c>
      <c r="H141" s="34">
        <f t="shared" si="2"/>
        <v>1067265.78</v>
      </c>
    </row>
    <row r="142" spans="1:8" x14ac:dyDescent="0.25">
      <c r="A142">
        <v>15</v>
      </c>
      <c r="B142">
        <v>6</v>
      </c>
      <c r="C142">
        <v>2002</v>
      </c>
      <c r="D142" t="s">
        <v>54</v>
      </c>
      <c r="E142" t="s">
        <v>66</v>
      </c>
      <c r="F142">
        <v>9242</v>
      </c>
      <c r="G142" s="33">
        <f>SUMIFS('Приложение 3 (Цена)'!D:D,'Приложение 3 (Цена)'!C:C,D142,'Приложение 3 (Цена)'!B:B,C142,'Приложение 3 (Цена)'!A:A,B142)</f>
        <v>186.48</v>
      </c>
      <c r="H142" s="34">
        <f t="shared" si="2"/>
        <v>1723448.16</v>
      </c>
    </row>
    <row r="143" spans="1:8" x14ac:dyDescent="0.25">
      <c r="A143">
        <v>4</v>
      </c>
      <c r="B143">
        <v>2</v>
      </c>
      <c r="C143">
        <v>2001</v>
      </c>
      <c r="D143" t="s">
        <v>23</v>
      </c>
      <c r="E143" t="s">
        <v>66</v>
      </c>
      <c r="F143">
        <v>9238</v>
      </c>
      <c r="G143" s="33">
        <f>SUMIFS('Приложение 3 (Цена)'!D:D,'Приложение 3 (Цена)'!C:C,D143,'Приложение 3 (Цена)'!B:B,C143,'Приложение 3 (Цена)'!A:A,B143)</f>
        <v>764.18</v>
      </c>
      <c r="H143" s="34">
        <f t="shared" si="2"/>
        <v>7059494.8399999999</v>
      </c>
    </row>
    <row r="144" spans="1:8" x14ac:dyDescent="0.25">
      <c r="A144">
        <v>6</v>
      </c>
      <c r="B144">
        <v>2</v>
      </c>
      <c r="C144">
        <v>2001</v>
      </c>
      <c r="D144" t="s">
        <v>42</v>
      </c>
      <c r="E144" t="s">
        <v>66</v>
      </c>
      <c r="F144">
        <v>9231</v>
      </c>
      <c r="G144" s="33">
        <f>SUMIFS('Приложение 3 (Цена)'!D:D,'Приложение 3 (Цена)'!C:C,D144,'Приложение 3 (Цена)'!B:B,C144,'Приложение 3 (Цена)'!A:A,B144)</f>
        <v>300.11</v>
      </c>
      <c r="H144" s="34">
        <f t="shared" si="2"/>
        <v>2770315.41</v>
      </c>
    </row>
    <row r="145" spans="1:8" x14ac:dyDescent="0.25">
      <c r="A145">
        <v>10</v>
      </c>
      <c r="B145">
        <v>4</v>
      </c>
      <c r="C145">
        <v>2002</v>
      </c>
      <c r="D145" t="s">
        <v>60</v>
      </c>
      <c r="E145" t="s">
        <v>64</v>
      </c>
      <c r="F145">
        <v>9223</v>
      </c>
      <c r="G145" s="33">
        <f>SUMIFS('Приложение 3 (Цена)'!D:D,'Приложение 3 (Цена)'!C:C,D145,'Приложение 3 (Цена)'!B:B,C145,'Приложение 3 (Цена)'!A:A,B145)</f>
        <v>873.79</v>
      </c>
      <c r="H145" s="34">
        <f t="shared" si="2"/>
        <v>8058965.1699999999</v>
      </c>
    </row>
    <row r="146" spans="1:8" x14ac:dyDescent="0.25">
      <c r="A146">
        <v>30</v>
      </c>
      <c r="B146">
        <v>12</v>
      </c>
      <c r="C146">
        <v>2005</v>
      </c>
      <c r="D146" t="s">
        <v>30</v>
      </c>
      <c r="E146" t="s">
        <v>64</v>
      </c>
      <c r="F146">
        <v>9223</v>
      </c>
      <c r="G146" s="33">
        <f>SUMIFS('Приложение 3 (Цена)'!D:D,'Приложение 3 (Цена)'!C:C,D146,'Приложение 3 (Цена)'!B:B,C146,'Приложение 3 (Цена)'!A:A,B146)</f>
        <v>741.06</v>
      </c>
      <c r="H146" s="34">
        <f t="shared" si="2"/>
        <v>6834796.3799999999</v>
      </c>
    </row>
    <row r="147" spans="1:8" x14ac:dyDescent="0.25">
      <c r="A147">
        <v>11</v>
      </c>
      <c r="B147">
        <v>4</v>
      </c>
      <c r="C147">
        <v>2002</v>
      </c>
      <c r="D147" t="s">
        <v>16</v>
      </c>
      <c r="E147" t="s">
        <v>66</v>
      </c>
      <c r="F147">
        <v>9222</v>
      </c>
      <c r="G147" s="33">
        <f>SUMIFS('Приложение 3 (Цена)'!D:D,'Приложение 3 (Цена)'!C:C,D147,'Приложение 3 (Цена)'!B:B,C147,'Приложение 3 (Цена)'!A:A,B147)</f>
        <v>457.51</v>
      </c>
      <c r="H147" s="34">
        <f t="shared" si="2"/>
        <v>4219157.22</v>
      </c>
    </row>
    <row r="148" spans="1:8" x14ac:dyDescent="0.25">
      <c r="A148">
        <v>17</v>
      </c>
      <c r="B148">
        <v>7</v>
      </c>
      <c r="C148">
        <v>2003</v>
      </c>
      <c r="D148" t="s">
        <v>52</v>
      </c>
      <c r="E148" t="s">
        <v>68</v>
      </c>
      <c r="F148">
        <v>9220</v>
      </c>
      <c r="G148" s="33">
        <f>SUMIFS('Приложение 3 (Цена)'!D:D,'Приложение 3 (Цена)'!C:C,D148,'Приложение 3 (Цена)'!B:B,C148,'Приложение 3 (Цена)'!A:A,B148)</f>
        <v>987.63</v>
      </c>
      <c r="H148" s="34">
        <f t="shared" si="2"/>
        <v>9105948.5999999996</v>
      </c>
    </row>
    <row r="149" spans="1:8" x14ac:dyDescent="0.25">
      <c r="A149">
        <v>26</v>
      </c>
      <c r="B149">
        <v>10</v>
      </c>
      <c r="C149">
        <v>2004</v>
      </c>
      <c r="D149" t="s">
        <v>27</v>
      </c>
      <c r="E149" t="s">
        <v>65</v>
      </c>
      <c r="F149">
        <v>9204</v>
      </c>
      <c r="G149" s="33">
        <f>SUMIFS('Приложение 3 (Цена)'!D:D,'Приложение 3 (Цена)'!C:C,D149,'Приложение 3 (Цена)'!B:B,C149,'Приложение 3 (Цена)'!A:A,B149)</f>
        <v>424.05</v>
      </c>
      <c r="H149" s="34">
        <f t="shared" si="2"/>
        <v>3902956.2</v>
      </c>
    </row>
    <row r="150" spans="1:8" x14ac:dyDescent="0.25">
      <c r="A150">
        <v>28</v>
      </c>
      <c r="B150">
        <v>11</v>
      </c>
      <c r="C150">
        <v>2005</v>
      </c>
      <c r="D150" t="s">
        <v>53</v>
      </c>
      <c r="E150" t="s">
        <v>64</v>
      </c>
      <c r="F150">
        <v>9202</v>
      </c>
      <c r="G150" s="33">
        <f>SUMIFS('Приложение 3 (Цена)'!D:D,'Приложение 3 (Цена)'!C:C,D150,'Приложение 3 (Цена)'!B:B,C150,'Приложение 3 (Цена)'!A:A,B150)</f>
        <v>312.99</v>
      </c>
      <c r="H150" s="34">
        <f t="shared" si="2"/>
        <v>2880133.98</v>
      </c>
    </row>
    <row r="151" spans="1:8" x14ac:dyDescent="0.25">
      <c r="A151">
        <v>12</v>
      </c>
      <c r="B151">
        <v>5</v>
      </c>
      <c r="C151">
        <v>2002</v>
      </c>
      <c r="D151" t="s">
        <v>16</v>
      </c>
      <c r="E151" t="s">
        <v>67</v>
      </c>
      <c r="F151">
        <v>9196</v>
      </c>
      <c r="G151" s="33">
        <f>SUMIFS('Приложение 3 (Цена)'!D:D,'Приложение 3 (Цена)'!C:C,D151,'Приложение 3 (Цена)'!B:B,C151,'Приложение 3 (Цена)'!A:A,B151)</f>
        <v>280.39999999999998</v>
      </c>
      <c r="H151" s="34">
        <f t="shared" si="2"/>
        <v>2578558.4</v>
      </c>
    </row>
    <row r="152" spans="1:8" x14ac:dyDescent="0.25">
      <c r="A152">
        <v>3</v>
      </c>
      <c r="B152">
        <v>1</v>
      </c>
      <c r="C152">
        <v>2000</v>
      </c>
      <c r="D152" t="s">
        <v>24</v>
      </c>
      <c r="E152" t="s">
        <v>66</v>
      </c>
      <c r="F152">
        <v>9184</v>
      </c>
      <c r="G152" s="33">
        <f>SUMIFS('Приложение 3 (Цена)'!D:D,'Приложение 3 (Цена)'!C:C,D152,'Приложение 3 (Цена)'!B:B,C152,'Приложение 3 (Цена)'!A:A,B152)</f>
        <v>794.48</v>
      </c>
      <c r="H152" s="34">
        <f t="shared" si="2"/>
        <v>7296504.3200000003</v>
      </c>
    </row>
    <row r="153" spans="1:8" x14ac:dyDescent="0.25">
      <c r="A153">
        <v>27</v>
      </c>
      <c r="B153">
        <v>11</v>
      </c>
      <c r="C153">
        <v>2004</v>
      </c>
      <c r="D153" t="s">
        <v>21</v>
      </c>
      <c r="E153" t="s">
        <v>66</v>
      </c>
      <c r="F153">
        <v>9179</v>
      </c>
      <c r="G153" s="33">
        <f>SUMIFS('Приложение 3 (Цена)'!D:D,'Приложение 3 (Цена)'!C:C,D153,'Приложение 3 (Цена)'!B:B,C153,'Приложение 3 (Цена)'!A:A,B153)</f>
        <v>366.63</v>
      </c>
      <c r="H153" s="34">
        <f t="shared" si="2"/>
        <v>3365296.77</v>
      </c>
    </row>
    <row r="154" spans="1:8" x14ac:dyDescent="0.25">
      <c r="A154">
        <v>17</v>
      </c>
      <c r="B154">
        <v>7</v>
      </c>
      <c r="C154">
        <v>2003</v>
      </c>
      <c r="D154" t="s">
        <v>32</v>
      </c>
      <c r="E154" t="s">
        <v>65</v>
      </c>
      <c r="F154">
        <v>9176</v>
      </c>
      <c r="G154" s="33">
        <f>SUMIFS('Приложение 3 (Цена)'!D:D,'Приложение 3 (Цена)'!C:C,D154,'Приложение 3 (Цена)'!B:B,C154,'Приложение 3 (Цена)'!A:A,B154)</f>
        <v>754.29</v>
      </c>
      <c r="H154" s="34">
        <f t="shared" si="2"/>
        <v>6921365.04</v>
      </c>
    </row>
    <row r="155" spans="1:8" x14ac:dyDescent="0.25">
      <c r="A155">
        <v>6</v>
      </c>
      <c r="B155">
        <v>3</v>
      </c>
      <c r="C155">
        <v>2001</v>
      </c>
      <c r="D155" t="s">
        <v>38</v>
      </c>
      <c r="E155" t="s">
        <v>66</v>
      </c>
      <c r="F155">
        <v>9174</v>
      </c>
      <c r="G155" s="33">
        <f>SUMIFS('Приложение 3 (Цена)'!D:D,'Приложение 3 (Цена)'!C:C,D155,'Приложение 3 (Цена)'!B:B,C155,'Приложение 3 (Цена)'!A:A,B155)</f>
        <v>448.17</v>
      </c>
      <c r="H155" s="34">
        <f t="shared" si="2"/>
        <v>4111511.58</v>
      </c>
    </row>
    <row r="156" spans="1:8" x14ac:dyDescent="0.25">
      <c r="A156">
        <v>16</v>
      </c>
      <c r="B156">
        <v>7</v>
      </c>
      <c r="C156">
        <v>2003</v>
      </c>
      <c r="D156" t="s">
        <v>14</v>
      </c>
      <c r="E156" t="s">
        <v>65</v>
      </c>
      <c r="F156">
        <v>9159</v>
      </c>
      <c r="G156" s="33">
        <f>SUMIFS('Приложение 3 (Цена)'!D:D,'Приложение 3 (Цена)'!C:C,D156,'Приложение 3 (Цена)'!B:B,C156,'Приложение 3 (Цена)'!A:A,B156)</f>
        <v>685.11</v>
      </c>
      <c r="H156" s="34">
        <f t="shared" si="2"/>
        <v>6274922.4900000002</v>
      </c>
    </row>
    <row r="157" spans="1:8" x14ac:dyDescent="0.25">
      <c r="A157">
        <v>5</v>
      </c>
      <c r="B157">
        <v>2</v>
      </c>
      <c r="C157">
        <v>2001</v>
      </c>
      <c r="D157" t="s">
        <v>39</v>
      </c>
      <c r="E157" t="s">
        <v>66</v>
      </c>
      <c r="F157">
        <v>9157</v>
      </c>
      <c r="G157" s="33">
        <f>SUMIFS('Приложение 3 (Цена)'!D:D,'Приложение 3 (Цена)'!C:C,D157,'Приложение 3 (Цена)'!B:B,C157,'Приложение 3 (Цена)'!A:A,B157)</f>
        <v>478.82</v>
      </c>
      <c r="H157" s="34">
        <f t="shared" si="2"/>
        <v>4384554.74</v>
      </c>
    </row>
    <row r="158" spans="1:8" x14ac:dyDescent="0.25">
      <c r="A158">
        <v>28</v>
      </c>
      <c r="B158">
        <v>11</v>
      </c>
      <c r="C158">
        <v>2005</v>
      </c>
      <c r="D158" t="s">
        <v>59</v>
      </c>
      <c r="E158" t="s">
        <v>66</v>
      </c>
      <c r="F158">
        <v>9145</v>
      </c>
      <c r="G158" s="33">
        <f>SUMIFS('Приложение 3 (Цена)'!D:D,'Приложение 3 (Цена)'!C:C,D158,'Приложение 3 (Цена)'!B:B,C158,'Приложение 3 (Цена)'!A:A,B158)</f>
        <v>206.92</v>
      </c>
      <c r="H158" s="34">
        <f t="shared" si="2"/>
        <v>1892283.4</v>
      </c>
    </row>
    <row r="159" spans="1:8" x14ac:dyDescent="0.25">
      <c r="A159">
        <v>28</v>
      </c>
      <c r="B159">
        <v>11</v>
      </c>
      <c r="C159">
        <v>2005</v>
      </c>
      <c r="D159" t="s">
        <v>51</v>
      </c>
      <c r="E159" t="s">
        <v>64</v>
      </c>
      <c r="F159">
        <v>9142</v>
      </c>
      <c r="G159" s="33">
        <f>SUMIFS('Приложение 3 (Цена)'!D:D,'Приложение 3 (Цена)'!C:C,D159,'Приложение 3 (Цена)'!B:B,C159,'Приложение 3 (Цена)'!A:A,B159)</f>
        <v>184.21</v>
      </c>
      <c r="H159" s="34">
        <f t="shared" si="2"/>
        <v>1684047.82</v>
      </c>
    </row>
    <row r="160" spans="1:8" x14ac:dyDescent="0.25">
      <c r="A160">
        <v>5</v>
      </c>
      <c r="B160">
        <v>2</v>
      </c>
      <c r="C160">
        <v>2001</v>
      </c>
      <c r="D160" t="s">
        <v>26</v>
      </c>
      <c r="E160" t="s">
        <v>65</v>
      </c>
      <c r="F160">
        <v>9140</v>
      </c>
      <c r="G160" s="33">
        <f>SUMIFS('Приложение 3 (Цена)'!D:D,'Приложение 3 (Цена)'!C:C,D160,'Приложение 3 (Цена)'!B:B,C160,'Приложение 3 (Цена)'!A:A,B160)</f>
        <v>358.64</v>
      </c>
      <c r="H160" s="34">
        <f t="shared" si="2"/>
        <v>3277969.6</v>
      </c>
    </row>
    <row r="161" spans="1:8" x14ac:dyDescent="0.25">
      <c r="A161">
        <v>9</v>
      </c>
      <c r="B161">
        <v>4</v>
      </c>
      <c r="C161">
        <v>2002</v>
      </c>
      <c r="D161" t="s">
        <v>57</v>
      </c>
      <c r="E161" t="s">
        <v>64</v>
      </c>
      <c r="F161">
        <v>9138</v>
      </c>
      <c r="G161" s="33">
        <f>SUMIFS('Приложение 3 (Цена)'!D:D,'Приложение 3 (Цена)'!C:C,D161,'Приложение 3 (Цена)'!B:B,C161,'Приложение 3 (Цена)'!A:A,B161)</f>
        <v>156.97</v>
      </c>
      <c r="H161" s="34">
        <f t="shared" si="2"/>
        <v>1434391.86</v>
      </c>
    </row>
    <row r="162" spans="1:8" x14ac:dyDescent="0.25">
      <c r="A162">
        <v>15</v>
      </c>
      <c r="B162">
        <v>6</v>
      </c>
      <c r="C162">
        <v>2002</v>
      </c>
      <c r="D162" t="s">
        <v>38</v>
      </c>
      <c r="E162" t="s">
        <v>64</v>
      </c>
      <c r="F162">
        <v>9137</v>
      </c>
      <c r="G162" s="33">
        <f>SUMIFS('Приложение 3 (Цена)'!D:D,'Приложение 3 (Цена)'!C:C,D162,'Приложение 3 (Цена)'!B:B,C162,'Приложение 3 (Цена)'!A:A,B162)</f>
        <v>442.24</v>
      </c>
      <c r="H162" s="34">
        <f t="shared" si="2"/>
        <v>4040746.88</v>
      </c>
    </row>
    <row r="163" spans="1:8" x14ac:dyDescent="0.25">
      <c r="A163">
        <v>16</v>
      </c>
      <c r="B163">
        <v>6</v>
      </c>
      <c r="C163">
        <v>2003</v>
      </c>
      <c r="D163" t="s">
        <v>41</v>
      </c>
      <c r="E163" t="s">
        <v>68</v>
      </c>
      <c r="F163">
        <v>9135</v>
      </c>
      <c r="G163" s="33">
        <f>SUMIFS('Приложение 3 (Цена)'!D:D,'Приложение 3 (Цена)'!C:C,D163,'Приложение 3 (Цена)'!B:B,C163,'Приложение 3 (Цена)'!A:A,B163)</f>
        <v>1093.43</v>
      </c>
      <c r="H163" s="34">
        <f t="shared" si="2"/>
        <v>9988483.0500000007</v>
      </c>
    </row>
    <row r="164" spans="1:8" x14ac:dyDescent="0.25">
      <c r="A164">
        <v>27</v>
      </c>
      <c r="B164">
        <v>11</v>
      </c>
      <c r="C164">
        <v>2005</v>
      </c>
      <c r="D164" t="s">
        <v>31</v>
      </c>
      <c r="E164" t="s">
        <v>64</v>
      </c>
      <c r="F164">
        <v>9133</v>
      </c>
      <c r="G164" s="33">
        <f>SUMIFS('Приложение 3 (Цена)'!D:D,'Приложение 3 (Цена)'!C:C,D164,'Приложение 3 (Цена)'!B:B,C164,'Приложение 3 (Цена)'!A:A,B164)</f>
        <v>610.99</v>
      </c>
      <c r="H164" s="34">
        <f t="shared" si="2"/>
        <v>5580171.6699999999</v>
      </c>
    </row>
    <row r="165" spans="1:8" x14ac:dyDescent="0.25">
      <c r="A165">
        <v>8</v>
      </c>
      <c r="B165">
        <v>3</v>
      </c>
      <c r="C165">
        <v>2001</v>
      </c>
      <c r="D165" t="s">
        <v>36</v>
      </c>
      <c r="E165" t="s">
        <v>64</v>
      </c>
      <c r="F165">
        <v>9125</v>
      </c>
      <c r="G165" s="33">
        <f>SUMIFS('Приложение 3 (Цена)'!D:D,'Приложение 3 (Цена)'!C:C,D165,'Приложение 3 (Цена)'!B:B,C165,'Приложение 3 (Цена)'!A:A,B165)</f>
        <v>468.05</v>
      </c>
      <c r="H165" s="34">
        <f t="shared" si="2"/>
        <v>4270956.25</v>
      </c>
    </row>
    <row r="166" spans="1:8" x14ac:dyDescent="0.25">
      <c r="A166">
        <v>23</v>
      </c>
      <c r="B166">
        <v>9</v>
      </c>
      <c r="C166">
        <v>2004</v>
      </c>
      <c r="D166" t="s">
        <v>14</v>
      </c>
      <c r="E166" t="s">
        <v>66</v>
      </c>
      <c r="F166">
        <v>9124</v>
      </c>
      <c r="G166" s="33">
        <f>SUMIFS('Приложение 3 (Цена)'!D:D,'Приложение 3 (Цена)'!C:C,D166,'Приложение 3 (Цена)'!B:B,C166,'Приложение 3 (Цена)'!A:A,B166)</f>
        <v>843.23</v>
      </c>
      <c r="H166" s="34">
        <f t="shared" si="2"/>
        <v>7693630.5200000005</v>
      </c>
    </row>
    <row r="167" spans="1:8" x14ac:dyDescent="0.25">
      <c r="A167">
        <v>20</v>
      </c>
      <c r="B167">
        <v>8</v>
      </c>
      <c r="C167">
        <v>2003</v>
      </c>
      <c r="D167" t="s">
        <v>43</v>
      </c>
      <c r="E167" t="s">
        <v>65</v>
      </c>
      <c r="F167">
        <v>9120</v>
      </c>
      <c r="G167" s="33">
        <f>SUMIFS('Приложение 3 (Цена)'!D:D,'Приложение 3 (Цена)'!C:C,D167,'Приложение 3 (Цена)'!B:B,C167,'Приложение 3 (Цена)'!A:A,B167)</f>
        <v>916.95</v>
      </c>
      <c r="H167" s="34">
        <f t="shared" si="2"/>
        <v>8362584</v>
      </c>
    </row>
    <row r="168" spans="1:8" x14ac:dyDescent="0.25">
      <c r="A168">
        <v>6</v>
      </c>
      <c r="B168">
        <v>2</v>
      </c>
      <c r="C168">
        <v>2001</v>
      </c>
      <c r="D168" t="s">
        <v>52</v>
      </c>
      <c r="E168" t="s">
        <v>67</v>
      </c>
      <c r="F168">
        <v>9116</v>
      </c>
      <c r="G168" s="33">
        <f>SUMIFS('Приложение 3 (Цена)'!D:D,'Приложение 3 (Цена)'!C:C,D168,'Приложение 3 (Цена)'!B:B,C168,'Приложение 3 (Цена)'!A:A,B168)</f>
        <v>950.76</v>
      </c>
      <c r="H168" s="34">
        <f t="shared" si="2"/>
        <v>8667128.1600000001</v>
      </c>
    </row>
    <row r="169" spans="1:8" x14ac:dyDescent="0.25">
      <c r="A169">
        <v>29</v>
      </c>
      <c r="B169">
        <v>12</v>
      </c>
      <c r="C169">
        <v>2005</v>
      </c>
      <c r="D169" t="s">
        <v>54</v>
      </c>
      <c r="E169" t="s">
        <v>68</v>
      </c>
      <c r="F169">
        <v>9112</v>
      </c>
      <c r="G169" s="33">
        <f>SUMIFS('Приложение 3 (Цена)'!D:D,'Приложение 3 (Цена)'!C:C,D169,'Приложение 3 (Цена)'!B:B,C169,'Приложение 3 (Цена)'!A:A,B169)</f>
        <v>949.01</v>
      </c>
      <c r="H169" s="34">
        <f t="shared" si="2"/>
        <v>8647379.1199999992</v>
      </c>
    </row>
    <row r="170" spans="1:8" x14ac:dyDescent="0.25">
      <c r="A170">
        <v>26</v>
      </c>
      <c r="B170">
        <v>11</v>
      </c>
      <c r="C170">
        <v>2004</v>
      </c>
      <c r="D170" t="s">
        <v>22</v>
      </c>
      <c r="E170" t="s">
        <v>64</v>
      </c>
      <c r="F170">
        <v>9111</v>
      </c>
      <c r="G170" s="33">
        <f>SUMIFS('Приложение 3 (Цена)'!D:D,'Приложение 3 (Цена)'!C:C,D170,'Приложение 3 (Цена)'!B:B,C170,'Приложение 3 (Цена)'!A:A,B170)</f>
        <v>435.23</v>
      </c>
      <c r="H170" s="34">
        <f t="shared" si="2"/>
        <v>3965380.5300000003</v>
      </c>
    </row>
    <row r="171" spans="1:8" x14ac:dyDescent="0.25">
      <c r="A171">
        <v>23</v>
      </c>
      <c r="B171">
        <v>9</v>
      </c>
      <c r="C171">
        <v>2004</v>
      </c>
      <c r="D171" t="s">
        <v>47</v>
      </c>
      <c r="E171" t="s">
        <v>66</v>
      </c>
      <c r="F171">
        <v>9111</v>
      </c>
      <c r="G171" s="33">
        <f>SUMIFS('Приложение 3 (Цена)'!D:D,'Приложение 3 (Цена)'!C:C,D171,'Приложение 3 (Цена)'!B:B,C171,'Приложение 3 (Цена)'!A:A,B171)</f>
        <v>422.36</v>
      </c>
      <c r="H171" s="34">
        <f t="shared" si="2"/>
        <v>3848121.96</v>
      </c>
    </row>
    <row r="172" spans="1:8" x14ac:dyDescent="0.25">
      <c r="A172">
        <v>27</v>
      </c>
      <c r="B172">
        <v>11</v>
      </c>
      <c r="C172">
        <v>2005</v>
      </c>
      <c r="D172" t="s">
        <v>26</v>
      </c>
      <c r="E172" t="s">
        <v>64</v>
      </c>
      <c r="F172">
        <v>9108</v>
      </c>
      <c r="G172" s="33">
        <f>SUMIFS('Приложение 3 (Цена)'!D:D,'Приложение 3 (Цена)'!C:C,D172,'Приложение 3 (Цена)'!B:B,C172,'Приложение 3 (Цена)'!A:A,B172)</f>
        <v>358.72</v>
      </c>
      <c r="H172" s="34">
        <f t="shared" si="2"/>
        <v>3267221.7600000002</v>
      </c>
    </row>
    <row r="173" spans="1:8" x14ac:dyDescent="0.25">
      <c r="A173">
        <v>14</v>
      </c>
      <c r="B173">
        <v>6</v>
      </c>
      <c r="C173">
        <v>2002</v>
      </c>
      <c r="D173" t="s">
        <v>51</v>
      </c>
      <c r="E173" t="s">
        <v>64</v>
      </c>
      <c r="F173">
        <v>9104</v>
      </c>
      <c r="G173" s="33">
        <f>SUMIFS('Приложение 3 (Цена)'!D:D,'Приложение 3 (Цена)'!C:C,D173,'Приложение 3 (Цена)'!B:B,C173,'Приложение 3 (Цена)'!A:A,B173)</f>
        <v>103.92</v>
      </c>
      <c r="H173" s="34">
        <f t="shared" si="2"/>
        <v>946087.68</v>
      </c>
    </row>
    <row r="174" spans="1:8" x14ac:dyDescent="0.25">
      <c r="A174">
        <v>22</v>
      </c>
      <c r="B174">
        <v>9</v>
      </c>
      <c r="C174">
        <v>2004</v>
      </c>
      <c r="D174" t="s">
        <v>56</v>
      </c>
      <c r="E174" t="s">
        <v>65</v>
      </c>
      <c r="F174">
        <v>9103</v>
      </c>
      <c r="G174" s="33">
        <f>SUMIFS('Приложение 3 (Цена)'!D:D,'Приложение 3 (Цена)'!C:C,D174,'Приложение 3 (Цена)'!B:B,C174,'Приложение 3 (Цена)'!A:A,B174)</f>
        <v>425.16</v>
      </c>
      <c r="H174" s="34">
        <f t="shared" si="2"/>
        <v>3870231.4800000004</v>
      </c>
    </row>
    <row r="175" spans="1:8" x14ac:dyDescent="0.25">
      <c r="A175">
        <v>10</v>
      </c>
      <c r="B175">
        <v>4</v>
      </c>
      <c r="C175">
        <v>2002</v>
      </c>
      <c r="D175" t="s">
        <v>27</v>
      </c>
      <c r="E175" t="s">
        <v>66</v>
      </c>
      <c r="F175">
        <v>9102</v>
      </c>
      <c r="G175" s="33">
        <f>SUMIFS('Приложение 3 (Цена)'!D:D,'Приложение 3 (Цена)'!C:C,D175,'Приложение 3 (Цена)'!B:B,C175,'Приложение 3 (Цена)'!A:A,B175)</f>
        <v>49.43</v>
      </c>
      <c r="H175" s="34">
        <f t="shared" si="2"/>
        <v>449911.86</v>
      </c>
    </row>
    <row r="176" spans="1:8" x14ac:dyDescent="0.25">
      <c r="A176">
        <v>1</v>
      </c>
      <c r="B176">
        <v>2</v>
      </c>
      <c r="C176">
        <v>2000</v>
      </c>
      <c r="D176" t="s">
        <v>26</v>
      </c>
      <c r="E176" t="s">
        <v>66</v>
      </c>
      <c r="F176">
        <v>9100</v>
      </c>
      <c r="G176" s="33">
        <f>SUMIFS('Приложение 3 (Цена)'!D:D,'Приложение 3 (Цена)'!C:C,D176,'Приложение 3 (Цена)'!B:B,C176,'Приложение 3 (Цена)'!A:A,B176)</f>
        <v>508.85</v>
      </c>
      <c r="H176" s="34">
        <f t="shared" si="2"/>
        <v>4630535</v>
      </c>
    </row>
    <row r="177" spans="1:8" x14ac:dyDescent="0.25">
      <c r="A177">
        <v>14</v>
      </c>
      <c r="B177">
        <v>6</v>
      </c>
      <c r="C177">
        <v>2002</v>
      </c>
      <c r="D177" t="s">
        <v>51</v>
      </c>
      <c r="E177" t="s">
        <v>66</v>
      </c>
      <c r="F177">
        <v>9097</v>
      </c>
      <c r="G177" s="33">
        <f>SUMIFS('Приложение 3 (Цена)'!D:D,'Приложение 3 (Цена)'!C:C,D177,'Приложение 3 (Цена)'!B:B,C177,'Приложение 3 (Цена)'!A:A,B177)</f>
        <v>103.92</v>
      </c>
      <c r="H177" s="34">
        <f t="shared" si="2"/>
        <v>945360.24</v>
      </c>
    </row>
    <row r="178" spans="1:8" x14ac:dyDescent="0.25">
      <c r="A178">
        <v>16</v>
      </c>
      <c r="B178">
        <v>6</v>
      </c>
      <c r="C178">
        <v>2003</v>
      </c>
      <c r="D178" t="s">
        <v>27</v>
      </c>
      <c r="E178" t="s">
        <v>64</v>
      </c>
      <c r="F178">
        <v>9087</v>
      </c>
      <c r="G178" s="33">
        <f>SUMIFS('Приложение 3 (Цена)'!D:D,'Приложение 3 (Цена)'!C:C,D178,'Приложение 3 (Цена)'!B:B,C178,'Приложение 3 (Цена)'!A:A,B178)</f>
        <v>912.12</v>
      </c>
      <c r="H178" s="34">
        <f t="shared" si="2"/>
        <v>8288434.4400000004</v>
      </c>
    </row>
    <row r="179" spans="1:8" x14ac:dyDescent="0.25">
      <c r="A179">
        <v>23</v>
      </c>
      <c r="B179">
        <v>9</v>
      </c>
      <c r="C179">
        <v>2004</v>
      </c>
      <c r="D179" t="s">
        <v>17</v>
      </c>
      <c r="E179" t="s">
        <v>66</v>
      </c>
      <c r="F179">
        <v>9087</v>
      </c>
      <c r="G179" s="33">
        <f>SUMIFS('Приложение 3 (Цена)'!D:D,'Приложение 3 (Цена)'!C:C,D179,'Приложение 3 (Цена)'!B:B,C179,'Приложение 3 (Цена)'!A:A,B179)</f>
        <v>963.63</v>
      </c>
      <c r="H179" s="34">
        <f t="shared" si="2"/>
        <v>8756505.8100000005</v>
      </c>
    </row>
    <row r="180" spans="1:8" x14ac:dyDescent="0.25">
      <c r="A180">
        <v>27</v>
      </c>
      <c r="B180">
        <v>11</v>
      </c>
      <c r="C180">
        <v>2005</v>
      </c>
      <c r="D180" t="s">
        <v>39</v>
      </c>
      <c r="E180" t="s">
        <v>66</v>
      </c>
      <c r="F180">
        <v>9087</v>
      </c>
      <c r="G180" s="33">
        <f>SUMIFS('Приложение 3 (Цена)'!D:D,'Приложение 3 (Цена)'!C:C,D180,'Приложение 3 (Цена)'!B:B,C180,'Приложение 3 (Цена)'!A:A,B180)</f>
        <v>1006.24</v>
      </c>
      <c r="H180" s="34">
        <f t="shared" si="2"/>
        <v>9143702.8800000008</v>
      </c>
    </row>
    <row r="181" spans="1:8" x14ac:dyDescent="0.25">
      <c r="A181">
        <v>14</v>
      </c>
      <c r="B181">
        <v>6</v>
      </c>
      <c r="C181">
        <v>2002</v>
      </c>
      <c r="D181" t="s">
        <v>18</v>
      </c>
      <c r="E181" t="s">
        <v>68</v>
      </c>
      <c r="F181">
        <v>9082</v>
      </c>
      <c r="G181" s="33">
        <f>SUMIFS('Приложение 3 (Цена)'!D:D,'Приложение 3 (Цена)'!C:C,D181,'Приложение 3 (Цена)'!B:B,C181,'Приложение 3 (Цена)'!A:A,B181)</f>
        <v>760.64</v>
      </c>
      <c r="H181" s="34">
        <f t="shared" si="2"/>
        <v>6908132.4799999995</v>
      </c>
    </row>
    <row r="182" spans="1:8" x14ac:dyDescent="0.25">
      <c r="A182">
        <v>15</v>
      </c>
      <c r="B182">
        <v>6</v>
      </c>
      <c r="C182">
        <v>2003</v>
      </c>
      <c r="D182" t="s">
        <v>52</v>
      </c>
      <c r="E182" t="s">
        <v>65</v>
      </c>
      <c r="F182">
        <v>9073</v>
      </c>
      <c r="G182" s="33">
        <f>SUMIFS('Приложение 3 (Цена)'!D:D,'Приложение 3 (Цена)'!C:C,D182,'Приложение 3 (Цена)'!B:B,C182,'Приложение 3 (Цена)'!A:A,B182)</f>
        <v>232.08</v>
      </c>
      <c r="H182" s="34">
        <f t="shared" si="2"/>
        <v>2105661.8400000003</v>
      </c>
    </row>
    <row r="183" spans="1:8" x14ac:dyDescent="0.25">
      <c r="A183">
        <v>16</v>
      </c>
      <c r="B183">
        <v>6</v>
      </c>
      <c r="C183">
        <v>2003</v>
      </c>
      <c r="D183" t="s">
        <v>20</v>
      </c>
      <c r="E183" t="s">
        <v>67</v>
      </c>
      <c r="F183">
        <v>9065</v>
      </c>
      <c r="G183" s="33">
        <f>SUMIFS('Приложение 3 (Цена)'!D:D,'Приложение 3 (Цена)'!C:C,D183,'Приложение 3 (Цена)'!B:B,C183,'Приложение 3 (Цена)'!A:A,B183)</f>
        <v>654.35</v>
      </c>
      <c r="H183" s="34">
        <f t="shared" si="2"/>
        <v>5931682.75</v>
      </c>
    </row>
    <row r="184" spans="1:8" x14ac:dyDescent="0.25">
      <c r="A184">
        <v>10</v>
      </c>
      <c r="B184">
        <v>4</v>
      </c>
      <c r="C184">
        <v>2002</v>
      </c>
      <c r="D184" t="s">
        <v>26</v>
      </c>
      <c r="E184" t="s">
        <v>64</v>
      </c>
      <c r="F184">
        <v>9063</v>
      </c>
      <c r="G184" s="33">
        <f>SUMIFS('Приложение 3 (Цена)'!D:D,'Приложение 3 (Цена)'!C:C,D184,'Приложение 3 (Цена)'!B:B,C184,'Приложение 3 (Цена)'!A:A,B184)</f>
        <v>502.83</v>
      </c>
      <c r="H184" s="34">
        <f t="shared" si="2"/>
        <v>4557148.29</v>
      </c>
    </row>
    <row r="185" spans="1:8" x14ac:dyDescent="0.25">
      <c r="A185">
        <v>16</v>
      </c>
      <c r="B185">
        <v>6</v>
      </c>
      <c r="C185">
        <v>2003</v>
      </c>
      <c r="D185" t="s">
        <v>30</v>
      </c>
      <c r="E185" t="s">
        <v>67</v>
      </c>
      <c r="F185">
        <v>9062</v>
      </c>
      <c r="G185" s="33">
        <f>SUMIFS('Приложение 3 (Цена)'!D:D,'Приложение 3 (Цена)'!C:C,D185,'Приложение 3 (Цена)'!B:B,C185,'Приложение 3 (Цена)'!A:A,B185)</f>
        <v>716.11</v>
      </c>
      <c r="H185" s="34">
        <f t="shared" si="2"/>
        <v>6489388.8200000003</v>
      </c>
    </row>
    <row r="186" spans="1:8" x14ac:dyDescent="0.25">
      <c r="A186">
        <v>14</v>
      </c>
      <c r="B186">
        <v>6</v>
      </c>
      <c r="C186">
        <v>2002</v>
      </c>
      <c r="D186" t="s">
        <v>19</v>
      </c>
      <c r="E186" t="s">
        <v>65</v>
      </c>
      <c r="F186">
        <v>9053</v>
      </c>
      <c r="G186" s="33">
        <f>SUMIFS('Приложение 3 (Цена)'!D:D,'Приложение 3 (Цена)'!C:C,D186,'Приложение 3 (Цена)'!B:B,C186,'Приложение 3 (Цена)'!A:A,B186)</f>
        <v>1079.2</v>
      </c>
      <c r="H186" s="34">
        <f t="shared" si="2"/>
        <v>9769997.5999999996</v>
      </c>
    </row>
    <row r="187" spans="1:8" x14ac:dyDescent="0.25">
      <c r="A187">
        <v>25</v>
      </c>
      <c r="B187">
        <v>10</v>
      </c>
      <c r="C187">
        <v>2004</v>
      </c>
      <c r="D187" t="s">
        <v>22</v>
      </c>
      <c r="E187" t="s">
        <v>65</v>
      </c>
      <c r="F187">
        <v>9049</v>
      </c>
      <c r="G187" s="33">
        <f>SUMIFS('Приложение 3 (Цена)'!D:D,'Приложение 3 (Цена)'!C:C,D187,'Приложение 3 (Цена)'!B:B,C187,'Приложение 3 (Цена)'!A:A,B187)</f>
        <v>570.79</v>
      </c>
      <c r="H187" s="34">
        <f t="shared" si="2"/>
        <v>5165078.71</v>
      </c>
    </row>
    <row r="188" spans="1:8" x14ac:dyDescent="0.25">
      <c r="A188">
        <v>27</v>
      </c>
      <c r="B188">
        <v>11</v>
      </c>
      <c r="C188">
        <v>2005</v>
      </c>
      <c r="D188" t="s">
        <v>54</v>
      </c>
      <c r="E188" t="s">
        <v>66</v>
      </c>
      <c r="F188">
        <v>9045</v>
      </c>
      <c r="G188" s="33">
        <f>SUMIFS('Приложение 3 (Цена)'!D:D,'Приложение 3 (Цена)'!C:C,D188,'Приложение 3 (Цена)'!B:B,C188,'Приложение 3 (Цена)'!A:A,B188)</f>
        <v>252.03</v>
      </c>
      <c r="H188" s="34">
        <f t="shared" si="2"/>
        <v>2279611.35</v>
      </c>
    </row>
    <row r="189" spans="1:8" x14ac:dyDescent="0.25">
      <c r="A189">
        <v>7</v>
      </c>
      <c r="B189">
        <v>3</v>
      </c>
      <c r="C189">
        <v>2001</v>
      </c>
      <c r="D189" t="s">
        <v>48</v>
      </c>
      <c r="E189" t="s">
        <v>66</v>
      </c>
      <c r="F189">
        <v>9039</v>
      </c>
      <c r="G189" s="33">
        <f>SUMIFS('Приложение 3 (Цена)'!D:D,'Приложение 3 (Цена)'!C:C,D189,'Приложение 3 (Цена)'!B:B,C189,'Приложение 3 (Цена)'!A:A,B189)</f>
        <v>470.75</v>
      </c>
      <c r="H189" s="34">
        <f t="shared" si="2"/>
        <v>4255109.25</v>
      </c>
    </row>
    <row r="190" spans="1:8" x14ac:dyDescent="0.25">
      <c r="A190">
        <v>22</v>
      </c>
      <c r="B190">
        <v>9</v>
      </c>
      <c r="C190">
        <v>2004</v>
      </c>
      <c r="D190" t="s">
        <v>30</v>
      </c>
      <c r="E190" t="s">
        <v>66</v>
      </c>
      <c r="F190">
        <v>9037</v>
      </c>
      <c r="G190" s="33">
        <f>SUMIFS('Приложение 3 (Цена)'!D:D,'Приложение 3 (Цена)'!C:C,D190,'Приложение 3 (Цена)'!B:B,C190,'Приложение 3 (Цена)'!A:A,B190)</f>
        <v>761.83</v>
      </c>
      <c r="H190" s="34">
        <f t="shared" si="2"/>
        <v>6884657.71</v>
      </c>
    </row>
    <row r="191" spans="1:8" x14ac:dyDescent="0.25">
      <c r="A191">
        <v>4</v>
      </c>
      <c r="B191">
        <v>2</v>
      </c>
      <c r="C191">
        <v>2001</v>
      </c>
      <c r="D191" t="s">
        <v>16</v>
      </c>
      <c r="E191" t="s">
        <v>64</v>
      </c>
      <c r="F191">
        <v>9034</v>
      </c>
      <c r="G191" s="33">
        <f>SUMIFS('Приложение 3 (Цена)'!D:D,'Приложение 3 (Цена)'!C:C,D191,'Приложение 3 (Цена)'!B:B,C191,'Приложение 3 (Цена)'!A:A,B191)</f>
        <v>686.19</v>
      </c>
      <c r="H191" s="34">
        <f t="shared" si="2"/>
        <v>6199040.4600000009</v>
      </c>
    </row>
    <row r="192" spans="1:8" x14ac:dyDescent="0.25">
      <c r="A192">
        <v>1</v>
      </c>
      <c r="B192">
        <v>2</v>
      </c>
      <c r="C192">
        <v>2000</v>
      </c>
      <c r="D192" t="s">
        <v>22</v>
      </c>
      <c r="E192" t="s">
        <v>65</v>
      </c>
      <c r="F192">
        <v>9029</v>
      </c>
      <c r="G192" s="33">
        <f>SUMIFS('Приложение 3 (Цена)'!D:D,'Приложение 3 (Цена)'!C:C,D192,'Приложение 3 (Цена)'!B:B,C192,'Приложение 3 (Цена)'!A:A,B192)</f>
        <v>307.68</v>
      </c>
      <c r="H192" s="34">
        <f t="shared" si="2"/>
        <v>2778042.72</v>
      </c>
    </row>
    <row r="193" spans="1:8" x14ac:dyDescent="0.25">
      <c r="A193">
        <v>16</v>
      </c>
      <c r="B193">
        <v>6</v>
      </c>
      <c r="C193">
        <v>2003</v>
      </c>
      <c r="D193" t="s">
        <v>21</v>
      </c>
      <c r="E193" t="s">
        <v>66</v>
      </c>
      <c r="F193">
        <v>9023</v>
      </c>
      <c r="G193" s="33">
        <f>SUMIFS('Приложение 3 (Цена)'!D:D,'Приложение 3 (Цена)'!C:C,D193,'Приложение 3 (Цена)'!B:B,C193,'Приложение 3 (Цена)'!A:A,B193)</f>
        <v>96.78</v>
      </c>
      <c r="H193" s="34">
        <f t="shared" si="2"/>
        <v>873245.94000000006</v>
      </c>
    </row>
    <row r="194" spans="1:8" x14ac:dyDescent="0.25">
      <c r="A194">
        <v>8</v>
      </c>
      <c r="B194">
        <v>3</v>
      </c>
      <c r="C194">
        <v>2001</v>
      </c>
      <c r="D194" t="s">
        <v>52</v>
      </c>
      <c r="E194" t="s">
        <v>65</v>
      </c>
      <c r="F194">
        <v>9022</v>
      </c>
      <c r="G194" s="33">
        <f>SUMIFS('Приложение 3 (Цена)'!D:D,'Приложение 3 (Цена)'!C:C,D194,'Приложение 3 (Цена)'!B:B,C194,'Приложение 3 (Цена)'!A:A,B194)</f>
        <v>0.22</v>
      </c>
      <c r="H194" s="34">
        <f t="shared" si="2"/>
        <v>1984.84</v>
      </c>
    </row>
    <row r="195" spans="1:8" x14ac:dyDescent="0.25">
      <c r="A195">
        <v>7</v>
      </c>
      <c r="B195">
        <v>3</v>
      </c>
      <c r="C195">
        <v>2001</v>
      </c>
      <c r="D195" t="s">
        <v>33</v>
      </c>
      <c r="E195" t="s">
        <v>66</v>
      </c>
      <c r="F195">
        <v>9020</v>
      </c>
      <c r="G195" s="33">
        <f>SUMIFS('Приложение 3 (Цена)'!D:D,'Приложение 3 (Цена)'!C:C,D195,'Приложение 3 (Цена)'!B:B,C195,'Приложение 3 (Цена)'!A:A,B195)</f>
        <v>597.22</v>
      </c>
      <c r="H195" s="34">
        <f t="shared" ref="H195:H258" si="3">F195*G195</f>
        <v>5386924.4000000004</v>
      </c>
    </row>
    <row r="196" spans="1:8" x14ac:dyDescent="0.25">
      <c r="A196">
        <v>21</v>
      </c>
      <c r="B196">
        <v>8</v>
      </c>
      <c r="C196">
        <v>2003</v>
      </c>
      <c r="D196" t="s">
        <v>23</v>
      </c>
      <c r="E196" t="s">
        <v>68</v>
      </c>
      <c r="F196">
        <v>9013</v>
      </c>
      <c r="G196" s="33">
        <f>SUMIFS('Приложение 3 (Цена)'!D:D,'Приложение 3 (Цена)'!C:C,D196,'Приложение 3 (Цена)'!B:B,C196,'Приложение 3 (Цена)'!A:A,B196)</f>
        <v>401.94</v>
      </c>
      <c r="H196" s="34">
        <f t="shared" si="3"/>
        <v>3622685.22</v>
      </c>
    </row>
    <row r="197" spans="1:8" x14ac:dyDescent="0.25">
      <c r="A197">
        <v>1</v>
      </c>
      <c r="B197">
        <v>1</v>
      </c>
      <c r="C197">
        <v>2000</v>
      </c>
      <c r="D197" t="s">
        <v>27</v>
      </c>
      <c r="E197" t="s">
        <v>64</v>
      </c>
      <c r="F197">
        <v>9010</v>
      </c>
      <c r="G197" s="33">
        <f>SUMIFS('Приложение 3 (Цена)'!D:D,'Приложение 3 (Цена)'!C:C,D197,'Приложение 3 (Цена)'!B:B,C197,'Приложение 3 (Цена)'!A:A,B197)</f>
        <v>433.51</v>
      </c>
      <c r="H197" s="34">
        <f t="shared" si="3"/>
        <v>3905925.1</v>
      </c>
    </row>
    <row r="198" spans="1:8" x14ac:dyDescent="0.25">
      <c r="A198">
        <v>15</v>
      </c>
      <c r="B198">
        <v>6</v>
      </c>
      <c r="C198">
        <v>2002</v>
      </c>
      <c r="D198" t="s">
        <v>58</v>
      </c>
      <c r="E198" t="s">
        <v>67</v>
      </c>
      <c r="F198">
        <v>9005</v>
      </c>
      <c r="G198" s="33">
        <f>SUMIFS('Приложение 3 (Цена)'!D:D,'Приложение 3 (Цена)'!C:C,D198,'Приложение 3 (Цена)'!B:B,C198,'Приложение 3 (Цена)'!A:A,B198)</f>
        <v>737.93</v>
      </c>
      <c r="H198" s="34">
        <f t="shared" si="3"/>
        <v>6645059.6499999994</v>
      </c>
    </row>
    <row r="199" spans="1:8" x14ac:dyDescent="0.25">
      <c r="A199">
        <v>5</v>
      </c>
      <c r="B199">
        <v>2</v>
      </c>
      <c r="C199">
        <v>2001</v>
      </c>
      <c r="D199" t="s">
        <v>22</v>
      </c>
      <c r="E199" t="s">
        <v>67</v>
      </c>
      <c r="F199">
        <v>9002</v>
      </c>
      <c r="G199" s="33">
        <f>SUMIFS('Приложение 3 (Цена)'!D:D,'Приложение 3 (Цена)'!C:C,D199,'Приложение 3 (Цена)'!B:B,C199,'Приложение 3 (Цена)'!A:A,B199)</f>
        <v>763.98</v>
      </c>
      <c r="H199" s="34">
        <f t="shared" si="3"/>
        <v>6877347.96</v>
      </c>
    </row>
    <row r="200" spans="1:8" x14ac:dyDescent="0.25">
      <c r="A200">
        <v>8</v>
      </c>
      <c r="B200">
        <v>3</v>
      </c>
      <c r="C200">
        <v>2001</v>
      </c>
      <c r="D200" t="s">
        <v>15</v>
      </c>
      <c r="E200" t="s">
        <v>65</v>
      </c>
      <c r="F200">
        <v>9000</v>
      </c>
      <c r="G200" s="33">
        <f>SUMIFS('Приложение 3 (Цена)'!D:D,'Приложение 3 (Цена)'!C:C,D200,'Приложение 3 (Цена)'!B:B,C200,'Приложение 3 (Цена)'!A:A,B200)</f>
        <v>99.88</v>
      </c>
      <c r="H200" s="34">
        <f t="shared" si="3"/>
        <v>898920</v>
      </c>
    </row>
    <row r="201" spans="1:8" x14ac:dyDescent="0.25">
      <c r="A201">
        <v>2</v>
      </c>
      <c r="B201">
        <v>1</v>
      </c>
      <c r="C201">
        <v>2000</v>
      </c>
      <c r="D201" t="s">
        <v>26</v>
      </c>
      <c r="E201" t="s">
        <v>64</v>
      </c>
      <c r="F201">
        <v>8996</v>
      </c>
      <c r="G201" s="33">
        <f>SUMIFS('Приложение 3 (Цена)'!D:D,'Приложение 3 (Цена)'!C:C,D201,'Приложение 3 (Цена)'!B:B,C201,'Приложение 3 (Цена)'!A:A,B201)</f>
        <v>88.57</v>
      </c>
      <c r="H201" s="34">
        <f t="shared" si="3"/>
        <v>796775.72</v>
      </c>
    </row>
    <row r="202" spans="1:8" x14ac:dyDescent="0.25">
      <c r="A202">
        <v>11</v>
      </c>
      <c r="B202">
        <v>4</v>
      </c>
      <c r="C202">
        <v>2002</v>
      </c>
      <c r="D202" t="s">
        <v>33</v>
      </c>
      <c r="E202" t="s">
        <v>65</v>
      </c>
      <c r="F202">
        <v>8995</v>
      </c>
      <c r="G202" s="33">
        <f>SUMIFS('Приложение 3 (Цена)'!D:D,'Приложение 3 (Цена)'!C:C,D202,'Приложение 3 (Цена)'!B:B,C202,'Приложение 3 (Цена)'!A:A,B202)</f>
        <v>630.38</v>
      </c>
      <c r="H202" s="34">
        <f t="shared" si="3"/>
        <v>5670268.0999999996</v>
      </c>
    </row>
    <row r="203" spans="1:8" x14ac:dyDescent="0.25">
      <c r="A203">
        <v>3</v>
      </c>
      <c r="B203">
        <v>1</v>
      </c>
      <c r="C203">
        <v>2000</v>
      </c>
      <c r="D203" t="s">
        <v>24</v>
      </c>
      <c r="E203" t="s">
        <v>64</v>
      </c>
      <c r="F203">
        <v>8993</v>
      </c>
      <c r="G203" s="33">
        <f>SUMIFS('Приложение 3 (Цена)'!D:D,'Приложение 3 (Цена)'!C:C,D203,'Приложение 3 (Цена)'!B:B,C203,'Приложение 3 (Цена)'!A:A,B203)</f>
        <v>794.48</v>
      </c>
      <c r="H203" s="34">
        <f t="shared" si="3"/>
        <v>7144758.6400000006</v>
      </c>
    </row>
    <row r="204" spans="1:8" x14ac:dyDescent="0.25">
      <c r="A204">
        <v>23</v>
      </c>
      <c r="B204">
        <v>9</v>
      </c>
      <c r="C204">
        <v>2004</v>
      </c>
      <c r="D204" t="s">
        <v>35</v>
      </c>
      <c r="E204" t="s">
        <v>64</v>
      </c>
      <c r="F204">
        <v>8982</v>
      </c>
      <c r="G204" s="33">
        <f>SUMIFS('Приложение 3 (Цена)'!D:D,'Приложение 3 (Цена)'!C:C,D204,'Приложение 3 (Цена)'!B:B,C204,'Приложение 3 (Цена)'!A:A,B204)</f>
        <v>868.67</v>
      </c>
      <c r="H204" s="34">
        <f t="shared" si="3"/>
        <v>7802393.9399999995</v>
      </c>
    </row>
    <row r="205" spans="1:8" x14ac:dyDescent="0.25">
      <c r="A205">
        <v>26</v>
      </c>
      <c r="B205">
        <v>11</v>
      </c>
      <c r="C205">
        <v>2004</v>
      </c>
      <c r="D205" t="s">
        <v>21</v>
      </c>
      <c r="E205" t="s">
        <v>66</v>
      </c>
      <c r="F205">
        <v>8980</v>
      </c>
      <c r="G205" s="33">
        <f>SUMIFS('Приложение 3 (Цена)'!D:D,'Приложение 3 (Цена)'!C:C,D205,'Приложение 3 (Цена)'!B:B,C205,'Приложение 3 (Цена)'!A:A,B205)</f>
        <v>366.63</v>
      </c>
      <c r="H205" s="34">
        <f t="shared" si="3"/>
        <v>3292337.4</v>
      </c>
    </row>
    <row r="206" spans="1:8" x14ac:dyDescent="0.25">
      <c r="A206">
        <v>12</v>
      </c>
      <c r="B206">
        <v>5</v>
      </c>
      <c r="C206">
        <v>2002</v>
      </c>
      <c r="D206" t="s">
        <v>18</v>
      </c>
      <c r="E206" t="s">
        <v>66</v>
      </c>
      <c r="F206">
        <v>8975</v>
      </c>
      <c r="G206" s="33">
        <f>SUMIFS('Приложение 3 (Цена)'!D:D,'Приложение 3 (Цена)'!C:C,D206,'Приложение 3 (Цена)'!B:B,C206,'Приложение 3 (Цена)'!A:A,B206)</f>
        <v>342.85</v>
      </c>
      <c r="H206" s="34">
        <f t="shared" si="3"/>
        <v>3077078.75</v>
      </c>
    </row>
    <row r="207" spans="1:8" x14ac:dyDescent="0.25">
      <c r="A207">
        <v>21</v>
      </c>
      <c r="B207">
        <v>8</v>
      </c>
      <c r="C207">
        <v>2003</v>
      </c>
      <c r="D207" t="s">
        <v>40</v>
      </c>
      <c r="E207" t="s">
        <v>64</v>
      </c>
      <c r="F207">
        <v>8965</v>
      </c>
      <c r="G207" s="33">
        <f>SUMIFS('Приложение 3 (Цена)'!D:D,'Приложение 3 (Цена)'!C:C,D207,'Приложение 3 (Цена)'!B:B,C207,'Приложение 3 (Цена)'!A:A,B207)</f>
        <v>602.72</v>
      </c>
      <c r="H207" s="34">
        <f t="shared" si="3"/>
        <v>5403384.7999999998</v>
      </c>
    </row>
    <row r="208" spans="1:8" x14ac:dyDescent="0.25">
      <c r="A208">
        <v>20</v>
      </c>
      <c r="B208">
        <v>8</v>
      </c>
      <c r="C208">
        <v>2003</v>
      </c>
      <c r="D208" t="s">
        <v>25</v>
      </c>
      <c r="E208" t="s">
        <v>65</v>
      </c>
      <c r="F208">
        <v>8960</v>
      </c>
      <c r="G208" s="33">
        <f>SUMIFS('Приложение 3 (Цена)'!D:D,'Приложение 3 (Цена)'!C:C,D208,'Приложение 3 (Цена)'!B:B,C208,'Приложение 3 (Цена)'!A:A,B208)</f>
        <v>316.95</v>
      </c>
      <c r="H208" s="34">
        <f t="shared" si="3"/>
        <v>2839872</v>
      </c>
    </row>
    <row r="209" spans="1:8" x14ac:dyDescent="0.25">
      <c r="A209">
        <v>2</v>
      </c>
      <c r="B209">
        <v>1</v>
      </c>
      <c r="C209">
        <v>2000</v>
      </c>
      <c r="D209" t="s">
        <v>38</v>
      </c>
      <c r="E209" t="s">
        <v>64</v>
      </c>
      <c r="F209">
        <v>8955</v>
      </c>
      <c r="G209" s="33">
        <f>SUMIFS('Приложение 3 (Цена)'!D:D,'Приложение 3 (Цена)'!C:C,D209,'Приложение 3 (Цена)'!B:B,C209,'Приложение 3 (Цена)'!A:A,B209)</f>
        <v>309.33</v>
      </c>
      <c r="H209" s="34">
        <f t="shared" si="3"/>
        <v>2770050.15</v>
      </c>
    </row>
    <row r="210" spans="1:8" x14ac:dyDescent="0.25">
      <c r="A210">
        <v>4</v>
      </c>
      <c r="B210">
        <v>2</v>
      </c>
      <c r="C210">
        <v>2001</v>
      </c>
      <c r="D210" t="s">
        <v>13</v>
      </c>
      <c r="E210" t="s">
        <v>67</v>
      </c>
      <c r="F210">
        <v>8955</v>
      </c>
      <c r="G210" s="33">
        <f>SUMIFS('Приложение 3 (Цена)'!D:D,'Приложение 3 (Цена)'!C:C,D210,'Приложение 3 (Цена)'!B:B,C210,'Приложение 3 (Цена)'!A:A,B210)</f>
        <v>984.96</v>
      </c>
      <c r="H210" s="34">
        <f t="shared" si="3"/>
        <v>8820316.8000000007</v>
      </c>
    </row>
    <row r="211" spans="1:8" x14ac:dyDescent="0.25">
      <c r="A211">
        <v>7</v>
      </c>
      <c r="B211">
        <v>3</v>
      </c>
      <c r="C211">
        <v>2001</v>
      </c>
      <c r="D211" t="s">
        <v>25</v>
      </c>
      <c r="E211" t="s">
        <v>67</v>
      </c>
      <c r="F211">
        <v>8942</v>
      </c>
      <c r="G211" s="33">
        <f>SUMIFS('Приложение 3 (Цена)'!D:D,'Приложение 3 (Цена)'!C:C,D211,'Приложение 3 (Цена)'!B:B,C211,'Приложение 3 (Цена)'!A:A,B211)</f>
        <v>796.97</v>
      </c>
      <c r="H211" s="34">
        <f t="shared" si="3"/>
        <v>7126505.7400000002</v>
      </c>
    </row>
    <row r="212" spans="1:8" x14ac:dyDescent="0.25">
      <c r="A212">
        <v>8</v>
      </c>
      <c r="B212">
        <v>3</v>
      </c>
      <c r="C212">
        <v>2001</v>
      </c>
      <c r="D212" t="s">
        <v>16</v>
      </c>
      <c r="E212" t="s">
        <v>66</v>
      </c>
      <c r="F212">
        <v>8928</v>
      </c>
      <c r="G212" s="33">
        <f>SUMIFS('Приложение 3 (Цена)'!D:D,'Приложение 3 (Цена)'!C:C,D212,'Приложение 3 (Цена)'!B:B,C212,'Приложение 3 (Цена)'!A:A,B212)</f>
        <v>977.66</v>
      </c>
      <c r="H212" s="34">
        <f t="shared" si="3"/>
        <v>8728548.4800000004</v>
      </c>
    </row>
    <row r="213" spans="1:8" x14ac:dyDescent="0.25">
      <c r="A213">
        <v>18</v>
      </c>
      <c r="B213">
        <v>7</v>
      </c>
      <c r="C213">
        <v>2003</v>
      </c>
      <c r="D213" t="s">
        <v>45</v>
      </c>
      <c r="E213" t="s">
        <v>64</v>
      </c>
      <c r="F213">
        <v>8915</v>
      </c>
      <c r="G213" s="33">
        <f>SUMIFS('Приложение 3 (Цена)'!D:D,'Приложение 3 (Цена)'!C:C,D213,'Приложение 3 (Цена)'!B:B,C213,'Приложение 3 (Цена)'!A:A,B213)</f>
        <v>817.26</v>
      </c>
      <c r="H213" s="34">
        <f t="shared" si="3"/>
        <v>7285872.9000000004</v>
      </c>
    </row>
    <row r="214" spans="1:8" x14ac:dyDescent="0.25">
      <c r="A214">
        <v>28</v>
      </c>
      <c r="B214">
        <v>11</v>
      </c>
      <c r="C214">
        <v>2005</v>
      </c>
      <c r="D214" t="s">
        <v>58</v>
      </c>
      <c r="E214" t="s">
        <v>66</v>
      </c>
      <c r="F214">
        <v>8909</v>
      </c>
      <c r="G214" s="33">
        <f>SUMIFS('Приложение 3 (Цена)'!D:D,'Приложение 3 (Цена)'!C:C,D214,'Приложение 3 (Цена)'!B:B,C214,'Приложение 3 (Цена)'!A:A,B214)</f>
        <v>428.65</v>
      </c>
      <c r="H214" s="34">
        <f t="shared" si="3"/>
        <v>3818842.8499999996</v>
      </c>
    </row>
    <row r="215" spans="1:8" x14ac:dyDescent="0.25">
      <c r="A215">
        <v>21</v>
      </c>
      <c r="B215">
        <v>8</v>
      </c>
      <c r="C215">
        <v>2003</v>
      </c>
      <c r="D215" t="s">
        <v>60</v>
      </c>
      <c r="E215" t="s">
        <v>64</v>
      </c>
      <c r="F215">
        <v>8905</v>
      </c>
      <c r="G215" s="33">
        <f>SUMIFS('Приложение 3 (Цена)'!D:D,'Приложение 3 (Цена)'!C:C,D215,'Приложение 3 (Цена)'!B:B,C215,'Приложение 3 (Цена)'!A:A,B215)</f>
        <v>454.3</v>
      </c>
      <c r="H215" s="34">
        <f t="shared" si="3"/>
        <v>4045541.5</v>
      </c>
    </row>
    <row r="216" spans="1:8" x14ac:dyDescent="0.25">
      <c r="A216">
        <v>11</v>
      </c>
      <c r="B216">
        <v>4</v>
      </c>
      <c r="C216">
        <v>2002</v>
      </c>
      <c r="D216" t="s">
        <v>20</v>
      </c>
      <c r="E216" t="s">
        <v>64</v>
      </c>
      <c r="F216">
        <v>8897</v>
      </c>
      <c r="G216" s="33">
        <f>SUMIFS('Приложение 3 (Цена)'!D:D,'Приложение 3 (Цена)'!C:C,D216,'Приложение 3 (Цена)'!B:B,C216,'Приложение 3 (Цена)'!A:A,B216)</f>
        <v>475.1</v>
      </c>
      <c r="H216" s="34">
        <f t="shared" si="3"/>
        <v>4226964.7</v>
      </c>
    </row>
    <row r="217" spans="1:8" x14ac:dyDescent="0.25">
      <c r="A217">
        <v>28</v>
      </c>
      <c r="B217">
        <v>11</v>
      </c>
      <c r="C217">
        <v>2005</v>
      </c>
      <c r="D217" t="s">
        <v>18</v>
      </c>
      <c r="E217" t="s">
        <v>66</v>
      </c>
      <c r="F217">
        <v>8887</v>
      </c>
      <c r="G217" s="33">
        <f>SUMIFS('Приложение 3 (Цена)'!D:D,'Приложение 3 (Цена)'!C:C,D217,'Приложение 3 (Цена)'!B:B,C217,'Приложение 3 (Цена)'!A:A,B217)</f>
        <v>714.28</v>
      </c>
      <c r="H217" s="34">
        <f t="shared" si="3"/>
        <v>6347806.3599999994</v>
      </c>
    </row>
    <row r="218" spans="1:8" x14ac:dyDescent="0.25">
      <c r="A218">
        <v>28</v>
      </c>
      <c r="B218">
        <v>11</v>
      </c>
      <c r="C218">
        <v>2005</v>
      </c>
      <c r="D218" t="s">
        <v>48</v>
      </c>
      <c r="E218" t="s">
        <v>64</v>
      </c>
      <c r="F218">
        <v>8886</v>
      </c>
      <c r="G218" s="33">
        <f>SUMIFS('Приложение 3 (Цена)'!D:D,'Приложение 3 (Цена)'!C:C,D218,'Приложение 3 (Цена)'!B:B,C218,'Приложение 3 (Цена)'!A:A,B218)</f>
        <v>676.93</v>
      </c>
      <c r="H218" s="34">
        <f t="shared" si="3"/>
        <v>6015199.9799999995</v>
      </c>
    </row>
    <row r="219" spans="1:8" x14ac:dyDescent="0.25">
      <c r="A219">
        <v>16</v>
      </c>
      <c r="B219">
        <v>6</v>
      </c>
      <c r="C219">
        <v>2003</v>
      </c>
      <c r="D219" t="s">
        <v>42</v>
      </c>
      <c r="E219" t="s">
        <v>68</v>
      </c>
      <c r="F219">
        <v>8884</v>
      </c>
      <c r="G219" s="33">
        <f>SUMIFS('Приложение 3 (Цена)'!D:D,'Приложение 3 (Цена)'!C:C,D219,'Приложение 3 (Цена)'!B:B,C219,'Приложение 3 (Цена)'!A:A,B219)</f>
        <v>198.59</v>
      </c>
      <c r="H219" s="34">
        <f t="shared" si="3"/>
        <v>1764273.56</v>
      </c>
    </row>
    <row r="220" spans="1:8" x14ac:dyDescent="0.25">
      <c r="A220">
        <v>14</v>
      </c>
      <c r="B220">
        <v>5</v>
      </c>
      <c r="C220">
        <v>2002</v>
      </c>
      <c r="D220" t="s">
        <v>46</v>
      </c>
      <c r="E220" t="s">
        <v>67</v>
      </c>
      <c r="F220">
        <v>8880</v>
      </c>
      <c r="G220" s="33">
        <f>SUMIFS('Приложение 3 (Цена)'!D:D,'Приложение 3 (Цена)'!C:C,D220,'Приложение 3 (Цена)'!B:B,C220,'Приложение 3 (Цена)'!A:A,B220)</f>
        <v>356.16</v>
      </c>
      <c r="H220" s="34">
        <f t="shared" si="3"/>
        <v>3162700.8000000003</v>
      </c>
    </row>
    <row r="221" spans="1:8" x14ac:dyDescent="0.25">
      <c r="A221">
        <v>14</v>
      </c>
      <c r="B221">
        <v>6</v>
      </c>
      <c r="C221">
        <v>2002</v>
      </c>
      <c r="D221" t="s">
        <v>60</v>
      </c>
      <c r="E221" t="s">
        <v>64</v>
      </c>
      <c r="F221">
        <v>8880</v>
      </c>
      <c r="G221" s="33">
        <f>SUMIFS('Приложение 3 (Цена)'!D:D,'Приложение 3 (Цена)'!C:C,D221,'Приложение 3 (Цена)'!B:B,C221,'Приложение 3 (Цена)'!A:A,B221)</f>
        <v>1091.02</v>
      </c>
      <c r="H221" s="34">
        <f t="shared" si="3"/>
        <v>9688257.5999999996</v>
      </c>
    </row>
    <row r="222" spans="1:8" x14ac:dyDescent="0.25">
      <c r="A222">
        <v>9</v>
      </c>
      <c r="B222">
        <v>4</v>
      </c>
      <c r="C222">
        <v>2002</v>
      </c>
      <c r="D222" t="s">
        <v>57</v>
      </c>
      <c r="E222" t="s">
        <v>66</v>
      </c>
      <c r="F222">
        <v>8874</v>
      </c>
      <c r="G222" s="33">
        <f>SUMIFS('Приложение 3 (Цена)'!D:D,'Приложение 3 (Цена)'!C:C,D222,'Приложение 3 (Цена)'!B:B,C222,'Приложение 3 (Цена)'!A:A,B222)</f>
        <v>156.97</v>
      </c>
      <c r="H222" s="34">
        <f t="shared" si="3"/>
        <v>1392951.78</v>
      </c>
    </row>
    <row r="223" spans="1:8" x14ac:dyDescent="0.25">
      <c r="A223">
        <v>24</v>
      </c>
      <c r="B223">
        <v>10</v>
      </c>
      <c r="C223">
        <v>2004</v>
      </c>
      <c r="D223" t="s">
        <v>40</v>
      </c>
      <c r="E223" t="s">
        <v>64</v>
      </c>
      <c r="F223">
        <v>8872</v>
      </c>
      <c r="G223" s="33">
        <f>SUMIFS('Приложение 3 (Цена)'!D:D,'Приложение 3 (Цена)'!C:C,D223,'Приложение 3 (Цена)'!B:B,C223,'Приложение 3 (Цена)'!A:A,B223)</f>
        <v>492.46</v>
      </c>
      <c r="H223" s="34">
        <f t="shared" si="3"/>
        <v>4369105.12</v>
      </c>
    </row>
    <row r="224" spans="1:8" x14ac:dyDescent="0.25">
      <c r="A224">
        <v>22</v>
      </c>
      <c r="B224">
        <v>9</v>
      </c>
      <c r="C224">
        <v>2004</v>
      </c>
      <c r="D224" t="s">
        <v>51</v>
      </c>
      <c r="E224" t="s">
        <v>64</v>
      </c>
      <c r="F224">
        <v>8869</v>
      </c>
      <c r="G224" s="33">
        <f>SUMIFS('Приложение 3 (Цена)'!D:D,'Приложение 3 (Цена)'!C:C,D224,'Приложение 3 (Цена)'!B:B,C224,'Приложение 3 (Цена)'!A:A,B224)</f>
        <v>186.77</v>
      </c>
      <c r="H224" s="34">
        <f t="shared" si="3"/>
        <v>1656463.1300000001</v>
      </c>
    </row>
    <row r="225" spans="1:8" x14ac:dyDescent="0.25">
      <c r="A225">
        <v>9</v>
      </c>
      <c r="B225">
        <v>4</v>
      </c>
      <c r="C225">
        <v>2001</v>
      </c>
      <c r="D225" t="s">
        <v>25</v>
      </c>
      <c r="E225" t="s">
        <v>66</v>
      </c>
      <c r="F225">
        <v>8868</v>
      </c>
      <c r="G225" s="33">
        <f>SUMIFS('Приложение 3 (Цена)'!D:D,'Приложение 3 (Цена)'!C:C,D225,'Приложение 3 (Цена)'!B:B,C225,'Приложение 3 (Цена)'!A:A,B225)</f>
        <v>153.69</v>
      </c>
      <c r="H225" s="34">
        <f t="shared" si="3"/>
        <v>1362922.92</v>
      </c>
    </row>
    <row r="226" spans="1:8" x14ac:dyDescent="0.25">
      <c r="A226">
        <v>8</v>
      </c>
      <c r="B226">
        <v>3</v>
      </c>
      <c r="C226">
        <v>2001</v>
      </c>
      <c r="D226" t="s">
        <v>47</v>
      </c>
      <c r="E226" t="s">
        <v>64</v>
      </c>
      <c r="F226">
        <v>8863</v>
      </c>
      <c r="G226" s="33">
        <f>SUMIFS('Приложение 3 (Цена)'!D:D,'Приложение 3 (Цена)'!C:C,D226,'Приложение 3 (Цена)'!B:B,C226,'Приложение 3 (Цена)'!A:A,B226)</f>
        <v>860.07</v>
      </c>
      <c r="H226" s="34">
        <f t="shared" si="3"/>
        <v>7622800.4100000001</v>
      </c>
    </row>
    <row r="227" spans="1:8" x14ac:dyDescent="0.25">
      <c r="A227">
        <v>28</v>
      </c>
      <c r="B227">
        <v>11</v>
      </c>
      <c r="C227">
        <v>2005</v>
      </c>
      <c r="D227" t="s">
        <v>43</v>
      </c>
      <c r="E227" t="s">
        <v>64</v>
      </c>
      <c r="F227">
        <v>8861</v>
      </c>
      <c r="G227" s="33">
        <f>SUMIFS('Приложение 3 (Цена)'!D:D,'Приложение 3 (Цена)'!C:C,D227,'Приложение 3 (Цена)'!B:B,C227,'Приложение 3 (Цена)'!A:A,B227)</f>
        <v>249.28</v>
      </c>
      <c r="H227" s="34">
        <f t="shared" si="3"/>
        <v>2208870.08</v>
      </c>
    </row>
    <row r="228" spans="1:8" x14ac:dyDescent="0.25">
      <c r="A228">
        <v>5</v>
      </c>
      <c r="B228">
        <v>2</v>
      </c>
      <c r="C228">
        <v>2001</v>
      </c>
      <c r="D228" t="s">
        <v>33</v>
      </c>
      <c r="E228" t="s">
        <v>65</v>
      </c>
      <c r="F228">
        <v>8860</v>
      </c>
      <c r="G228" s="33">
        <f>SUMIFS('Приложение 3 (Цена)'!D:D,'Приложение 3 (Цена)'!C:C,D228,'Приложение 3 (Цена)'!B:B,C228,'Приложение 3 (Цена)'!A:A,B228)</f>
        <v>620.91999999999996</v>
      </c>
      <c r="H228" s="34">
        <f t="shared" si="3"/>
        <v>5501351.1999999993</v>
      </c>
    </row>
    <row r="229" spans="1:8" x14ac:dyDescent="0.25">
      <c r="A229">
        <v>12</v>
      </c>
      <c r="B229">
        <v>5</v>
      </c>
      <c r="C229">
        <v>2002</v>
      </c>
      <c r="D229" t="s">
        <v>39</v>
      </c>
      <c r="E229" t="s">
        <v>64</v>
      </c>
      <c r="F229">
        <v>8860</v>
      </c>
      <c r="G229" s="33">
        <f>SUMIFS('Приложение 3 (Цена)'!D:D,'Приложение 3 (Цена)'!C:C,D229,'Приложение 3 (Цена)'!B:B,C229,'Приложение 3 (Цена)'!A:A,B229)</f>
        <v>918.65</v>
      </c>
      <c r="H229" s="34">
        <f t="shared" si="3"/>
        <v>8139239</v>
      </c>
    </row>
    <row r="230" spans="1:8" x14ac:dyDescent="0.25">
      <c r="A230">
        <v>11</v>
      </c>
      <c r="B230">
        <v>5</v>
      </c>
      <c r="C230">
        <v>2002</v>
      </c>
      <c r="D230" t="s">
        <v>44</v>
      </c>
      <c r="E230" t="s">
        <v>65</v>
      </c>
      <c r="F230">
        <v>8857</v>
      </c>
      <c r="G230" s="33">
        <f>SUMIFS('Приложение 3 (Цена)'!D:D,'Приложение 3 (Цена)'!C:C,D230,'Приложение 3 (Цена)'!B:B,C230,'Приложение 3 (Цена)'!A:A,B230)</f>
        <v>472.96</v>
      </c>
      <c r="H230" s="34">
        <f t="shared" si="3"/>
        <v>4189006.7199999997</v>
      </c>
    </row>
    <row r="231" spans="1:8" x14ac:dyDescent="0.25">
      <c r="A231">
        <v>19</v>
      </c>
      <c r="B231">
        <v>7</v>
      </c>
      <c r="C231">
        <v>2003</v>
      </c>
      <c r="D231" t="s">
        <v>22</v>
      </c>
      <c r="E231" t="s">
        <v>64</v>
      </c>
      <c r="F231">
        <v>8851</v>
      </c>
      <c r="G231" s="33">
        <f>SUMIFS('Приложение 3 (Цена)'!D:D,'Приложение 3 (Цена)'!C:C,D231,'Приложение 3 (Цена)'!B:B,C231,'Приложение 3 (Цена)'!A:A,B231)</f>
        <v>571.04999999999995</v>
      </c>
      <c r="H231" s="34">
        <f t="shared" si="3"/>
        <v>5054363.55</v>
      </c>
    </row>
    <row r="232" spans="1:8" x14ac:dyDescent="0.25">
      <c r="A232">
        <v>21</v>
      </c>
      <c r="B232">
        <v>8</v>
      </c>
      <c r="C232">
        <v>2003</v>
      </c>
      <c r="D232" t="s">
        <v>46</v>
      </c>
      <c r="E232" t="s">
        <v>64</v>
      </c>
      <c r="F232">
        <v>8843</v>
      </c>
      <c r="G232" s="33">
        <f>SUMIFS('Приложение 3 (Цена)'!D:D,'Приложение 3 (Цена)'!C:C,D232,'Приложение 3 (Цена)'!B:B,C232,'Приложение 3 (Цена)'!A:A,B232)</f>
        <v>86.31</v>
      </c>
      <c r="H232" s="34">
        <f t="shared" si="3"/>
        <v>763239.33000000007</v>
      </c>
    </row>
    <row r="233" spans="1:8" x14ac:dyDescent="0.25">
      <c r="A233">
        <v>3</v>
      </c>
      <c r="B233">
        <v>1</v>
      </c>
      <c r="C233">
        <v>2000</v>
      </c>
      <c r="D233" t="s">
        <v>21</v>
      </c>
      <c r="E233" t="s">
        <v>64</v>
      </c>
      <c r="F233">
        <v>8838</v>
      </c>
      <c r="G233" s="33">
        <f>SUMIFS('Приложение 3 (Цена)'!D:D,'Приложение 3 (Цена)'!C:C,D233,'Приложение 3 (Цена)'!B:B,C233,'Приложение 3 (Цена)'!A:A,B233)</f>
        <v>956.52</v>
      </c>
      <c r="H233" s="34">
        <f t="shared" si="3"/>
        <v>8453723.7599999998</v>
      </c>
    </row>
    <row r="234" spans="1:8" x14ac:dyDescent="0.25">
      <c r="A234">
        <v>27</v>
      </c>
      <c r="B234">
        <v>11</v>
      </c>
      <c r="C234">
        <v>2005</v>
      </c>
      <c r="D234" t="s">
        <v>31</v>
      </c>
      <c r="E234" t="s">
        <v>64</v>
      </c>
      <c r="F234">
        <v>8831</v>
      </c>
      <c r="G234" s="33">
        <f>SUMIFS('Приложение 3 (Цена)'!D:D,'Приложение 3 (Цена)'!C:C,D234,'Приложение 3 (Цена)'!B:B,C234,'Приложение 3 (Цена)'!A:A,B234)</f>
        <v>610.99</v>
      </c>
      <c r="H234" s="34">
        <f t="shared" si="3"/>
        <v>5395652.6900000004</v>
      </c>
    </row>
    <row r="235" spans="1:8" x14ac:dyDescent="0.25">
      <c r="A235">
        <v>18</v>
      </c>
      <c r="B235">
        <v>7</v>
      </c>
      <c r="C235">
        <v>2003</v>
      </c>
      <c r="D235" t="s">
        <v>57</v>
      </c>
      <c r="E235" t="s">
        <v>64</v>
      </c>
      <c r="F235">
        <v>8830</v>
      </c>
      <c r="G235" s="33">
        <f>SUMIFS('Приложение 3 (Цена)'!D:D,'Приложение 3 (Цена)'!C:C,D235,'Приложение 3 (Цена)'!B:B,C235,'Приложение 3 (Цена)'!A:A,B235)</f>
        <v>685.18</v>
      </c>
      <c r="H235" s="34">
        <f t="shared" si="3"/>
        <v>6050139.3999999994</v>
      </c>
    </row>
    <row r="236" spans="1:8" x14ac:dyDescent="0.25">
      <c r="A236">
        <v>11</v>
      </c>
      <c r="B236">
        <v>4</v>
      </c>
      <c r="C236">
        <v>2002</v>
      </c>
      <c r="D236" t="s">
        <v>61</v>
      </c>
      <c r="E236" t="s">
        <v>66</v>
      </c>
      <c r="F236">
        <v>8817</v>
      </c>
      <c r="G236" s="33">
        <f>SUMIFS('Приложение 3 (Цена)'!D:D,'Приложение 3 (Цена)'!C:C,D236,'Приложение 3 (Цена)'!B:B,C236,'Приложение 3 (Цена)'!A:A,B236)</f>
        <v>198.87</v>
      </c>
      <c r="H236" s="34">
        <f t="shared" si="3"/>
        <v>1753436.79</v>
      </c>
    </row>
    <row r="237" spans="1:8" x14ac:dyDescent="0.25">
      <c r="A237">
        <v>23</v>
      </c>
      <c r="B237">
        <v>9</v>
      </c>
      <c r="C237">
        <v>2004</v>
      </c>
      <c r="D237" t="s">
        <v>28</v>
      </c>
      <c r="E237" t="s">
        <v>66</v>
      </c>
      <c r="F237">
        <v>8802</v>
      </c>
      <c r="G237" s="33">
        <f>SUMIFS('Приложение 3 (Цена)'!D:D,'Приложение 3 (Цена)'!C:C,D237,'Приложение 3 (Цена)'!B:B,C237,'Приложение 3 (Цена)'!A:A,B237)</f>
        <v>577.59</v>
      </c>
      <c r="H237" s="34">
        <f t="shared" si="3"/>
        <v>5083947.1800000006</v>
      </c>
    </row>
    <row r="238" spans="1:8" x14ac:dyDescent="0.25">
      <c r="A238">
        <v>28</v>
      </c>
      <c r="B238">
        <v>11</v>
      </c>
      <c r="C238">
        <v>2005</v>
      </c>
      <c r="D238" t="s">
        <v>50</v>
      </c>
      <c r="E238" t="s">
        <v>66</v>
      </c>
      <c r="F238">
        <v>8801</v>
      </c>
      <c r="G238" s="33">
        <f>SUMIFS('Приложение 3 (Цена)'!D:D,'Приложение 3 (Цена)'!C:C,D238,'Приложение 3 (Цена)'!B:B,C238,'Приложение 3 (Цена)'!A:A,B238)</f>
        <v>710.1</v>
      </c>
      <c r="H238" s="34">
        <f t="shared" si="3"/>
        <v>6249590.1000000006</v>
      </c>
    </row>
    <row r="239" spans="1:8" x14ac:dyDescent="0.25">
      <c r="A239">
        <v>7</v>
      </c>
      <c r="B239">
        <v>3</v>
      </c>
      <c r="C239">
        <v>2001</v>
      </c>
      <c r="D239" t="s">
        <v>33</v>
      </c>
      <c r="E239" t="s">
        <v>65</v>
      </c>
      <c r="F239">
        <v>8775</v>
      </c>
      <c r="G239" s="33">
        <f>SUMIFS('Приложение 3 (Цена)'!D:D,'Приложение 3 (Цена)'!C:C,D239,'Приложение 3 (Цена)'!B:B,C239,'Приложение 3 (Цена)'!A:A,B239)</f>
        <v>597.22</v>
      </c>
      <c r="H239" s="34">
        <f t="shared" si="3"/>
        <v>5240605.5</v>
      </c>
    </row>
    <row r="240" spans="1:8" x14ac:dyDescent="0.25">
      <c r="A240">
        <v>17</v>
      </c>
      <c r="B240">
        <v>7</v>
      </c>
      <c r="C240">
        <v>2003</v>
      </c>
      <c r="D240" t="s">
        <v>53</v>
      </c>
      <c r="E240" t="s">
        <v>64</v>
      </c>
      <c r="F240">
        <v>8770</v>
      </c>
      <c r="G240" s="33">
        <f>SUMIFS('Приложение 3 (Цена)'!D:D,'Приложение 3 (Цена)'!C:C,D240,'Приложение 3 (Цена)'!B:B,C240,'Приложение 3 (Цена)'!A:A,B240)</f>
        <v>404.61</v>
      </c>
      <c r="H240" s="34">
        <f t="shared" si="3"/>
        <v>3548429.7</v>
      </c>
    </row>
    <row r="241" spans="1:8" x14ac:dyDescent="0.25">
      <c r="A241">
        <v>5</v>
      </c>
      <c r="B241">
        <v>2</v>
      </c>
      <c r="C241">
        <v>2001</v>
      </c>
      <c r="D241" t="s">
        <v>37</v>
      </c>
      <c r="E241" t="s">
        <v>64</v>
      </c>
      <c r="F241">
        <v>8760</v>
      </c>
      <c r="G241" s="33">
        <f>SUMIFS('Приложение 3 (Цена)'!D:D,'Приложение 3 (Цена)'!C:C,D241,'Приложение 3 (Цена)'!B:B,C241,'Приложение 3 (Цена)'!A:A,B241)</f>
        <v>1035.77</v>
      </c>
      <c r="H241" s="34">
        <f t="shared" si="3"/>
        <v>9073345.1999999993</v>
      </c>
    </row>
    <row r="242" spans="1:8" x14ac:dyDescent="0.25">
      <c r="A242">
        <v>19</v>
      </c>
      <c r="B242">
        <v>8</v>
      </c>
      <c r="C242">
        <v>2003</v>
      </c>
      <c r="D242" t="s">
        <v>47</v>
      </c>
      <c r="E242" t="s">
        <v>64</v>
      </c>
      <c r="F242">
        <v>8754</v>
      </c>
      <c r="G242" s="33">
        <f>SUMIFS('Приложение 3 (Цена)'!D:D,'Приложение 3 (Цена)'!C:C,D242,'Приложение 3 (Цена)'!B:B,C242,'Приложение 3 (Цена)'!A:A,B242)</f>
        <v>770.89</v>
      </c>
      <c r="H242" s="34">
        <f t="shared" si="3"/>
        <v>6748371.0599999996</v>
      </c>
    </row>
    <row r="243" spans="1:8" x14ac:dyDescent="0.25">
      <c r="A243">
        <v>27</v>
      </c>
      <c r="B243">
        <v>11</v>
      </c>
      <c r="C243">
        <v>2005</v>
      </c>
      <c r="D243" t="s">
        <v>19</v>
      </c>
      <c r="E243" t="s">
        <v>66</v>
      </c>
      <c r="F243">
        <v>8751</v>
      </c>
      <c r="G243" s="33">
        <f>SUMIFS('Приложение 3 (Цена)'!D:D,'Приложение 3 (Цена)'!C:C,D243,'Приложение 3 (Цена)'!B:B,C243,'Приложение 3 (Цена)'!A:A,B243)</f>
        <v>64.44</v>
      </c>
      <c r="H243" s="34">
        <f t="shared" si="3"/>
        <v>563914.43999999994</v>
      </c>
    </row>
    <row r="244" spans="1:8" x14ac:dyDescent="0.25">
      <c r="A244">
        <v>22</v>
      </c>
      <c r="B244">
        <v>9</v>
      </c>
      <c r="C244">
        <v>2004</v>
      </c>
      <c r="D244" t="s">
        <v>22</v>
      </c>
      <c r="E244" t="s">
        <v>64</v>
      </c>
      <c r="F244">
        <v>8750</v>
      </c>
      <c r="G244" s="33">
        <f>SUMIFS('Приложение 3 (Цена)'!D:D,'Приложение 3 (Цена)'!C:C,D244,'Приложение 3 (Цена)'!B:B,C244,'Приложение 3 (Цена)'!A:A,B244)</f>
        <v>522.20000000000005</v>
      </c>
      <c r="H244" s="34">
        <f t="shared" si="3"/>
        <v>4569250</v>
      </c>
    </row>
    <row r="245" spans="1:8" x14ac:dyDescent="0.25">
      <c r="A245">
        <v>7</v>
      </c>
      <c r="B245">
        <v>3</v>
      </c>
      <c r="C245">
        <v>2001</v>
      </c>
      <c r="D245" t="s">
        <v>46</v>
      </c>
      <c r="E245" t="s">
        <v>65</v>
      </c>
      <c r="F245">
        <v>8746</v>
      </c>
      <c r="G245" s="33">
        <f>SUMIFS('Приложение 3 (Цена)'!D:D,'Приложение 3 (Цена)'!C:C,D245,'Приложение 3 (Цена)'!B:B,C245,'Приложение 3 (Цена)'!A:A,B245)</f>
        <v>173.46</v>
      </c>
      <c r="H245" s="34">
        <f t="shared" si="3"/>
        <v>1517081.1600000001</v>
      </c>
    </row>
    <row r="246" spans="1:8" x14ac:dyDescent="0.25">
      <c r="A246">
        <v>25</v>
      </c>
      <c r="B246">
        <v>10</v>
      </c>
      <c r="C246">
        <v>2004</v>
      </c>
      <c r="D246" t="s">
        <v>29</v>
      </c>
      <c r="E246" t="s">
        <v>66</v>
      </c>
      <c r="F246">
        <v>8737</v>
      </c>
      <c r="G246" s="33">
        <f>SUMIFS('Приложение 3 (Цена)'!D:D,'Приложение 3 (Цена)'!C:C,D246,'Приложение 3 (Цена)'!B:B,C246,'Приложение 3 (Цена)'!A:A,B246)</f>
        <v>292.07</v>
      </c>
      <c r="H246" s="34">
        <f t="shared" si="3"/>
        <v>2551815.59</v>
      </c>
    </row>
    <row r="247" spans="1:8" x14ac:dyDescent="0.25">
      <c r="A247">
        <v>23</v>
      </c>
      <c r="B247">
        <v>9</v>
      </c>
      <c r="C247">
        <v>2004</v>
      </c>
      <c r="D247" t="s">
        <v>61</v>
      </c>
      <c r="E247" t="s">
        <v>64</v>
      </c>
      <c r="F247">
        <v>8735</v>
      </c>
      <c r="G247" s="33">
        <f>SUMIFS('Приложение 3 (Цена)'!D:D,'Приложение 3 (Цена)'!C:C,D247,'Приложение 3 (Цена)'!B:B,C247,'Приложение 3 (Цена)'!A:A,B247)</f>
        <v>543.35</v>
      </c>
      <c r="H247" s="34">
        <f t="shared" si="3"/>
        <v>4746162.25</v>
      </c>
    </row>
    <row r="248" spans="1:8" x14ac:dyDescent="0.25">
      <c r="A248">
        <v>1</v>
      </c>
      <c r="B248">
        <v>1</v>
      </c>
      <c r="C248">
        <v>2000</v>
      </c>
      <c r="D248" t="s">
        <v>56</v>
      </c>
      <c r="E248" t="s">
        <v>66</v>
      </c>
      <c r="F248">
        <v>8733</v>
      </c>
      <c r="G248" s="33">
        <f>SUMIFS('Приложение 3 (Цена)'!D:D,'Приложение 3 (Цена)'!C:C,D248,'Приложение 3 (Цена)'!B:B,C248,'Приложение 3 (Цена)'!A:A,B248)</f>
        <v>509.07</v>
      </c>
      <c r="H248" s="34">
        <f t="shared" si="3"/>
        <v>4445708.3099999996</v>
      </c>
    </row>
    <row r="249" spans="1:8" x14ac:dyDescent="0.25">
      <c r="A249">
        <v>25</v>
      </c>
      <c r="B249">
        <v>10</v>
      </c>
      <c r="C249">
        <v>2004</v>
      </c>
      <c r="D249" t="s">
        <v>61</v>
      </c>
      <c r="E249" t="s">
        <v>64</v>
      </c>
      <c r="F249">
        <v>8722</v>
      </c>
      <c r="G249" s="33">
        <f>SUMIFS('Приложение 3 (Цена)'!D:D,'Приложение 3 (Цена)'!C:C,D249,'Приложение 3 (Цена)'!B:B,C249,'Приложение 3 (Цена)'!A:A,B249)</f>
        <v>577.11</v>
      </c>
      <c r="H249" s="34">
        <f t="shared" si="3"/>
        <v>5033553.42</v>
      </c>
    </row>
    <row r="250" spans="1:8" x14ac:dyDescent="0.25">
      <c r="A250">
        <v>25</v>
      </c>
      <c r="B250">
        <v>10</v>
      </c>
      <c r="C250">
        <v>2004</v>
      </c>
      <c r="D250" t="s">
        <v>36</v>
      </c>
      <c r="E250" t="s">
        <v>66</v>
      </c>
      <c r="F250">
        <v>8709</v>
      </c>
      <c r="G250" s="33">
        <f>SUMIFS('Приложение 3 (Цена)'!D:D,'Приложение 3 (Цена)'!C:C,D250,'Приложение 3 (Цена)'!B:B,C250,'Приложение 3 (Цена)'!A:A,B250)</f>
        <v>928.41</v>
      </c>
      <c r="H250" s="34">
        <f t="shared" si="3"/>
        <v>8085522.6899999995</v>
      </c>
    </row>
    <row r="251" spans="1:8" x14ac:dyDescent="0.25">
      <c r="A251">
        <v>9</v>
      </c>
      <c r="B251">
        <v>4</v>
      </c>
      <c r="C251">
        <v>2002</v>
      </c>
      <c r="D251" t="s">
        <v>22</v>
      </c>
      <c r="E251" t="s">
        <v>66</v>
      </c>
      <c r="F251">
        <v>8707</v>
      </c>
      <c r="G251" s="33">
        <f>SUMIFS('Приложение 3 (Цена)'!D:D,'Приложение 3 (Цена)'!C:C,D251,'Приложение 3 (Цена)'!B:B,C251,'Приложение 3 (Цена)'!A:A,B251)</f>
        <v>237.1</v>
      </c>
      <c r="H251" s="34">
        <f t="shared" si="3"/>
        <v>2064429.7</v>
      </c>
    </row>
    <row r="252" spans="1:8" x14ac:dyDescent="0.25">
      <c r="A252">
        <v>27</v>
      </c>
      <c r="B252">
        <v>11</v>
      </c>
      <c r="C252">
        <v>2005</v>
      </c>
      <c r="D252" t="s">
        <v>50</v>
      </c>
      <c r="E252" t="s">
        <v>66</v>
      </c>
      <c r="F252">
        <v>8707</v>
      </c>
      <c r="G252" s="33">
        <f>SUMIFS('Приложение 3 (Цена)'!D:D,'Приложение 3 (Цена)'!C:C,D252,'Приложение 3 (Цена)'!B:B,C252,'Приложение 3 (Цена)'!A:A,B252)</f>
        <v>710.1</v>
      </c>
      <c r="H252" s="34">
        <f t="shared" si="3"/>
        <v>6182840.7000000002</v>
      </c>
    </row>
    <row r="253" spans="1:8" x14ac:dyDescent="0.25">
      <c r="A253">
        <v>11</v>
      </c>
      <c r="B253">
        <v>4</v>
      </c>
      <c r="C253">
        <v>2002</v>
      </c>
      <c r="D253" t="s">
        <v>32</v>
      </c>
      <c r="E253" t="s">
        <v>65</v>
      </c>
      <c r="F253">
        <v>8705</v>
      </c>
      <c r="G253" s="33">
        <f>SUMIFS('Приложение 3 (Цена)'!D:D,'Приложение 3 (Цена)'!C:C,D253,'Приложение 3 (Цена)'!B:B,C253,'Приложение 3 (Цена)'!A:A,B253)</f>
        <v>275.68</v>
      </c>
      <c r="H253" s="34">
        <f t="shared" si="3"/>
        <v>2399794.4</v>
      </c>
    </row>
    <row r="254" spans="1:8" x14ac:dyDescent="0.25">
      <c r="A254">
        <v>28</v>
      </c>
      <c r="B254">
        <v>11</v>
      </c>
      <c r="C254">
        <v>2005</v>
      </c>
      <c r="D254" t="s">
        <v>40</v>
      </c>
      <c r="E254" t="s">
        <v>65</v>
      </c>
      <c r="F254">
        <v>8702</v>
      </c>
      <c r="G254" s="33">
        <f>SUMIFS('Приложение 3 (Цена)'!D:D,'Приложение 3 (Цена)'!C:C,D254,'Приложение 3 (Цена)'!B:B,C254,'Приложение 3 (Цена)'!A:A,B254)</f>
        <v>952.56</v>
      </c>
      <c r="H254" s="34">
        <f t="shared" si="3"/>
        <v>8289177.1199999992</v>
      </c>
    </row>
    <row r="255" spans="1:8" x14ac:dyDescent="0.25">
      <c r="A255">
        <v>6</v>
      </c>
      <c r="B255">
        <v>2</v>
      </c>
      <c r="C255">
        <v>2001</v>
      </c>
      <c r="D255" t="s">
        <v>33</v>
      </c>
      <c r="E255" t="s">
        <v>68</v>
      </c>
      <c r="F255">
        <v>8700</v>
      </c>
      <c r="G255" s="33">
        <f>SUMIFS('Приложение 3 (Цена)'!D:D,'Приложение 3 (Цена)'!C:C,D255,'Приложение 3 (Цена)'!B:B,C255,'Приложение 3 (Цена)'!A:A,B255)</f>
        <v>620.91999999999996</v>
      </c>
      <c r="H255" s="34">
        <f t="shared" si="3"/>
        <v>5402004</v>
      </c>
    </row>
    <row r="256" spans="1:8" x14ac:dyDescent="0.25">
      <c r="A256">
        <v>9</v>
      </c>
      <c r="B256">
        <v>4</v>
      </c>
      <c r="C256">
        <v>2001</v>
      </c>
      <c r="D256" t="s">
        <v>18</v>
      </c>
      <c r="E256" t="s">
        <v>64</v>
      </c>
      <c r="F256">
        <v>8700</v>
      </c>
      <c r="G256" s="33">
        <f>SUMIFS('Приложение 3 (Цена)'!D:D,'Приложение 3 (Цена)'!C:C,D256,'Приложение 3 (Цена)'!B:B,C256,'Приложение 3 (Цена)'!A:A,B256)</f>
        <v>180.89</v>
      </c>
      <c r="H256" s="34">
        <f t="shared" si="3"/>
        <v>1573742.9999999998</v>
      </c>
    </row>
    <row r="257" spans="1:8" x14ac:dyDescent="0.25">
      <c r="A257">
        <v>14</v>
      </c>
      <c r="B257">
        <v>6</v>
      </c>
      <c r="C257">
        <v>2002</v>
      </c>
      <c r="D257" t="s">
        <v>59</v>
      </c>
      <c r="E257" t="s">
        <v>66</v>
      </c>
      <c r="F257">
        <v>8695</v>
      </c>
      <c r="G257" s="33">
        <f>SUMIFS('Приложение 3 (Цена)'!D:D,'Приложение 3 (Цена)'!C:C,D257,'Приложение 3 (Цена)'!B:B,C257,'Приложение 3 (Цена)'!A:A,B257)</f>
        <v>722.12</v>
      </c>
      <c r="H257" s="34">
        <f t="shared" si="3"/>
        <v>6278833.4000000004</v>
      </c>
    </row>
    <row r="258" spans="1:8" x14ac:dyDescent="0.25">
      <c r="A258">
        <v>4</v>
      </c>
      <c r="B258">
        <v>2</v>
      </c>
      <c r="C258">
        <v>2001</v>
      </c>
      <c r="D258" t="s">
        <v>57</v>
      </c>
      <c r="E258" t="s">
        <v>67</v>
      </c>
      <c r="F258">
        <v>8692</v>
      </c>
      <c r="G258" s="33">
        <f>SUMIFS('Приложение 3 (Цена)'!D:D,'Приложение 3 (Цена)'!C:C,D258,'Приложение 3 (Цена)'!B:B,C258,'Приложение 3 (Цена)'!A:A,B258)</f>
        <v>426.97</v>
      </c>
      <c r="H258" s="34">
        <f t="shared" si="3"/>
        <v>3711223.24</v>
      </c>
    </row>
    <row r="259" spans="1:8" x14ac:dyDescent="0.25">
      <c r="A259">
        <v>13</v>
      </c>
      <c r="B259">
        <v>5</v>
      </c>
      <c r="C259">
        <v>2002</v>
      </c>
      <c r="D259" t="s">
        <v>29</v>
      </c>
      <c r="E259" t="s">
        <v>66</v>
      </c>
      <c r="F259">
        <v>8689</v>
      </c>
      <c r="G259" s="33">
        <f>SUMIFS('Приложение 3 (Цена)'!D:D,'Приложение 3 (Цена)'!C:C,D259,'Приложение 3 (Цена)'!B:B,C259,'Приложение 3 (Цена)'!A:A,B259)</f>
        <v>88.55</v>
      </c>
      <c r="H259" s="34">
        <f t="shared" ref="H259:H322" si="4">F259*G259</f>
        <v>769410.95</v>
      </c>
    </row>
    <row r="260" spans="1:8" x14ac:dyDescent="0.25">
      <c r="A260">
        <v>1</v>
      </c>
      <c r="B260">
        <v>2</v>
      </c>
      <c r="C260">
        <v>2000</v>
      </c>
      <c r="D260" t="s">
        <v>29</v>
      </c>
      <c r="E260" t="s">
        <v>67</v>
      </c>
      <c r="F260">
        <v>8687</v>
      </c>
      <c r="G260" s="33">
        <f>SUMIFS('Приложение 3 (Цена)'!D:D,'Приложение 3 (Цена)'!C:C,D260,'Приложение 3 (Цена)'!B:B,C260,'Приложение 3 (Цена)'!A:A,B260)</f>
        <v>480.53</v>
      </c>
      <c r="H260" s="34">
        <f t="shared" si="4"/>
        <v>4174364.11</v>
      </c>
    </row>
    <row r="261" spans="1:8" x14ac:dyDescent="0.25">
      <c r="A261">
        <v>3</v>
      </c>
      <c r="B261">
        <v>1</v>
      </c>
      <c r="C261">
        <v>2000</v>
      </c>
      <c r="D261" t="s">
        <v>53</v>
      </c>
      <c r="E261" t="s">
        <v>65</v>
      </c>
      <c r="F261">
        <v>8675</v>
      </c>
      <c r="G261" s="33">
        <f>SUMIFS('Приложение 3 (Цена)'!D:D,'Приложение 3 (Цена)'!C:C,D261,'Приложение 3 (Цена)'!B:B,C261,'Приложение 3 (Цена)'!A:A,B261)</f>
        <v>646.01</v>
      </c>
      <c r="H261" s="34">
        <f t="shared" si="4"/>
        <v>5604136.75</v>
      </c>
    </row>
    <row r="262" spans="1:8" x14ac:dyDescent="0.25">
      <c r="A262">
        <v>11</v>
      </c>
      <c r="B262">
        <v>4</v>
      </c>
      <c r="C262">
        <v>2002</v>
      </c>
      <c r="D262" t="s">
        <v>30</v>
      </c>
      <c r="E262" t="s">
        <v>66</v>
      </c>
      <c r="F262">
        <v>8672</v>
      </c>
      <c r="G262" s="33">
        <f>SUMIFS('Приложение 3 (Цена)'!D:D,'Приложение 3 (Цена)'!C:C,D262,'Приложение 3 (Цена)'!B:B,C262,'Приложение 3 (Цена)'!A:A,B262)</f>
        <v>796.28</v>
      </c>
      <c r="H262" s="34">
        <f t="shared" si="4"/>
        <v>6905340.1600000001</v>
      </c>
    </row>
    <row r="263" spans="1:8" x14ac:dyDescent="0.25">
      <c r="A263">
        <v>2</v>
      </c>
      <c r="B263">
        <v>1</v>
      </c>
      <c r="C263">
        <v>2000</v>
      </c>
      <c r="D263" t="s">
        <v>22</v>
      </c>
      <c r="E263" t="s">
        <v>64</v>
      </c>
      <c r="F263">
        <v>8666</v>
      </c>
      <c r="G263" s="33">
        <f>SUMIFS('Приложение 3 (Цена)'!D:D,'Приложение 3 (Цена)'!C:C,D263,'Приложение 3 (Цена)'!B:B,C263,'Приложение 3 (Цена)'!A:A,B263)</f>
        <v>623.07000000000005</v>
      </c>
      <c r="H263" s="34">
        <f t="shared" si="4"/>
        <v>5399524.6200000001</v>
      </c>
    </row>
    <row r="264" spans="1:8" x14ac:dyDescent="0.25">
      <c r="A264">
        <v>16</v>
      </c>
      <c r="B264">
        <v>7</v>
      </c>
      <c r="C264">
        <v>2003</v>
      </c>
      <c r="D264" t="s">
        <v>34</v>
      </c>
      <c r="E264" t="s">
        <v>64</v>
      </c>
      <c r="F264">
        <v>8665</v>
      </c>
      <c r="G264" s="33">
        <f>SUMIFS('Приложение 3 (Цена)'!D:D,'Приложение 3 (Цена)'!C:C,D264,'Приложение 3 (Цена)'!B:B,C264,'Приложение 3 (Цена)'!A:A,B264)</f>
        <v>213.92</v>
      </c>
      <c r="H264" s="34">
        <f t="shared" si="4"/>
        <v>1853616.7999999998</v>
      </c>
    </row>
    <row r="265" spans="1:8" x14ac:dyDescent="0.25">
      <c r="A265">
        <v>3</v>
      </c>
      <c r="B265">
        <v>1</v>
      </c>
      <c r="C265">
        <v>2001</v>
      </c>
      <c r="D265" t="s">
        <v>17</v>
      </c>
      <c r="E265" t="s">
        <v>64</v>
      </c>
      <c r="F265">
        <v>8655</v>
      </c>
      <c r="G265" s="33">
        <f>SUMIFS('Приложение 3 (Цена)'!D:D,'Приложение 3 (Цена)'!C:C,D265,'Приложение 3 (Цена)'!B:B,C265,'Приложение 3 (Цена)'!A:A,B265)</f>
        <v>850.85</v>
      </c>
      <c r="H265" s="34">
        <f t="shared" si="4"/>
        <v>7364106.75</v>
      </c>
    </row>
    <row r="266" spans="1:8" x14ac:dyDescent="0.25">
      <c r="A266">
        <v>9</v>
      </c>
      <c r="B266">
        <v>4</v>
      </c>
      <c r="C266">
        <v>2002</v>
      </c>
      <c r="D266" t="s">
        <v>50</v>
      </c>
      <c r="E266" t="s">
        <v>66</v>
      </c>
      <c r="F266">
        <v>8642</v>
      </c>
      <c r="G266" s="33">
        <f>SUMIFS('Приложение 3 (Цена)'!D:D,'Приложение 3 (Цена)'!C:C,D266,'Приложение 3 (Цена)'!B:B,C266,'Приложение 3 (Цена)'!A:A,B266)</f>
        <v>993.69</v>
      </c>
      <c r="H266" s="34">
        <f t="shared" si="4"/>
        <v>8587468.9800000004</v>
      </c>
    </row>
    <row r="267" spans="1:8" x14ac:dyDescent="0.25">
      <c r="A267">
        <v>6</v>
      </c>
      <c r="B267">
        <v>2</v>
      </c>
      <c r="C267">
        <v>2001</v>
      </c>
      <c r="D267" t="s">
        <v>20</v>
      </c>
      <c r="E267" t="s">
        <v>66</v>
      </c>
      <c r="F267">
        <v>8631</v>
      </c>
      <c r="G267" s="33">
        <f>SUMIFS('Приложение 3 (Цена)'!D:D,'Приложение 3 (Цена)'!C:C,D267,'Приложение 3 (Цена)'!B:B,C267,'Приложение 3 (Цена)'!A:A,B267)</f>
        <v>551.53</v>
      </c>
      <c r="H267" s="34">
        <f t="shared" si="4"/>
        <v>4760255.43</v>
      </c>
    </row>
    <row r="268" spans="1:8" x14ac:dyDescent="0.25">
      <c r="A268">
        <v>25</v>
      </c>
      <c r="B268">
        <v>10</v>
      </c>
      <c r="C268">
        <v>2004</v>
      </c>
      <c r="D268" t="s">
        <v>30</v>
      </c>
      <c r="E268" t="s">
        <v>66</v>
      </c>
      <c r="F268">
        <v>8627</v>
      </c>
      <c r="G268" s="33">
        <f>SUMIFS('Приложение 3 (Цена)'!D:D,'Приложение 3 (Цена)'!C:C,D268,'Приложение 3 (Цена)'!B:B,C268,'Приложение 3 (Цена)'!A:A,B268)</f>
        <v>267.99</v>
      </c>
      <c r="H268" s="34">
        <f t="shared" si="4"/>
        <v>2311949.73</v>
      </c>
    </row>
    <row r="269" spans="1:8" x14ac:dyDescent="0.25">
      <c r="A269">
        <v>7</v>
      </c>
      <c r="B269">
        <v>3</v>
      </c>
      <c r="C269">
        <v>2001</v>
      </c>
      <c r="D269" t="s">
        <v>60</v>
      </c>
      <c r="E269" t="s">
        <v>64</v>
      </c>
      <c r="F269">
        <v>8626</v>
      </c>
      <c r="G269" s="33">
        <f>SUMIFS('Приложение 3 (Цена)'!D:D,'Приложение 3 (Цена)'!C:C,D269,'Приложение 3 (Цена)'!B:B,C269,'Приложение 3 (Цена)'!A:A,B269)</f>
        <v>787.99</v>
      </c>
      <c r="H269" s="34">
        <f t="shared" si="4"/>
        <v>6797201.7400000002</v>
      </c>
    </row>
    <row r="270" spans="1:8" x14ac:dyDescent="0.25">
      <c r="A270">
        <v>18</v>
      </c>
      <c r="B270">
        <v>7</v>
      </c>
      <c r="C270">
        <v>2003</v>
      </c>
      <c r="D270" t="s">
        <v>53</v>
      </c>
      <c r="E270" t="s">
        <v>66</v>
      </c>
      <c r="F270">
        <v>8626</v>
      </c>
      <c r="G270" s="33">
        <f>SUMIFS('Приложение 3 (Цена)'!D:D,'Приложение 3 (Цена)'!C:C,D270,'Приложение 3 (Цена)'!B:B,C270,'Приложение 3 (Цена)'!A:A,B270)</f>
        <v>404.61</v>
      </c>
      <c r="H270" s="34">
        <f t="shared" si="4"/>
        <v>3490165.8600000003</v>
      </c>
    </row>
    <row r="271" spans="1:8" x14ac:dyDescent="0.25">
      <c r="A271">
        <v>4</v>
      </c>
      <c r="B271">
        <v>2</v>
      </c>
      <c r="C271">
        <v>2001</v>
      </c>
      <c r="D271" t="s">
        <v>62</v>
      </c>
      <c r="E271" t="s">
        <v>66</v>
      </c>
      <c r="F271">
        <v>8617</v>
      </c>
      <c r="G271" s="33">
        <f>SUMIFS('Приложение 3 (Цена)'!D:D,'Приложение 3 (Цена)'!C:C,D271,'Приложение 3 (Цена)'!B:B,C271,'Приложение 3 (Цена)'!A:A,B271)</f>
        <v>110.9</v>
      </c>
      <c r="H271" s="34">
        <f t="shared" si="4"/>
        <v>955625.3</v>
      </c>
    </row>
    <row r="272" spans="1:8" x14ac:dyDescent="0.25">
      <c r="A272">
        <v>16</v>
      </c>
      <c r="B272">
        <v>6</v>
      </c>
      <c r="C272">
        <v>2003</v>
      </c>
      <c r="D272" t="s">
        <v>38</v>
      </c>
      <c r="E272" t="s">
        <v>66</v>
      </c>
      <c r="F272">
        <v>8614</v>
      </c>
      <c r="G272" s="33">
        <f>SUMIFS('Приложение 3 (Цена)'!D:D,'Приложение 3 (Цена)'!C:C,D272,'Приложение 3 (Цена)'!B:B,C272,'Приложение 3 (Цена)'!A:A,B272)</f>
        <v>174.34</v>
      </c>
      <c r="H272" s="34">
        <f t="shared" si="4"/>
        <v>1501764.76</v>
      </c>
    </row>
    <row r="273" spans="1:8" x14ac:dyDescent="0.25">
      <c r="A273">
        <v>6</v>
      </c>
      <c r="B273">
        <v>2</v>
      </c>
      <c r="C273">
        <v>2001</v>
      </c>
      <c r="D273" t="s">
        <v>49</v>
      </c>
      <c r="E273" t="s">
        <v>64</v>
      </c>
      <c r="F273">
        <v>8610</v>
      </c>
      <c r="G273" s="33">
        <f>SUMIFS('Приложение 3 (Цена)'!D:D,'Приложение 3 (Цена)'!C:C,D273,'Приложение 3 (Цена)'!B:B,C273,'Приложение 3 (Цена)'!A:A,B273)</f>
        <v>262.95</v>
      </c>
      <c r="H273" s="34">
        <f t="shared" si="4"/>
        <v>2263999.5</v>
      </c>
    </row>
    <row r="274" spans="1:8" x14ac:dyDescent="0.25">
      <c r="A274">
        <v>3</v>
      </c>
      <c r="B274">
        <v>1</v>
      </c>
      <c r="C274">
        <v>2001</v>
      </c>
      <c r="D274" t="s">
        <v>48</v>
      </c>
      <c r="E274" t="s">
        <v>68</v>
      </c>
      <c r="F274">
        <v>8599</v>
      </c>
      <c r="G274" s="33">
        <f>SUMIFS('Приложение 3 (Цена)'!D:D,'Приложение 3 (Цена)'!C:C,D274,'Приложение 3 (Цена)'!B:B,C274,'Приложение 3 (Цена)'!A:A,B274)</f>
        <v>261.38</v>
      </c>
      <c r="H274" s="34">
        <f t="shared" si="4"/>
        <v>2247606.62</v>
      </c>
    </row>
    <row r="275" spans="1:8" x14ac:dyDescent="0.25">
      <c r="A275">
        <v>7</v>
      </c>
      <c r="B275">
        <v>3</v>
      </c>
      <c r="C275">
        <v>2001</v>
      </c>
      <c r="D275" t="s">
        <v>18</v>
      </c>
      <c r="E275" t="s">
        <v>65</v>
      </c>
      <c r="F275">
        <v>8596</v>
      </c>
      <c r="G275" s="33">
        <f>SUMIFS('Приложение 3 (Цена)'!D:D,'Приложение 3 (Цена)'!C:C,D275,'Приложение 3 (Цена)'!B:B,C275,'Приложение 3 (Цена)'!A:A,B275)</f>
        <v>664.98</v>
      </c>
      <c r="H275" s="34">
        <f t="shared" si="4"/>
        <v>5716168.0800000001</v>
      </c>
    </row>
    <row r="276" spans="1:8" x14ac:dyDescent="0.25">
      <c r="A276">
        <v>25</v>
      </c>
      <c r="B276">
        <v>10</v>
      </c>
      <c r="C276">
        <v>2004</v>
      </c>
      <c r="D276" t="s">
        <v>34</v>
      </c>
      <c r="E276" t="s">
        <v>64</v>
      </c>
      <c r="F276">
        <v>8586</v>
      </c>
      <c r="G276" s="33">
        <f>SUMIFS('Приложение 3 (Цена)'!D:D,'Приложение 3 (Цена)'!C:C,D276,'Приложение 3 (Цена)'!B:B,C276,'Приложение 3 (Цена)'!A:A,B276)</f>
        <v>708.13</v>
      </c>
      <c r="H276" s="34">
        <f t="shared" si="4"/>
        <v>6080004.1799999997</v>
      </c>
    </row>
    <row r="277" spans="1:8" x14ac:dyDescent="0.25">
      <c r="A277">
        <v>21</v>
      </c>
      <c r="B277">
        <v>8</v>
      </c>
      <c r="C277">
        <v>2004</v>
      </c>
      <c r="D277" t="s">
        <v>35</v>
      </c>
      <c r="E277" t="s">
        <v>66</v>
      </c>
      <c r="F277">
        <v>8584</v>
      </c>
      <c r="G277" s="33">
        <f>SUMIFS('Приложение 3 (Цена)'!D:D,'Приложение 3 (Цена)'!C:C,D277,'Приложение 3 (Цена)'!B:B,C277,'Приложение 3 (Цена)'!A:A,B277)</f>
        <v>550.65</v>
      </c>
      <c r="H277" s="34">
        <f t="shared" si="4"/>
        <v>4726779.5999999996</v>
      </c>
    </row>
    <row r="278" spans="1:8" x14ac:dyDescent="0.25">
      <c r="A278">
        <v>2</v>
      </c>
      <c r="B278">
        <v>1</v>
      </c>
      <c r="C278">
        <v>2000</v>
      </c>
      <c r="D278" t="s">
        <v>43</v>
      </c>
      <c r="E278" t="s">
        <v>67</v>
      </c>
      <c r="F278">
        <v>8574</v>
      </c>
      <c r="G278" s="33">
        <f>SUMIFS('Приложение 3 (Цена)'!D:D,'Приложение 3 (Цена)'!C:C,D278,'Приложение 3 (Цена)'!B:B,C278,'Приложение 3 (Цена)'!A:A,B278)</f>
        <v>547.42999999999995</v>
      </c>
      <c r="H278" s="34">
        <f t="shared" si="4"/>
        <v>4693664.8199999994</v>
      </c>
    </row>
    <row r="279" spans="1:8" x14ac:dyDescent="0.25">
      <c r="A279">
        <v>11</v>
      </c>
      <c r="B279">
        <v>5</v>
      </c>
      <c r="C279">
        <v>2002</v>
      </c>
      <c r="D279" t="s">
        <v>45</v>
      </c>
      <c r="E279" t="s">
        <v>64</v>
      </c>
      <c r="F279">
        <v>8570</v>
      </c>
      <c r="G279" s="33">
        <f>SUMIFS('Приложение 3 (Цена)'!D:D,'Приложение 3 (Цена)'!C:C,D279,'Приложение 3 (Цена)'!B:B,C279,'Приложение 3 (Цена)'!A:A,B279)</f>
        <v>428.46</v>
      </c>
      <c r="H279" s="34">
        <f t="shared" si="4"/>
        <v>3671902.1999999997</v>
      </c>
    </row>
    <row r="280" spans="1:8" x14ac:dyDescent="0.25">
      <c r="A280">
        <v>23</v>
      </c>
      <c r="B280">
        <v>9</v>
      </c>
      <c r="C280">
        <v>2004</v>
      </c>
      <c r="D280" t="s">
        <v>57</v>
      </c>
      <c r="E280" t="s">
        <v>66</v>
      </c>
      <c r="F280">
        <v>8565</v>
      </c>
      <c r="G280" s="33">
        <f>SUMIFS('Приложение 3 (Цена)'!D:D,'Приложение 3 (Цена)'!C:C,D280,'Приложение 3 (Цена)'!B:B,C280,'Приложение 3 (Цена)'!A:A,B280)</f>
        <v>593.19000000000005</v>
      </c>
      <c r="H280" s="34">
        <f t="shared" si="4"/>
        <v>5080672.3500000006</v>
      </c>
    </row>
    <row r="281" spans="1:8" x14ac:dyDescent="0.25">
      <c r="A281">
        <v>11</v>
      </c>
      <c r="B281">
        <v>4</v>
      </c>
      <c r="C281">
        <v>2002</v>
      </c>
      <c r="D281" t="s">
        <v>16</v>
      </c>
      <c r="E281" t="s">
        <v>66</v>
      </c>
      <c r="F281">
        <v>8559</v>
      </c>
      <c r="G281" s="33">
        <f>SUMIFS('Приложение 3 (Цена)'!D:D,'Приложение 3 (Цена)'!C:C,D281,'Приложение 3 (Цена)'!B:B,C281,'Приложение 3 (Цена)'!A:A,B281)</f>
        <v>457.51</v>
      </c>
      <c r="H281" s="34">
        <f t="shared" si="4"/>
        <v>3915828.09</v>
      </c>
    </row>
    <row r="282" spans="1:8" x14ac:dyDescent="0.25">
      <c r="A282">
        <v>19</v>
      </c>
      <c r="B282">
        <v>7</v>
      </c>
      <c r="C282">
        <v>2003</v>
      </c>
      <c r="D282" t="s">
        <v>55</v>
      </c>
      <c r="E282" t="s">
        <v>64</v>
      </c>
      <c r="F282">
        <v>8558</v>
      </c>
      <c r="G282" s="33">
        <f>SUMIFS('Приложение 3 (Цена)'!D:D,'Приложение 3 (Цена)'!C:C,D282,'Приложение 3 (Цена)'!B:B,C282,'Приложение 3 (Цена)'!A:A,B282)</f>
        <v>963.4</v>
      </c>
      <c r="H282" s="34">
        <f t="shared" si="4"/>
        <v>8244777.2000000002</v>
      </c>
    </row>
    <row r="283" spans="1:8" x14ac:dyDescent="0.25">
      <c r="A283">
        <v>24</v>
      </c>
      <c r="B283">
        <v>9</v>
      </c>
      <c r="C283">
        <v>2004</v>
      </c>
      <c r="D283" t="s">
        <v>34</v>
      </c>
      <c r="E283" t="s">
        <v>68</v>
      </c>
      <c r="F283">
        <v>8554</v>
      </c>
      <c r="G283" s="33">
        <f>SUMIFS('Приложение 3 (Цена)'!D:D,'Приложение 3 (Цена)'!C:C,D283,'Приложение 3 (Цена)'!B:B,C283,'Приложение 3 (Цена)'!A:A,B283)</f>
        <v>925.87</v>
      </c>
      <c r="H283" s="34">
        <f t="shared" si="4"/>
        <v>7919891.9800000004</v>
      </c>
    </row>
    <row r="284" spans="1:8" x14ac:dyDescent="0.25">
      <c r="A284">
        <v>25</v>
      </c>
      <c r="B284">
        <v>10</v>
      </c>
      <c r="C284">
        <v>2004</v>
      </c>
      <c r="D284" t="s">
        <v>62</v>
      </c>
      <c r="E284" t="s">
        <v>65</v>
      </c>
      <c r="F284">
        <v>8552</v>
      </c>
      <c r="G284" s="33">
        <f>SUMIFS('Приложение 3 (Цена)'!D:D,'Приложение 3 (Цена)'!C:C,D284,'Приложение 3 (Цена)'!B:B,C284,'Приложение 3 (Цена)'!A:A,B284)</f>
        <v>479</v>
      </c>
      <c r="H284" s="34">
        <f t="shared" si="4"/>
        <v>4096408</v>
      </c>
    </row>
    <row r="285" spans="1:8" x14ac:dyDescent="0.25">
      <c r="A285">
        <v>29</v>
      </c>
      <c r="B285">
        <v>11</v>
      </c>
      <c r="C285">
        <v>2005</v>
      </c>
      <c r="D285" t="s">
        <v>19</v>
      </c>
      <c r="E285" t="s">
        <v>64</v>
      </c>
      <c r="F285">
        <v>8548</v>
      </c>
      <c r="G285" s="33">
        <f>SUMIFS('Приложение 3 (Цена)'!D:D,'Приложение 3 (Цена)'!C:C,D285,'Приложение 3 (Цена)'!B:B,C285,'Приложение 3 (Цена)'!A:A,B285)</f>
        <v>64.44</v>
      </c>
      <c r="H285" s="34">
        <f t="shared" si="4"/>
        <v>550833.12</v>
      </c>
    </row>
    <row r="286" spans="1:8" x14ac:dyDescent="0.25">
      <c r="A286">
        <v>12</v>
      </c>
      <c r="B286">
        <v>5</v>
      </c>
      <c r="C286">
        <v>2002</v>
      </c>
      <c r="D286" t="s">
        <v>21</v>
      </c>
      <c r="E286" t="s">
        <v>66</v>
      </c>
      <c r="F286">
        <v>8547</v>
      </c>
      <c r="G286" s="33">
        <f>SUMIFS('Приложение 3 (Цена)'!D:D,'Приложение 3 (Цена)'!C:C,D286,'Приложение 3 (Цена)'!B:B,C286,'Приложение 3 (Цена)'!A:A,B286)</f>
        <v>1057.55</v>
      </c>
      <c r="H286" s="34">
        <f t="shared" si="4"/>
        <v>9038879.8499999996</v>
      </c>
    </row>
    <row r="287" spans="1:8" x14ac:dyDescent="0.25">
      <c r="A287">
        <v>17</v>
      </c>
      <c r="B287">
        <v>7</v>
      </c>
      <c r="C287">
        <v>2003</v>
      </c>
      <c r="D287" t="s">
        <v>36</v>
      </c>
      <c r="E287" t="s">
        <v>66</v>
      </c>
      <c r="F287">
        <v>8543</v>
      </c>
      <c r="G287" s="33">
        <f>SUMIFS('Приложение 3 (Цена)'!D:D,'Приложение 3 (Цена)'!C:C,D287,'Приложение 3 (Цена)'!B:B,C287,'Приложение 3 (Цена)'!A:A,B287)</f>
        <v>829.55</v>
      </c>
      <c r="H287" s="34">
        <f t="shared" si="4"/>
        <v>7086845.6499999994</v>
      </c>
    </row>
    <row r="288" spans="1:8" x14ac:dyDescent="0.25">
      <c r="A288">
        <v>3</v>
      </c>
      <c r="B288">
        <v>1</v>
      </c>
      <c r="C288">
        <v>2000</v>
      </c>
      <c r="D288" t="s">
        <v>17</v>
      </c>
      <c r="E288" t="s">
        <v>67</v>
      </c>
      <c r="F288">
        <v>8534</v>
      </c>
      <c r="G288" s="33">
        <f>SUMIFS('Приложение 3 (Цена)'!D:D,'Приложение 3 (Цена)'!C:C,D288,'Приложение 3 (Цена)'!B:B,C288,'Приложение 3 (Цена)'!A:A,B288)</f>
        <v>709.57</v>
      </c>
      <c r="H288" s="34">
        <f t="shared" si="4"/>
        <v>6055470.3800000008</v>
      </c>
    </row>
    <row r="289" spans="1:8" x14ac:dyDescent="0.25">
      <c r="A289">
        <v>20</v>
      </c>
      <c r="B289">
        <v>8</v>
      </c>
      <c r="C289">
        <v>2003</v>
      </c>
      <c r="D289" t="s">
        <v>46</v>
      </c>
      <c r="E289" t="s">
        <v>64</v>
      </c>
      <c r="F289">
        <v>8532</v>
      </c>
      <c r="G289" s="33">
        <f>SUMIFS('Приложение 3 (Цена)'!D:D,'Приложение 3 (Цена)'!C:C,D289,'Приложение 3 (Цена)'!B:B,C289,'Приложение 3 (Цена)'!A:A,B289)</f>
        <v>86.31</v>
      </c>
      <c r="H289" s="34">
        <f t="shared" si="4"/>
        <v>736396.92</v>
      </c>
    </row>
    <row r="290" spans="1:8" x14ac:dyDescent="0.25">
      <c r="A290">
        <v>5</v>
      </c>
      <c r="B290">
        <v>2</v>
      </c>
      <c r="C290">
        <v>2001</v>
      </c>
      <c r="D290" t="s">
        <v>13</v>
      </c>
      <c r="E290" t="s">
        <v>66</v>
      </c>
      <c r="F290">
        <v>8520</v>
      </c>
      <c r="G290" s="33">
        <f>SUMIFS('Приложение 3 (Цена)'!D:D,'Приложение 3 (Цена)'!C:C,D290,'Приложение 3 (Цена)'!B:B,C290,'Приложение 3 (Цена)'!A:A,B290)</f>
        <v>984.96</v>
      </c>
      <c r="H290" s="34">
        <f t="shared" si="4"/>
        <v>8391859.2000000011</v>
      </c>
    </row>
    <row r="291" spans="1:8" x14ac:dyDescent="0.25">
      <c r="A291">
        <v>13</v>
      </c>
      <c r="B291">
        <v>5</v>
      </c>
      <c r="C291">
        <v>2002</v>
      </c>
      <c r="D291" t="s">
        <v>16</v>
      </c>
      <c r="E291" t="s">
        <v>67</v>
      </c>
      <c r="F291">
        <v>8515</v>
      </c>
      <c r="G291" s="33">
        <f>SUMIFS('Приложение 3 (Цена)'!D:D,'Приложение 3 (Цена)'!C:C,D291,'Приложение 3 (Цена)'!B:B,C291,'Приложение 3 (Цена)'!A:A,B291)</f>
        <v>280.39999999999998</v>
      </c>
      <c r="H291" s="34">
        <f t="shared" si="4"/>
        <v>2387606</v>
      </c>
    </row>
    <row r="292" spans="1:8" x14ac:dyDescent="0.25">
      <c r="A292">
        <v>30</v>
      </c>
      <c r="B292">
        <v>12</v>
      </c>
      <c r="C292">
        <v>2005</v>
      </c>
      <c r="D292" t="s">
        <v>33</v>
      </c>
      <c r="E292" t="s">
        <v>66</v>
      </c>
      <c r="F292">
        <v>8515</v>
      </c>
      <c r="G292" s="33">
        <f>SUMIFS('Приложение 3 (Цена)'!D:D,'Приложение 3 (Цена)'!C:C,D292,'Приложение 3 (Цена)'!B:B,C292,'Приложение 3 (Цена)'!A:A,B292)</f>
        <v>569.6</v>
      </c>
      <c r="H292" s="34">
        <f t="shared" si="4"/>
        <v>4850144</v>
      </c>
    </row>
    <row r="293" spans="1:8" x14ac:dyDescent="0.25">
      <c r="A293">
        <v>6</v>
      </c>
      <c r="B293">
        <v>3</v>
      </c>
      <c r="C293">
        <v>2001</v>
      </c>
      <c r="D293" t="s">
        <v>44</v>
      </c>
      <c r="E293" t="s">
        <v>68</v>
      </c>
      <c r="F293">
        <v>8510</v>
      </c>
      <c r="G293" s="33">
        <f>SUMIFS('Приложение 3 (Цена)'!D:D,'Приложение 3 (Цена)'!C:C,D293,'Приложение 3 (Цена)'!B:B,C293,'Приложение 3 (Цена)'!A:A,B293)</f>
        <v>706.44</v>
      </c>
      <c r="H293" s="34">
        <f t="shared" si="4"/>
        <v>6011804.4000000004</v>
      </c>
    </row>
    <row r="294" spans="1:8" x14ac:dyDescent="0.25">
      <c r="A294">
        <v>22</v>
      </c>
      <c r="B294">
        <v>9</v>
      </c>
      <c r="C294">
        <v>2004</v>
      </c>
      <c r="D294" t="s">
        <v>49</v>
      </c>
      <c r="E294" t="s">
        <v>64</v>
      </c>
      <c r="F294">
        <v>8505</v>
      </c>
      <c r="G294" s="33">
        <f>SUMIFS('Приложение 3 (Цена)'!D:D,'Приложение 3 (Цена)'!C:C,D294,'Приложение 3 (Цена)'!B:B,C294,'Приложение 3 (Цена)'!A:A,B294)</f>
        <v>937.74</v>
      </c>
      <c r="H294" s="34">
        <f t="shared" si="4"/>
        <v>7975478.7000000002</v>
      </c>
    </row>
    <row r="295" spans="1:8" x14ac:dyDescent="0.25">
      <c r="A295">
        <v>24</v>
      </c>
      <c r="B295">
        <v>10</v>
      </c>
      <c r="C295">
        <v>2004</v>
      </c>
      <c r="D295" t="s">
        <v>40</v>
      </c>
      <c r="E295" t="s">
        <v>68</v>
      </c>
      <c r="F295">
        <v>8497</v>
      </c>
      <c r="G295" s="33">
        <f>SUMIFS('Приложение 3 (Цена)'!D:D,'Приложение 3 (Цена)'!C:C,D295,'Приложение 3 (Цена)'!B:B,C295,'Приложение 3 (Цена)'!A:A,B295)</f>
        <v>492.46</v>
      </c>
      <c r="H295" s="34">
        <f t="shared" si="4"/>
        <v>4184432.6199999996</v>
      </c>
    </row>
    <row r="296" spans="1:8" x14ac:dyDescent="0.25">
      <c r="A296">
        <v>21</v>
      </c>
      <c r="B296">
        <v>8</v>
      </c>
      <c r="C296">
        <v>2004</v>
      </c>
      <c r="D296" t="s">
        <v>42</v>
      </c>
      <c r="E296" t="s">
        <v>64</v>
      </c>
      <c r="F296">
        <v>8497</v>
      </c>
      <c r="G296" s="33">
        <f>SUMIFS('Приложение 3 (Цена)'!D:D,'Приложение 3 (Цена)'!C:C,D296,'Приложение 3 (Цена)'!B:B,C296,'Приложение 3 (Цена)'!A:A,B296)</f>
        <v>928.96</v>
      </c>
      <c r="H296" s="34">
        <f t="shared" si="4"/>
        <v>7893373.1200000001</v>
      </c>
    </row>
    <row r="297" spans="1:8" x14ac:dyDescent="0.25">
      <c r="A297">
        <v>23</v>
      </c>
      <c r="B297">
        <v>9</v>
      </c>
      <c r="C297">
        <v>2004</v>
      </c>
      <c r="D297" t="s">
        <v>38</v>
      </c>
      <c r="E297" t="s">
        <v>66</v>
      </c>
      <c r="F297">
        <v>8489</v>
      </c>
      <c r="G297" s="33">
        <f>SUMIFS('Приложение 3 (Цена)'!D:D,'Приложение 3 (Цена)'!C:C,D297,'Приложение 3 (Цена)'!B:B,C297,'Приложение 3 (Цена)'!A:A,B297)</f>
        <v>510.76</v>
      </c>
      <c r="H297" s="34">
        <f t="shared" si="4"/>
        <v>4335841.6399999997</v>
      </c>
    </row>
    <row r="298" spans="1:8" x14ac:dyDescent="0.25">
      <c r="A298">
        <v>24</v>
      </c>
      <c r="B298">
        <v>10</v>
      </c>
      <c r="C298">
        <v>2004</v>
      </c>
      <c r="D298" t="s">
        <v>51</v>
      </c>
      <c r="E298" t="s">
        <v>65</v>
      </c>
      <c r="F298">
        <v>8482</v>
      </c>
      <c r="G298" s="33">
        <f>SUMIFS('Приложение 3 (Цена)'!D:D,'Приложение 3 (Цена)'!C:C,D298,'Приложение 3 (Цена)'!B:B,C298,'Приложение 3 (Цена)'!A:A,B298)</f>
        <v>40.22</v>
      </c>
      <c r="H298" s="34">
        <f t="shared" si="4"/>
        <v>341146.04</v>
      </c>
    </row>
    <row r="299" spans="1:8" x14ac:dyDescent="0.25">
      <c r="A299">
        <v>4</v>
      </c>
      <c r="B299">
        <v>2</v>
      </c>
      <c r="C299">
        <v>2001</v>
      </c>
      <c r="D299" t="s">
        <v>21</v>
      </c>
      <c r="E299" t="s">
        <v>64</v>
      </c>
      <c r="F299">
        <v>8473</v>
      </c>
      <c r="G299" s="33">
        <f>SUMIFS('Приложение 3 (Цена)'!D:D,'Приложение 3 (Цена)'!C:C,D299,'Приложение 3 (Цена)'!B:B,C299,'Приложение 3 (Цена)'!A:A,B299)</f>
        <v>1101.74</v>
      </c>
      <c r="H299" s="34">
        <f t="shared" si="4"/>
        <v>9335043.0199999996</v>
      </c>
    </row>
    <row r="300" spans="1:8" x14ac:dyDescent="0.25">
      <c r="A300">
        <v>27</v>
      </c>
      <c r="B300">
        <v>11</v>
      </c>
      <c r="C300">
        <v>2004</v>
      </c>
      <c r="D300" t="s">
        <v>17</v>
      </c>
      <c r="E300" t="s">
        <v>65</v>
      </c>
      <c r="F300">
        <v>8460</v>
      </c>
      <c r="G300" s="33">
        <f>SUMIFS('Приложение 3 (Цена)'!D:D,'Приложение 3 (Цена)'!C:C,D300,'Приложение 3 (Цена)'!B:B,C300,'Приложение 3 (Цена)'!A:A,B300)</f>
        <v>430.18</v>
      </c>
      <c r="H300" s="34">
        <f t="shared" si="4"/>
        <v>3639322.8000000003</v>
      </c>
    </row>
    <row r="301" spans="1:8" x14ac:dyDescent="0.25">
      <c r="A301">
        <v>30</v>
      </c>
      <c r="B301">
        <v>12</v>
      </c>
      <c r="C301">
        <v>2005</v>
      </c>
      <c r="D301" t="s">
        <v>49</v>
      </c>
      <c r="E301" t="s">
        <v>64</v>
      </c>
      <c r="F301">
        <v>8457</v>
      </c>
      <c r="G301" s="33">
        <f>SUMIFS('Приложение 3 (Цена)'!D:D,'Приложение 3 (Цена)'!C:C,D301,'Приложение 3 (Цена)'!B:B,C301,'Приложение 3 (Цена)'!A:A,B301)</f>
        <v>731.27</v>
      </c>
      <c r="H301" s="34">
        <f t="shared" si="4"/>
        <v>6184350.3899999997</v>
      </c>
    </row>
    <row r="302" spans="1:8" x14ac:dyDescent="0.25">
      <c r="A302">
        <v>19</v>
      </c>
      <c r="B302">
        <v>7</v>
      </c>
      <c r="C302">
        <v>2003</v>
      </c>
      <c r="D302" t="s">
        <v>34</v>
      </c>
      <c r="E302" t="s">
        <v>66</v>
      </c>
      <c r="F302">
        <v>8455</v>
      </c>
      <c r="G302" s="33">
        <f>SUMIFS('Приложение 3 (Цена)'!D:D,'Приложение 3 (Цена)'!C:C,D302,'Приложение 3 (Цена)'!B:B,C302,'Приложение 3 (Цена)'!A:A,B302)</f>
        <v>213.92</v>
      </c>
      <c r="H302" s="34">
        <f t="shared" si="4"/>
        <v>1808693.5999999999</v>
      </c>
    </row>
    <row r="303" spans="1:8" x14ac:dyDescent="0.25">
      <c r="A303">
        <v>2</v>
      </c>
      <c r="B303">
        <v>1</v>
      </c>
      <c r="C303">
        <v>2000</v>
      </c>
      <c r="D303" t="s">
        <v>61</v>
      </c>
      <c r="E303" t="s">
        <v>66</v>
      </c>
      <c r="F303">
        <v>8449</v>
      </c>
      <c r="G303" s="33">
        <f>SUMIFS('Приложение 3 (Цена)'!D:D,'Приложение 3 (Цена)'!C:C,D303,'Приложение 3 (Цена)'!B:B,C303,'Приложение 3 (Цена)'!A:A,B303)</f>
        <v>690.62</v>
      </c>
      <c r="H303" s="34">
        <f t="shared" si="4"/>
        <v>5835048.3799999999</v>
      </c>
    </row>
    <row r="304" spans="1:8" x14ac:dyDescent="0.25">
      <c r="A304">
        <v>1</v>
      </c>
      <c r="B304">
        <v>2</v>
      </c>
      <c r="C304">
        <v>2000</v>
      </c>
      <c r="D304" t="s">
        <v>44</v>
      </c>
      <c r="E304" t="s">
        <v>66</v>
      </c>
      <c r="F304">
        <v>8449</v>
      </c>
      <c r="G304" s="33">
        <f>SUMIFS('Приложение 3 (Цена)'!D:D,'Приложение 3 (Цена)'!C:C,D304,'Приложение 3 (Цена)'!B:B,C304,'Приложение 3 (Цена)'!A:A,B304)</f>
        <v>89.2</v>
      </c>
      <c r="H304" s="34">
        <f t="shared" si="4"/>
        <v>753650.8</v>
      </c>
    </row>
    <row r="305" spans="1:8" x14ac:dyDescent="0.25">
      <c r="A305">
        <v>29</v>
      </c>
      <c r="B305">
        <v>11</v>
      </c>
      <c r="C305">
        <v>2005</v>
      </c>
      <c r="D305" t="s">
        <v>56</v>
      </c>
      <c r="E305" t="s">
        <v>64</v>
      </c>
      <c r="F305">
        <v>8447</v>
      </c>
      <c r="G305" s="33">
        <f>SUMIFS('Приложение 3 (Цена)'!D:D,'Приложение 3 (Цена)'!C:C,D305,'Приложение 3 (Цена)'!B:B,C305,'Приложение 3 (Цена)'!A:A,B305)</f>
        <v>13.629999999999999</v>
      </c>
      <c r="H305" s="34">
        <f t="shared" si="4"/>
        <v>115132.60999999999</v>
      </c>
    </row>
    <row r="306" spans="1:8" x14ac:dyDescent="0.25">
      <c r="A306">
        <v>4</v>
      </c>
      <c r="B306">
        <v>2</v>
      </c>
      <c r="C306">
        <v>2001</v>
      </c>
      <c r="D306" t="s">
        <v>31</v>
      </c>
      <c r="E306" t="s">
        <v>68</v>
      </c>
      <c r="F306">
        <v>8444</v>
      </c>
      <c r="G306" s="33">
        <f>SUMIFS('Приложение 3 (Цена)'!D:D,'Приложение 3 (Цена)'!C:C,D306,'Приложение 3 (Цена)'!B:B,C306,'Приложение 3 (Цена)'!A:A,B306)</f>
        <v>967.06</v>
      </c>
      <c r="H306" s="34">
        <f t="shared" si="4"/>
        <v>8165854.6399999997</v>
      </c>
    </row>
    <row r="307" spans="1:8" x14ac:dyDescent="0.25">
      <c r="A307">
        <v>21</v>
      </c>
      <c r="B307">
        <v>8</v>
      </c>
      <c r="C307">
        <v>2004</v>
      </c>
      <c r="D307" t="s">
        <v>23</v>
      </c>
      <c r="E307" t="s">
        <v>67</v>
      </c>
      <c r="F307">
        <v>8440</v>
      </c>
      <c r="G307" s="33">
        <f>SUMIFS('Приложение 3 (Цена)'!D:D,'Приложение 3 (Цена)'!C:C,D307,'Приложение 3 (Цена)'!B:B,C307,'Приложение 3 (Цена)'!A:A,B307)</f>
        <v>54.46</v>
      </c>
      <c r="H307" s="34">
        <f t="shared" si="4"/>
        <v>459642.4</v>
      </c>
    </row>
    <row r="308" spans="1:8" x14ac:dyDescent="0.25">
      <c r="A308">
        <v>16</v>
      </c>
      <c r="B308">
        <v>6</v>
      </c>
      <c r="C308">
        <v>2003</v>
      </c>
      <c r="D308" t="s">
        <v>31</v>
      </c>
      <c r="E308" t="s">
        <v>67</v>
      </c>
      <c r="F308">
        <v>8439</v>
      </c>
      <c r="G308" s="33">
        <f>SUMIFS('Приложение 3 (Цена)'!D:D,'Приложение 3 (Цена)'!C:C,D308,'Приложение 3 (Цена)'!B:B,C308,'Приложение 3 (Цена)'!A:A,B308)</f>
        <v>962.24</v>
      </c>
      <c r="H308" s="34">
        <f t="shared" si="4"/>
        <v>8120343.3600000003</v>
      </c>
    </row>
    <row r="309" spans="1:8" x14ac:dyDescent="0.25">
      <c r="A309">
        <v>28</v>
      </c>
      <c r="B309">
        <v>11</v>
      </c>
      <c r="C309">
        <v>2005</v>
      </c>
      <c r="D309" t="s">
        <v>34</v>
      </c>
      <c r="E309" t="s">
        <v>65</v>
      </c>
      <c r="F309">
        <v>8433</v>
      </c>
      <c r="G309" s="33">
        <f>SUMIFS('Приложение 3 (Цена)'!D:D,'Приложение 3 (Цена)'!C:C,D309,'Приложение 3 (Цена)'!B:B,C309,'Приложение 3 (Цена)'!A:A,B309)</f>
        <v>799.12</v>
      </c>
      <c r="H309" s="34">
        <f t="shared" si="4"/>
        <v>6738978.96</v>
      </c>
    </row>
    <row r="310" spans="1:8" x14ac:dyDescent="0.25">
      <c r="A310">
        <v>1</v>
      </c>
      <c r="B310">
        <v>2</v>
      </c>
      <c r="C310">
        <v>2000</v>
      </c>
      <c r="D310" t="s">
        <v>13</v>
      </c>
      <c r="E310" t="s">
        <v>64</v>
      </c>
      <c r="F310">
        <v>8424</v>
      </c>
      <c r="G310" s="33">
        <f>SUMIFS('Приложение 3 (Цена)'!D:D,'Приложение 3 (Цена)'!C:C,D310,'Приложение 3 (Цена)'!B:B,C310,'Приложение 3 (Цена)'!A:A,B310)</f>
        <v>432.71</v>
      </c>
      <c r="H310" s="34">
        <f t="shared" si="4"/>
        <v>3645149.04</v>
      </c>
    </row>
    <row r="311" spans="1:8" x14ac:dyDescent="0.25">
      <c r="A311">
        <v>30</v>
      </c>
      <c r="B311">
        <v>12</v>
      </c>
      <c r="C311">
        <v>2005</v>
      </c>
      <c r="D311" t="s">
        <v>53</v>
      </c>
      <c r="E311" t="s">
        <v>64</v>
      </c>
      <c r="F311">
        <v>8423</v>
      </c>
      <c r="G311" s="33">
        <f>SUMIFS('Приложение 3 (Цена)'!D:D,'Приложение 3 (Цена)'!C:C,D311,'Приложение 3 (Цена)'!B:B,C311,'Приложение 3 (Цена)'!A:A,B311)</f>
        <v>274.25</v>
      </c>
      <c r="H311" s="34">
        <f t="shared" si="4"/>
        <v>2310007.75</v>
      </c>
    </row>
    <row r="312" spans="1:8" x14ac:dyDescent="0.25">
      <c r="A312">
        <v>8</v>
      </c>
      <c r="B312">
        <v>3</v>
      </c>
      <c r="C312">
        <v>2001</v>
      </c>
      <c r="D312" t="s">
        <v>41</v>
      </c>
      <c r="E312" t="s">
        <v>64</v>
      </c>
      <c r="F312">
        <v>8419</v>
      </c>
      <c r="G312" s="33">
        <f>SUMIFS('Приложение 3 (Цена)'!D:D,'Приложение 3 (Цена)'!C:C,D312,'Приложение 3 (Цена)'!B:B,C312,'Приложение 3 (Цена)'!A:A,B312)</f>
        <v>443.97</v>
      </c>
      <c r="H312" s="34">
        <f t="shared" si="4"/>
        <v>3737783.43</v>
      </c>
    </row>
    <row r="313" spans="1:8" x14ac:dyDescent="0.25">
      <c r="A313">
        <v>1</v>
      </c>
      <c r="B313">
        <v>1</v>
      </c>
      <c r="C313">
        <v>2000</v>
      </c>
      <c r="D313" t="s">
        <v>57</v>
      </c>
      <c r="E313" t="s">
        <v>65</v>
      </c>
      <c r="F313">
        <v>8417</v>
      </c>
      <c r="G313" s="33">
        <f>SUMIFS('Приложение 3 (Цена)'!D:D,'Приложение 3 (Цена)'!C:C,D313,'Приложение 3 (Цена)'!B:B,C313,'Приложение 3 (Цена)'!A:A,B313)</f>
        <v>222.54</v>
      </c>
      <c r="H313" s="34">
        <f t="shared" si="4"/>
        <v>1873119.18</v>
      </c>
    </row>
    <row r="314" spans="1:8" x14ac:dyDescent="0.25">
      <c r="A314">
        <v>3</v>
      </c>
      <c r="B314">
        <v>1</v>
      </c>
      <c r="C314">
        <v>2001</v>
      </c>
      <c r="D314" t="s">
        <v>60</v>
      </c>
      <c r="E314" t="s">
        <v>67</v>
      </c>
      <c r="F314">
        <v>8414</v>
      </c>
      <c r="G314" s="33">
        <f>SUMIFS('Приложение 3 (Цена)'!D:D,'Приложение 3 (Цена)'!C:C,D314,'Приложение 3 (Цена)'!B:B,C314,'Приложение 3 (Цена)'!A:A,B314)</f>
        <v>148.94999999999999</v>
      </c>
      <c r="H314" s="34">
        <f t="shared" si="4"/>
        <v>1253265.2999999998</v>
      </c>
    </row>
    <row r="315" spans="1:8" x14ac:dyDescent="0.25">
      <c r="A315">
        <v>18</v>
      </c>
      <c r="B315">
        <v>7</v>
      </c>
      <c r="C315">
        <v>2003</v>
      </c>
      <c r="D315" t="s">
        <v>59</v>
      </c>
      <c r="E315" t="s">
        <v>68</v>
      </c>
      <c r="F315">
        <v>8411</v>
      </c>
      <c r="G315" s="33">
        <f>SUMIFS('Приложение 3 (Цена)'!D:D,'Приложение 3 (Цена)'!C:C,D315,'Приложение 3 (Цена)'!B:B,C315,'Приложение 3 (Цена)'!A:A,B315)</f>
        <v>277.45999999999998</v>
      </c>
      <c r="H315" s="34">
        <f t="shared" si="4"/>
        <v>2333716.06</v>
      </c>
    </row>
    <row r="316" spans="1:8" x14ac:dyDescent="0.25">
      <c r="A316">
        <v>17</v>
      </c>
      <c r="B316">
        <v>7</v>
      </c>
      <c r="C316">
        <v>2003</v>
      </c>
      <c r="D316" t="s">
        <v>40</v>
      </c>
      <c r="E316" t="s">
        <v>64</v>
      </c>
      <c r="F316">
        <v>8411</v>
      </c>
      <c r="G316" s="33">
        <f>SUMIFS('Приложение 3 (Цена)'!D:D,'Приложение 3 (Цена)'!C:C,D316,'Приложение 3 (Цена)'!B:B,C316,'Приложение 3 (Цена)'!A:A,B316)</f>
        <v>869.72</v>
      </c>
      <c r="H316" s="34">
        <f t="shared" si="4"/>
        <v>7315214.9199999999</v>
      </c>
    </row>
    <row r="317" spans="1:8" x14ac:dyDescent="0.25">
      <c r="A317">
        <v>4</v>
      </c>
      <c r="B317">
        <v>1</v>
      </c>
      <c r="C317">
        <v>2001</v>
      </c>
      <c r="D317" t="s">
        <v>55</v>
      </c>
      <c r="E317" t="s">
        <v>66</v>
      </c>
      <c r="F317">
        <v>8405</v>
      </c>
      <c r="G317" s="33">
        <f>SUMIFS('Приложение 3 (Цена)'!D:D,'Приложение 3 (Цена)'!C:C,D317,'Приложение 3 (Цена)'!B:B,C317,'Приложение 3 (Цена)'!A:A,B317)</f>
        <v>790.31</v>
      </c>
      <c r="H317" s="34">
        <f t="shared" si="4"/>
        <v>6642555.5499999998</v>
      </c>
    </row>
    <row r="318" spans="1:8" x14ac:dyDescent="0.25">
      <c r="A318">
        <v>9</v>
      </c>
      <c r="B318">
        <v>4</v>
      </c>
      <c r="C318">
        <v>2002</v>
      </c>
      <c r="D318" t="s">
        <v>43</v>
      </c>
      <c r="E318" t="s">
        <v>64</v>
      </c>
      <c r="F318">
        <v>8394</v>
      </c>
      <c r="G318" s="33">
        <f>SUMIFS('Приложение 3 (Цена)'!D:D,'Приложение 3 (Цена)'!C:C,D318,'Приложение 3 (Цена)'!B:B,C318,'Приложение 3 (Цена)'!A:A,B318)</f>
        <v>842.81</v>
      </c>
      <c r="H318" s="34">
        <f t="shared" si="4"/>
        <v>7074547.1399999997</v>
      </c>
    </row>
    <row r="319" spans="1:8" x14ac:dyDescent="0.25">
      <c r="A319">
        <v>18</v>
      </c>
      <c r="B319">
        <v>7</v>
      </c>
      <c r="C319">
        <v>2003</v>
      </c>
      <c r="D319" t="s">
        <v>61</v>
      </c>
      <c r="E319" t="s">
        <v>66</v>
      </c>
      <c r="F319">
        <v>8390</v>
      </c>
      <c r="G319" s="33">
        <f>SUMIFS('Приложение 3 (Цена)'!D:D,'Приложение 3 (Цена)'!C:C,D319,'Приложение 3 (Цена)'!B:B,C319,'Приложение 3 (Цена)'!A:A,B319)</f>
        <v>222.39</v>
      </c>
      <c r="H319" s="34">
        <f t="shared" si="4"/>
        <v>1865852.0999999999</v>
      </c>
    </row>
    <row r="320" spans="1:8" x14ac:dyDescent="0.25">
      <c r="A320">
        <v>11</v>
      </c>
      <c r="B320">
        <v>4</v>
      </c>
      <c r="C320">
        <v>2002</v>
      </c>
      <c r="D320" t="s">
        <v>17</v>
      </c>
      <c r="E320" t="s">
        <v>67</v>
      </c>
      <c r="F320">
        <v>8381</v>
      </c>
      <c r="G320" s="33">
        <f>SUMIFS('Приложение 3 (Цена)'!D:D,'Приложение 3 (Цена)'!C:C,D320,'Приложение 3 (Цена)'!B:B,C320,'Приложение 3 (Цена)'!A:A,B320)</f>
        <v>757.16</v>
      </c>
      <c r="H320" s="34">
        <f t="shared" si="4"/>
        <v>6345757.96</v>
      </c>
    </row>
    <row r="321" spans="1:8" x14ac:dyDescent="0.25">
      <c r="A321">
        <v>6</v>
      </c>
      <c r="B321">
        <v>2</v>
      </c>
      <c r="C321">
        <v>2001</v>
      </c>
      <c r="D321" t="s">
        <v>60</v>
      </c>
      <c r="E321" t="s">
        <v>64</v>
      </c>
      <c r="F321">
        <v>8375</v>
      </c>
      <c r="G321" s="33">
        <f>SUMIFS('Приложение 3 (Цена)'!D:D,'Приложение 3 (Цена)'!C:C,D321,'Приложение 3 (Цена)'!B:B,C321,'Приложение 3 (Цена)'!A:A,B321)</f>
        <v>950.89</v>
      </c>
      <c r="H321" s="34">
        <f t="shared" si="4"/>
        <v>7963703.75</v>
      </c>
    </row>
    <row r="322" spans="1:8" x14ac:dyDescent="0.25">
      <c r="A322">
        <v>12</v>
      </c>
      <c r="B322">
        <v>5</v>
      </c>
      <c r="C322">
        <v>2002</v>
      </c>
      <c r="D322" t="s">
        <v>30</v>
      </c>
      <c r="E322" t="s">
        <v>64</v>
      </c>
      <c r="F322">
        <v>8353</v>
      </c>
      <c r="G322" s="33">
        <f>SUMIFS('Приложение 3 (Цена)'!D:D,'Приложение 3 (Цена)'!C:C,D322,'Приложение 3 (Цена)'!B:B,C322,'Приложение 3 (Цена)'!A:A,B322)</f>
        <v>32.33</v>
      </c>
      <c r="H322" s="34">
        <f t="shared" si="4"/>
        <v>270052.49</v>
      </c>
    </row>
    <row r="323" spans="1:8" x14ac:dyDescent="0.25">
      <c r="A323">
        <v>9</v>
      </c>
      <c r="B323">
        <v>4</v>
      </c>
      <c r="C323">
        <v>2002</v>
      </c>
      <c r="D323" t="s">
        <v>57</v>
      </c>
      <c r="E323" t="s">
        <v>68</v>
      </c>
      <c r="F323">
        <v>8350</v>
      </c>
      <c r="G323" s="33">
        <f>SUMIFS('Приложение 3 (Цена)'!D:D,'Приложение 3 (Цена)'!C:C,D323,'Приложение 3 (Цена)'!B:B,C323,'Приложение 3 (Цена)'!A:A,B323)</f>
        <v>156.97</v>
      </c>
      <c r="H323" s="34">
        <f t="shared" ref="H323:H386" si="5">F323*G323</f>
        <v>1310699.5</v>
      </c>
    </row>
    <row r="324" spans="1:8" x14ac:dyDescent="0.25">
      <c r="A324">
        <v>29</v>
      </c>
      <c r="B324">
        <v>12</v>
      </c>
      <c r="C324">
        <v>2005</v>
      </c>
      <c r="D324" t="s">
        <v>18</v>
      </c>
      <c r="E324" t="s">
        <v>64</v>
      </c>
      <c r="F324">
        <v>8346</v>
      </c>
      <c r="G324" s="33">
        <f>SUMIFS('Приложение 3 (Цена)'!D:D,'Приложение 3 (Цена)'!C:C,D324,'Приложение 3 (Цена)'!B:B,C324,'Приложение 3 (Цена)'!A:A,B324)</f>
        <v>892.2</v>
      </c>
      <c r="H324" s="34">
        <f t="shared" si="5"/>
        <v>7446301.2000000002</v>
      </c>
    </row>
    <row r="325" spans="1:8" x14ac:dyDescent="0.25">
      <c r="A325">
        <v>27</v>
      </c>
      <c r="B325">
        <v>11</v>
      </c>
      <c r="C325">
        <v>2005</v>
      </c>
      <c r="D325" t="s">
        <v>40</v>
      </c>
      <c r="E325" t="s">
        <v>66</v>
      </c>
      <c r="F325">
        <v>8344</v>
      </c>
      <c r="G325" s="33">
        <f>SUMIFS('Приложение 3 (Цена)'!D:D,'Приложение 3 (Цена)'!C:C,D325,'Приложение 3 (Цена)'!B:B,C325,'Приложение 3 (Цена)'!A:A,B325)</f>
        <v>952.56</v>
      </c>
      <c r="H325" s="34">
        <f t="shared" si="5"/>
        <v>7948160.6399999997</v>
      </c>
    </row>
    <row r="326" spans="1:8" x14ac:dyDescent="0.25">
      <c r="A326">
        <v>28</v>
      </c>
      <c r="B326">
        <v>11</v>
      </c>
      <c r="C326">
        <v>2005</v>
      </c>
      <c r="D326" t="s">
        <v>61</v>
      </c>
      <c r="E326" t="s">
        <v>66</v>
      </c>
      <c r="F326">
        <v>8336</v>
      </c>
      <c r="G326" s="33">
        <f>SUMIFS('Приложение 3 (Цена)'!D:D,'Приложение 3 (Цена)'!C:C,D326,'Приложение 3 (Цена)'!B:B,C326,'Приложение 3 (Цена)'!A:A,B326)</f>
        <v>391.89</v>
      </c>
      <c r="H326" s="34">
        <f t="shared" si="5"/>
        <v>3266795.04</v>
      </c>
    </row>
    <row r="327" spans="1:8" x14ac:dyDescent="0.25">
      <c r="A327">
        <v>8</v>
      </c>
      <c r="B327">
        <v>3</v>
      </c>
      <c r="C327">
        <v>2001</v>
      </c>
      <c r="D327" t="s">
        <v>62</v>
      </c>
      <c r="E327" t="s">
        <v>67</v>
      </c>
      <c r="F327">
        <v>8331</v>
      </c>
      <c r="G327" s="33">
        <f>SUMIFS('Приложение 3 (Цена)'!D:D,'Приложение 3 (Цена)'!C:C,D327,'Приложение 3 (Цена)'!B:B,C327,'Приложение 3 (Цена)'!A:A,B327)</f>
        <v>729.99</v>
      </c>
      <c r="H327" s="34">
        <f t="shared" si="5"/>
        <v>6081546.6900000004</v>
      </c>
    </row>
    <row r="328" spans="1:8" x14ac:dyDescent="0.25">
      <c r="A328">
        <v>1</v>
      </c>
      <c r="B328">
        <v>2</v>
      </c>
      <c r="C328">
        <v>2000</v>
      </c>
      <c r="D328" t="s">
        <v>60</v>
      </c>
      <c r="E328" t="s">
        <v>64</v>
      </c>
      <c r="F328">
        <v>8325</v>
      </c>
      <c r="G328" s="33">
        <f>SUMIFS('Приложение 3 (Цена)'!D:D,'Приложение 3 (Цена)'!C:C,D328,'Приложение 3 (Цена)'!B:B,C328,'Приложение 3 (Цена)'!A:A,B328)</f>
        <v>919.47</v>
      </c>
      <c r="H328" s="34">
        <f t="shared" si="5"/>
        <v>7654587.75</v>
      </c>
    </row>
    <row r="329" spans="1:8" x14ac:dyDescent="0.25">
      <c r="A329">
        <v>4</v>
      </c>
      <c r="B329">
        <v>2</v>
      </c>
      <c r="C329">
        <v>2001</v>
      </c>
      <c r="D329" t="s">
        <v>60</v>
      </c>
      <c r="E329" t="s">
        <v>66</v>
      </c>
      <c r="F329">
        <v>8325</v>
      </c>
      <c r="G329" s="33">
        <f>SUMIFS('Приложение 3 (Цена)'!D:D,'Приложение 3 (Цена)'!C:C,D329,'Приложение 3 (Цена)'!B:B,C329,'Приложение 3 (Цена)'!A:A,B329)</f>
        <v>950.89</v>
      </c>
      <c r="H329" s="34">
        <f t="shared" si="5"/>
        <v>7916159.25</v>
      </c>
    </row>
    <row r="330" spans="1:8" x14ac:dyDescent="0.25">
      <c r="A330">
        <v>14</v>
      </c>
      <c r="B330">
        <v>6</v>
      </c>
      <c r="C330">
        <v>2002</v>
      </c>
      <c r="D330" t="s">
        <v>53</v>
      </c>
      <c r="E330" t="s">
        <v>67</v>
      </c>
      <c r="F330">
        <v>8325</v>
      </c>
      <c r="G330" s="33">
        <f>SUMIFS('Приложение 3 (Цена)'!D:D,'Приложение 3 (Цена)'!C:C,D330,'Приложение 3 (Цена)'!B:B,C330,'Приложение 3 (Цена)'!A:A,B330)</f>
        <v>17.440000000000001</v>
      </c>
      <c r="H330" s="34">
        <f t="shared" si="5"/>
        <v>145188</v>
      </c>
    </row>
    <row r="331" spans="1:8" x14ac:dyDescent="0.25">
      <c r="A331">
        <v>2</v>
      </c>
      <c r="B331">
        <v>1</v>
      </c>
      <c r="C331">
        <v>2000</v>
      </c>
      <c r="D331" t="s">
        <v>53</v>
      </c>
      <c r="E331" t="s">
        <v>66</v>
      </c>
      <c r="F331">
        <v>8322</v>
      </c>
      <c r="G331" s="33">
        <f>SUMIFS('Приложение 3 (Цена)'!D:D,'Приложение 3 (Цена)'!C:C,D331,'Приложение 3 (Цена)'!B:B,C331,'Приложение 3 (Цена)'!A:A,B331)</f>
        <v>646.01</v>
      </c>
      <c r="H331" s="34">
        <f t="shared" si="5"/>
        <v>5376095.2199999997</v>
      </c>
    </row>
    <row r="332" spans="1:8" x14ac:dyDescent="0.25">
      <c r="A332">
        <v>12</v>
      </c>
      <c r="B332">
        <v>5</v>
      </c>
      <c r="C332">
        <v>2002</v>
      </c>
      <c r="D332" t="s">
        <v>37</v>
      </c>
      <c r="E332" t="s">
        <v>66</v>
      </c>
      <c r="F332">
        <v>8308</v>
      </c>
      <c r="G332" s="33">
        <f>SUMIFS('Приложение 3 (Цена)'!D:D,'Приложение 3 (Цена)'!C:C,D332,'Приложение 3 (Цена)'!B:B,C332,'Приложение 3 (Цена)'!A:A,B332)</f>
        <v>1021.65</v>
      </c>
      <c r="H332" s="34">
        <f t="shared" si="5"/>
        <v>8487868.1999999993</v>
      </c>
    </row>
    <row r="333" spans="1:8" x14ac:dyDescent="0.25">
      <c r="A333">
        <v>13</v>
      </c>
      <c r="B333">
        <v>5</v>
      </c>
      <c r="C333">
        <v>2002</v>
      </c>
      <c r="D333" t="s">
        <v>59</v>
      </c>
      <c r="E333" t="s">
        <v>64</v>
      </c>
      <c r="F333">
        <v>8305</v>
      </c>
      <c r="G333" s="33">
        <f>SUMIFS('Приложение 3 (Цена)'!D:D,'Приложение 3 (Цена)'!C:C,D333,'Приложение 3 (Цена)'!B:B,C333,'Приложение 3 (Цена)'!A:A,B333)</f>
        <v>55.71</v>
      </c>
      <c r="H333" s="34">
        <f t="shared" si="5"/>
        <v>462671.55</v>
      </c>
    </row>
    <row r="334" spans="1:8" x14ac:dyDescent="0.25">
      <c r="A334">
        <v>5</v>
      </c>
      <c r="B334">
        <v>2</v>
      </c>
      <c r="C334">
        <v>2001</v>
      </c>
      <c r="D334" t="s">
        <v>62</v>
      </c>
      <c r="E334" t="s">
        <v>64</v>
      </c>
      <c r="F334">
        <v>8299</v>
      </c>
      <c r="G334" s="33">
        <f>SUMIFS('Приложение 3 (Цена)'!D:D,'Приложение 3 (Цена)'!C:C,D334,'Приложение 3 (Цена)'!B:B,C334,'Приложение 3 (Цена)'!A:A,B334)</f>
        <v>110.9</v>
      </c>
      <c r="H334" s="34">
        <f t="shared" si="5"/>
        <v>920359.10000000009</v>
      </c>
    </row>
    <row r="335" spans="1:8" x14ac:dyDescent="0.25">
      <c r="A335">
        <v>2</v>
      </c>
      <c r="B335">
        <v>1</v>
      </c>
      <c r="C335">
        <v>2000</v>
      </c>
      <c r="D335" t="s">
        <v>17</v>
      </c>
      <c r="E335" t="s">
        <v>65</v>
      </c>
      <c r="F335">
        <v>8288</v>
      </c>
      <c r="G335" s="33">
        <f>SUMIFS('Приложение 3 (Цена)'!D:D,'Приложение 3 (Цена)'!C:C,D335,'Приложение 3 (Цена)'!B:B,C335,'Приложение 3 (Цена)'!A:A,B335)</f>
        <v>709.57</v>
      </c>
      <c r="H335" s="34">
        <f t="shared" si="5"/>
        <v>5880916.1600000001</v>
      </c>
    </row>
    <row r="336" spans="1:8" x14ac:dyDescent="0.25">
      <c r="A336">
        <v>23</v>
      </c>
      <c r="B336">
        <v>9</v>
      </c>
      <c r="C336">
        <v>2004</v>
      </c>
      <c r="D336" t="s">
        <v>38</v>
      </c>
      <c r="E336" t="s">
        <v>68</v>
      </c>
      <c r="F336">
        <v>8283</v>
      </c>
      <c r="G336" s="33">
        <f>SUMIFS('Приложение 3 (Цена)'!D:D,'Приложение 3 (Цена)'!C:C,D336,'Приложение 3 (Цена)'!B:B,C336,'Приложение 3 (Цена)'!A:A,B336)</f>
        <v>510.76</v>
      </c>
      <c r="H336" s="34">
        <f t="shared" si="5"/>
        <v>4230625.08</v>
      </c>
    </row>
    <row r="337" spans="1:8" x14ac:dyDescent="0.25">
      <c r="A337">
        <v>29</v>
      </c>
      <c r="B337">
        <v>11</v>
      </c>
      <c r="C337">
        <v>2005</v>
      </c>
      <c r="D337" t="s">
        <v>27</v>
      </c>
      <c r="E337" t="s">
        <v>64</v>
      </c>
      <c r="F337">
        <v>8283</v>
      </c>
      <c r="G337" s="33">
        <f>SUMIFS('Приложение 3 (Цена)'!D:D,'Приложение 3 (Цена)'!C:C,D337,'Приложение 3 (Цена)'!B:B,C337,'Приложение 3 (Цена)'!A:A,B337)</f>
        <v>920.31</v>
      </c>
      <c r="H337" s="34">
        <f t="shared" si="5"/>
        <v>7622927.7299999995</v>
      </c>
    </row>
    <row r="338" spans="1:8" x14ac:dyDescent="0.25">
      <c r="A338">
        <v>24</v>
      </c>
      <c r="B338">
        <v>10</v>
      </c>
      <c r="C338">
        <v>2004</v>
      </c>
      <c r="D338" t="s">
        <v>19</v>
      </c>
      <c r="E338" t="s">
        <v>66</v>
      </c>
      <c r="F338">
        <v>8280</v>
      </c>
      <c r="G338" s="33">
        <f>SUMIFS('Приложение 3 (Цена)'!D:D,'Приложение 3 (Цена)'!C:C,D338,'Приложение 3 (Цена)'!B:B,C338,'Приложение 3 (Цена)'!A:A,B338)</f>
        <v>993.25</v>
      </c>
      <c r="H338" s="34">
        <f t="shared" si="5"/>
        <v>8224110</v>
      </c>
    </row>
    <row r="339" spans="1:8" x14ac:dyDescent="0.25">
      <c r="A339">
        <v>20</v>
      </c>
      <c r="B339">
        <v>8</v>
      </c>
      <c r="C339">
        <v>2003</v>
      </c>
      <c r="D339" t="s">
        <v>30</v>
      </c>
      <c r="E339" t="s">
        <v>64</v>
      </c>
      <c r="F339">
        <v>8277</v>
      </c>
      <c r="G339" s="33">
        <f>SUMIFS('Приложение 3 (Цена)'!D:D,'Приложение 3 (Цена)'!C:C,D339,'Приложение 3 (Цена)'!B:B,C339,'Приложение 3 (Цена)'!A:A,B339)</f>
        <v>887.74</v>
      </c>
      <c r="H339" s="34">
        <f t="shared" si="5"/>
        <v>7347823.9800000004</v>
      </c>
    </row>
    <row r="340" spans="1:8" x14ac:dyDescent="0.25">
      <c r="A340">
        <v>1</v>
      </c>
      <c r="B340">
        <v>2</v>
      </c>
      <c r="C340">
        <v>2000</v>
      </c>
      <c r="D340" t="s">
        <v>41</v>
      </c>
      <c r="E340" t="s">
        <v>64</v>
      </c>
      <c r="F340">
        <v>8276</v>
      </c>
      <c r="G340" s="33">
        <f>SUMIFS('Приложение 3 (Цена)'!D:D,'Приложение 3 (Цена)'!C:C,D340,'Приложение 3 (Цена)'!B:B,C340,'Приложение 3 (Цена)'!A:A,B340)</f>
        <v>1093.52</v>
      </c>
      <c r="H340" s="34">
        <f t="shared" si="5"/>
        <v>9049971.5199999996</v>
      </c>
    </row>
    <row r="341" spans="1:8" x14ac:dyDescent="0.25">
      <c r="A341">
        <v>23</v>
      </c>
      <c r="B341">
        <v>2</v>
      </c>
      <c r="C341">
        <v>2000</v>
      </c>
      <c r="D341" t="s">
        <v>12</v>
      </c>
      <c r="E341" t="s">
        <v>66</v>
      </c>
      <c r="F341">
        <v>8265</v>
      </c>
      <c r="G341" s="33">
        <f>SUMIFS('Приложение 3 (Цена)'!D:D,'Приложение 3 (Цена)'!C:C,D341,'Приложение 3 (Цена)'!B:B,C341,'Приложение 3 (Цена)'!A:A,B341)</f>
        <v>943.37</v>
      </c>
      <c r="H341" s="34">
        <f t="shared" si="5"/>
        <v>7796953.0499999998</v>
      </c>
    </row>
    <row r="342" spans="1:8" x14ac:dyDescent="0.25">
      <c r="A342">
        <v>27</v>
      </c>
      <c r="B342">
        <v>11</v>
      </c>
      <c r="C342">
        <v>2004</v>
      </c>
      <c r="D342" t="s">
        <v>40</v>
      </c>
      <c r="E342" t="s">
        <v>65</v>
      </c>
      <c r="F342">
        <v>8264</v>
      </c>
      <c r="G342" s="33">
        <f>SUMIFS('Приложение 3 (Цена)'!D:D,'Приложение 3 (Цена)'!C:C,D342,'Приложение 3 (Цена)'!B:B,C342,'Приложение 3 (Цена)'!A:A,B342)</f>
        <v>794.83</v>
      </c>
      <c r="H342" s="34">
        <f t="shared" si="5"/>
        <v>6568475.1200000001</v>
      </c>
    </row>
    <row r="343" spans="1:8" x14ac:dyDescent="0.25">
      <c r="A343">
        <v>22</v>
      </c>
      <c r="B343">
        <v>9</v>
      </c>
      <c r="C343">
        <v>2004</v>
      </c>
      <c r="D343" t="s">
        <v>32</v>
      </c>
      <c r="E343" t="s">
        <v>67</v>
      </c>
      <c r="F343">
        <v>8257</v>
      </c>
      <c r="G343" s="33">
        <f>SUMIFS('Приложение 3 (Цена)'!D:D,'Приложение 3 (Цена)'!C:C,D343,'Приложение 3 (Цена)'!B:B,C343,'Приложение 3 (Цена)'!A:A,B343)</f>
        <v>660.62</v>
      </c>
      <c r="H343" s="34">
        <f t="shared" si="5"/>
        <v>5454739.3399999999</v>
      </c>
    </row>
    <row r="344" spans="1:8" x14ac:dyDescent="0.25">
      <c r="A344">
        <v>21</v>
      </c>
      <c r="B344">
        <v>8</v>
      </c>
      <c r="C344">
        <v>2004</v>
      </c>
      <c r="D344" t="s">
        <v>16</v>
      </c>
      <c r="E344" t="s">
        <v>64</v>
      </c>
      <c r="F344">
        <v>8253</v>
      </c>
      <c r="G344" s="33">
        <f>SUMIFS('Приложение 3 (Цена)'!D:D,'Приложение 3 (Цена)'!C:C,D344,'Приложение 3 (Цена)'!B:B,C344,'Приложение 3 (Цена)'!A:A,B344)</f>
        <v>839.9</v>
      </c>
      <c r="H344" s="34">
        <f t="shared" si="5"/>
        <v>6931694.7000000002</v>
      </c>
    </row>
    <row r="345" spans="1:8" x14ac:dyDescent="0.25">
      <c r="A345">
        <v>1</v>
      </c>
      <c r="B345">
        <v>2</v>
      </c>
      <c r="C345">
        <v>2000</v>
      </c>
      <c r="D345" t="s">
        <v>35</v>
      </c>
      <c r="E345" t="s">
        <v>67</v>
      </c>
      <c r="F345">
        <v>8241</v>
      </c>
      <c r="G345" s="33">
        <f>SUMIFS('Приложение 3 (Цена)'!D:D,'Приложение 3 (Цена)'!C:C,D345,'Приложение 3 (Цена)'!B:B,C345,'Приложение 3 (Цена)'!A:A,B345)</f>
        <v>471.66</v>
      </c>
      <c r="H345" s="34">
        <f t="shared" si="5"/>
        <v>3886950.06</v>
      </c>
    </row>
    <row r="346" spans="1:8" x14ac:dyDescent="0.25">
      <c r="A346">
        <v>11</v>
      </c>
      <c r="B346">
        <v>4</v>
      </c>
      <c r="C346">
        <v>2002</v>
      </c>
      <c r="D346" t="s">
        <v>17</v>
      </c>
      <c r="E346" t="s">
        <v>64</v>
      </c>
      <c r="F346">
        <v>8232</v>
      </c>
      <c r="G346" s="33">
        <f>SUMIFS('Приложение 3 (Цена)'!D:D,'Приложение 3 (Цена)'!C:C,D346,'Приложение 3 (Цена)'!B:B,C346,'Приложение 3 (Цена)'!A:A,B346)</f>
        <v>757.16</v>
      </c>
      <c r="H346" s="34">
        <f t="shared" si="5"/>
        <v>6232941.1200000001</v>
      </c>
    </row>
    <row r="347" spans="1:8" x14ac:dyDescent="0.25">
      <c r="A347">
        <v>15</v>
      </c>
      <c r="B347">
        <v>6</v>
      </c>
      <c r="C347">
        <v>2003</v>
      </c>
      <c r="D347" t="s">
        <v>40</v>
      </c>
      <c r="E347" t="s">
        <v>65</v>
      </c>
      <c r="F347">
        <v>8229</v>
      </c>
      <c r="G347" s="33">
        <f>SUMIFS('Приложение 3 (Цена)'!D:D,'Приложение 3 (Цена)'!C:C,D347,'Приложение 3 (Цена)'!B:B,C347,'Приложение 3 (Цена)'!A:A,B347)</f>
        <v>215.53</v>
      </c>
      <c r="H347" s="34">
        <f t="shared" si="5"/>
        <v>1773596.37</v>
      </c>
    </row>
    <row r="348" spans="1:8" x14ac:dyDescent="0.25">
      <c r="A348">
        <v>14</v>
      </c>
      <c r="B348">
        <v>6</v>
      </c>
      <c r="C348">
        <v>2002</v>
      </c>
      <c r="D348" t="s">
        <v>15</v>
      </c>
      <c r="E348" t="s">
        <v>65</v>
      </c>
      <c r="F348">
        <v>8227</v>
      </c>
      <c r="G348" s="33">
        <f>SUMIFS('Приложение 3 (Цена)'!D:D,'Приложение 3 (Цена)'!C:C,D348,'Приложение 3 (Цена)'!B:B,C348,'Приложение 3 (Цена)'!A:A,B348)</f>
        <v>360.32</v>
      </c>
      <c r="H348" s="34">
        <f t="shared" si="5"/>
        <v>2964352.64</v>
      </c>
    </row>
    <row r="349" spans="1:8" x14ac:dyDescent="0.25">
      <c r="A349">
        <v>22</v>
      </c>
      <c r="B349">
        <v>9</v>
      </c>
      <c r="C349">
        <v>2004</v>
      </c>
      <c r="D349" t="s">
        <v>51</v>
      </c>
      <c r="E349" t="s">
        <v>64</v>
      </c>
      <c r="F349">
        <v>8225</v>
      </c>
      <c r="G349" s="33">
        <f>SUMIFS('Приложение 3 (Цена)'!D:D,'Приложение 3 (Цена)'!C:C,D349,'Приложение 3 (Цена)'!B:B,C349,'Приложение 3 (Цена)'!A:A,B349)</f>
        <v>186.77</v>
      </c>
      <c r="H349" s="34">
        <f t="shared" si="5"/>
        <v>1536183.25</v>
      </c>
    </row>
    <row r="350" spans="1:8" x14ac:dyDescent="0.25">
      <c r="A350">
        <v>20</v>
      </c>
      <c r="B350">
        <v>8</v>
      </c>
      <c r="C350">
        <v>2003</v>
      </c>
      <c r="D350" t="s">
        <v>50</v>
      </c>
      <c r="E350" t="s">
        <v>64</v>
      </c>
      <c r="F350">
        <v>8220</v>
      </c>
      <c r="G350" s="33">
        <f>SUMIFS('Приложение 3 (Цена)'!D:D,'Приложение 3 (Цена)'!C:C,D350,'Приложение 3 (Цена)'!B:B,C350,'Приложение 3 (Цена)'!A:A,B350)</f>
        <v>52.31</v>
      </c>
      <c r="H350" s="34">
        <f t="shared" si="5"/>
        <v>429988.2</v>
      </c>
    </row>
    <row r="351" spans="1:8" x14ac:dyDescent="0.25">
      <c r="A351">
        <v>28</v>
      </c>
      <c r="B351">
        <v>11</v>
      </c>
      <c r="C351">
        <v>2005</v>
      </c>
      <c r="D351" t="s">
        <v>19</v>
      </c>
      <c r="E351" t="s">
        <v>64</v>
      </c>
      <c r="F351">
        <v>8218</v>
      </c>
      <c r="G351" s="33">
        <f>SUMIFS('Приложение 3 (Цена)'!D:D,'Приложение 3 (Цена)'!C:C,D351,'Приложение 3 (Цена)'!B:B,C351,'Приложение 3 (Цена)'!A:A,B351)</f>
        <v>64.44</v>
      </c>
      <c r="H351" s="34">
        <f t="shared" si="5"/>
        <v>529567.91999999993</v>
      </c>
    </row>
    <row r="352" spans="1:8" x14ac:dyDescent="0.25">
      <c r="A352">
        <v>11</v>
      </c>
      <c r="B352">
        <v>4</v>
      </c>
      <c r="C352">
        <v>2002</v>
      </c>
      <c r="D352" t="s">
        <v>42</v>
      </c>
      <c r="E352" t="s">
        <v>66</v>
      </c>
      <c r="F352">
        <v>8215</v>
      </c>
      <c r="G352" s="33">
        <f>SUMIFS('Приложение 3 (Цена)'!D:D,'Приложение 3 (Цена)'!C:C,D352,'Приложение 3 (Цена)'!B:B,C352,'Приложение 3 (Цена)'!A:A,B352)</f>
        <v>793.44</v>
      </c>
      <c r="H352" s="34">
        <f t="shared" si="5"/>
        <v>6518109.6000000006</v>
      </c>
    </row>
    <row r="353" spans="1:8" x14ac:dyDescent="0.25">
      <c r="A353">
        <v>13</v>
      </c>
      <c r="B353">
        <v>5</v>
      </c>
      <c r="C353">
        <v>2002</v>
      </c>
      <c r="D353" t="s">
        <v>26</v>
      </c>
      <c r="E353" t="s">
        <v>66</v>
      </c>
      <c r="F353">
        <v>8215</v>
      </c>
      <c r="G353" s="33">
        <f>SUMIFS('Приложение 3 (Цена)'!D:D,'Приложение 3 (Цена)'!C:C,D353,'Приложение 3 (Цена)'!B:B,C353,'Приложение 3 (Цена)'!A:A,B353)</f>
        <v>650.76</v>
      </c>
      <c r="H353" s="34">
        <f t="shared" si="5"/>
        <v>5345993.4000000004</v>
      </c>
    </row>
    <row r="354" spans="1:8" x14ac:dyDescent="0.25">
      <c r="A354">
        <v>13</v>
      </c>
      <c r="B354">
        <v>5</v>
      </c>
      <c r="C354">
        <v>2002</v>
      </c>
      <c r="D354" t="s">
        <v>56</v>
      </c>
      <c r="E354" t="s">
        <v>66</v>
      </c>
      <c r="F354">
        <v>8211</v>
      </c>
      <c r="G354" s="33">
        <f>SUMIFS('Приложение 3 (Цена)'!D:D,'Приложение 3 (Цена)'!C:C,D354,'Приложение 3 (Цена)'!B:B,C354,'Приложение 3 (Цена)'!A:A,B354)</f>
        <v>678.83</v>
      </c>
      <c r="H354" s="34">
        <f t="shared" si="5"/>
        <v>5573873.1299999999</v>
      </c>
    </row>
    <row r="355" spans="1:8" x14ac:dyDescent="0.25">
      <c r="A355">
        <v>18</v>
      </c>
      <c r="B355">
        <v>7</v>
      </c>
      <c r="C355">
        <v>2003</v>
      </c>
      <c r="D355" t="s">
        <v>34</v>
      </c>
      <c r="E355" t="s">
        <v>64</v>
      </c>
      <c r="F355">
        <v>8211</v>
      </c>
      <c r="G355" s="33">
        <f>SUMIFS('Приложение 3 (Цена)'!D:D,'Приложение 3 (Цена)'!C:C,D355,'Приложение 3 (Цена)'!B:B,C355,'Приложение 3 (Цена)'!A:A,B355)</f>
        <v>213.92</v>
      </c>
      <c r="H355" s="34">
        <f t="shared" si="5"/>
        <v>1756497.1199999999</v>
      </c>
    </row>
    <row r="356" spans="1:8" x14ac:dyDescent="0.25">
      <c r="A356">
        <v>13</v>
      </c>
      <c r="B356">
        <v>5</v>
      </c>
      <c r="C356">
        <v>2002</v>
      </c>
      <c r="D356" t="s">
        <v>51</v>
      </c>
      <c r="E356" t="s">
        <v>66</v>
      </c>
      <c r="F356">
        <v>8208</v>
      </c>
      <c r="G356" s="33">
        <f>SUMIFS('Приложение 3 (Цена)'!D:D,'Приложение 3 (Цена)'!C:C,D356,'Приложение 3 (Цена)'!B:B,C356,'Приложение 3 (Цена)'!A:A,B356)</f>
        <v>586.87</v>
      </c>
      <c r="H356" s="34">
        <f t="shared" si="5"/>
        <v>4817028.96</v>
      </c>
    </row>
    <row r="357" spans="1:8" x14ac:dyDescent="0.25">
      <c r="A357">
        <v>6</v>
      </c>
      <c r="B357">
        <v>2</v>
      </c>
      <c r="C357">
        <v>2001</v>
      </c>
      <c r="D357" t="s">
        <v>22</v>
      </c>
      <c r="E357" t="s">
        <v>67</v>
      </c>
      <c r="F357">
        <v>8204</v>
      </c>
      <c r="G357" s="33">
        <f>SUMIFS('Приложение 3 (Цена)'!D:D,'Приложение 3 (Цена)'!C:C,D357,'Приложение 3 (Цена)'!B:B,C357,'Приложение 3 (Цена)'!A:A,B357)</f>
        <v>763.98</v>
      </c>
      <c r="H357" s="34">
        <f t="shared" si="5"/>
        <v>6267691.9199999999</v>
      </c>
    </row>
    <row r="358" spans="1:8" x14ac:dyDescent="0.25">
      <c r="A358">
        <v>18</v>
      </c>
      <c r="B358">
        <v>7</v>
      </c>
      <c r="C358">
        <v>2003</v>
      </c>
      <c r="D358" t="s">
        <v>47</v>
      </c>
      <c r="E358" t="s">
        <v>64</v>
      </c>
      <c r="F358">
        <v>8202</v>
      </c>
      <c r="G358" s="33">
        <f>SUMIFS('Приложение 3 (Цена)'!D:D,'Приложение 3 (Цена)'!C:C,D358,'Приложение 3 (Цена)'!B:B,C358,'Приложение 3 (Цена)'!A:A,B358)</f>
        <v>291.77</v>
      </c>
      <c r="H358" s="34">
        <f t="shared" si="5"/>
        <v>2393097.54</v>
      </c>
    </row>
    <row r="359" spans="1:8" x14ac:dyDescent="0.25">
      <c r="A359">
        <v>17</v>
      </c>
      <c r="B359">
        <v>7</v>
      </c>
      <c r="C359">
        <v>2003</v>
      </c>
      <c r="D359" t="s">
        <v>30</v>
      </c>
      <c r="E359" t="s">
        <v>66</v>
      </c>
      <c r="F359">
        <v>8193</v>
      </c>
      <c r="G359" s="33">
        <f>SUMIFS('Приложение 3 (Цена)'!D:D,'Приложение 3 (Цена)'!C:C,D359,'Приложение 3 (Цена)'!B:B,C359,'Приложение 3 (Цена)'!A:A,B359)</f>
        <v>598.62</v>
      </c>
      <c r="H359" s="34">
        <f t="shared" si="5"/>
        <v>4904493.66</v>
      </c>
    </row>
    <row r="360" spans="1:8" x14ac:dyDescent="0.25">
      <c r="A360">
        <v>24</v>
      </c>
      <c r="B360">
        <v>10</v>
      </c>
      <c r="C360">
        <v>2004</v>
      </c>
      <c r="D360" t="s">
        <v>22</v>
      </c>
      <c r="E360" t="s">
        <v>66</v>
      </c>
      <c r="F360">
        <v>8185</v>
      </c>
      <c r="G360" s="33">
        <f>SUMIFS('Приложение 3 (Цена)'!D:D,'Приложение 3 (Цена)'!C:C,D360,'Приложение 3 (Цена)'!B:B,C360,'Приложение 3 (Цена)'!A:A,B360)</f>
        <v>570.79</v>
      </c>
      <c r="H360" s="34">
        <f t="shared" si="5"/>
        <v>4671916.1499999994</v>
      </c>
    </row>
    <row r="361" spans="1:8" x14ac:dyDescent="0.25">
      <c r="A361">
        <v>12</v>
      </c>
      <c r="B361">
        <v>5</v>
      </c>
      <c r="C361">
        <v>2002</v>
      </c>
      <c r="D361" t="s">
        <v>34</v>
      </c>
      <c r="E361" t="s">
        <v>65</v>
      </c>
      <c r="F361">
        <v>8180</v>
      </c>
      <c r="G361" s="33">
        <f>SUMIFS('Приложение 3 (Цена)'!D:D,'Приложение 3 (Цена)'!C:C,D361,'Приложение 3 (Цена)'!B:B,C361,'Приложение 3 (Цена)'!A:A,B361)</f>
        <v>242.7</v>
      </c>
      <c r="H361" s="34">
        <f t="shared" si="5"/>
        <v>1985286</v>
      </c>
    </row>
    <row r="362" spans="1:8" x14ac:dyDescent="0.25">
      <c r="A362">
        <v>25</v>
      </c>
      <c r="B362">
        <v>10</v>
      </c>
      <c r="C362">
        <v>2004</v>
      </c>
      <c r="D362" t="s">
        <v>35</v>
      </c>
      <c r="E362" t="s">
        <v>64</v>
      </c>
      <c r="F362">
        <v>8174</v>
      </c>
      <c r="G362" s="33">
        <f>SUMIFS('Приложение 3 (Цена)'!D:D,'Приложение 3 (Цена)'!C:C,D362,'Приложение 3 (Цена)'!B:B,C362,'Приложение 3 (Цена)'!A:A,B362)</f>
        <v>518.80999999999995</v>
      </c>
      <c r="H362" s="34">
        <f t="shared" si="5"/>
        <v>4240752.9399999995</v>
      </c>
    </row>
    <row r="363" spans="1:8" x14ac:dyDescent="0.25">
      <c r="A363">
        <v>6</v>
      </c>
      <c r="B363">
        <v>2</v>
      </c>
      <c r="C363">
        <v>2001</v>
      </c>
      <c r="D363" t="s">
        <v>45</v>
      </c>
      <c r="E363" t="s">
        <v>65</v>
      </c>
      <c r="F363">
        <v>8173</v>
      </c>
      <c r="G363" s="33">
        <f>SUMIFS('Приложение 3 (Цена)'!D:D,'Приложение 3 (Цена)'!C:C,D363,'Приложение 3 (Цена)'!B:B,C363,'Приложение 3 (Цена)'!A:A,B363)</f>
        <v>914.31</v>
      </c>
      <c r="H363" s="34">
        <f t="shared" si="5"/>
        <v>7472655.6299999999</v>
      </c>
    </row>
    <row r="364" spans="1:8" x14ac:dyDescent="0.25">
      <c r="A364">
        <v>19</v>
      </c>
      <c r="B364">
        <v>8</v>
      </c>
      <c r="C364">
        <v>2003</v>
      </c>
      <c r="D364" t="s">
        <v>29</v>
      </c>
      <c r="E364" t="s">
        <v>65</v>
      </c>
      <c r="F364">
        <v>8159</v>
      </c>
      <c r="G364" s="33">
        <f>SUMIFS('Приложение 3 (Цена)'!D:D,'Приложение 3 (Цена)'!C:C,D364,'Приложение 3 (Цена)'!B:B,C364,'Приложение 3 (Цена)'!A:A,B364)</f>
        <v>410.2</v>
      </c>
      <c r="H364" s="34">
        <f t="shared" si="5"/>
        <v>3346821.8</v>
      </c>
    </row>
    <row r="365" spans="1:8" x14ac:dyDescent="0.25">
      <c r="A365">
        <v>24</v>
      </c>
      <c r="B365">
        <v>9</v>
      </c>
      <c r="C365">
        <v>2004</v>
      </c>
      <c r="D365" t="s">
        <v>15</v>
      </c>
      <c r="E365" t="s">
        <v>66</v>
      </c>
      <c r="F365">
        <v>8140</v>
      </c>
      <c r="G365" s="33">
        <f>SUMIFS('Приложение 3 (Цена)'!D:D,'Приложение 3 (Цена)'!C:C,D365,'Приложение 3 (Цена)'!B:B,C365,'Приложение 3 (Цена)'!A:A,B365)</f>
        <v>855.12</v>
      </c>
      <c r="H365" s="34">
        <f t="shared" si="5"/>
        <v>6960676.7999999998</v>
      </c>
    </row>
    <row r="366" spans="1:8" x14ac:dyDescent="0.25">
      <c r="A366">
        <v>5</v>
      </c>
      <c r="B366">
        <v>2</v>
      </c>
      <c r="C366">
        <v>2001</v>
      </c>
      <c r="D366" t="s">
        <v>35</v>
      </c>
      <c r="E366" t="s">
        <v>66</v>
      </c>
      <c r="F366">
        <v>8124</v>
      </c>
      <c r="G366" s="33">
        <f>SUMIFS('Приложение 3 (Цена)'!D:D,'Приложение 3 (Цена)'!C:C,D366,'Приложение 3 (Цена)'!B:B,C366,'Приложение 3 (Цена)'!A:A,B366)</f>
        <v>811.99</v>
      </c>
      <c r="H366" s="34">
        <f t="shared" si="5"/>
        <v>6596606.7599999998</v>
      </c>
    </row>
    <row r="367" spans="1:8" x14ac:dyDescent="0.25">
      <c r="A367">
        <v>22</v>
      </c>
      <c r="B367">
        <v>9</v>
      </c>
      <c r="C367">
        <v>2004</v>
      </c>
      <c r="D367" t="s">
        <v>59</v>
      </c>
      <c r="E367" t="s">
        <v>68</v>
      </c>
      <c r="F367">
        <v>8123</v>
      </c>
      <c r="G367" s="33">
        <f>SUMIFS('Приложение 3 (Цена)'!D:D,'Приложение 3 (Цена)'!C:C,D367,'Приложение 3 (Цена)'!B:B,C367,'Приложение 3 (Цена)'!A:A,B367)</f>
        <v>746.24</v>
      </c>
      <c r="H367" s="34">
        <f t="shared" si="5"/>
        <v>6061707.5200000005</v>
      </c>
    </row>
    <row r="368" spans="1:8" x14ac:dyDescent="0.25">
      <c r="A368">
        <v>15</v>
      </c>
      <c r="B368">
        <v>6</v>
      </c>
      <c r="C368">
        <v>2003</v>
      </c>
      <c r="D368" t="s">
        <v>21</v>
      </c>
      <c r="E368" t="s">
        <v>64</v>
      </c>
      <c r="F368">
        <v>8118</v>
      </c>
      <c r="G368" s="33">
        <f>SUMIFS('Приложение 3 (Цена)'!D:D,'Приложение 3 (Цена)'!C:C,D368,'Приложение 3 (Цена)'!B:B,C368,'Приложение 3 (Цена)'!A:A,B368)</f>
        <v>96.78</v>
      </c>
      <c r="H368" s="34">
        <f t="shared" si="5"/>
        <v>785660.04</v>
      </c>
    </row>
    <row r="369" spans="1:8" x14ac:dyDescent="0.25">
      <c r="A369">
        <v>14</v>
      </c>
      <c r="B369">
        <v>2</v>
      </c>
      <c r="C369">
        <v>2000</v>
      </c>
      <c r="D369" t="s">
        <v>27</v>
      </c>
      <c r="E369" t="s">
        <v>66</v>
      </c>
      <c r="F369">
        <v>8114</v>
      </c>
      <c r="G369" s="33">
        <f>SUMIFS('Приложение 3 (Цена)'!D:D,'Приложение 3 (Цена)'!C:C,D369,'Приложение 3 (Цена)'!B:B,C369,'Приложение 3 (Цена)'!A:A,B369)</f>
        <v>881.55</v>
      </c>
      <c r="H369" s="34">
        <f t="shared" si="5"/>
        <v>7152896.6999999993</v>
      </c>
    </row>
    <row r="370" spans="1:8" x14ac:dyDescent="0.25">
      <c r="A370">
        <v>19</v>
      </c>
      <c r="B370">
        <v>8</v>
      </c>
      <c r="C370">
        <v>2003</v>
      </c>
      <c r="D370" t="s">
        <v>57</v>
      </c>
      <c r="E370" t="s">
        <v>68</v>
      </c>
      <c r="F370">
        <v>8104</v>
      </c>
      <c r="G370" s="33">
        <f>SUMIFS('Приложение 3 (Цена)'!D:D,'Приложение 3 (Цена)'!C:C,D370,'Приложение 3 (Цена)'!B:B,C370,'Приложение 3 (Цена)'!A:A,B370)</f>
        <v>811.13</v>
      </c>
      <c r="H370" s="34">
        <f t="shared" si="5"/>
        <v>6573397.5199999996</v>
      </c>
    </row>
    <row r="371" spans="1:8" x14ac:dyDescent="0.25">
      <c r="A371">
        <v>26</v>
      </c>
      <c r="B371">
        <v>10</v>
      </c>
      <c r="C371">
        <v>2004</v>
      </c>
      <c r="D371" t="s">
        <v>45</v>
      </c>
      <c r="E371" t="s">
        <v>66</v>
      </c>
      <c r="F371">
        <v>8101</v>
      </c>
      <c r="G371" s="33">
        <f>SUMIFS('Приложение 3 (Цена)'!D:D,'Приложение 3 (Цена)'!C:C,D371,'Приложение 3 (Цена)'!B:B,C371,'Приложение 3 (Цена)'!A:A,B371)</f>
        <v>859.11</v>
      </c>
      <c r="H371" s="34">
        <f t="shared" si="5"/>
        <v>6959650.1100000003</v>
      </c>
    </row>
    <row r="372" spans="1:8" x14ac:dyDescent="0.25">
      <c r="A372">
        <v>11</v>
      </c>
      <c r="B372">
        <v>4</v>
      </c>
      <c r="C372">
        <v>2002</v>
      </c>
      <c r="D372" t="s">
        <v>39</v>
      </c>
      <c r="E372" t="s">
        <v>66</v>
      </c>
      <c r="F372">
        <v>8098</v>
      </c>
      <c r="G372" s="33">
        <f>SUMIFS('Приложение 3 (Цена)'!D:D,'Приложение 3 (Цена)'!C:C,D372,'Приложение 3 (Цена)'!B:B,C372,'Приложение 3 (Цена)'!A:A,B372)</f>
        <v>704.24</v>
      </c>
      <c r="H372" s="34">
        <f t="shared" si="5"/>
        <v>5702935.5200000005</v>
      </c>
    </row>
    <row r="373" spans="1:8" x14ac:dyDescent="0.25">
      <c r="A373">
        <v>21</v>
      </c>
      <c r="B373">
        <v>8</v>
      </c>
      <c r="C373">
        <v>2003</v>
      </c>
      <c r="D373" t="s">
        <v>43</v>
      </c>
      <c r="E373" t="s">
        <v>64</v>
      </c>
      <c r="F373">
        <v>8085</v>
      </c>
      <c r="G373" s="33">
        <f>SUMIFS('Приложение 3 (Цена)'!D:D,'Приложение 3 (Цена)'!C:C,D373,'Приложение 3 (Цена)'!B:B,C373,'Приложение 3 (Цена)'!A:A,B373)</f>
        <v>916.95</v>
      </c>
      <c r="H373" s="34">
        <f t="shared" si="5"/>
        <v>7413540.75</v>
      </c>
    </row>
    <row r="374" spans="1:8" x14ac:dyDescent="0.25">
      <c r="A374">
        <v>29</v>
      </c>
      <c r="B374">
        <v>12</v>
      </c>
      <c r="C374">
        <v>2005</v>
      </c>
      <c r="D374" t="s">
        <v>40</v>
      </c>
      <c r="E374" t="s">
        <v>64</v>
      </c>
      <c r="F374">
        <v>8083</v>
      </c>
      <c r="G374" s="33">
        <f>SUMIFS('Приложение 3 (Цена)'!D:D,'Приложение 3 (Цена)'!C:C,D374,'Приложение 3 (Цена)'!B:B,C374,'Приложение 3 (Цена)'!A:A,B374)</f>
        <v>510.94</v>
      </c>
      <c r="H374" s="34">
        <f t="shared" si="5"/>
        <v>4129928.02</v>
      </c>
    </row>
    <row r="375" spans="1:8" x14ac:dyDescent="0.25">
      <c r="A375">
        <v>19</v>
      </c>
      <c r="B375">
        <v>8</v>
      </c>
      <c r="C375">
        <v>2003</v>
      </c>
      <c r="D375" t="s">
        <v>31</v>
      </c>
      <c r="E375" t="s">
        <v>64</v>
      </c>
      <c r="F375">
        <v>8082</v>
      </c>
      <c r="G375" s="33">
        <f>SUMIFS('Приложение 3 (Цена)'!D:D,'Приложение 3 (Цена)'!C:C,D375,'Приложение 3 (Цена)'!B:B,C375,'Приложение 3 (Цена)'!A:A,B375)</f>
        <v>322.42</v>
      </c>
      <c r="H375" s="34">
        <f t="shared" si="5"/>
        <v>2605798.44</v>
      </c>
    </row>
    <row r="376" spans="1:8" x14ac:dyDescent="0.25">
      <c r="A376">
        <v>26</v>
      </c>
      <c r="B376">
        <v>10</v>
      </c>
      <c r="C376">
        <v>2004</v>
      </c>
      <c r="D376" t="s">
        <v>19</v>
      </c>
      <c r="E376" t="s">
        <v>65</v>
      </c>
      <c r="F376">
        <v>8080</v>
      </c>
      <c r="G376" s="33">
        <f>SUMIFS('Приложение 3 (Цена)'!D:D,'Приложение 3 (Цена)'!C:C,D376,'Приложение 3 (Цена)'!B:B,C376,'Приложение 3 (Цена)'!A:A,B376)</f>
        <v>993.25</v>
      </c>
      <c r="H376" s="34">
        <f t="shared" si="5"/>
        <v>8025460</v>
      </c>
    </row>
    <row r="377" spans="1:8" x14ac:dyDescent="0.25">
      <c r="A377">
        <v>15</v>
      </c>
      <c r="B377">
        <v>6</v>
      </c>
      <c r="C377">
        <v>2002</v>
      </c>
      <c r="D377" t="s">
        <v>52</v>
      </c>
      <c r="E377" t="s">
        <v>66</v>
      </c>
      <c r="F377">
        <v>8066</v>
      </c>
      <c r="G377" s="33">
        <f>SUMIFS('Приложение 3 (Цена)'!D:D,'Приложение 3 (Цена)'!C:C,D377,'Приложение 3 (Цена)'!B:B,C377,'Приложение 3 (Цена)'!A:A,B377)</f>
        <v>328.46</v>
      </c>
      <c r="H377" s="34">
        <f t="shared" si="5"/>
        <v>2649358.36</v>
      </c>
    </row>
    <row r="378" spans="1:8" x14ac:dyDescent="0.25">
      <c r="A378">
        <v>18</v>
      </c>
      <c r="B378">
        <v>7</v>
      </c>
      <c r="C378">
        <v>2003</v>
      </c>
      <c r="D378" t="s">
        <v>28</v>
      </c>
      <c r="E378" t="s">
        <v>68</v>
      </c>
      <c r="F378">
        <v>8066</v>
      </c>
      <c r="G378" s="33">
        <f>SUMIFS('Приложение 3 (Цена)'!D:D,'Приложение 3 (Цена)'!C:C,D378,'Приложение 3 (Цена)'!B:B,C378,'Приложение 3 (Цена)'!A:A,B378)</f>
        <v>980.01</v>
      </c>
      <c r="H378" s="34">
        <f t="shared" si="5"/>
        <v>7904760.6600000001</v>
      </c>
    </row>
    <row r="379" spans="1:8" x14ac:dyDescent="0.25">
      <c r="A379">
        <v>22</v>
      </c>
      <c r="B379">
        <v>9</v>
      </c>
      <c r="C379">
        <v>2004</v>
      </c>
      <c r="D379" t="s">
        <v>56</v>
      </c>
      <c r="E379" t="s">
        <v>67</v>
      </c>
      <c r="F379">
        <v>8057</v>
      </c>
      <c r="G379" s="33">
        <f>SUMIFS('Приложение 3 (Цена)'!D:D,'Приложение 3 (Цена)'!C:C,D379,'Приложение 3 (Цена)'!B:B,C379,'Приложение 3 (Цена)'!A:A,B379)</f>
        <v>425.16</v>
      </c>
      <c r="H379" s="34">
        <f t="shared" si="5"/>
        <v>3425514.12</v>
      </c>
    </row>
    <row r="380" spans="1:8" x14ac:dyDescent="0.25">
      <c r="A380">
        <v>19</v>
      </c>
      <c r="B380">
        <v>8</v>
      </c>
      <c r="C380">
        <v>2003</v>
      </c>
      <c r="D380" t="s">
        <v>31</v>
      </c>
      <c r="E380" t="s">
        <v>65</v>
      </c>
      <c r="F380">
        <v>8056</v>
      </c>
      <c r="G380" s="33">
        <f>SUMIFS('Приложение 3 (Цена)'!D:D,'Приложение 3 (Цена)'!C:C,D380,'Приложение 3 (Цена)'!B:B,C380,'Приложение 3 (Цена)'!A:A,B380)</f>
        <v>322.42</v>
      </c>
      <c r="H380" s="34">
        <f t="shared" si="5"/>
        <v>2597415.52</v>
      </c>
    </row>
    <row r="381" spans="1:8" x14ac:dyDescent="0.25">
      <c r="A381">
        <v>20</v>
      </c>
      <c r="B381">
        <v>8</v>
      </c>
      <c r="C381">
        <v>2003</v>
      </c>
      <c r="D381" t="s">
        <v>45</v>
      </c>
      <c r="E381" t="s">
        <v>67</v>
      </c>
      <c r="F381">
        <v>8045</v>
      </c>
      <c r="G381" s="33">
        <f>SUMIFS('Приложение 3 (Цена)'!D:D,'Приложение 3 (Цена)'!C:C,D381,'Приложение 3 (Цена)'!B:B,C381,'Приложение 3 (Цена)'!A:A,B381)</f>
        <v>952.1</v>
      </c>
      <c r="H381" s="34">
        <f t="shared" si="5"/>
        <v>7659644.5</v>
      </c>
    </row>
    <row r="382" spans="1:8" x14ac:dyDescent="0.25">
      <c r="A382">
        <v>14</v>
      </c>
      <c r="B382">
        <v>5</v>
      </c>
      <c r="C382">
        <v>2002</v>
      </c>
      <c r="D382" t="s">
        <v>23</v>
      </c>
      <c r="E382" t="s">
        <v>64</v>
      </c>
      <c r="F382">
        <v>8032</v>
      </c>
      <c r="G382" s="33">
        <f>SUMIFS('Приложение 3 (Цена)'!D:D,'Приложение 3 (Цена)'!C:C,D382,'Приложение 3 (Цена)'!B:B,C382,'Приложение 3 (Цена)'!A:A,B382)</f>
        <v>823.03</v>
      </c>
      <c r="H382" s="34">
        <f t="shared" si="5"/>
        <v>6610576.96</v>
      </c>
    </row>
    <row r="383" spans="1:8" x14ac:dyDescent="0.25">
      <c r="A383">
        <v>19</v>
      </c>
      <c r="B383">
        <v>7</v>
      </c>
      <c r="C383">
        <v>2003</v>
      </c>
      <c r="D383" t="s">
        <v>15</v>
      </c>
      <c r="E383" t="s">
        <v>66</v>
      </c>
      <c r="F383">
        <v>8032</v>
      </c>
      <c r="G383" s="33">
        <f>SUMIFS('Приложение 3 (Цена)'!D:D,'Приложение 3 (Цена)'!C:C,D383,'Приложение 3 (Цена)'!B:B,C383,'Приложение 3 (Цена)'!A:A,B383)</f>
        <v>834.07</v>
      </c>
      <c r="H383" s="34">
        <f t="shared" si="5"/>
        <v>6699250.2400000002</v>
      </c>
    </row>
    <row r="384" spans="1:8" x14ac:dyDescent="0.25">
      <c r="A384">
        <v>26</v>
      </c>
      <c r="B384">
        <v>10</v>
      </c>
      <c r="C384">
        <v>2004</v>
      </c>
      <c r="D384" t="s">
        <v>19</v>
      </c>
      <c r="E384" t="s">
        <v>66</v>
      </c>
      <c r="F384">
        <v>8026</v>
      </c>
      <c r="G384" s="33">
        <f>SUMIFS('Приложение 3 (Цена)'!D:D,'Приложение 3 (Цена)'!C:C,D384,'Приложение 3 (Цена)'!B:B,C384,'Приложение 3 (Цена)'!A:A,B384)</f>
        <v>993.25</v>
      </c>
      <c r="H384" s="34">
        <f t="shared" si="5"/>
        <v>7971824.5</v>
      </c>
    </row>
    <row r="385" spans="1:8" x14ac:dyDescent="0.25">
      <c r="A385">
        <v>15</v>
      </c>
      <c r="B385">
        <v>6</v>
      </c>
      <c r="C385">
        <v>2003</v>
      </c>
      <c r="D385" t="s">
        <v>25</v>
      </c>
      <c r="E385" t="s">
        <v>66</v>
      </c>
      <c r="F385">
        <v>8025</v>
      </c>
      <c r="G385" s="33">
        <f>SUMIFS('Приложение 3 (Цена)'!D:D,'Приложение 3 (Цена)'!C:C,D385,'Приложение 3 (Цена)'!B:B,C385,'Приложение 3 (Цена)'!A:A,B385)</f>
        <v>677.85</v>
      </c>
      <c r="H385" s="34">
        <f t="shared" si="5"/>
        <v>5439746.25</v>
      </c>
    </row>
    <row r="386" spans="1:8" x14ac:dyDescent="0.25">
      <c r="A386">
        <v>10</v>
      </c>
      <c r="B386">
        <v>4</v>
      </c>
      <c r="C386">
        <v>2002</v>
      </c>
      <c r="D386" t="s">
        <v>39</v>
      </c>
      <c r="E386" t="s">
        <v>65</v>
      </c>
      <c r="F386">
        <v>8021</v>
      </c>
      <c r="G386" s="33">
        <f>SUMIFS('Приложение 3 (Цена)'!D:D,'Приложение 3 (Цена)'!C:C,D386,'Приложение 3 (Цена)'!B:B,C386,'Приложение 3 (Цена)'!A:A,B386)</f>
        <v>704.24</v>
      </c>
      <c r="H386" s="34">
        <f t="shared" si="5"/>
        <v>5648709.04</v>
      </c>
    </row>
    <row r="387" spans="1:8" x14ac:dyDescent="0.25">
      <c r="A387">
        <v>23</v>
      </c>
      <c r="B387">
        <v>9</v>
      </c>
      <c r="C387">
        <v>2004</v>
      </c>
      <c r="D387" t="s">
        <v>56</v>
      </c>
      <c r="E387" t="s">
        <v>64</v>
      </c>
      <c r="F387">
        <v>8020</v>
      </c>
      <c r="G387" s="33">
        <f>SUMIFS('Приложение 3 (Цена)'!D:D,'Приложение 3 (Цена)'!C:C,D387,'Приложение 3 (Цена)'!B:B,C387,'Приложение 3 (Цена)'!A:A,B387)</f>
        <v>425.16</v>
      </c>
      <c r="H387" s="34">
        <f t="shared" ref="H387:H450" si="6">F387*G387</f>
        <v>3409783.2</v>
      </c>
    </row>
    <row r="388" spans="1:8" x14ac:dyDescent="0.25">
      <c r="A388">
        <v>1</v>
      </c>
      <c r="B388">
        <v>2</v>
      </c>
      <c r="C388">
        <v>2000</v>
      </c>
      <c r="D388" t="s">
        <v>15</v>
      </c>
      <c r="E388" t="s">
        <v>66</v>
      </c>
      <c r="F388">
        <v>8019</v>
      </c>
      <c r="G388" s="33">
        <f>SUMIFS('Приложение 3 (Цена)'!D:D,'Приложение 3 (Цена)'!C:C,D388,'Приложение 3 (Цена)'!B:B,C388,'Приложение 3 (Цена)'!A:A,B388)</f>
        <v>1032.93</v>
      </c>
      <c r="H388" s="34">
        <f t="shared" si="6"/>
        <v>8283065.6700000009</v>
      </c>
    </row>
    <row r="389" spans="1:8" x14ac:dyDescent="0.25">
      <c r="A389">
        <v>16</v>
      </c>
      <c r="B389">
        <v>6</v>
      </c>
      <c r="C389">
        <v>2003</v>
      </c>
      <c r="D389" t="s">
        <v>62</v>
      </c>
      <c r="E389" t="s">
        <v>65</v>
      </c>
      <c r="F389">
        <v>8019</v>
      </c>
      <c r="G389" s="33">
        <f>SUMIFS('Приложение 3 (Цена)'!D:D,'Приложение 3 (Цена)'!C:C,D389,'Приложение 3 (Цена)'!B:B,C389,'Приложение 3 (Цена)'!A:A,B389)</f>
        <v>568.92999999999995</v>
      </c>
      <c r="H389" s="34">
        <f t="shared" si="6"/>
        <v>4562249.67</v>
      </c>
    </row>
    <row r="390" spans="1:8" x14ac:dyDescent="0.25">
      <c r="A390">
        <v>19</v>
      </c>
      <c r="B390">
        <v>8</v>
      </c>
      <c r="C390">
        <v>2003</v>
      </c>
      <c r="D390" t="s">
        <v>46</v>
      </c>
      <c r="E390" t="s">
        <v>66</v>
      </c>
      <c r="F390">
        <v>8019</v>
      </c>
      <c r="G390" s="33">
        <f>SUMIFS('Приложение 3 (Цена)'!D:D,'Приложение 3 (Цена)'!C:C,D390,'Приложение 3 (Цена)'!B:B,C390,'Приложение 3 (Цена)'!A:A,B390)</f>
        <v>86.31</v>
      </c>
      <c r="H390" s="34">
        <f t="shared" si="6"/>
        <v>692119.89</v>
      </c>
    </row>
    <row r="391" spans="1:8" x14ac:dyDescent="0.25">
      <c r="A391">
        <v>4</v>
      </c>
      <c r="B391">
        <v>2</v>
      </c>
      <c r="C391">
        <v>2001</v>
      </c>
      <c r="D391" t="s">
        <v>26</v>
      </c>
      <c r="E391" t="s">
        <v>66</v>
      </c>
      <c r="F391">
        <v>8011</v>
      </c>
      <c r="G391" s="33">
        <f>SUMIFS('Приложение 3 (Цена)'!D:D,'Приложение 3 (Цена)'!C:C,D391,'Приложение 3 (Цена)'!B:B,C391,'Приложение 3 (Цена)'!A:A,B391)</f>
        <v>358.64</v>
      </c>
      <c r="H391" s="34">
        <f t="shared" si="6"/>
        <v>2873065.04</v>
      </c>
    </row>
    <row r="392" spans="1:8" x14ac:dyDescent="0.25">
      <c r="A392">
        <v>21</v>
      </c>
      <c r="B392">
        <v>8</v>
      </c>
      <c r="C392">
        <v>2004</v>
      </c>
      <c r="D392" t="s">
        <v>15</v>
      </c>
      <c r="E392" t="s">
        <v>64</v>
      </c>
      <c r="F392">
        <v>8008</v>
      </c>
      <c r="G392" s="33">
        <f>SUMIFS('Приложение 3 (Цена)'!D:D,'Приложение 3 (Цена)'!C:C,D392,'Приложение 3 (Цена)'!B:B,C392,'Приложение 3 (Цена)'!A:A,B392)</f>
        <v>524.41</v>
      </c>
      <c r="H392" s="34">
        <f t="shared" si="6"/>
        <v>4199475.2799999993</v>
      </c>
    </row>
    <row r="393" spans="1:8" x14ac:dyDescent="0.25">
      <c r="A393">
        <v>26</v>
      </c>
      <c r="B393">
        <v>10</v>
      </c>
      <c r="C393">
        <v>2004</v>
      </c>
      <c r="D393" t="s">
        <v>26</v>
      </c>
      <c r="E393" t="s">
        <v>64</v>
      </c>
      <c r="F393">
        <v>8001</v>
      </c>
      <c r="G393" s="33">
        <f>SUMIFS('Приложение 3 (Цена)'!D:D,'Приложение 3 (Цена)'!C:C,D393,'Приложение 3 (Цена)'!B:B,C393,'Приложение 3 (Цена)'!A:A,B393)</f>
        <v>518.58000000000004</v>
      </c>
      <c r="H393" s="34">
        <f t="shared" si="6"/>
        <v>4149158.5800000005</v>
      </c>
    </row>
    <row r="394" spans="1:8" x14ac:dyDescent="0.25">
      <c r="A394">
        <v>1</v>
      </c>
      <c r="B394">
        <v>2</v>
      </c>
      <c r="C394">
        <v>2000</v>
      </c>
      <c r="D394" t="s">
        <v>45</v>
      </c>
      <c r="E394" t="s">
        <v>68</v>
      </c>
      <c r="F394">
        <v>7996</v>
      </c>
      <c r="G394" s="33">
        <f>SUMIFS('Приложение 3 (Цена)'!D:D,'Приложение 3 (Цена)'!C:C,D394,'Приложение 3 (Цена)'!B:B,C394,'Приложение 3 (Цена)'!A:A,B394)</f>
        <v>670.07</v>
      </c>
      <c r="H394" s="34">
        <f t="shared" si="6"/>
        <v>5357879.7200000007</v>
      </c>
    </row>
    <row r="395" spans="1:8" x14ac:dyDescent="0.25">
      <c r="A395">
        <v>14</v>
      </c>
      <c r="B395">
        <v>6</v>
      </c>
      <c r="C395">
        <v>2002</v>
      </c>
      <c r="D395" t="s">
        <v>44</v>
      </c>
      <c r="E395" t="s">
        <v>64</v>
      </c>
      <c r="F395">
        <v>7986</v>
      </c>
      <c r="G395" s="33">
        <f>SUMIFS('Приложение 3 (Цена)'!D:D,'Приложение 3 (Цена)'!C:C,D395,'Приложение 3 (Цена)'!B:B,C395,'Приложение 3 (Цена)'!A:A,B395)</f>
        <v>47.39</v>
      </c>
      <c r="H395" s="34">
        <f t="shared" si="6"/>
        <v>378456.54</v>
      </c>
    </row>
    <row r="396" spans="1:8" x14ac:dyDescent="0.25">
      <c r="A396">
        <v>18</v>
      </c>
      <c r="B396">
        <v>7</v>
      </c>
      <c r="C396">
        <v>2003</v>
      </c>
      <c r="D396" t="s">
        <v>20</v>
      </c>
      <c r="E396" t="s">
        <v>65</v>
      </c>
      <c r="F396">
        <v>7985</v>
      </c>
      <c r="G396" s="33">
        <f>SUMIFS('Приложение 3 (Цена)'!D:D,'Приложение 3 (Цена)'!C:C,D396,'Приложение 3 (Цена)'!B:B,C396,'Приложение 3 (Цена)'!A:A,B396)</f>
        <v>891.66</v>
      </c>
      <c r="H396" s="34">
        <f t="shared" si="6"/>
        <v>7119905.0999999996</v>
      </c>
    </row>
    <row r="397" spans="1:8" x14ac:dyDescent="0.25">
      <c r="A397">
        <v>6</v>
      </c>
      <c r="B397">
        <v>2</v>
      </c>
      <c r="C397">
        <v>2001</v>
      </c>
      <c r="D397" t="s">
        <v>22</v>
      </c>
      <c r="E397" t="s">
        <v>66</v>
      </c>
      <c r="F397">
        <v>7983</v>
      </c>
      <c r="G397" s="33">
        <f>SUMIFS('Приложение 3 (Цена)'!D:D,'Приложение 3 (Цена)'!C:C,D397,'Приложение 3 (Цена)'!B:B,C397,'Приложение 3 (Цена)'!A:A,B397)</f>
        <v>763.98</v>
      </c>
      <c r="H397" s="34">
        <f t="shared" si="6"/>
        <v>6098852.3399999999</v>
      </c>
    </row>
    <row r="398" spans="1:8" x14ac:dyDescent="0.25">
      <c r="A398">
        <v>18</v>
      </c>
      <c r="B398">
        <v>7</v>
      </c>
      <c r="C398">
        <v>2003</v>
      </c>
      <c r="D398" t="s">
        <v>50</v>
      </c>
      <c r="E398" t="s">
        <v>65</v>
      </c>
      <c r="F398">
        <v>7968</v>
      </c>
      <c r="G398" s="33">
        <f>SUMIFS('Приложение 3 (Цена)'!D:D,'Приложение 3 (Цена)'!C:C,D398,'Приложение 3 (Цена)'!B:B,C398,'Приложение 3 (Цена)'!A:A,B398)</f>
        <v>281.23</v>
      </c>
      <c r="H398" s="34">
        <f t="shared" si="6"/>
        <v>2240840.64</v>
      </c>
    </row>
    <row r="399" spans="1:8" x14ac:dyDescent="0.25">
      <c r="A399">
        <v>21</v>
      </c>
      <c r="B399">
        <v>8</v>
      </c>
      <c r="C399">
        <v>2003</v>
      </c>
      <c r="D399" t="s">
        <v>28</v>
      </c>
      <c r="E399" t="s">
        <v>66</v>
      </c>
      <c r="F399">
        <v>7968</v>
      </c>
      <c r="G399" s="33">
        <f>SUMIFS('Приложение 3 (Цена)'!D:D,'Приложение 3 (Цена)'!C:C,D399,'Приложение 3 (Цена)'!B:B,C399,'Приложение 3 (Цена)'!A:A,B399)</f>
        <v>1006.84</v>
      </c>
      <c r="H399" s="34">
        <f t="shared" si="6"/>
        <v>8022501.1200000001</v>
      </c>
    </row>
    <row r="400" spans="1:8" x14ac:dyDescent="0.25">
      <c r="A400">
        <v>25</v>
      </c>
      <c r="B400">
        <v>10</v>
      </c>
      <c r="C400">
        <v>2004</v>
      </c>
      <c r="D400" t="s">
        <v>34</v>
      </c>
      <c r="E400" t="s">
        <v>64</v>
      </c>
      <c r="F400">
        <v>7960</v>
      </c>
      <c r="G400" s="33">
        <f>SUMIFS('Приложение 3 (Цена)'!D:D,'Приложение 3 (Цена)'!C:C,D400,'Приложение 3 (Цена)'!B:B,C400,'Приложение 3 (Цена)'!A:A,B400)</f>
        <v>708.13</v>
      </c>
      <c r="H400" s="34">
        <f t="shared" si="6"/>
        <v>5636714.7999999998</v>
      </c>
    </row>
    <row r="401" spans="1:8" x14ac:dyDescent="0.25">
      <c r="A401">
        <v>9</v>
      </c>
      <c r="B401">
        <v>4</v>
      </c>
      <c r="C401">
        <v>2002</v>
      </c>
      <c r="D401" t="s">
        <v>61</v>
      </c>
      <c r="E401" t="s">
        <v>68</v>
      </c>
      <c r="F401">
        <v>7959</v>
      </c>
      <c r="G401" s="33">
        <f>SUMIFS('Приложение 3 (Цена)'!D:D,'Приложение 3 (Цена)'!C:C,D401,'Приложение 3 (Цена)'!B:B,C401,'Приложение 3 (Цена)'!A:A,B401)</f>
        <v>198.87</v>
      </c>
      <c r="H401" s="34">
        <f t="shared" si="6"/>
        <v>1582806.33</v>
      </c>
    </row>
    <row r="402" spans="1:8" x14ac:dyDescent="0.25">
      <c r="A402">
        <v>21</v>
      </c>
      <c r="B402">
        <v>9</v>
      </c>
      <c r="C402">
        <v>2004</v>
      </c>
      <c r="D402" t="s">
        <v>33</v>
      </c>
      <c r="E402" t="s">
        <v>68</v>
      </c>
      <c r="F402">
        <v>7959</v>
      </c>
      <c r="G402" s="33">
        <f>SUMIFS('Приложение 3 (Цена)'!D:D,'Приложение 3 (Цена)'!C:C,D402,'Приложение 3 (Цена)'!B:B,C402,'Приложение 3 (Цена)'!A:A,B402)</f>
        <v>174.61</v>
      </c>
      <c r="H402" s="34">
        <f t="shared" si="6"/>
        <v>1389720.9900000002</v>
      </c>
    </row>
    <row r="403" spans="1:8" x14ac:dyDescent="0.25">
      <c r="A403">
        <v>27</v>
      </c>
      <c r="B403">
        <v>11</v>
      </c>
      <c r="C403">
        <v>2005</v>
      </c>
      <c r="D403" t="s">
        <v>43</v>
      </c>
      <c r="E403" t="s">
        <v>64</v>
      </c>
      <c r="F403">
        <v>7956</v>
      </c>
      <c r="G403" s="33">
        <f>SUMIFS('Приложение 3 (Цена)'!D:D,'Приложение 3 (Цена)'!C:C,D403,'Приложение 3 (Цена)'!B:B,C403,'Приложение 3 (Цена)'!A:A,B403)</f>
        <v>249.28</v>
      </c>
      <c r="H403" s="34">
        <f t="shared" si="6"/>
        <v>1983271.68</v>
      </c>
    </row>
    <row r="404" spans="1:8" x14ac:dyDescent="0.25">
      <c r="A404">
        <v>21</v>
      </c>
      <c r="B404">
        <v>8</v>
      </c>
      <c r="C404">
        <v>2003</v>
      </c>
      <c r="D404" t="s">
        <v>48</v>
      </c>
      <c r="E404" t="s">
        <v>65</v>
      </c>
      <c r="F404">
        <v>7952</v>
      </c>
      <c r="G404" s="33">
        <f>SUMIFS('Приложение 3 (Цена)'!D:D,'Приложение 3 (Цена)'!C:C,D404,'Приложение 3 (Цена)'!B:B,C404,'Приложение 3 (Цена)'!A:A,B404)</f>
        <v>545.05999999999995</v>
      </c>
      <c r="H404" s="34">
        <f t="shared" si="6"/>
        <v>4334317.1199999992</v>
      </c>
    </row>
    <row r="405" spans="1:8" x14ac:dyDescent="0.25">
      <c r="A405">
        <v>4</v>
      </c>
      <c r="B405">
        <v>2</v>
      </c>
      <c r="C405">
        <v>2001</v>
      </c>
      <c r="D405" t="s">
        <v>40</v>
      </c>
      <c r="E405" t="s">
        <v>66</v>
      </c>
      <c r="F405">
        <v>7942</v>
      </c>
      <c r="G405" s="33">
        <f>SUMIFS('Приложение 3 (Цена)'!D:D,'Приложение 3 (Цена)'!C:C,D405,'Приложение 3 (Цена)'!B:B,C405,'Приложение 3 (Цена)'!A:A,B405)</f>
        <v>936.91</v>
      </c>
      <c r="H405" s="34">
        <f t="shared" si="6"/>
        <v>7440939.2199999997</v>
      </c>
    </row>
    <row r="406" spans="1:8" x14ac:dyDescent="0.25">
      <c r="A406">
        <v>15</v>
      </c>
      <c r="B406">
        <v>6</v>
      </c>
      <c r="C406">
        <v>2002</v>
      </c>
      <c r="D406" t="s">
        <v>21</v>
      </c>
      <c r="E406" t="s">
        <v>67</v>
      </c>
      <c r="F406">
        <v>7942</v>
      </c>
      <c r="G406" s="33">
        <f>SUMIFS('Приложение 3 (Цена)'!D:D,'Приложение 3 (Цена)'!C:C,D406,'Приложение 3 (Цена)'!B:B,C406,'Приложение 3 (Цена)'!A:A,B406)</f>
        <v>866.71</v>
      </c>
      <c r="H406" s="34">
        <f t="shared" si="6"/>
        <v>6883410.8200000003</v>
      </c>
    </row>
    <row r="407" spans="1:8" x14ac:dyDescent="0.25">
      <c r="A407">
        <v>10</v>
      </c>
      <c r="B407">
        <v>4</v>
      </c>
      <c r="C407">
        <v>2002</v>
      </c>
      <c r="D407" t="s">
        <v>48</v>
      </c>
      <c r="E407" t="s">
        <v>66</v>
      </c>
      <c r="F407">
        <v>7941</v>
      </c>
      <c r="G407" s="33">
        <f>SUMIFS('Приложение 3 (Цена)'!D:D,'Приложение 3 (Цена)'!C:C,D407,'Приложение 3 (Цена)'!B:B,C407,'Приложение 3 (Цена)'!A:A,B407)</f>
        <v>78.099999999999994</v>
      </c>
      <c r="H407" s="34">
        <f t="shared" si="6"/>
        <v>620192.1</v>
      </c>
    </row>
    <row r="408" spans="1:8" x14ac:dyDescent="0.25">
      <c r="A408">
        <v>1</v>
      </c>
      <c r="B408">
        <v>2</v>
      </c>
      <c r="C408">
        <v>2000</v>
      </c>
      <c r="D408" t="s">
        <v>44</v>
      </c>
      <c r="E408" t="s">
        <v>64</v>
      </c>
      <c r="F408">
        <v>7937</v>
      </c>
      <c r="G408" s="33">
        <f>SUMIFS('Приложение 3 (Цена)'!D:D,'Приложение 3 (Цена)'!C:C,D408,'Приложение 3 (Цена)'!B:B,C408,'Приложение 3 (Цена)'!A:A,B408)</f>
        <v>89.2</v>
      </c>
      <c r="H408" s="34">
        <f t="shared" si="6"/>
        <v>707980.4</v>
      </c>
    </row>
    <row r="409" spans="1:8" x14ac:dyDescent="0.25">
      <c r="A409">
        <v>12</v>
      </c>
      <c r="B409">
        <v>5</v>
      </c>
      <c r="C409">
        <v>2002</v>
      </c>
      <c r="D409" t="s">
        <v>19</v>
      </c>
      <c r="E409" t="s">
        <v>64</v>
      </c>
      <c r="F409">
        <v>7925</v>
      </c>
      <c r="G409" s="33">
        <f>SUMIFS('Приложение 3 (Цена)'!D:D,'Приложение 3 (Цена)'!C:C,D409,'Приложение 3 (Цена)'!B:B,C409,'Приложение 3 (Цена)'!A:A,B409)</f>
        <v>952.67</v>
      </c>
      <c r="H409" s="34">
        <f t="shared" si="6"/>
        <v>7549909.75</v>
      </c>
    </row>
    <row r="410" spans="1:8" x14ac:dyDescent="0.25">
      <c r="A410">
        <v>5</v>
      </c>
      <c r="B410">
        <v>2</v>
      </c>
      <c r="C410">
        <v>2001</v>
      </c>
      <c r="D410" t="s">
        <v>19</v>
      </c>
      <c r="E410" t="s">
        <v>66</v>
      </c>
      <c r="F410">
        <v>7918</v>
      </c>
      <c r="G410" s="33">
        <f>SUMIFS('Приложение 3 (Цена)'!D:D,'Приложение 3 (Цена)'!C:C,D410,'Приложение 3 (Цена)'!B:B,C410,'Приложение 3 (Цена)'!A:A,B410)</f>
        <v>917.87</v>
      </c>
      <c r="H410" s="34">
        <f t="shared" si="6"/>
        <v>7267694.6600000001</v>
      </c>
    </row>
    <row r="411" spans="1:8" x14ac:dyDescent="0.25">
      <c r="A411">
        <v>24</v>
      </c>
      <c r="B411">
        <v>10</v>
      </c>
      <c r="C411">
        <v>2004</v>
      </c>
      <c r="D411" t="s">
        <v>13</v>
      </c>
      <c r="E411" t="s">
        <v>65</v>
      </c>
      <c r="F411">
        <v>7918</v>
      </c>
      <c r="G411" s="33">
        <f>SUMIFS('Приложение 3 (Цена)'!D:D,'Приложение 3 (Цена)'!C:C,D411,'Приложение 3 (Цена)'!B:B,C411,'Приложение 3 (Цена)'!A:A,B411)</f>
        <v>348.8</v>
      </c>
      <c r="H411" s="34">
        <f t="shared" si="6"/>
        <v>2761798.4</v>
      </c>
    </row>
    <row r="412" spans="1:8" x14ac:dyDescent="0.25">
      <c r="A412">
        <v>18</v>
      </c>
      <c r="B412">
        <v>7</v>
      </c>
      <c r="C412">
        <v>2003</v>
      </c>
      <c r="D412" t="s">
        <v>17</v>
      </c>
      <c r="E412" t="s">
        <v>64</v>
      </c>
      <c r="F412">
        <v>7915</v>
      </c>
      <c r="G412" s="33">
        <f>SUMIFS('Приложение 3 (Цена)'!D:D,'Приложение 3 (Цена)'!C:C,D412,'Приложение 3 (Цена)'!B:B,C412,'Приложение 3 (Цена)'!A:A,B412)</f>
        <v>839.32</v>
      </c>
      <c r="H412" s="34">
        <f t="shared" si="6"/>
        <v>6643217.8000000007</v>
      </c>
    </row>
    <row r="413" spans="1:8" x14ac:dyDescent="0.25">
      <c r="A413">
        <v>26</v>
      </c>
      <c r="B413">
        <v>10</v>
      </c>
      <c r="C413">
        <v>2004</v>
      </c>
      <c r="D413" t="s">
        <v>24</v>
      </c>
      <c r="E413" t="s">
        <v>64</v>
      </c>
      <c r="F413">
        <v>7912</v>
      </c>
      <c r="G413" s="33">
        <f>SUMIFS('Приложение 3 (Цена)'!D:D,'Приложение 3 (Цена)'!C:C,D413,'Приложение 3 (Цена)'!B:B,C413,'Приложение 3 (Цена)'!A:A,B413)</f>
        <v>582.04</v>
      </c>
      <c r="H413" s="34">
        <f t="shared" si="6"/>
        <v>4605100.4799999995</v>
      </c>
    </row>
    <row r="414" spans="1:8" x14ac:dyDescent="0.25">
      <c r="A414">
        <v>30</v>
      </c>
      <c r="B414">
        <v>12</v>
      </c>
      <c r="C414">
        <v>2005</v>
      </c>
      <c r="D414" t="s">
        <v>19</v>
      </c>
      <c r="E414" t="s">
        <v>64</v>
      </c>
      <c r="F414">
        <v>7908</v>
      </c>
      <c r="G414" s="33">
        <f>SUMIFS('Приложение 3 (Цена)'!D:D,'Приложение 3 (Цена)'!C:C,D414,'Приложение 3 (Цена)'!B:B,C414,'Приложение 3 (Цена)'!A:A,B414)</f>
        <v>3.27</v>
      </c>
      <c r="H414" s="34">
        <f t="shared" si="6"/>
        <v>25859.16</v>
      </c>
    </row>
    <row r="415" spans="1:8" x14ac:dyDescent="0.25">
      <c r="A415">
        <v>18</v>
      </c>
      <c r="B415">
        <v>7</v>
      </c>
      <c r="C415">
        <v>2003</v>
      </c>
      <c r="D415" t="s">
        <v>43</v>
      </c>
      <c r="E415" t="s">
        <v>65</v>
      </c>
      <c r="F415">
        <v>7900</v>
      </c>
      <c r="G415" s="33">
        <f>SUMIFS('Приложение 3 (Цена)'!D:D,'Приложение 3 (Цена)'!C:C,D415,'Приложение 3 (Цена)'!B:B,C415,'Приложение 3 (Цена)'!A:A,B415)</f>
        <v>489.89</v>
      </c>
      <c r="H415" s="34">
        <f t="shared" si="6"/>
        <v>3870131</v>
      </c>
    </row>
    <row r="416" spans="1:8" x14ac:dyDescent="0.25">
      <c r="A416">
        <v>8</v>
      </c>
      <c r="B416">
        <v>3</v>
      </c>
      <c r="C416">
        <v>2001</v>
      </c>
      <c r="D416" t="s">
        <v>25</v>
      </c>
      <c r="E416" t="s">
        <v>66</v>
      </c>
      <c r="F416">
        <v>7898</v>
      </c>
      <c r="G416" s="33">
        <f>SUMIFS('Приложение 3 (Цена)'!D:D,'Приложение 3 (Цена)'!C:C,D416,'Приложение 3 (Цена)'!B:B,C416,'Приложение 3 (Цена)'!A:A,B416)</f>
        <v>796.97</v>
      </c>
      <c r="H416" s="34">
        <f t="shared" si="6"/>
        <v>6294469.0600000005</v>
      </c>
    </row>
    <row r="417" spans="1:8" x14ac:dyDescent="0.25">
      <c r="A417">
        <v>27</v>
      </c>
      <c r="B417">
        <v>11</v>
      </c>
      <c r="C417">
        <v>2004</v>
      </c>
      <c r="D417" t="s">
        <v>20</v>
      </c>
      <c r="E417" t="s">
        <v>64</v>
      </c>
      <c r="F417">
        <v>7896</v>
      </c>
      <c r="G417" s="33">
        <f>SUMIFS('Приложение 3 (Цена)'!D:D,'Приложение 3 (Цена)'!C:C,D417,'Приложение 3 (Цена)'!B:B,C417,'Приложение 3 (Цена)'!A:A,B417)</f>
        <v>509.88</v>
      </c>
      <c r="H417" s="34">
        <f t="shared" si="6"/>
        <v>4026012.48</v>
      </c>
    </row>
    <row r="418" spans="1:8" x14ac:dyDescent="0.25">
      <c r="A418">
        <v>23</v>
      </c>
      <c r="B418">
        <v>9</v>
      </c>
      <c r="C418">
        <v>2004</v>
      </c>
      <c r="D418" t="s">
        <v>59</v>
      </c>
      <c r="E418" t="s">
        <v>64</v>
      </c>
      <c r="F418">
        <v>7890</v>
      </c>
      <c r="G418" s="33">
        <f>SUMIFS('Приложение 3 (Цена)'!D:D,'Приложение 3 (Цена)'!C:C,D418,'Приложение 3 (Цена)'!B:B,C418,'Приложение 3 (Цена)'!A:A,B418)</f>
        <v>746.24</v>
      </c>
      <c r="H418" s="34">
        <f t="shared" si="6"/>
        <v>5887833.5999999996</v>
      </c>
    </row>
    <row r="419" spans="1:8" x14ac:dyDescent="0.25">
      <c r="A419">
        <v>21</v>
      </c>
      <c r="B419">
        <v>9</v>
      </c>
      <c r="C419">
        <v>2004</v>
      </c>
      <c r="D419" t="s">
        <v>36</v>
      </c>
      <c r="E419" t="s">
        <v>68</v>
      </c>
      <c r="F419">
        <v>7889</v>
      </c>
      <c r="G419" s="33">
        <f>SUMIFS('Приложение 3 (Цена)'!D:D,'Приложение 3 (Цена)'!C:C,D419,'Приложение 3 (Цена)'!B:B,C419,'Приложение 3 (Цена)'!A:A,B419)</f>
        <v>953.9</v>
      </c>
      <c r="H419" s="34">
        <f t="shared" si="6"/>
        <v>7525317.0999999996</v>
      </c>
    </row>
    <row r="420" spans="1:8" x14ac:dyDescent="0.25">
      <c r="A420">
        <v>22</v>
      </c>
      <c r="B420">
        <v>9</v>
      </c>
      <c r="C420">
        <v>2004</v>
      </c>
      <c r="D420" t="s">
        <v>57</v>
      </c>
      <c r="E420" t="s">
        <v>66</v>
      </c>
      <c r="F420">
        <v>7888</v>
      </c>
      <c r="G420" s="33">
        <f>SUMIFS('Приложение 3 (Цена)'!D:D,'Приложение 3 (Цена)'!C:C,D420,'Приложение 3 (Цена)'!B:B,C420,'Приложение 3 (Цена)'!A:A,B420)</f>
        <v>593.19000000000005</v>
      </c>
      <c r="H420" s="34">
        <f t="shared" si="6"/>
        <v>4679082.7200000007</v>
      </c>
    </row>
    <row r="421" spans="1:8" x14ac:dyDescent="0.25">
      <c r="A421">
        <v>16</v>
      </c>
      <c r="B421">
        <v>6</v>
      </c>
      <c r="C421">
        <v>2003</v>
      </c>
      <c r="D421" t="s">
        <v>26</v>
      </c>
      <c r="E421" t="s">
        <v>64</v>
      </c>
      <c r="F421">
        <v>7874</v>
      </c>
      <c r="G421" s="33">
        <f>SUMIFS('Приложение 3 (Цена)'!D:D,'Приложение 3 (Цена)'!C:C,D421,'Приложение 3 (Цена)'!B:B,C421,'Приложение 3 (Цена)'!A:A,B421)</f>
        <v>584.36</v>
      </c>
      <c r="H421" s="34">
        <f t="shared" si="6"/>
        <v>4601250.6399999997</v>
      </c>
    </row>
    <row r="422" spans="1:8" x14ac:dyDescent="0.25">
      <c r="A422">
        <v>21</v>
      </c>
      <c r="B422">
        <v>9</v>
      </c>
      <c r="C422">
        <v>2004</v>
      </c>
      <c r="D422" t="s">
        <v>52</v>
      </c>
      <c r="E422" t="s">
        <v>64</v>
      </c>
      <c r="F422">
        <v>7865</v>
      </c>
      <c r="G422" s="33">
        <f>SUMIFS('Приложение 3 (Цена)'!D:D,'Приложение 3 (Цена)'!C:C,D422,'Приложение 3 (Цена)'!B:B,C422,'Приложение 3 (Цена)'!A:A,B422)</f>
        <v>1002.11</v>
      </c>
      <c r="H422" s="34">
        <f t="shared" si="6"/>
        <v>7881595.1500000004</v>
      </c>
    </row>
    <row r="423" spans="1:8" x14ac:dyDescent="0.25">
      <c r="A423">
        <v>26</v>
      </c>
      <c r="B423">
        <v>11</v>
      </c>
      <c r="C423">
        <v>2004</v>
      </c>
      <c r="D423" t="s">
        <v>23</v>
      </c>
      <c r="E423" t="s">
        <v>67</v>
      </c>
      <c r="F423">
        <v>7863</v>
      </c>
      <c r="G423" s="33">
        <f>SUMIFS('Приложение 3 (Цена)'!D:D,'Приложение 3 (Цена)'!C:C,D423,'Приложение 3 (Цена)'!B:B,C423,'Приложение 3 (Цена)'!A:A,B423)</f>
        <v>1077.82</v>
      </c>
      <c r="H423" s="34">
        <f t="shared" si="6"/>
        <v>8474898.6600000001</v>
      </c>
    </row>
    <row r="424" spans="1:8" x14ac:dyDescent="0.25">
      <c r="A424">
        <v>25</v>
      </c>
      <c r="B424">
        <v>10</v>
      </c>
      <c r="C424">
        <v>2004</v>
      </c>
      <c r="D424" t="s">
        <v>34</v>
      </c>
      <c r="E424" t="s">
        <v>64</v>
      </c>
      <c r="F424">
        <v>7862</v>
      </c>
      <c r="G424" s="33">
        <f>SUMIFS('Приложение 3 (Цена)'!D:D,'Приложение 3 (Цена)'!C:C,D424,'Приложение 3 (Цена)'!B:B,C424,'Приложение 3 (Цена)'!A:A,B424)</f>
        <v>708.13</v>
      </c>
      <c r="H424" s="34">
        <f t="shared" si="6"/>
        <v>5567318.0599999996</v>
      </c>
    </row>
    <row r="425" spans="1:8" x14ac:dyDescent="0.25">
      <c r="A425">
        <v>18</v>
      </c>
      <c r="B425">
        <v>7</v>
      </c>
      <c r="C425">
        <v>2003</v>
      </c>
      <c r="D425" t="s">
        <v>30</v>
      </c>
      <c r="E425" t="s">
        <v>64</v>
      </c>
      <c r="F425">
        <v>7861</v>
      </c>
      <c r="G425" s="33">
        <f>SUMIFS('Приложение 3 (Цена)'!D:D,'Приложение 3 (Цена)'!C:C,D425,'Приложение 3 (Цена)'!B:B,C425,'Приложение 3 (Цена)'!A:A,B425)</f>
        <v>598.62</v>
      </c>
      <c r="H425" s="34">
        <f t="shared" si="6"/>
        <v>4705751.82</v>
      </c>
    </row>
    <row r="426" spans="1:8" x14ac:dyDescent="0.25">
      <c r="A426">
        <v>4</v>
      </c>
      <c r="B426">
        <v>2</v>
      </c>
      <c r="C426">
        <v>2001</v>
      </c>
      <c r="D426" t="s">
        <v>31</v>
      </c>
      <c r="E426" t="s">
        <v>64</v>
      </c>
      <c r="F426">
        <v>7855</v>
      </c>
      <c r="G426" s="33">
        <f>SUMIFS('Приложение 3 (Цена)'!D:D,'Приложение 3 (Цена)'!C:C,D426,'Приложение 3 (Цена)'!B:B,C426,'Приложение 3 (Цена)'!A:A,B426)</f>
        <v>967.06</v>
      </c>
      <c r="H426" s="34">
        <f t="shared" si="6"/>
        <v>7596256.2999999998</v>
      </c>
    </row>
    <row r="427" spans="1:8" x14ac:dyDescent="0.25">
      <c r="A427">
        <v>1</v>
      </c>
      <c r="B427">
        <v>2</v>
      </c>
      <c r="C427">
        <v>2000</v>
      </c>
      <c r="D427" t="s">
        <v>55</v>
      </c>
      <c r="E427" t="s">
        <v>64</v>
      </c>
      <c r="F427">
        <v>7838</v>
      </c>
      <c r="G427" s="33">
        <f>SUMIFS('Приложение 3 (Цена)'!D:D,'Приложение 3 (Цена)'!C:C,D427,'Приложение 3 (Цена)'!B:B,C427,'Приложение 3 (Цена)'!A:A,B427)</f>
        <v>132.81</v>
      </c>
      <c r="H427" s="34">
        <f t="shared" si="6"/>
        <v>1040964.78</v>
      </c>
    </row>
    <row r="428" spans="1:8" x14ac:dyDescent="0.25">
      <c r="A428">
        <v>1</v>
      </c>
      <c r="B428">
        <v>1</v>
      </c>
      <c r="C428">
        <v>2000</v>
      </c>
      <c r="D428" t="s">
        <v>48</v>
      </c>
      <c r="E428" t="s">
        <v>66</v>
      </c>
      <c r="F428">
        <v>7837</v>
      </c>
      <c r="G428" s="33">
        <f>SUMIFS('Приложение 3 (Цена)'!D:D,'Приложение 3 (Цена)'!C:C,D428,'Приложение 3 (Цена)'!B:B,C428,'Приложение 3 (Цена)'!A:A,B428)</f>
        <v>596.74</v>
      </c>
      <c r="H428" s="34">
        <f t="shared" si="6"/>
        <v>4676651.38</v>
      </c>
    </row>
    <row r="429" spans="1:8" x14ac:dyDescent="0.25">
      <c r="A429">
        <v>23</v>
      </c>
      <c r="B429">
        <v>9</v>
      </c>
      <c r="C429">
        <v>2004</v>
      </c>
      <c r="D429" t="s">
        <v>22</v>
      </c>
      <c r="E429" t="s">
        <v>64</v>
      </c>
      <c r="F429">
        <v>7832</v>
      </c>
      <c r="G429" s="33">
        <f>SUMIFS('Приложение 3 (Цена)'!D:D,'Приложение 3 (Цена)'!C:C,D429,'Приложение 3 (Цена)'!B:B,C429,'Приложение 3 (Цена)'!A:A,B429)</f>
        <v>522.20000000000005</v>
      </c>
      <c r="H429" s="34">
        <f t="shared" si="6"/>
        <v>4089870.4000000004</v>
      </c>
    </row>
    <row r="430" spans="1:8" x14ac:dyDescent="0.25">
      <c r="A430">
        <v>26</v>
      </c>
      <c r="B430">
        <v>10</v>
      </c>
      <c r="C430">
        <v>2004</v>
      </c>
      <c r="D430" t="s">
        <v>47</v>
      </c>
      <c r="E430" t="s">
        <v>64</v>
      </c>
      <c r="F430">
        <v>7832</v>
      </c>
      <c r="G430" s="33">
        <f>SUMIFS('Приложение 3 (Цена)'!D:D,'Приложение 3 (Цена)'!C:C,D430,'Приложение 3 (Цена)'!B:B,C430,'Приложение 3 (Цена)'!A:A,B430)</f>
        <v>356.29</v>
      </c>
      <c r="H430" s="34">
        <f t="shared" si="6"/>
        <v>2790463.2800000003</v>
      </c>
    </row>
    <row r="431" spans="1:8" x14ac:dyDescent="0.25">
      <c r="A431">
        <v>22</v>
      </c>
      <c r="B431">
        <v>9</v>
      </c>
      <c r="C431">
        <v>2004</v>
      </c>
      <c r="D431" t="s">
        <v>59</v>
      </c>
      <c r="E431" t="s">
        <v>66</v>
      </c>
      <c r="F431">
        <v>7829</v>
      </c>
      <c r="G431" s="33">
        <f>SUMIFS('Приложение 3 (Цена)'!D:D,'Приложение 3 (Цена)'!C:C,D431,'Приложение 3 (Цена)'!B:B,C431,'Приложение 3 (Цена)'!A:A,B431)</f>
        <v>746.24</v>
      </c>
      <c r="H431" s="34">
        <f t="shared" si="6"/>
        <v>5842312.96</v>
      </c>
    </row>
    <row r="432" spans="1:8" x14ac:dyDescent="0.25">
      <c r="A432">
        <v>25</v>
      </c>
      <c r="B432">
        <v>10</v>
      </c>
      <c r="C432">
        <v>2004</v>
      </c>
      <c r="D432" t="s">
        <v>17</v>
      </c>
      <c r="E432" t="s">
        <v>64</v>
      </c>
      <c r="F432">
        <v>7822</v>
      </c>
      <c r="G432" s="33">
        <f>SUMIFS('Приложение 3 (Цена)'!D:D,'Приложение 3 (Цена)'!C:C,D432,'Приложение 3 (Цена)'!B:B,C432,'Приложение 3 (Цена)'!A:A,B432)</f>
        <v>782</v>
      </c>
      <c r="H432" s="34">
        <f t="shared" si="6"/>
        <v>6116804</v>
      </c>
    </row>
    <row r="433" spans="1:8" x14ac:dyDescent="0.25">
      <c r="A433">
        <v>27</v>
      </c>
      <c r="B433">
        <v>11</v>
      </c>
      <c r="C433">
        <v>2005</v>
      </c>
      <c r="D433" t="s">
        <v>22</v>
      </c>
      <c r="E433" t="s">
        <v>67</v>
      </c>
      <c r="F433">
        <v>7813</v>
      </c>
      <c r="G433" s="33">
        <f>SUMIFS('Приложение 3 (Цена)'!D:D,'Приложение 3 (Цена)'!C:C,D433,'Приложение 3 (Цена)'!B:B,C433,'Приложение 3 (Цена)'!A:A,B433)</f>
        <v>341.09</v>
      </c>
      <c r="H433" s="34">
        <f t="shared" si="6"/>
        <v>2664936.17</v>
      </c>
    </row>
    <row r="434" spans="1:8" x14ac:dyDescent="0.25">
      <c r="A434">
        <v>5</v>
      </c>
      <c r="B434">
        <v>2</v>
      </c>
      <c r="C434">
        <v>2001</v>
      </c>
      <c r="D434" t="s">
        <v>62</v>
      </c>
      <c r="E434" t="s">
        <v>66</v>
      </c>
      <c r="F434">
        <v>7804</v>
      </c>
      <c r="G434" s="33">
        <f>SUMIFS('Приложение 3 (Цена)'!D:D,'Приложение 3 (Цена)'!C:C,D434,'Приложение 3 (Цена)'!B:B,C434,'Приложение 3 (Цена)'!A:A,B434)</f>
        <v>110.9</v>
      </c>
      <c r="H434" s="34">
        <f t="shared" si="6"/>
        <v>865463.60000000009</v>
      </c>
    </row>
    <row r="435" spans="1:8" x14ac:dyDescent="0.25">
      <c r="A435">
        <v>25</v>
      </c>
      <c r="B435">
        <v>10</v>
      </c>
      <c r="C435">
        <v>2004</v>
      </c>
      <c r="D435" t="s">
        <v>47</v>
      </c>
      <c r="E435" t="s">
        <v>64</v>
      </c>
      <c r="F435">
        <v>7799</v>
      </c>
      <c r="G435" s="33">
        <f>SUMIFS('Приложение 3 (Цена)'!D:D,'Приложение 3 (Цена)'!C:C,D435,'Приложение 3 (Цена)'!B:B,C435,'Приложение 3 (Цена)'!A:A,B435)</f>
        <v>356.29</v>
      </c>
      <c r="H435" s="34">
        <f t="shared" si="6"/>
        <v>2778705.71</v>
      </c>
    </row>
    <row r="436" spans="1:8" x14ac:dyDescent="0.25">
      <c r="A436">
        <v>1</v>
      </c>
      <c r="B436">
        <v>2</v>
      </c>
      <c r="C436">
        <v>2000</v>
      </c>
      <c r="D436" t="s">
        <v>27</v>
      </c>
      <c r="E436" t="s">
        <v>65</v>
      </c>
      <c r="F436">
        <v>7797</v>
      </c>
      <c r="G436" s="33">
        <f>SUMIFS('Приложение 3 (Цена)'!D:D,'Приложение 3 (Цена)'!C:C,D436,'Приложение 3 (Цена)'!B:B,C436,'Приложение 3 (Цена)'!A:A,B436)</f>
        <v>881.55</v>
      </c>
      <c r="H436" s="34">
        <f t="shared" si="6"/>
        <v>6873445.3499999996</v>
      </c>
    </row>
    <row r="437" spans="1:8" x14ac:dyDescent="0.25">
      <c r="A437">
        <v>16</v>
      </c>
      <c r="B437">
        <v>6</v>
      </c>
      <c r="C437">
        <v>2003</v>
      </c>
      <c r="D437" t="s">
        <v>29</v>
      </c>
      <c r="E437" t="s">
        <v>64</v>
      </c>
      <c r="F437">
        <v>7795</v>
      </c>
      <c r="G437" s="33">
        <f>SUMIFS('Приложение 3 (Цена)'!D:D,'Приложение 3 (Цена)'!C:C,D437,'Приложение 3 (Цена)'!B:B,C437,'Приложение 3 (Цена)'!A:A,B437)</f>
        <v>742.53</v>
      </c>
      <c r="H437" s="34">
        <f t="shared" si="6"/>
        <v>5788021.3499999996</v>
      </c>
    </row>
    <row r="438" spans="1:8" x14ac:dyDescent="0.25">
      <c r="A438">
        <v>9</v>
      </c>
      <c r="B438">
        <v>4</v>
      </c>
      <c r="C438">
        <v>2002</v>
      </c>
      <c r="D438" t="s">
        <v>26</v>
      </c>
      <c r="E438" t="s">
        <v>64</v>
      </c>
      <c r="F438">
        <v>7780</v>
      </c>
      <c r="G438" s="33">
        <f>SUMIFS('Приложение 3 (Цена)'!D:D,'Приложение 3 (Цена)'!C:C,D438,'Приложение 3 (Цена)'!B:B,C438,'Приложение 3 (Цена)'!A:A,B438)</f>
        <v>502.83</v>
      </c>
      <c r="H438" s="34">
        <f t="shared" si="6"/>
        <v>3912017.4</v>
      </c>
    </row>
    <row r="439" spans="1:8" x14ac:dyDescent="0.25">
      <c r="A439">
        <v>25</v>
      </c>
      <c r="B439">
        <v>10</v>
      </c>
      <c r="C439">
        <v>2004</v>
      </c>
      <c r="D439" t="s">
        <v>50</v>
      </c>
      <c r="E439" t="s">
        <v>68</v>
      </c>
      <c r="F439">
        <v>7779</v>
      </c>
      <c r="G439" s="33">
        <f>SUMIFS('Приложение 3 (Цена)'!D:D,'Приложение 3 (Цена)'!C:C,D439,'Приложение 3 (Цена)'!B:B,C439,'Приложение 3 (Цена)'!A:A,B439)</f>
        <v>640.26</v>
      </c>
      <c r="H439" s="34">
        <f t="shared" si="6"/>
        <v>4980582.54</v>
      </c>
    </row>
    <row r="440" spans="1:8" x14ac:dyDescent="0.25">
      <c r="A440">
        <v>17</v>
      </c>
      <c r="B440">
        <v>7</v>
      </c>
      <c r="C440">
        <v>2003</v>
      </c>
      <c r="D440" t="s">
        <v>20</v>
      </c>
      <c r="E440" t="s">
        <v>68</v>
      </c>
      <c r="F440">
        <v>7773</v>
      </c>
      <c r="G440" s="33">
        <f>SUMIFS('Приложение 3 (Цена)'!D:D,'Приложение 3 (Цена)'!C:C,D440,'Приложение 3 (Цена)'!B:B,C440,'Приложение 3 (Цена)'!A:A,B440)</f>
        <v>891.66</v>
      </c>
      <c r="H440" s="34">
        <f t="shared" si="6"/>
        <v>6930873.1799999997</v>
      </c>
    </row>
    <row r="441" spans="1:8" x14ac:dyDescent="0.25">
      <c r="A441">
        <v>10</v>
      </c>
      <c r="B441">
        <v>4</v>
      </c>
      <c r="C441">
        <v>2002</v>
      </c>
      <c r="D441" t="s">
        <v>29</v>
      </c>
      <c r="E441" t="s">
        <v>65</v>
      </c>
      <c r="F441">
        <v>7772</v>
      </c>
      <c r="G441" s="33">
        <f>SUMIFS('Приложение 3 (Цена)'!D:D,'Приложение 3 (Цена)'!C:C,D441,'Приложение 3 (Цена)'!B:B,C441,'Приложение 3 (Цена)'!A:A,B441)</f>
        <v>834.96</v>
      </c>
      <c r="H441" s="34">
        <f t="shared" si="6"/>
        <v>6489309.1200000001</v>
      </c>
    </row>
    <row r="442" spans="1:8" x14ac:dyDescent="0.25">
      <c r="A442">
        <v>26</v>
      </c>
      <c r="B442">
        <v>10</v>
      </c>
      <c r="C442">
        <v>2004</v>
      </c>
      <c r="D442" t="s">
        <v>27</v>
      </c>
      <c r="E442" t="s">
        <v>64</v>
      </c>
      <c r="F442">
        <v>7772</v>
      </c>
      <c r="G442" s="33">
        <f>SUMIFS('Приложение 3 (Цена)'!D:D,'Приложение 3 (Цена)'!C:C,D442,'Приложение 3 (Цена)'!B:B,C442,'Приложение 3 (Цена)'!A:A,B442)</f>
        <v>424.05</v>
      </c>
      <c r="H442" s="34">
        <f t="shared" si="6"/>
        <v>3295716.6</v>
      </c>
    </row>
    <row r="443" spans="1:8" x14ac:dyDescent="0.25">
      <c r="A443">
        <v>23</v>
      </c>
      <c r="B443">
        <v>9</v>
      </c>
      <c r="C443">
        <v>2004</v>
      </c>
      <c r="D443" t="s">
        <v>22</v>
      </c>
      <c r="E443" t="s">
        <v>66</v>
      </c>
      <c r="F443">
        <v>7770</v>
      </c>
      <c r="G443" s="33">
        <f>SUMIFS('Приложение 3 (Цена)'!D:D,'Приложение 3 (Цена)'!C:C,D443,'Приложение 3 (Цена)'!B:B,C443,'Приложение 3 (Цена)'!A:A,B443)</f>
        <v>522.20000000000005</v>
      </c>
      <c r="H443" s="34">
        <f t="shared" si="6"/>
        <v>4057494.0000000005</v>
      </c>
    </row>
    <row r="444" spans="1:8" x14ac:dyDescent="0.25">
      <c r="A444">
        <v>10</v>
      </c>
      <c r="B444">
        <v>4</v>
      </c>
      <c r="C444">
        <v>2002</v>
      </c>
      <c r="D444" t="s">
        <v>59</v>
      </c>
      <c r="E444" t="s">
        <v>64</v>
      </c>
      <c r="F444">
        <v>7764</v>
      </c>
      <c r="G444" s="33">
        <f>SUMIFS('Приложение 3 (Цена)'!D:D,'Приложение 3 (Цена)'!C:C,D444,'Приложение 3 (Цена)'!B:B,C444,'Приложение 3 (Цена)'!A:A,B444)</f>
        <v>682</v>
      </c>
      <c r="H444" s="34">
        <f t="shared" si="6"/>
        <v>5295048</v>
      </c>
    </row>
    <row r="445" spans="1:8" x14ac:dyDescent="0.25">
      <c r="A445">
        <v>9</v>
      </c>
      <c r="B445">
        <v>4</v>
      </c>
      <c r="C445">
        <v>2002</v>
      </c>
      <c r="D445" t="s">
        <v>23</v>
      </c>
      <c r="E445" t="s">
        <v>64</v>
      </c>
      <c r="F445">
        <v>7762</v>
      </c>
      <c r="G445" s="33">
        <f>SUMIFS('Приложение 3 (Цена)'!D:D,'Приложение 3 (Цена)'!C:C,D445,'Приложение 3 (Цена)'!B:B,C445,'Приложение 3 (Цена)'!A:A,B445)</f>
        <v>627.88</v>
      </c>
      <c r="H445" s="34">
        <f t="shared" si="6"/>
        <v>4873604.5599999996</v>
      </c>
    </row>
    <row r="446" spans="1:8" x14ac:dyDescent="0.25">
      <c r="A446">
        <v>4</v>
      </c>
      <c r="B446">
        <v>1</v>
      </c>
      <c r="C446">
        <v>2001</v>
      </c>
      <c r="D446" t="s">
        <v>26</v>
      </c>
      <c r="E446" t="s">
        <v>66</v>
      </c>
      <c r="F446">
        <v>7752</v>
      </c>
      <c r="G446" s="33">
        <f>SUMIFS('Приложение 3 (Цена)'!D:D,'Приложение 3 (Цена)'!C:C,D446,'Приложение 3 (Цена)'!B:B,C446,'Приложение 3 (Цена)'!A:A,B446)</f>
        <v>480.42</v>
      </c>
      <c r="H446" s="34">
        <f t="shared" si="6"/>
        <v>3724215.8400000003</v>
      </c>
    </row>
    <row r="447" spans="1:8" x14ac:dyDescent="0.25">
      <c r="A447">
        <v>17</v>
      </c>
      <c r="B447">
        <v>7</v>
      </c>
      <c r="C447">
        <v>2003</v>
      </c>
      <c r="D447" t="s">
        <v>34</v>
      </c>
      <c r="E447" t="s">
        <v>67</v>
      </c>
      <c r="F447">
        <v>7736</v>
      </c>
      <c r="G447" s="33">
        <f>SUMIFS('Приложение 3 (Цена)'!D:D,'Приложение 3 (Цена)'!C:C,D447,'Приложение 3 (Цена)'!B:B,C447,'Приложение 3 (Цена)'!A:A,B447)</f>
        <v>213.92</v>
      </c>
      <c r="H447" s="34">
        <f t="shared" si="6"/>
        <v>1654885.1199999999</v>
      </c>
    </row>
    <row r="448" spans="1:8" x14ac:dyDescent="0.25">
      <c r="A448">
        <v>15</v>
      </c>
      <c r="B448">
        <v>6</v>
      </c>
      <c r="C448">
        <v>2002</v>
      </c>
      <c r="D448" t="s">
        <v>47</v>
      </c>
      <c r="E448" t="s">
        <v>68</v>
      </c>
      <c r="F448">
        <v>7733</v>
      </c>
      <c r="G448" s="33">
        <f>SUMIFS('Приложение 3 (Цена)'!D:D,'Приложение 3 (Цена)'!C:C,D448,'Приложение 3 (Цена)'!B:B,C448,'Приложение 3 (Цена)'!A:A,B448)</f>
        <v>682.68</v>
      </c>
      <c r="H448" s="34">
        <f t="shared" si="6"/>
        <v>5279164.4399999995</v>
      </c>
    </row>
    <row r="449" spans="1:8" x14ac:dyDescent="0.25">
      <c r="A449">
        <v>12</v>
      </c>
      <c r="B449">
        <v>5</v>
      </c>
      <c r="C449">
        <v>2002</v>
      </c>
      <c r="D449" t="s">
        <v>23</v>
      </c>
      <c r="E449" t="s">
        <v>65</v>
      </c>
      <c r="F449">
        <v>7731</v>
      </c>
      <c r="G449" s="33">
        <f>SUMIFS('Приложение 3 (Цена)'!D:D,'Приложение 3 (Цена)'!C:C,D449,'Приложение 3 (Цена)'!B:B,C449,'Приложение 3 (Цена)'!A:A,B449)</f>
        <v>823.03</v>
      </c>
      <c r="H449" s="34">
        <f t="shared" si="6"/>
        <v>6362844.9299999997</v>
      </c>
    </row>
    <row r="450" spans="1:8" x14ac:dyDescent="0.25">
      <c r="A450">
        <v>29</v>
      </c>
      <c r="B450">
        <v>12</v>
      </c>
      <c r="C450">
        <v>2005</v>
      </c>
      <c r="D450" t="s">
        <v>50</v>
      </c>
      <c r="E450" t="s">
        <v>66</v>
      </c>
      <c r="F450">
        <v>7728</v>
      </c>
      <c r="G450" s="33">
        <f>SUMIFS('Приложение 3 (Цена)'!D:D,'Приложение 3 (Цена)'!C:C,D450,'Приложение 3 (Цена)'!B:B,C450,'Приложение 3 (Цена)'!A:A,B450)</f>
        <v>925.23</v>
      </c>
      <c r="H450" s="34">
        <f t="shared" si="6"/>
        <v>7150177.4400000004</v>
      </c>
    </row>
    <row r="451" spans="1:8" x14ac:dyDescent="0.25">
      <c r="A451">
        <v>2</v>
      </c>
      <c r="B451">
        <v>1</v>
      </c>
      <c r="C451">
        <v>2000</v>
      </c>
      <c r="D451" t="s">
        <v>53</v>
      </c>
      <c r="E451" t="s">
        <v>64</v>
      </c>
      <c r="F451">
        <v>7725</v>
      </c>
      <c r="G451" s="33">
        <f>SUMIFS('Приложение 3 (Цена)'!D:D,'Приложение 3 (Цена)'!C:C,D451,'Приложение 3 (Цена)'!B:B,C451,'Приложение 3 (Цена)'!A:A,B451)</f>
        <v>646.01</v>
      </c>
      <c r="H451" s="34">
        <f t="shared" ref="H451:H514" si="7">F451*G451</f>
        <v>4990427.25</v>
      </c>
    </row>
    <row r="452" spans="1:8" x14ac:dyDescent="0.25">
      <c r="A452">
        <v>6</v>
      </c>
      <c r="B452">
        <v>3</v>
      </c>
      <c r="C452">
        <v>2001</v>
      </c>
      <c r="D452" t="s">
        <v>37</v>
      </c>
      <c r="E452" t="s">
        <v>64</v>
      </c>
      <c r="F452">
        <v>7715</v>
      </c>
      <c r="G452" s="33">
        <f>SUMIFS('Приложение 3 (Цена)'!D:D,'Приложение 3 (Цена)'!C:C,D452,'Приложение 3 (Цена)'!B:B,C452,'Приложение 3 (Цена)'!A:A,B452)</f>
        <v>261.64</v>
      </c>
      <c r="H452" s="34">
        <f t="shared" si="7"/>
        <v>2018552.5999999999</v>
      </c>
    </row>
    <row r="453" spans="1:8" x14ac:dyDescent="0.25">
      <c r="A453">
        <v>30</v>
      </c>
      <c r="B453">
        <v>12</v>
      </c>
      <c r="C453">
        <v>2005</v>
      </c>
      <c r="D453" t="s">
        <v>32</v>
      </c>
      <c r="E453" t="s">
        <v>66</v>
      </c>
      <c r="F453">
        <v>7715</v>
      </c>
      <c r="G453" s="33">
        <f>SUMIFS('Приложение 3 (Цена)'!D:D,'Приложение 3 (Цена)'!C:C,D453,'Приложение 3 (Цена)'!B:B,C453,'Приложение 3 (Цена)'!A:A,B453)</f>
        <v>725.49</v>
      </c>
      <c r="H453" s="34">
        <f t="shared" si="7"/>
        <v>5597155.3499999996</v>
      </c>
    </row>
    <row r="454" spans="1:8" x14ac:dyDescent="0.25">
      <c r="A454">
        <v>27</v>
      </c>
      <c r="B454">
        <v>11</v>
      </c>
      <c r="C454">
        <v>2005</v>
      </c>
      <c r="D454" t="s">
        <v>44</v>
      </c>
      <c r="E454" t="s">
        <v>65</v>
      </c>
      <c r="F454">
        <v>7711</v>
      </c>
      <c r="G454" s="33">
        <f>SUMIFS('Приложение 3 (Цена)'!D:D,'Приложение 3 (Цена)'!C:C,D454,'Приложение 3 (Цена)'!B:B,C454,'Приложение 3 (Цена)'!A:A,B454)</f>
        <v>720.07</v>
      </c>
      <c r="H454" s="34">
        <f t="shared" si="7"/>
        <v>5552459.7700000005</v>
      </c>
    </row>
    <row r="455" spans="1:8" x14ac:dyDescent="0.25">
      <c r="A455">
        <v>10</v>
      </c>
      <c r="B455">
        <v>4</v>
      </c>
      <c r="C455">
        <v>2002</v>
      </c>
      <c r="D455" t="s">
        <v>19</v>
      </c>
      <c r="E455" t="s">
        <v>66</v>
      </c>
      <c r="F455">
        <v>7703</v>
      </c>
      <c r="G455" s="33">
        <f>SUMIFS('Приложение 3 (Цена)'!D:D,'Приложение 3 (Цена)'!C:C,D455,'Приложение 3 (Цена)'!B:B,C455,'Приложение 3 (Цена)'!A:A,B455)</f>
        <v>366.69</v>
      </c>
      <c r="H455" s="34">
        <f t="shared" si="7"/>
        <v>2824613.07</v>
      </c>
    </row>
    <row r="456" spans="1:8" x14ac:dyDescent="0.25">
      <c r="A456">
        <v>5</v>
      </c>
      <c r="B456">
        <v>2</v>
      </c>
      <c r="C456">
        <v>2001</v>
      </c>
      <c r="D456" t="s">
        <v>20</v>
      </c>
      <c r="E456" t="s">
        <v>65</v>
      </c>
      <c r="F456">
        <v>7701</v>
      </c>
      <c r="G456" s="33">
        <f>SUMIFS('Приложение 3 (Цена)'!D:D,'Приложение 3 (Цена)'!C:C,D456,'Приложение 3 (Цена)'!B:B,C456,'Приложение 3 (Цена)'!A:A,B456)</f>
        <v>551.53</v>
      </c>
      <c r="H456" s="34">
        <f t="shared" si="7"/>
        <v>4247332.5299999993</v>
      </c>
    </row>
    <row r="457" spans="1:8" x14ac:dyDescent="0.25">
      <c r="A457">
        <v>22</v>
      </c>
      <c r="B457">
        <v>9</v>
      </c>
      <c r="C457">
        <v>2004</v>
      </c>
      <c r="D457" t="s">
        <v>18</v>
      </c>
      <c r="E457" t="s">
        <v>64</v>
      </c>
      <c r="F457">
        <v>7701</v>
      </c>
      <c r="G457" s="33">
        <f>SUMIFS('Приложение 3 (Цена)'!D:D,'Приложение 3 (Цена)'!C:C,D457,'Приложение 3 (Цена)'!B:B,C457,'Приложение 3 (Цена)'!A:A,B457)</f>
        <v>372.8</v>
      </c>
      <c r="H457" s="34">
        <f t="shared" si="7"/>
        <v>2870932.8000000003</v>
      </c>
    </row>
    <row r="458" spans="1:8" x14ac:dyDescent="0.25">
      <c r="A458">
        <v>9</v>
      </c>
      <c r="B458">
        <v>3</v>
      </c>
      <c r="C458">
        <v>2001</v>
      </c>
      <c r="D458" t="s">
        <v>24</v>
      </c>
      <c r="E458" t="s">
        <v>65</v>
      </c>
      <c r="F458">
        <v>7695</v>
      </c>
      <c r="G458" s="33">
        <f>SUMIFS('Приложение 3 (Цена)'!D:D,'Приложение 3 (Цена)'!C:C,D458,'Приложение 3 (Цена)'!B:B,C458,'Приложение 3 (Цена)'!A:A,B458)</f>
        <v>821.56</v>
      </c>
      <c r="H458" s="34">
        <f t="shared" si="7"/>
        <v>6321904.1999999993</v>
      </c>
    </row>
    <row r="459" spans="1:8" x14ac:dyDescent="0.25">
      <c r="A459">
        <v>11</v>
      </c>
      <c r="B459">
        <v>4</v>
      </c>
      <c r="C459">
        <v>2002</v>
      </c>
      <c r="D459" t="s">
        <v>31</v>
      </c>
      <c r="E459" t="s">
        <v>66</v>
      </c>
      <c r="F459">
        <v>7695</v>
      </c>
      <c r="G459" s="33">
        <f>SUMIFS('Приложение 3 (Цена)'!D:D,'Приложение 3 (Цена)'!C:C,D459,'Приложение 3 (Цена)'!B:B,C459,'Приложение 3 (Цена)'!A:A,B459)</f>
        <v>569.51</v>
      </c>
      <c r="H459" s="34">
        <f t="shared" si="7"/>
        <v>4382379.45</v>
      </c>
    </row>
    <row r="460" spans="1:8" x14ac:dyDescent="0.25">
      <c r="A460">
        <v>18</v>
      </c>
      <c r="B460">
        <v>7</v>
      </c>
      <c r="C460">
        <v>2003</v>
      </c>
      <c r="D460" t="s">
        <v>16</v>
      </c>
      <c r="E460" t="s">
        <v>66</v>
      </c>
      <c r="F460">
        <v>7691</v>
      </c>
      <c r="G460" s="33">
        <f>SUMIFS('Приложение 3 (Цена)'!D:D,'Приложение 3 (Цена)'!C:C,D460,'Приложение 3 (Цена)'!B:B,C460,'Приложение 3 (Цена)'!A:A,B460)</f>
        <v>938.48</v>
      </c>
      <c r="H460" s="34">
        <f t="shared" si="7"/>
        <v>7217849.6799999997</v>
      </c>
    </row>
    <row r="461" spans="1:8" x14ac:dyDescent="0.25">
      <c r="A461">
        <v>2</v>
      </c>
      <c r="B461">
        <v>1</v>
      </c>
      <c r="C461">
        <v>2000</v>
      </c>
      <c r="D461" t="s">
        <v>49</v>
      </c>
      <c r="E461" t="s">
        <v>64</v>
      </c>
      <c r="F461">
        <v>7690</v>
      </c>
      <c r="G461" s="33">
        <f>SUMIFS('Приложение 3 (Цена)'!D:D,'Приложение 3 (Цена)'!C:C,D461,'Приложение 3 (Цена)'!B:B,C461,'Приложение 3 (Цена)'!A:A,B461)</f>
        <v>837.87</v>
      </c>
      <c r="H461" s="34">
        <f t="shared" si="7"/>
        <v>6443220.2999999998</v>
      </c>
    </row>
    <row r="462" spans="1:8" x14ac:dyDescent="0.25">
      <c r="A462">
        <v>5</v>
      </c>
      <c r="B462">
        <v>2</v>
      </c>
      <c r="C462">
        <v>2001</v>
      </c>
      <c r="D462" t="s">
        <v>55</v>
      </c>
      <c r="E462" t="s">
        <v>66</v>
      </c>
      <c r="F462">
        <v>7690</v>
      </c>
      <c r="G462" s="33">
        <f>SUMIFS('Приложение 3 (Цена)'!D:D,'Приложение 3 (Цена)'!C:C,D462,'Приложение 3 (Цена)'!B:B,C462,'Приложение 3 (Цена)'!A:A,B462)</f>
        <v>332.64</v>
      </c>
      <c r="H462" s="34">
        <f t="shared" si="7"/>
        <v>2558001.6</v>
      </c>
    </row>
    <row r="463" spans="1:8" x14ac:dyDescent="0.25">
      <c r="A463">
        <v>27</v>
      </c>
      <c r="B463">
        <v>11</v>
      </c>
      <c r="C463">
        <v>2004</v>
      </c>
      <c r="D463" t="s">
        <v>34</v>
      </c>
      <c r="E463" t="s">
        <v>66</v>
      </c>
      <c r="F463">
        <v>7682</v>
      </c>
      <c r="G463" s="33">
        <f>SUMIFS('Приложение 3 (Цена)'!D:D,'Приложение 3 (Цена)'!C:C,D463,'Приложение 3 (Цена)'!B:B,C463,'Приложение 3 (Цена)'!A:A,B463)</f>
        <v>667.04</v>
      </c>
      <c r="H463" s="34">
        <f t="shared" si="7"/>
        <v>5124201.2799999993</v>
      </c>
    </row>
    <row r="464" spans="1:8" x14ac:dyDescent="0.25">
      <c r="A464">
        <v>7</v>
      </c>
      <c r="B464">
        <v>3</v>
      </c>
      <c r="C464">
        <v>2001</v>
      </c>
      <c r="D464" t="s">
        <v>19</v>
      </c>
      <c r="E464" t="s">
        <v>64</v>
      </c>
      <c r="F464">
        <v>7679</v>
      </c>
      <c r="G464" s="33">
        <f>SUMIFS('Приложение 3 (Цена)'!D:D,'Приложение 3 (Цена)'!C:C,D464,'Приложение 3 (Цена)'!B:B,C464,'Приложение 3 (Цена)'!A:A,B464)</f>
        <v>828.61</v>
      </c>
      <c r="H464" s="34">
        <f t="shared" si="7"/>
        <v>6362896.1900000004</v>
      </c>
    </row>
    <row r="465" spans="1:8" x14ac:dyDescent="0.25">
      <c r="A465">
        <v>6</v>
      </c>
      <c r="B465">
        <v>2</v>
      </c>
      <c r="C465">
        <v>2001</v>
      </c>
      <c r="D465" t="s">
        <v>31</v>
      </c>
      <c r="E465" t="s">
        <v>64</v>
      </c>
      <c r="F465">
        <v>7674</v>
      </c>
      <c r="G465" s="33">
        <f>SUMIFS('Приложение 3 (Цена)'!D:D,'Приложение 3 (Цена)'!C:C,D465,'Приложение 3 (Цена)'!B:B,C465,'Приложение 3 (Цена)'!A:A,B465)</f>
        <v>967.06</v>
      </c>
      <c r="H465" s="34">
        <f t="shared" si="7"/>
        <v>7421218.4399999995</v>
      </c>
    </row>
    <row r="466" spans="1:8" x14ac:dyDescent="0.25">
      <c r="A466">
        <v>17</v>
      </c>
      <c r="B466">
        <v>7</v>
      </c>
      <c r="C466">
        <v>2003</v>
      </c>
      <c r="D466" t="s">
        <v>62</v>
      </c>
      <c r="E466" t="s">
        <v>66</v>
      </c>
      <c r="F466">
        <v>7673</v>
      </c>
      <c r="G466" s="33">
        <f>SUMIFS('Приложение 3 (Цена)'!D:D,'Приложение 3 (Цена)'!C:C,D466,'Приложение 3 (Цена)'!B:B,C466,'Приложение 3 (Цена)'!A:A,B466)</f>
        <v>939.26</v>
      </c>
      <c r="H466" s="34">
        <f t="shared" si="7"/>
        <v>7206941.9799999995</v>
      </c>
    </row>
    <row r="467" spans="1:8" x14ac:dyDescent="0.25">
      <c r="A467">
        <v>2</v>
      </c>
      <c r="B467">
        <v>1</v>
      </c>
      <c r="C467">
        <v>2000</v>
      </c>
      <c r="D467" t="s">
        <v>31</v>
      </c>
      <c r="E467" t="s">
        <v>66</v>
      </c>
      <c r="F467">
        <v>7672</v>
      </c>
      <c r="G467" s="33">
        <f>SUMIFS('Приложение 3 (Цена)'!D:D,'Приложение 3 (Цена)'!C:C,D467,'Приложение 3 (Цена)'!B:B,C467,'Приложение 3 (Цена)'!A:A,B467)</f>
        <v>848.25</v>
      </c>
      <c r="H467" s="34">
        <f t="shared" si="7"/>
        <v>6507774</v>
      </c>
    </row>
    <row r="468" spans="1:8" x14ac:dyDescent="0.25">
      <c r="A468">
        <v>22</v>
      </c>
      <c r="B468">
        <v>9</v>
      </c>
      <c r="C468">
        <v>2004</v>
      </c>
      <c r="D468" t="s">
        <v>44</v>
      </c>
      <c r="E468" t="s">
        <v>64</v>
      </c>
      <c r="F468">
        <v>7669</v>
      </c>
      <c r="G468" s="33">
        <f>SUMIFS('Приложение 3 (Цена)'!D:D,'Приложение 3 (Цена)'!C:C,D468,'Приложение 3 (Цена)'!B:B,C468,'Приложение 3 (Цена)'!A:A,B468)</f>
        <v>703.29</v>
      </c>
      <c r="H468" s="34">
        <f t="shared" si="7"/>
        <v>5393531.0099999998</v>
      </c>
    </row>
    <row r="469" spans="1:8" x14ac:dyDescent="0.25">
      <c r="A469">
        <v>2</v>
      </c>
      <c r="B469">
        <v>1</v>
      </c>
      <c r="C469">
        <v>2000</v>
      </c>
      <c r="D469" t="s">
        <v>35</v>
      </c>
      <c r="E469" t="s">
        <v>66</v>
      </c>
      <c r="F469">
        <v>7667</v>
      </c>
      <c r="G469" s="33">
        <f>SUMIFS('Приложение 3 (Цена)'!D:D,'Приложение 3 (Цена)'!C:C,D469,'Приложение 3 (Цена)'!B:B,C469,'Приложение 3 (Цена)'!A:A,B469)</f>
        <v>190.89</v>
      </c>
      <c r="H469" s="34">
        <f t="shared" si="7"/>
        <v>1463553.63</v>
      </c>
    </row>
    <row r="470" spans="1:8" x14ac:dyDescent="0.25">
      <c r="A470">
        <v>24</v>
      </c>
      <c r="B470">
        <v>10</v>
      </c>
      <c r="C470">
        <v>2004</v>
      </c>
      <c r="D470" t="s">
        <v>57</v>
      </c>
      <c r="E470" t="s">
        <v>64</v>
      </c>
      <c r="F470">
        <v>7666</v>
      </c>
      <c r="G470" s="33">
        <f>SUMIFS('Приложение 3 (Цена)'!D:D,'Приложение 3 (Цена)'!C:C,D470,'Приложение 3 (Цена)'!B:B,C470,'Приложение 3 (Цена)'!A:A,B470)</f>
        <v>1013.5</v>
      </c>
      <c r="H470" s="34">
        <f t="shared" si="7"/>
        <v>7769491</v>
      </c>
    </row>
    <row r="471" spans="1:8" x14ac:dyDescent="0.25">
      <c r="A471">
        <v>1</v>
      </c>
      <c r="B471">
        <v>2</v>
      </c>
      <c r="C471">
        <v>2000</v>
      </c>
      <c r="D471" t="s">
        <v>38</v>
      </c>
      <c r="E471" t="s">
        <v>66</v>
      </c>
      <c r="F471">
        <v>7653</v>
      </c>
      <c r="G471" s="33">
        <f>SUMIFS('Приложение 3 (Цена)'!D:D,'Приложение 3 (Цена)'!C:C,D471,'Приложение 3 (Цена)'!B:B,C471,'Приложение 3 (Цена)'!A:A,B471)</f>
        <v>425.34</v>
      </c>
      <c r="H471" s="34">
        <f t="shared" si="7"/>
        <v>3255127.02</v>
      </c>
    </row>
    <row r="472" spans="1:8" x14ac:dyDescent="0.25">
      <c r="A472">
        <v>2</v>
      </c>
      <c r="B472">
        <v>1</v>
      </c>
      <c r="C472">
        <v>2000</v>
      </c>
      <c r="D472" t="s">
        <v>56</v>
      </c>
      <c r="E472" t="s">
        <v>65</v>
      </c>
      <c r="F472">
        <v>7648</v>
      </c>
      <c r="G472" s="33">
        <f>SUMIFS('Приложение 3 (Цена)'!D:D,'Приложение 3 (Цена)'!C:C,D472,'Приложение 3 (Цена)'!B:B,C472,'Приложение 3 (Цена)'!A:A,B472)</f>
        <v>509.07</v>
      </c>
      <c r="H472" s="34">
        <f t="shared" si="7"/>
        <v>3893367.36</v>
      </c>
    </row>
    <row r="473" spans="1:8" x14ac:dyDescent="0.25">
      <c r="A473">
        <v>7</v>
      </c>
      <c r="B473">
        <v>3</v>
      </c>
      <c r="C473">
        <v>2001</v>
      </c>
      <c r="D473" t="s">
        <v>47</v>
      </c>
      <c r="E473" t="s">
        <v>64</v>
      </c>
      <c r="F473">
        <v>7643</v>
      </c>
      <c r="G473" s="33">
        <f>SUMIFS('Приложение 3 (Цена)'!D:D,'Приложение 3 (Цена)'!C:C,D473,'Приложение 3 (Цена)'!B:B,C473,'Приложение 3 (Цена)'!A:A,B473)</f>
        <v>860.07</v>
      </c>
      <c r="H473" s="34">
        <f t="shared" si="7"/>
        <v>6573515.0100000007</v>
      </c>
    </row>
    <row r="474" spans="1:8" x14ac:dyDescent="0.25">
      <c r="A474">
        <v>23</v>
      </c>
      <c r="B474">
        <v>9</v>
      </c>
      <c r="C474">
        <v>2004</v>
      </c>
      <c r="D474" t="s">
        <v>57</v>
      </c>
      <c r="E474" t="s">
        <v>64</v>
      </c>
      <c r="F474">
        <v>7631</v>
      </c>
      <c r="G474" s="33">
        <f>SUMIFS('Приложение 3 (Цена)'!D:D,'Приложение 3 (Цена)'!C:C,D474,'Приложение 3 (Цена)'!B:B,C474,'Приложение 3 (Цена)'!A:A,B474)</f>
        <v>593.19000000000005</v>
      </c>
      <c r="H474" s="34">
        <f t="shared" si="7"/>
        <v>4526632.8900000006</v>
      </c>
    </row>
    <row r="475" spans="1:8" x14ac:dyDescent="0.25">
      <c r="A475">
        <v>29</v>
      </c>
      <c r="B475">
        <v>12</v>
      </c>
      <c r="C475">
        <v>2005</v>
      </c>
      <c r="D475" t="s">
        <v>35</v>
      </c>
      <c r="E475" t="s">
        <v>68</v>
      </c>
      <c r="F475">
        <v>7626</v>
      </c>
      <c r="G475" s="33">
        <f>SUMIFS('Приложение 3 (Цена)'!D:D,'Приложение 3 (Цена)'!C:C,D475,'Приложение 3 (Цена)'!B:B,C475,'Приложение 3 (Цена)'!A:A,B475)</f>
        <v>304.55</v>
      </c>
      <c r="H475" s="34">
        <f t="shared" si="7"/>
        <v>2322498.3000000003</v>
      </c>
    </row>
    <row r="476" spans="1:8" x14ac:dyDescent="0.25">
      <c r="A476">
        <v>28</v>
      </c>
      <c r="B476">
        <v>11</v>
      </c>
      <c r="C476">
        <v>2005</v>
      </c>
      <c r="D476" t="s">
        <v>48</v>
      </c>
      <c r="E476" t="s">
        <v>64</v>
      </c>
      <c r="F476">
        <v>7626</v>
      </c>
      <c r="G476" s="33">
        <f>SUMIFS('Приложение 3 (Цена)'!D:D,'Приложение 3 (Цена)'!C:C,D476,'Приложение 3 (Цена)'!B:B,C476,'Приложение 3 (Цена)'!A:A,B476)</f>
        <v>676.93</v>
      </c>
      <c r="H476" s="34">
        <f t="shared" si="7"/>
        <v>5162268.18</v>
      </c>
    </row>
    <row r="477" spans="1:8" x14ac:dyDescent="0.25">
      <c r="A477">
        <v>7</v>
      </c>
      <c r="B477">
        <v>3</v>
      </c>
      <c r="C477">
        <v>2001</v>
      </c>
      <c r="D477" t="s">
        <v>32</v>
      </c>
      <c r="E477" t="s">
        <v>64</v>
      </c>
      <c r="F477">
        <v>7621</v>
      </c>
      <c r="G477" s="33">
        <f>SUMIFS('Приложение 3 (Цена)'!D:D,'Приложение 3 (Цена)'!C:C,D477,'Приложение 3 (Цена)'!B:B,C477,'Приложение 3 (Цена)'!A:A,B477)</f>
        <v>163.75</v>
      </c>
      <c r="H477" s="34">
        <f t="shared" si="7"/>
        <v>1247938.75</v>
      </c>
    </row>
    <row r="478" spans="1:8" x14ac:dyDescent="0.25">
      <c r="A478">
        <v>4</v>
      </c>
      <c r="B478">
        <v>2</v>
      </c>
      <c r="C478">
        <v>2001</v>
      </c>
      <c r="D478" t="s">
        <v>36</v>
      </c>
      <c r="E478" t="s">
        <v>64</v>
      </c>
      <c r="F478">
        <v>7602</v>
      </c>
      <c r="G478" s="33">
        <f>SUMIFS('Приложение 3 (Цена)'!D:D,'Приложение 3 (Цена)'!C:C,D478,'Приложение 3 (Цена)'!B:B,C478,'Приложение 3 (Цена)'!A:A,B478)</f>
        <v>896.36</v>
      </c>
      <c r="H478" s="34">
        <f t="shared" si="7"/>
        <v>6814128.7199999997</v>
      </c>
    </row>
    <row r="479" spans="1:8" x14ac:dyDescent="0.25">
      <c r="A479">
        <v>9</v>
      </c>
      <c r="B479">
        <v>3</v>
      </c>
      <c r="C479">
        <v>2001</v>
      </c>
      <c r="D479" t="s">
        <v>30</v>
      </c>
      <c r="E479" t="s">
        <v>64</v>
      </c>
      <c r="F479">
        <v>7593</v>
      </c>
      <c r="G479" s="33">
        <f>SUMIFS('Приложение 3 (Цена)'!D:D,'Приложение 3 (Цена)'!C:C,D479,'Приложение 3 (Цена)'!B:B,C479,'Приложение 3 (Цена)'!A:A,B479)</f>
        <v>925.57</v>
      </c>
      <c r="H479" s="34">
        <f t="shared" si="7"/>
        <v>7027853.0100000007</v>
      </c>
    </row>
    <row r="480" spans="1:8" x14ac:dyDescent="0.25">
      <c r="A480">
        <v>1</v>
      </c>
      <c r="B480">
        <v>2</v>
      </c>
      <c r="C480">
        <v>2000</v>
      </c>
      <c r="D480" t="s">
        <v>49</v>
      </c>
      <c r="E480" t="s">
        <v>64</v>
      </c>
      <c r="F480">
        <v>7582</v>
      </c>
      <c r="G480" s="33">
        <f>SUMIFS('Приложение 3 (Цена)'!D:D,'Приложение 3 (Цена)'!C:C,D480,'Приложение 3 (Цена)'!B:B,C480,'Приложение 3 (Цена)'!A:A,B480)</f>
        <v>999.18</v>
      </c>
      <c r="H480" s="34">
        <f t="shared" si="7"/>
        <v>7575782.7599999998</v>
      </c>
    </row>
    <row r="481" spans="1:8" x14ac:dyDescent="0.25">
      <c r="A481">
        <v>14</v>
      </c>
      <c r="B481">
        <v>6</v>
      </c>
      <c r="C481">
        <v>2002</v>
      </c>
      <c r="D481" t="s">
        <v>38</v>
      </c>
      <c r="E481" t="s">
        <v>64</v>
      </c>
      <c r="F481">
        <v>7577</v>
      </c>
      <c r="G481" s="33">
        <f>SUMIFS('Приложение 3 (Цена)'!D:D,'Приложение 3 (Цена)'!C:C,D481,'Приложение 3 (Цена)'!B:B,C481,'Приложение 3 (Цена)'!A:A,B481)</f>
        <v>442.24</v>
      </c>
      <c r="H481" s="34">
        <f t="shared" si="7"/>
        <v>3350852.48</v>
      </c>
    </row>
    <row r="482" spans="1:8" x14ac:dyDescent="0.25">
      <c r="A482">
        <v>28</v>
      </c>
      <c r="B482">
        <v>11</v>
      </c>
      <c r="C482">
        <v>2005</v>
      </c>
      <c r="D482" t="s">
        <v>54</v>
      </c>
      <c r="E482" t="s">
        <v>64</v>
      </c>
      <c r="F482">
        <v>7567</v>
      </c>
      <c r="G482" s="33">
        <f>SUMIFS('Приложение 3 (Цена)'!D:D,'Приложение 3 (Цена)'!C:C,D482,'Приложение 3 (Цена)'!B:B,C482,'Приложение 3 (Цена)'!A:A,B482)</f>
        <v>252.03</v>
      </c>
      <c r="H482" s="34">
        <f t="shared" si="7"/>
        <v>1907111.01</v>
      </c>
    </row>
    <row r="483" spans="1:8" x14ac:dyDescent="0.25">
      <c r="A483">
        <v>14</v>
      </c>
      <c r="B483">
        <v>6</v>
      </c>
      <c r="C483">
        <v>2002</v>
      </c>
      <c r="D483" t="s">
        <v>35</v>
      </c>
      <c r="E483" t="s">
        <v>66</v>
      </c>
      <c r="F483">
        <v>7549</v>
      </c>
      <c r="G483" s="33">
        <f>SUMIFS('Приложение 3 (Цена)'!D:D,'Приложение 3 (Цена)'!C:C,D483,'Приложение 3 (Цена)'!B:B,C483,'Приложение 3 (Цена)'!A:A,B483)</f>
        <v>815.54</v>
      </c>
      <c r="H483" s="34">
        <f t="shared" si="7"/>
        <v>6156511.46</v>
      </c>
    </row>
    <row r="484" spans="1:8" x14ac:dyDescent="0.25">
      <c r="A484">
        <v>14</v>
      </c>
      <c r="B484">
        <v>6</v>
      </c>
      <c r="C484">
        <v>2002</v>
      </c>
      <c r="D484" t="s">
        <v>59</v>
      </c>
      <c r="E484" t="s">
        <v>66</v>
      </c>
      <c r="F484">
        <v>7547</v>
      </c>
      <c r="G484" s="33">
        <f>SUMIFS('Приложение 3 (Цена)'!D:D,'Приложение 3 (Цена)'!C:C,D484,'Приложение 3 (Цена)'!B:B,C484,'Приложение 3 (Цена)'!A:A,B484)</f>
        <v>722.12</v>
      </c>
      <c r="H484" s="34">
        <f t="shared" si="7"/>
        <v>5449839.6399999997</v>
      </c>
    </row>
    <row r="485" spans="1:8" x14ac:dyDescent="0.25">
      <c r="A485">
        <v>23</v>
      </c>
      <c r="B485">
        <v>9</v>
      </c>
      <c r="C485">
        <v>2004</v>
      </c>
      <c r="D485" t="s">
        <v>22</v>
      </c>
      <c r="E485" t="s">
        <v>66</v>
      </c>
      <c r="F485">
        <v>7542</v>
      </c>
      <c r="G485" s="33">
        <f>SUMIFS('Приложение 3 (Цена)'!D:D,'Приложение 3 (Цена)'!C:C,D485,'Приложение 3 (Цена)'!B:B,C485,'Приложение 3 (Цена)'!A:A,B485)</f>
        <v>522.20000000000005</v>
      </c>
      <c r="H485" s="34">
        <f t="shared" si="7"/>
        <v>3938432.4000000004</v>
      </c>
    </row>
    <row r="486" spans="1:8" x14ac:dyDescent="0.25">
      <c r="A486">
        <v>21</v>
      </c>
      <c r="B486">
        <v>9</v>
      </c>
      <c r="C486">
        <v>2004</v>
      </c>
      <c r="D486" t="s">
        <v>45</v>
      </c>
      <c r="E486" t="s">
        <v>65</v>
      </c>
      <c r="F486">
        <v>7533</v>
      </c>
      <c r="G486" s="33">
        <f>SUMIFS('Приложение 3 (Цена)'!D:D,'Приложение 3 (Цена)'!C:C,D486,'Приложение 3 (Цена)'!B:B,C486,'Приложение 3 (Цена)'!A:A,B486)</f>
        <v>621.95000000000005</v>
      </c>
      <c r="H486" s="34">
        <f t="shared" si="7"/>
        <v>4685149.3500000006</v>
      </c>
    </row>
    <row r="487" spans="1:8" x14ac:dyDescent="0.25">
      <c r="A487">
        <v>4</v>
      </c>
      <c r="B487">
        <v>2</v>
      </c>
      <c r="C487">
        <v>2001</v>
      </c>
      <c r="D487" t="s">
        <v>27</v>
      </c>
      <c r="E487" t="s">
        <v>67</v>
      </c>
      <c r="F487">
        <v>7532</v>
      </c>
      <c r="G487" s="33">
        <f>SUMIFS('Приложение 3 (Цена)'!D:D,'Приложение 3 (Цена)'!C:C,D487,'Приложение 3 (Цена)'!B:B,C487,'Приложение 3 (Цена)'!A:A,B487)</f>
        <v>835.1</v>
      </c>
      <c r="H487" s="34">
        <f t="shared" si="7"/>
        <v>6289973.2000000002</v>
      </c>
    </row>
    <row r="488" spans="1:8" x14ac:dyDescent="0.25">
      <c r="A488">
        <v>24</v>
      </c>
      <c r="B488">
        <v>10</v>
      </c>
      <c r="C488">
        <v>2004</v>
      </c>
      <c r="D488" t="s">
        <v>16</v>
      </c>
      <c r="E488" t="s">
        <v>68</v>
      </c>
      <c r="F488">
        <v>7525</v>
      </c>
      <c r="G488" s="33">
        <f>SUMIFS('Приложение 3 (Цена)'!D:D,'Приложение 3 (Цена)'!C:C,D488,'Приложение 3 (Цена)'!B:B,C488,'Приложение 3 (Цена)'!A:A,B488)</f>
        <v>289.58999999999997</v>
      </c>
      <c r="H488" s="34">
        <f t="shared" si="7"/>
        <v>2179164.75</v>
      </c>
    </row>
    <row r="489" spans="1:8" x14ac:dyDescent="0.25">
      <c r="A489">
        <v>11</v>
      </c>
      <c r="B489">
        <v>5</v>
      </c>
      <c r="C489">
        <v>2002</v>
      </c>
      <c r="D489" t="s">
        <v>14</v>
      </c>
      <c r="E489" t="s">
        <v>66</v>
      </c>
      <c r="F489">
        <v>7522</v>
      </c>
      <c r="G489" s="33">
        <f>SUMIFS('Приложение 3 (Цена)'!D:D,'Приложение 3 (Цена)'!C:C,D489,'Приложение 3 (Цена)'!B:B,C489,'Приложение 3 (Цена)'!A:A,B489)</f>
        <v>452.37</v>
      </c>
      <c r="H489" s="34">
        <f t="shared" si="7"/>
        <v>3402727.14</v>
      </c>
    </row>
    <row r="490" spans="1:8" x14ac:dyDescent="0.25">
      <c r="A490">
        <v>14</v>
      </c>
      <c r="B490">
        <v>6</v>
      </c>
      <c r="C490">
        <v>2002</v>
      </c>
      <c r="D490" t="s">
        <v>55</v>
      </c>
      <c r="E490" t="s">
        <v>64</v>
      </c>
      <c r="F490">
        <v>7517</v>
      </c>
      <c r="G490" s="33">
        <f>SUMIFS('Приложение 3 (Цена)'!D:D,'Приложение 3 (Цена)'!C:C,D490,'Приложение 3 (Цена)'!B:B,C490,'Приложение 3 (Цена)'!A:A,B490)</f>
        <v>679.81</v>
      </c>
      <c r="H490" s="34">
        <f t="shared" si="7"/>
        <v>5110131.7699999996</v>
      </c>
    </row>
    <row r="491" spans="1:8" x14ac:dyDescent="0.25">
      <c r="A491">
        <v>21</v>
      </c>
      <c r="B491">
        <v>8</v>
      </c>
      <c r="C491">
        <v>2004</v>
      </c>
      <c r="D491" t="s">
        <v>22</v>
      </c>
      <c r="E491" t="s">
        <v>64</v>
      </c>
      <c r="F491">
        <v>7514</v>
      </c>
      <c r="G491" s="33">
        <f>SUMIFS('Приложение 3 (Цена)'!D:D,'Приложение 3 (Цена)'!C:C,D491,'Приложение 3 (Цена)'!B:B,C491,'Приложение 3 (Цена)'!A:A,B491)</f>
        <v>940.45</v>
      </c>
      <c r="H491" s="34">
        <f t="shared" si="7"/>
        <v>7066541.3000000007</v>
      </c>
    </row>
    <row r="492" spans="1:8" x14ac:dyDescent="0.25">
      <c r="A492">
        <v>24</v>
      </c>
      <c r="B492">
        <v>9</v>
      </c>
      <c r="C492">
        <v>2004</v>
      </c>
      <c r="D492" t="s">
        <v>28</v>
      </c>
      <c r="E492" t="s">
        <v>64</v>
      </c>
      <c r="F492">
        <v>7514</v>
      </c>
      <c r="G492" s="33">
        <f>SUMIFS('Приложение 3 (Цена)'!D:D,'Приложение 3 (Цена)'!C:C,D492,'Приложение 3 (Цена)'!B:B,C492,'Приложение 3 (Цена)'!A:A,B492)</f>
        <v>577.59</v>
      </c>
      <c r="H492" s="34">
        <f t="shared" si="7"/>
        <v>4340011.26</v>
      </c>
    </row>
    <row r="493" spans="1:8" x14ac:dyDescent="0.25">
      <c r="A493">
        <v>5</v>
      </c>
      <c r="B493">
        <v>2</v>
      </c>
      <c r="C493">
        <v>2001</v>
      </c>
      <c r="D493" t="s">
        <v>45</v>
      </c>
      <c r="E493" t="s">
        <v>64</v>
      </c>
      <c r="F493">
        <v>7512</v>
      </c>
      <c r="G493" s="33">
        <f>SUMIFS('Приложение 3 (Цена)'!D:D,'Приложение 3 (Цена)'!C:C,D493,'Приложение 3 (Цена)'!B:B,C493,'Приложение 3 (Цена)'!A:A,B493)</f>
        <v>914.31</v>
      </c>
      <c r="H493" s="34">
        <f t="shared" si="7"/>
        <v>6868296.7199999997</v>
      </c>
    </row>
    <row r="494" spans="1:8" x14ac:dyDescent="0.25">
      <c r="A494">
        <v>5</v>
      </c>
      <c r="B494">
        <v>2</v>
      </c>
      <c r="C494">
        <v>2001</v>
      </c>
      <c r="D494" t="s">
        <v>41</v>
      </c>
      <c r="E494" t="s">
        <v>66</v>
      </c>
      <c r="F494">
        <v>7511</v>
      </c>
      <c r="G494" s="33">
        <f>SUMIFS('Приложение 3 (Цена)'!D:D,'Приложение 3 (Цена)'!C:C,D494,'Приложение 3 (Цена)'!B:B,C494,'Приложение 3 (Цена)'!A:A,B494)</f>
        <v>776.34</v>
      </c>
      <c r="H494" s="34">
        <f t="shared" si="7"/>
        <v>5831089.7400000002</v>
      </c>
    </row>
    <row r="495" spans="1:8" x14ac:dyDescent="0.25">
      <c r="A495">
        <v>7</v>
      </c>
      <c r="B495">
        <v>3</v>
      </c>
      <c r="C495">
        <v>2001</v>
      </c>
      <c r="D495" t="s">
        <v>13</v>
      </c>
      <c r="E495" t="s">
        <v>64</v>
      </c>
      <c r="F495">
        <v>7494</v>
      </c>
      <c r="G495" s="33">
        <f>SUMIFS('Приложение 3 (Цена)'!D:D,'Приложение 3 (Цена)'!C:C,D495,'Приложение 3 (Цена)'!B:B,C495,'Приложение 3 (Цена)'!A:A,B495)</f>
        <v>865.46</v>
      </c>
      <c r="H495" s="34">
        <f t="shared" si="7"/>
        <v>6485757.2400000002</v>
      </c>
    </row>
    <row r="496" spans="1:8" x14ac:dyDescent="0.25">
      <c r="A496">
        <v>1</v>
      </c>
      <c r="B496">
        <v>2</v>
      </c>
      <c r="C496">
        <v>2000</v>
      </c>
      <c r="D496" t="s">
        <v>21</v>
      </c>
      <c r="E496" t="s">
        <v>64</v>
      </c>
      <c r="F496">
        <v>7486</v>
      </c>
      <c r="G496" s="33">
        <f>SUMIFS('Приложение 3 (Цена)'!D:D,'Приложение 3 (Цена)'!C:C,D496,'Приложение 3 (Цена)'!B:B,C496,'Приложение 3 (Цена)'!A:A,B496)</f>
        <v>853.22</v>
      </c>
      <c r="H496" s="34">
        <f t="shared" si="7"/>
        <v>6387204.9199999999</v>
      </c>
    </row>
    <row r="497" spans="1:8" x14ac:dyDescent="0.25">
      <c r="A497">
        <v>28</v>
      </c>
      <c r="B497">
        <v>11</v>
      </c>
      <c r="C497">
        <v>2005</v>
      </c>
      <c r="D497" t="s">
        <v>36</v>
      </c>
      <c r="E497" t="s">
        <v>65</v>
      </c>
      <c r="F497">
        <v>7480</v>
      </c>
      <c r="G497" s="33">
        <f>SUMIFS('Приложение 3 (Цена)'!D:D,'Приложение 3 (Цена)'!C:C,D497,'Приложение 3 (Цена)'!B:B,C497,'Приложение 3 (Цена)'!A:A,B497)</f>
        <v>215.91</v>
      </c>
      <c r="H497" s="34">
        <f t="shared" si="7"/>
        <v>1615006.8</v>
      </c>
    </row>
    <row r="498" spans="1:8" x14ac:dyDescent="0.25">
      <c r="A498">
        <v>30</v>
      </c>
      <c r="B498">
        <v>12</v>
      </c>
      <c r="C498">
        <v>2005</v>
      </c>
      <c r="D498" t="s">
        <v>23</v>
      </c>
      <c r="E498" t="s">
        <v>64</v>
      </c>
      <c r="F498">
        <v>7477</v>
      </c>
      <c r="G498" s="33">
        <f>SUMIFS('Приложение 3 (Цена)'!D:D,'Приложение 3 (Цена)'!C:C,D498,'Приложение 3 (Цена)'!B:B,C498,'Приложение 3 (Цена)'!A:A,B498)</f>
        <v>867.15</v>
      </c>
      <c r="H498" s="34">
        <f t="shared" si="7"/>
        <v>6483680.5499999998</v>
      </c>
    </row>
    <row r="499" spans="1:8" x14ac:dyDescent="0.25">
      <c r="A499">
        <v>14</v>
      </c>
      <c r="B499">
        <v>6</v>
      </c>
      <c r="C499">
        <v>2002</v>
      </c>
      <c r="D499" t="s">
        <v>59</v>
      </c>
      <c r="E499" t="s">
        <v>66</v>
      </c>
      <c r="F499">
        <v>7470</v>
      </c>
      <c r="G499" s="33">
        <f>SUMIFS('Приложение 3 (Цена)'!D:D,'Приложение 3 (Цена)'!C:C,D499,'Приложение 3 (Цена)'!B:B,C499,'Приложение 3 (Цена)'!A:A,B499)</f>
        <v>722.12</v>
      </c>
      <c r="H499" s="34">
        <f t="shared" si="7"/>
        <v>5394236.4000000004</v>
      </c>
    </row>
    <row r="500" spans="1:8" x14ac:dyDescent="0.25">
      <c r="A500">
        <v>5</v>
      </c>
      <c r="B500">
        <v>2</v>
      </c>
      <c r="C500">
        <v>2001</v>
      </c>
      <c r="D500" t="s">
        <v>23</v>
      </c>
      <c r="E500" t="s">
        <v>64</v>
      </c>
      <c r="F500">
        <v>7464</v>
      </c>
      <c r="G500" s="33">
        <f>SUMIFS('Приложение 3 (Цена)'!D:D,'Приложение 3 (Цена)'!C:C,D500,'Приложение 3 (Цена)'!B:B,C500,'Приложение 3 (Цена)'!A:A,B500)</f>
        <v>764.18</v>
      </c>
      <c r="H500" s="34">
        <f t="shared" si="7"/>
        <v>5703839.5199999996</v>
      </c>
    </row>
    <row r="501" spans="1:8" x14ac:dyDescent="0.25">
      <c r="A501">
        <v>27</v>
      </c>
      <c r="B501">
        <v>11</v>
      </c>
      <c r="C501">
        <v>2004</v>
      </c>
      <c r="D501" t="s">
        <v>28</v>
      </c>
      <c r="E501" t="s">
        <v>66</v>
      </c>
      <c r="F501">
        <v>7464</v>
      </c>
      <c r="G501" s="33">
        <f>SUMIFS('Приложение 3 (Цена)'!D:D,'Приложение 3 (Цена)'!C:C,D501,'Приложение 3 (Цена)'!B:B,C501,'Приложение 3 (Цена)'!A:A,B501)</f>
        <v>693.82</v>
      </c>
      <c r="H501" s="34">
        <f t="shared" si="7"/>
        <v>5178672.4800000004</v>
      </c>
    </row>
    <row r="502" spans="1:8" x14ac:dyDescent="0.25">
      <c r="A502">
        <v>27</v>
      </c>
      <c r="B502">
        <v>11</v>
      </c>
      <c r="C502">
        <v>2005</v>
      </c>
      <c r="D502" t="s">
        <v>62</v>
      </c>
      <c r="E502" t="s">
        <v>66</v>
      </c>
      <c r="F502">
        <v>7450</v>
      </c>
      <c r="G502" s="33">
        <f>SUMIFS('Приложение 3 (Цена)'!D:D,'Приложение 3 (Цена)'!C:C,D502,'Приложение 3 (Цена)'!B:B,C502,'Приложение 3 (Цена)'!A:A,B502)</f>
        <v>392.96</v>
      </c>
      <c r="H502" s="34">
        <f t="shared" si="7"/>
        <v>2927552</v>
      </c>
    </row>
    <row r="503" spans="1:8" x14ac:dyDescent="0.25">
      <c r="A503">
        <v>17</v>
      </c>
      <c r="B503">
        <v>7</v>
      </c>
      <c r="C503">
        <v>2003</v>
      </c>
      <c r="D503" t="s">
        <v>29</v>
      </c>
      <c r="E503" t="s">
        <v>64</v>
      </c>
      <c r="F503">
        <v>7446</v>
      </c>
      <c r="G503" s="33">
        <f>SUMIFS('Приложение 3 (Цена)'!D:D,'Приложение 3 (Цена)'!C:C,D503,'Приложение 3 (Цена)'!B:B,C503,'Приложение 3 (Цена)'!A:A,B503)</f>
        <v>257.14</v>
      </c>
      <c r="H503" s="34">
        <f t="shared" si="7"/>
        <v>1914664.44</v>
      </c>
    </row>
    <row r="504" spans="1:8" x14ac:dyDescent="0.25">
      <c r="A504">
        <v>14</v>
      </c>
      <c r="B504">
        <v>6</v>
      </c>
      <c r="C504">
        <v>2002</v>
      </c>
      <c r="D504" t="s">
        <v>53</v>
      </c>
      <c r="E504" t="s">
        <v>64</v>
      </c>
      <c r="F504">
        <v>7443</v>
      </c>
      <c r="G504" s="33">
        <f>SUMIFS('Приложение 3 (Цена)'!D:D,'Приложение 3 (Цена)'!C:C,D504,'Приложение 3 (Цена)'!B:B,C504,'Приложение 3 (Цена)'!A:A,B504)</f>
        <v>17.440000000000001</v>
      </c>
      <c r="H504" s="34">
        <f t="shared" si="7"/>
        <v>129805.92000000001</v>
      </c>
    </row>
    <row r="505" spans="1:8" x14ac:dyDescent="0.25">
      <c r="A505">
        <v>7</v>
      </c>
      <c r="B505">
        <v>3</v>
      </c>
      <c r="C505">
        <v>2001</v>
      </c>
      <c r="D505" t="s">
        <v>27</v>
      </c>
      <c r="E505" t="s">
        <v>64</v>
      </c>
      <c r="F505">
        <v>7437</v>
      </c>
      <c r="G505" s="33">
        <f>SUMIFS('Приложение 3 (Цена)'!D:D,'Приложение 3 (Цена)'!C:C,D505,'Приложение 3 (Цена)'!B:B,C505,'Приложение 3 (Цена)'!A:A,B505)</f>
        <v>396.02</v>
      </c>
      <c r="H505" s="34">
        <f t="shared" si="7"/>
        <v>2945200.7399999998</v>
      </c>
    </row>
    <row r="506" spans="1:8" x14ac:dyDescent="0.25">
      <c r="A506">
        <v>5</v>
      </c>
      <c r="B506">
        <v>2</v>
      </c>
      <c r="C506">
        <v>2001</v>
      </c>
      <c r="D506" t="s">
        <v>27</v>
      </c>
      <c r="E506" t="s">
        <v>65</v>
      </c>
      <c r="F506">
        <v>7426</v>
      </c>
      <c r="G506" s="33">
        <f>SUMIFS('Приложение 3 (Цена)'!D:D,'Приложение 3 (Цена)'!C:C,D506,'Приложение 3 (Цена)'!B:B,C506,'Приложение 3 (Цена)'!A:A,B506)</f>
        <v>835.1</v>
      </c>
      <c r="H506" s="34">
        <f t="shared" si="7"/>
        <v>6201452.6000000006</v>
      </c>
    </row>
    <row r="507" spans="1:8" x14ac:dyDescent="0.25">
      <c r="A507">
        <v>21</v>
      </c>
      <c r="B507">
        <v>9</v>
      </c>
      <c r="C507">
        <v>2004</v>
      </c>
      <c r="D507" t="s">
        <v>25</v>
      </c>
      <c r="E507" t="s">
        <v>66</v>
      </c>
      <c r="F507">
        <v>7426</v>
      </c>
      <c r="G507" s="33">
        <f>SUMIFS('Приложение 3 (Цена)'!D:D,'Приложение 3 (Цена)'!C:C,D507,'Приложение 3 (Цена)'!B:B,C507,'Приложение 3 (Цена)'!A:A,B507)</f>
        <v>746.52</v>
      </c>
      <c r="H507" s="34">
        <f t="shared" si="7"/>
        <v>5543657.5199999996</v>
      </c>
    </row>
    <row r="508" spans="1:8" x14ac:dyDescent="0.25">
      <c r="A508">
        <v>23</v>
      </c>
      <c r="B508">
        <v>9</v>
      </c>
      <c r="C508">
        <v>2004</v>
      </c>
      <c r="D508" t="s">
        <v>55</v>
      </c>
      <c r="E508" t="s">
        <v>65</v>
      </c>
      <c r="F508">
        <v>7412</v>
      </c>
      <c r="G508" s="33">
        <f>SUMIFS('Приложение 3 (Цена)'!D:D,'Приложение 3 (Цена)'!C:C,D508,'Приложение 3 (Цена)'!B:B,C508,'Приложение 3 (Цена)'!A:A,B508)</f>
        <v>892.71</v>
      </c>
      <c r="H508" s="34">
        <f t="shared" si="7"/>
        <v>6616766.5200000005</v>
      </c>
    </row>
    <row r="509" spans="1:8" x14ac:dyDescent="0.25">
      <c r="A509">
        <v>15</v>
      </c>
      <c r="B509">
        <v>6</v>
      </c>
      <c r="C509">
        <v>2003</v>
      </c>
      <c r="D509" t="s">
        <v>29</v>
      </c>
      <c r="E509" t="s">
        <v>66</v>
      </c>
      <c r="F509">
        <v>7407</v>
      </c>
      <c r="G509" s="33">
        <f>SUMIFS('Приложение 3 (Цена)'!D:D,'Приложение 3 (Цена)'!C:C,D509,'Приложение 3 (Цена)'!B:B,C509,'Приложение 3 (Цена)'!A:A,B509)</f>
        <v>742.53</v>
      </c>
      <c r="H509" s="34">
        <f t="shared" si="7"/>
        <v>5499919.71</v>
      </c>
    </row>
    <row r="510" spans="1:8" x14ac:dyDescent="0.25">
      <c r="A510">
        <v>14</v>
      </c>
      <c r="B510">
        <v>6</v>
      </c>
      <c r="C510">
        <v>2002</v>
      </c>
      <c r="D510" t="s">
        <v>24</v>
      </c>
      <c r="E510" t="s">
        <v>64</v>
      </c>
      <c r="F510">
        <v>7381</v>
      </c>
      <c r="G510" s="33">
        <f>SUMIFS('Приложение 3 (Цена)'!D:D,'Приложение 3 (Цена)'!C:C,D510,'Приложение 3 (Цена)'!B:B,C510,'Приложение 3 (Цена)'!A:A,B510)</f>
        <v>156.13</v>
      </c>
      <c r="H510" s="34">
        <f t="shared" si="7"/>
        <v>1152395.53</v>
      </c>
    </row>
    <row r="511" spans="1:8" x14ac:dyDescent="0.25">
      <c r="A511">
        <v>11</v>
      </c>
      <c r="B511">
        <v>5</v>
      </c>
      <c r="C511">
        <v>2002</v>
      </c>
      <c r="D511" t="s">
        <v>26</v>
      </c>
      <c r="E511" t="s">
        <v>66</v>
      </c>
      <c r="F511">
        <v>7379</v>
      </c>
      <c r="G511" s="33">
        <f>SUMIFS('Приложение 3 (Цена)'!D:D,'Приложение 3 (Цена)'!C:C,D511,'Приложение 3 (Цена)'!B:B,C511,'Приложение 3 (Цена)'!A:A,B511)</f>
        <v>650.76</v>
      </c>
      <c r="H511" s="34">
        <f t="shared" si="7"/>
        <v>4801958.04</v>
      </c>
    </row>
    <row r="512" spans="1:8" x14ac:dyDescent="0.25">
      <c r="A512">
        <v>28</v>
      </c>
      <c r="B512">
        <v>11</v>
      </c>
      <c r="C512">
        <v>2005</v>
      </c>
      <c r="D512" t="s">
        <v>22</v>
      </c>
      <c r="E512" t="s">
        <v>66</v>
      </c>
      <c r="F512">
        <v>7377</v>
      </c>
      <c r="G512" s="33">
        <f>SUMIFS('Приложение 3 (Цена)'!D:D,'Приложение 3 (Цена)'!C:C,D512,'Приложение 3 (Цена)'!B:B,C512,'Приложение 3 (Цена)'!A:A,B512)</f>
        <v>341.09</v>
      </c>
      <c r="H512" s="34">
        <f t="shared" si="7"/>
        <v>2516220.9299999997</v>
      </c>
    </row>
    <row r="513" spans="1:8" x14ac:dyDescent="0.25">
      <c r="A513">
        <v>16</v>
      </c>
      <c r="B513">
        <v>6</v>
      </c>
      <c r="C513">
        <v>2003</v>
      </c>
      <c r="D513" t="s">
        <v>60</v>
      </c>
      <c r="E513" t="s">
        <v>67</v>
      </c>
      <c r="F513">
        <v>7362</v>
      </c>
      <c r="G513" s="33">
        <f>SUMIFS('Приложение 3 (Цена)'!D:D,'Приложение 3 (Цена)'!C:C,D513,'Приложение 3 (Цена)'!B:B,C513,'Приложение 3 (Цена)'!A:A,B513)</f>
        <v>574.08000000000004</v>
      </c>
      <c r="H513" s="34">
        <f t="shared" si="7"/>
        <v>4226376.96</v>
      </c>
    </row>
    <row r="514" spans="1:8" x14ac:dyDescent="0.25">
      <c r="A514">
        <v>21</v>
      </c>
      <c r="B514">
        <v>8</v>
      </c>
      <c r="C514">
        <v>2004</v>
      </c>
      <c r="D514" t="s">
        <v>35</v>
      </c>
      <c r="E514" t="s">
        <v>68</v>
      </c>
      <c r="F514">
        <v>7358</v>
      </c>
      <c r="G514" s="33">
        <f>SUMIFS('Приложение 3 (Цена)'!D:D,'Приложение 3 (Цена)'!C:C,D514,'Приложение 3 (Цена)'!B:B,C514,'Приложение 3 (Цена)'!A:A,B514)</f>
        <v>550.65</v>
      </c>
      <c r="H514" s="34">
        <f t="shared" si="7"/>
        <v>4051682.6999999997</v>
      </c>
    </row>
    <row r="515" spans="1:8" x14ac:dyDescent="0.25">
      <c r="A515">
        <v>27</v>
      </c>
      <c r="B515">
        <v>11</v>
      </c>
      <c r="C515">
        <v>2004</v>
      </c>
      <c r="D515" t="s">
        <v>31</v>
      </c>
      <c r="E515" t="s">
        <v>66</v>
      </c>
      <c r="F515">
        <v>7358</v>
      </c>
      <c r="G515" s="33">
        <f>SUMIFS('Приложение 3 (Цена)'!D:D,'Приложение 3 (Цена)'!C:C,D515,'Приложение 3 (Цена)'!B:B,C515,'Приложение 3 (Цена)'!A:A,B515)</f>
        <v>534.80999999999995</v>
      </c>
      <c r="H515" s="34">
        <f t="shared" ref="H515:H578" si="8">F515*G515</f>
        <v>3935131.9799999995</v>
      </c>
    </row>
    <row r="516" spans="1:8" x14ac:dyDescent="0.25">
      <c r="A516">
        <v>1</v>
      </c>
      <c r="B516">
        <v>2</v>
      </c>
      <c r="C516">
        <v>2000</v>
      </c>
      <c r="D516" t="s">
        <v>41</v>
      </c>
      <c r="E516" t="s">
        <v>64</v>
      </c>
      <c r="F516">
        <v>7354</v>
      </c>
      <c r="G516" s="33">
        <f>SUMIFS('Приложение 3 (Цена)'!D:D,'Приложение 3 (Цена)'!C:C,D516,'Приложение 3 (Цена)'!B:B,C516,'Приложение 3 (Цена)'!A:A,B516)</f>
        <v>1093.52</v>
      </c>
      <c r="H516" s="34">
        <f t="shared" si="8"/>
        <v>8041746.0800000001</v>
      </c>
    </row>
    <row r="517" spans="1:8" x14ac:dyDescent="0.25">
      <c r="A517">
        <v>6</v>
      </c>
      <c r="B517">
        <v>2</v>
      </c>
      <c r="C517">
        <v>2001</v>
      </c>
      <c r="D517" t="s">
        <v>15</v>
      </c>
      <c r="E517" t="s">
        <v>66</v>
      </c>
      <c r="F517">
        <v>7349</v>
      </c>
      <c r="G517" s="33">
        <f>SUMIFS('Приложение 3 (Цена)'!D:D,'Приложение 3 (Цена)'!C:C,D517,'Приложение 3 (Цена)'!B:B,C517,'Приложение 3 (Цена)'!A:A,B517)</f>
        <v>500.87</v>
      </c>
      <c r="H517" s="34">
        <f t="shared" si="8"/>
        <v>3680893.63</v>
      </c>
    </row>
    <row r="518" spans="1:8" x14ac:dyDescent="0.25">
      <c r="A518">
        <v>10</v>
      </c>
      <c r="B518">
        <v>4</v>
      </c>
      <c r="C518">
        <v>2002</v>
      </c>
      <c r="D518" t="s">
        <v>37</v>
      </c>
      <c r="E518" t="s">
        <v>64</v>
      </c>
      <c r="F518">
        <v>7342</v>
      </c>
      <c r="G518" s="33">
        <f>SUMIFS('Приложение 3 (Цена)'!D:D,'Приложение 3 (Цена)'!C:C,D518,'Приложение 3 (Цена)'!B:B,C518,'Приложение 3 (Цена)'!A:A,B518)</f>
        <v>546.86</v>
      </c>
      <c r="H518" s="34">
        <f t="shared" si="8"/>
        <v>4015046.12</v>
      </c>
    </row>
    <row r="519" spans="1:8" x14ac:dyDescent="0.25">
      <c r="A519">
        <v>13</v>
      </c>
      <c r="B519">
        <v>5</v>
      </c>
      <c r="C519">
        <v>2002</v>
      </c>
      <c r="D519" t="s">
        <v>39</v>
      </c>
      <c r="E519" t="s">
        <v>65</v>
      </c>
      <c r="F519">
        <v>7332</v>
      </c>
      <c r="G519" s="33">
        <f>SUMIFS('Приложение 3 (Цена)'!D:D,'Приложение 3 (Цена)'!C:C,D519,'Приложение 3 (Цена)'!B:B,C519,'Приложение 3 (Цена)'!A:A,B519)</f>
        <v>918.65</v>
      </c>
      <c r="H519" s="34">
        <f t="shared" si="8"/>
        <v>6735541.7999999998</v>
      </c>
    </row>
    <row r="520" spans="1:8" x14ac:dyDescent="0.25">
      <c r="A520">
        <v>3</v>
      </c>
      <c r="B520">
        <v>1</v>
      </c>
      <c r="C520">
        <v>2000</v>
      </c>
      <c r="D520" t="s">
        <v>17</v>
      </c>
      <c r="E520" t="s">
        <v>67</v>
      </c>
      <c r="F520">
        <v>7327</v>
      </c>
      <c r="G520" s="33">
        <f>SUMIFS('Приложение 3 (Цена)'!D:D,'Приложение 3 (Цена)'!C:C,D520,'Приложение 3 (Цена)'!B:B,C520,'Приложение 3 (Цена)'!A:A,B520)</f>
        <v>709.57</v>
      </c>
      <c r="H520" s="34">
        <f t="shared" si="8"/>
        <v>5199019.3900000006</v>
      </c>
    </row>
    <row r="521" spans="1:8" x14ac:dyDescent="0.25">
      <c r="A521">
        <v>5</v>
      </c>
      <c r="B521">
        <v>2</v>
      </c>
      <c r="C521">
        <v>2001</v>
      </c>
      <c r="D521" t="s">
        <v>32</v>
      </c>
      <c r="E521" t="s">
        <v>68</v>
      </c>
      <c r="F521">
        <v>7324</v>
      </c>
      <c r="G521" s="33">
        <f>SUMIFS('Приложение 3 (Цена)'!D:D,'Приложение 3 (Цена)'!C:C,D521,'Приложение 3 (Цена)'!B:B,C521,'Приложение 3 (Цена)'!A:A,B521)</f>
        <v>416.16</v>
      </c>
      <c r="H521" s="34">
        <f t="shared" si="8"/>
        <v>3047955.8400000003</v>
      </c>
    </row>
    <row r="522" spans="1:8" x14ac:dyDescent="0.25">
      <c r="A522">
        <v>19</v>
      </c>
      <c r="B522">
        <v>8</v>
      </c>
      <c r="C522">
        <v>2003</v>
      </c>
      <c r="D522" t="s">
        <v>48</v>
      </c>
      <c r="E522" t="s">
        <v>68</v>
      </c>
      <c r="F522">
        <v>7310</v>
      </c>
      <c r="G522" s="33">
        <f>SUMIFS('Приложение 3 (Цена)'!D:D,'Приложение 3 (Цена)'!C:C,D522,'Приложение 3 (Цена)'!B:B,C522,'Приложение 3 (Цена)'!A:A,B522)</f>
        <v>545.05999999999995</v>
      </c>
      <c r="H522" s="34">
        <f t="shared" si="8"/>
        <v>3984388.5999999996</v>
      </c>
    </row>
    <row r="523" spans="1:8" x14ac:dyDescent="0.25">
      <c r="A523">
        <v>11</v>
      </c>
      <c r="B523">
        <v>4</v>
      </c>
      <c r="C523">
        <v>2002</v>
      </c>
      <c r="D523" t="s">
        <v>50</v>
      </c>
      <c r="E523" t="s">
        <v>66</v>
      </c>
      <c r="F523">
        <v>7306</v>
      </c>
      <c r="G523" s="33">
        <f>SUMIFS('Приложение 3 (Цена)'!D:D,'Приложение 3 (Цена)'!C:C,D523,'Приложение 3 (Цена)'!B:B,C523,'Приложение 3 (Цена)'!A:A,B523)</f>
        <v>993.69</v>
      </c>
      <c r="H523" s="34">
        <f t="shared" si="8"/>
        <v>7259899.1400000006</v>
      </c>
    </row>
    <row r="524" spans="1:8" x14ac:dyDescent="0.25">
      <c r="A524">
        <v>14</v>
      </c>
      <c r="B524">
        <v>6</v>
      </c>
      <c r="C524">
        <v>2002</v>
      </c>
      <c r="D524" t="s">
        <v>19</v>
      </c>
      <c r="E524" t="s">
        <v>66</v>
      </c>
      <c r="F524">
        <v>7292</v>
      </c>
      <c r="G524" s="33">
        <f>SUMIFS('Приложение 3 (Цена)'!D:D,'Приложение 3 (Цена)'!C:C,D524,'Приложение 3 (Цена)'!B:B,C524,'Приложение 3 (Цена)'!A:A,B524)</f>
        <v>1079.2</v>
      </c>
      <c r="H524" s="34">
        <f t="shared" si="8"/>
        <v>7869526.4000000004</v>
      </c>
    </row>
    <row r="525" spans="1:8" x14ac:dyDescent="0.25">
      <c r="A525">
        <v>22</v>
      </c>
      <c r="B525">
        <v>9</v>
      </c>
      <c r="C525">
        <v>2004</v>
      </c>
      <c r="D525" t="s">
        <v>31</v>
      </c>
      <c r="E525" t="s">
        <v>66</v>
      </c>
      <c r="F525">
        <v>7286</v>
      </c>
      <c r="G525" s="33">
        <f>SUMIFS('Приложение 3 (Цена)'!D:D,'Приложение 3 (Цена)'!C:C,D525,'Приложение 3 (Цена)'!B:B,C525,'Приложение 3 (Цена)'!A:A,B525)</f>
        <v>107.54</v>
      </c>
      <c r="H525" s="34">
        <f t="shared" si="8"/>
        <v>783536.44000000006</v>
      </c>
    </row>
    <row r="526" spans="1:8" x14ac:dyDescent="0.25">
      <c r="A526">
        <v>24</v>
      </c>
      <c r="B526">
        <v>10</v>
      </c>
      <c r="C526">
        <v>2004</v>
      </c>
      <c r="D526" t="s">
        <v>25</v>
      </c>
      <c r="E526" t="s">
        <v>68</v>
      </c>
      <c r="F526">
        <v>7283</v>
      </c>
      <c r="G526" s="33">
        <f>SUMIFS('Приложение 3 (Цена)'!D:D,'Приложение 3 (Цена)'!C:C,D526,'Приложение 3 (Цена)'!B:B,C526,'Приложение 3 (Цена)'!A:A,B526)</f>
        <v>968.83</v>
      </c>
      <c r="H526" s="34">
        <f t="shared" si="8"/>
        <v>7055988.8900000006</v>
      </c>
    </row>
    <row r="527" spans="1:8" x14ac:dyDescent="0.25">
      <c r="A527">
        <v>23</v>
      </c>
      <c r="B527">
        <v>9</v>
      </c>
      <c r="C527">
        <v>2004</v>
      </c>
      <c r="D527" t="s">
        <v>24</v>
      </c>
      <c r="E527" t="s">
        <v>66</v>
      </c>
      <c r="F527">
        <v>7238</v>
      </c>
      <c r="G527" s="33">
        <f>SUMIFS('Приложение 3 (Цена)'!D:D,'Приложение 3 (Цена)'!C:C,D527,'Приложение 3 (Цена)'!B:B,C527,'Приложение 3 (Цена)'!A:A,B527)</f>
        <v>1020.63</v>
      </c>
      <c r="H527" s="34">
        <f t="shared" si="8"/>
        <v>7387319.9400000004</v>
      </c>
    </row>
    <row r="528" spans="1:8" x14ac:dyDescent="0.25">
      <c r="A528">
        <v>6</v>
      </c>
      <c r="B528">
        <v>3</v>
      </c>
      <c r="C528">
        <v>2001</v>
      </c>
      <c r="D528" t="s">
        <v>51</v>
      </c>
      <c r="E528" t="s">
        <v>68</v>
      </c>
      <c r="F528">
        <v>7224</v>
      </c>
      <c r="G528" s="33">
        <f>SUMIFS('Приложение 3 (Цена)'!D:D,'Приложение 3 (Цена)'!C:C,D528,'Приложение 3 (Цена)'!B:B,C528,'Приложение 3 (Цена)'!A:A,B528)</f>
        <v>204.46</v>
      </c>
      <c r="H528" s="34">
        <f t="shared" si="8"/>
        <v>1477019.04</v>
      </c>
    </row>
    <row r="529" spans="1:8" x14ac:dyDescent="0.25">
      <c r="A529">
        <v>25</v>
      </c>
      <c r="B529">
        <v>10</v>
      </c>
      <c r="C529">
        <v>2004</v>
      </c>
      <c r="D529" t="s">
        <v>25</v>
      </c>
      <c r="E529" t="s">
        <v>67</v>
      </c>
      <c r="F529">
        <v>7221</v>
      </c>
      <c r="G529" s="33">
        <f>SUMIFS('Приложение 3 (Цена)'!D:D,'Приложение 3 (Цена)'!C:C,D529,'Приложение 3 (Цена)'!B:B,C529,'Приложение 3 (Цена)'!A:A,B529)</f>
        <v>968.83</v>
      </c>
      <c r="H529" s="34">
        <f t="shared" si="8"/>
        <v>6995921.4300000006</v>
      </c>
    </row>
    <row r="530" spans="1:8" x14ac:dyDescent="0.25">
      <c r="A530">
        <v>28</v>
      </c>
      <c r="B530">
        <v>11</v>
      </c>
      <c r="C530">
        <v>2005</v>
      </c>
      <c r="D530" t="s">
        <v>42</v>
      </c>
      <c r="E530" t="s">
        <v>66</v>
      </c>
      <c r="F530">
        <v>7205</v>
      </c>
      <c r="G530" s="33">
        <f>SUMIFS('Приложение 3 (Цена)'!D:D,'Приложение 3 (Цена)'!C:C,D530,'Приложение 3 (Цена)'!B:B,C530,'Приложение 3 (Цена)'!A:A,B530)</f>
        <v>113.42</v>
      </c>
      <c r="H530" s="34">
        <f t="shared" si="8"/>
        <v>817191.1</v>
      </c>
    </row>
    <row r="531" spans="1:8" x14ac:dyDescent="0.25">
      <c r="A531">
        <v>14</v>
      </c>
      <c r="B531">
        <v>6</v>
      </c>
      <c r="C531">
        <v>2002</v>
      </c>
      <c r="D531" t="s">
        <v>40</v>
      </c>
      <c r="E531" t="s">
        <v>64</v>
      </c>
      <c r="F531">
        <v>7201</v>
      </c>
      <c r="G531" s="33">
        <f>SUMIFS('Приложение 3 (Цена)'!D:D,'Приложение 3 (Цена)'!C:C,D531,'Приложение 3 (Цена)'!B:B,C531,'Приложение 3 (Цена)'!A:A,B531)</f>
        <v>572.70000000000005</v>
      </c>
      <c r="H531" s="34">
        <f t="shared" si="8"/>
        <v>4124012.7</v>
      </c>
    </row>
    <row r="532" spans="1:8" x14ac:dyDescent="0.25">
      <c r="A532">
        <v>22</v>
      </c>
      <c r="B532">
        <v>9</v>
      </c>
      <c r="C532">
        <v>2004</v>
      </c>
      <c r="D532" t="s">
        <v>34</v>
      </c>
      <c r="E532" t="s">
        <v>64</v>
      </c>
      <c r="F532">
        <v>7201</v>
      </c>
      <c r="G532" s="33">
        <f>SUMIFS('Приложение 3 (Цена)'!D:D,'Приложение 3 (Цена)'!C:C,D532,'Приложение 3 (Цена)'!B:B,C532,'Приложение 3 (Цена)'!A:A,B532)</f>
        <v>925.87</v>
      </c>
      <c r="H532" s="34">
        <f t="shared" si="8"/>
        <v>6667189.8700000001</v>
      </c>
    </row>
    <row r="533" spans="1:8" x14ac:dyDescent="0.25">
      <c r="A533">
        <v>8</v>
      </c>
      <c r="B533">
        <v>3</v>
      </c>
      <c r="C533">
        <v>2001</v>
      </c>
      <c r="D533" t="s">
        <v>59</v>
      </c>
      <c r="E533" t="s">
        <v>64</v>
      </c>
      <c r="F533">
        <v>7195</v>
      </c>
      <c r="G533" s="33">
        <f>SUMIFS('Приложение 3 (Цена)'!D:D,'Приложение 3 (Цена)'!C:C,D533,'Приложение 3 (Цена)'!B:B,C533,'Приложение 3 (Цена)'!A:A,B533)</f>
        <v>621.54</v>
      </c>
      <c r="H533" s="34">
        <f t="shared" si="8"/>
        <v>4471980.3</v>
      </c>
    </row>
    <row r="534" spans="1:8" x14ac:dyDescent="0.25">
      <c r="A534">
        <v>14</v>
      </c>
      <c r="B534">
        <v>6</v>
      </c>
      <c r="C534">
        <v>2002</v>
      </c>
      <c r="D534" t="s">
        <v>34</v>
      </c>
      <c r="E534" t="s">
        <v>65</v>
      </c>
      <c r="F534">
        <v>7186</v>
      </c>
      <c r="G534" s="33">
        <f>SUMIFS('Приложение 3 (Цена)'!D:D,'Приложение 3 (Цена)'!C:C,D534,'Приложение 3 (Цена)'!B:B,C534,'Приложение 3 (Цена)'!A:A,B534)</f>
        <v>846.03</v>
      </c>
      <c r="H534" s="34">
        <f t="shared" si="8"/>
        <v>6079571.5800000001</v>
      </c>
    </row>
    <row r="535" spans="1:8" x14ac:dyDescent="0.25">
      <c r="A535">
        <v>9</v>
      </c>
      <c r="B535">
        <v>4</v>
      </c>
      <c r="C535">
        <v>2002</v>
      </c>
      <c r="D535" t="s">
        <v>24</v>
      </c>
      <c r="E535" t="s">
        <v>66</v>
      </c>
      <c r="F535">
        <v>7181</v>
      </c>
      <c r="G535" s="33">
        <f>SUMIFS('Приложение 3 (Цена)'!D:D,'Приложение 3 (Цена)'!C:C,D535,'Приложение 3 (Цена)'!B:B,C535,'Приложение 3 (Цена)'!A:A,B535)</f>
        <v>336.66</v>
      </c>
      <c r="H535" s="34">
        <f t="shared" si="8"/>
        <v>2417555.46</v>
      </c>
    </row>
    <row r="536" spans="1:8" x14ac:dyDescent="0.25">
      <c r="A536">
        <v>11</v>
      </c>
      <c r="B536">
        <v>4</v>
      </c>
      <c r="C536">
        <v>2002</v>
      </c>
      <c r="D536" t="s">
        <v>43</v>
      </c>
      <c r="E536" t="s">
        <v>64</v>
      </c>
      <c r="F536">
        <v>7179</v>
      </c>
      <c r="G536" s="33">
        <f>SUMIFS('Приложение 3 (Цена)'!D:D,'Приложение 3 (Цена)'!C:C,D536,'Приложение 3 (Цена)'!B:B,C536,'Приложение 3 (Цена)'!A:A,B536)</f>
        <v>842.81</v>
      </c>
      <c r="H536" s="34">
        <f t="shared" si="8"/>
        <v>6050532.9899999993</v>
      </c>
    </row>
    <row r="537" spans="1:8" x14ac:dyDescent="0.25">
      <c r="A537">
        <v>29</v>
      </c>
      <c r="B537">
        <v>12</v>
      </c>
      <c r="C537">
        <v>2005</v>
      </c>
      <c r="D537" t="s">
        <v>54</v>
      </c>
      <c r="E537" t="s">
        <v>66</v>
      </c>
      <c r="F537">
        <v>7178</v>
      </c>
      <c r="G537" s="33">
        <f>SUMIFS('Приложение 3 (Цена)'!D:D,'Приложение 3 (Цена)'!C:C,D537,'Приложение 3 (Цена)'!B:B,C537,'Приложение 3 (Цена)'!A:A,B537)</f>
        <v>949.01</v>
      </c>
      <c r="H537" s="34">
        <f t="shared" si="8"/>
        <v>6811993.7800000003</v>
      </c>
    </row>
    <row r="538" spans="1:8" x14ac:dyDescent="0.25">
      <c r="A538">
        <v>13</v>
      </c>
      <c r="B538">
        <v>5</v>
      </c>
      <c r="C538">
        <v>2002</v>
      </c>
      <c r="D538" t="s">
        <v>14</v>
      </c>
      <c r="E538" t="s">
        <v>64</v>
      </c>
      <c r="F538">
        <v>7173</v>
      </c>
      <c r="G538" s="33">
        <f>SUMIFS('Приложение 3 (Цена)'!D:D,'Приложение 3 (Цена)'!C:C,D538,'Приложение 3 (Цена)'!B:B,C538,'Приложение 3 (Цена)'!A:A,B538)</f>
        <v>452.37</v>
      </c>
      <c r="H538" s="34">
        <f t="shared" si="8"/>
        <v>3244850.0100000002</v>
      </c>
    </row>
    <row r="539" spans="1:8" x14ac:dyDescent="0.25">
      <c r="A539">
        <v>29</v>
      </c>
      <c r="B539">
        <v>11</v>
      </c>
      <c r="C539">
        <v>2005</v>
      </c>
      <c r="D539" t="s">
        <v>35</v>
      </c>
      <c r="E539" t="s">
        <v>64</v>
      </c>
      <c r="F539">
        <v>7173</v>
      </c>
      <c r="G539" s="33">
        <f>SUMIFS('Приложение 3 (Цена)'!D:D,'Приложение 3 (Цена)'!C:C,D539,'Приложение 3 (Цена)'!B:B,C539,'Приложение 3 (Цена)'!A:A,B539)</f>
        <v>1031.25</v>
      </c>
      <c r="H539" s="34">
        <f t="shared" si="8"/>
        <v>7397156.25</v>
      </c>
    </row>
    <row r="540" spans="1:8" x14ac:dyDescent="0.25">
      <c r="A540">
        <v>9</v>
      </c>
      <c r="B540">
        <v>3</v>
      </c>
      <c r="C540">
        <v>2001</v>
      </c>
      <c r="D540" t="s">
        <v>32</v>
      </c>
      <c r="E540" t="s">
        <v>64</v>
      </c>
      <c r="F540">
        <v>7166</v>
      </c>
      <c r="G540" s="33">
        <f>SUMIFS('Приложение 3 (Цена)'!D:D,'Приложение 3 (Цена)'!C:C,D540,'Приложение 3 (Цена)'!B:B,C540,'Приложение 3 (Цена)'!A:A,B540)</f>
        <v>163.75</v>
      </c>
      <c r="H540" s="34">
        <f t="shared" si="8"/>
        <v>1173432.5</v>
      </c>
    </row>
    <row r="541" spans="1:8" x14ac:dyDescent="0.25">
      <c r="A541">
        <v>8</v>
      </c>
      <c r="B541">
        <v>3</v>
      </c>
      <c r="C541">
        <v>2001</v>
      </c>
      <c r="D541" t="s">
        <v>28</v>
      </c>
      <c r="E541" t="s">
        <v>66</v>
      </c>
      <c r="F541">
        <v>7165</v>
      </c>
      <c r="G541" s="33">
        <f>SUMIFS('Приложение 3 (Цена)'!D:D,'Приложение 3 (Цена)'!C:C,D541,'Приложение 3 (Цена)'!B:B,C541,'Приложение 3 (Цена)'!A:A,B541)</f>
        <v>587.71</v>
      </c>
      <c r="H541" s="34">
        <f t="shared" si="8"/>
        <v>4210942.1500000004</v>
      </c>
    </row>
    <row r="542" spans="1:8" x14ac:dyDescent="0.25">
      <c r="A542">
        <v>14</v>
      </c>
      <c r="B542">
        <v>5</v>
      </c>
      <c r="C542">
        <v>2002</v>
      </c>
      <c r="D542" t="s">
        <v>23</v>
      </c>
      <c r="E542" t="s">
        <v>67</v>
      </c>
      <c r="F542">
        <v>7157</v>
      </c>
      <c r="G542" s="33">
        <f>SUMIFS('Приложение 3 (Цена)'!D:D,'Приложение 3 (Цена)'!C:C,D542,'Приложение 3 (Цена)'!B:B,C542,'Приложение 3 (Цена)'!A:A,B542)</f>
        <v>823.03</v>
      </c>
      <c r="H542" s="34">
        <f t="shared" si="8"/>
        <v>5890425.71</v>
      </c>
    </row>
    <row r="543" spans="1:8" x14ac:dyDescent="0.25">
      <c r="A543">
        <v>23</v>
      </c>
      <c r="B543">
        <v>9</v>
      </c>
      <c r="C543">
        <v>2004</v>
      </c>
      <c r="D543" t="s">
        <v>45</v>
      </c>
      <c r="E543" t="s">
        <v>67</v>
      </c>
      <c r="F543">
        <v>7145</v>
      </c>
      <c r="G543" s="33">
        <f>SUMIFS('Приложение 3 (Цена)'!D:D,'Приложение 3 (Цена)'!C:C,D543,'Приложение 3 (Цена)'!B:B,C543,'Приложение 3 (Цена)'!A:A,B543)</f>
        <v>621.95000000000005</v>
      </c>
      <c r="H543" s="34">
        <f t="shared" si="8"/>
        <v>4443832.75</v>
      </c>
    </row>
    <row r="544" spans="1:8" x14ac:dyDescent="0.25">
      <c r="A544">
        <v>1</v>
      </c>
      <c r="B544">
        <v>1</v>
      </c>
      <c r="C544">
        <v>2000</v>
      </c>
      <c r="D544" t="s">
        <v>54</v>
      </c>
      <c r="E544" t="s">
        <v>66</v>
      </c>
      <c r="F544">
        <v>7138</v>
      </c>
      <c r="G544" s="33">
        <f>SUMIFS('Приложение 3 (Цена)'!D:D,'Приложение 3 (Цена)'!C:C,D544,'Приложение 3 (Цена)'!B:B,C544,'Приложение 3 (Цена)'!A:A,B544)</f>
        <v>60.96</v>
      </c>
      <c r="H544" s="34">
        <f t="shared" si="8"/>
        <v>435132.48</v>
      </c>
    </row>
    <row r="545" spans="1:8" x14ac:dyDescent="0.25">
      <c r="A545">
        <v>29</v>
      </c>
      <c r="B545">
        <v>12</v>
      </c>
      <c r="C545">
        <v>2005</v>
      </c>
      <c r="D545" t="s">
        <v>51</v>
      </c>
      <c r="E545" t="s">
        <v>64</v>
      </c>
      <c r="F545">
        <v>7131</v>
      </c>
      <c r="G545" s="33">
        <f>SUMIFS('Приложение 3 (Цена)'!D:D,'Приложение 3 (Цена)'!C:C,D545,'Приложение 3 (Цена)'!B:B,C545,'Приложение 3 (Цена)'!A:A,B545)</f>
        <v>184.33</v>
      </c>
      <c r="H545" s="34">
        <f t="shared" si="8"/>
        <v>1314457.23</v>
      </c>
    </row>
    <row r="546" spans="1:8" x14ac:dyDescent="0.25">
      <c r="A546">
        <v>19</v>
      </c>
      <c r="B546">
        <v>8</v>
      </c>
      <c r="C546">
        <v>2003</v>
      </c>
      <c r="D546" t="s">
        <v>49</v>
      </c>
      <c r="E546" t="s">
        <v>64</v>
      </c>
      <c r="F546">
        <v>7130</v>
      </c>
      <c r="G546" s="33">
        <f>SUMIFS('Приложение 3 (Цена)'!D:D,'Приложение 3 (Цена)'!C:C,D546,'Приложение 3 (Цена)'!B:B,C546,'Приложение 3 (Цена)'!A:A,B546)</f>
        <v>883.28</v>
      </c>
      <c r="H546" s="34">
        <f t="shared" si="8"/>
        <v>6297786.3999999994</v>
      </c>
    </row>
    <row r="547" spans="1:8" x14ac:dyDescent="0.25">
      <c r="A547">
        <v>2</v>
      </c>
      <c r="B547">
        <v>1</v>
      </c>
      <c r="C547">
        <v>2000</v>
      </c>
      <c r="D547" t="s">
        <v>54</v>
      </c>
      <c r="E547" t="s">
        <v>64</v>
      </c>
      <c r="F547">
        <v>7129</v>
      </c>
      <c r="G547" s="33">
        <f>SUMIFS('Приложение 3 (Цена)'!D:D,'Приложение 3 (Цена)'!C:C,D547,'Приложение 3 (Цена)'!B:B,C547,'Приложение 3 (Цена)'!A:A,B547)</f>
        <v>60.96</v>
      </c>
      <c r="H547" s="34">
        <f t="shared" si="8"/>
        <v>434583.84</v>
      </c>
    </row>
    <row r="548" spans="1:8" x14ac:dyDescent="0.25">
      <c r="A548">
        <v>9</v>
      </c>
      <c r="B548">
        <v>4</v>
      </c>
      <c r="C548">
        <v>2002</v>
      </c>
      <c r="D548" t="s">
        <v>36</v>
      </c>
      <c r="E548" t="s">
        <v>67</v>
      </c>
      <c r="F548">
        <v>7117</v>
      </c>
      <c r="G548" s="33">
        <f>SUMIFS('Приложение 3 (Цена)'!D:D,'Приложение 3 (Цена)'!C:C,D548,'Приложение 3 (Цена)'!B:B,C548,'Приложение 3 (Цена)'!A:A,B548)</f>
        <v>478.58</v>
      </c>
      <c r="H548" s="34">
        <f t="shared" si="8"/>
        <v>3406053.86</v>
      </c>
    </row>
    <row r="549" spans="1:8" x14ac:dyDescent="0.25">
      <c r="A549">
        <v>21</v>
      </c>
      <c r="B549">
        <v>8</v>
      </c>
      <c r="C549">
        <v>2003</v>
      </c>
      <c r="D549" t="s">
        <v>29</v>
      </c>
      <c r="E549" t="s">
        <v>64</v>
      </c>
      <c r="F549">
        <v>7117</v>
      </c>
      <c r="G549" s="33">
        <f>SUMIFS('Приложение 3 (Цена)'!D:D,'Приложение 3 (Цена)'!C:C,D549,'Приложение 3 (Цена)'!B:B,C549,'Приложение 3 (Цена)'!A:A,B549)</f>
        <v>410.2</v>
      </c>
      <c r="H549" s="34">
        <f t="shared" si="8"/>
        <v>2919393.4</v>
      </c>
    </row>
    <row r="550" spans="1:8" x14ac:dyDescent="0.25">
      <c r="A550">
        <v>23</v>
      </c>
      <c r="B550">
        <v>9</v>
      </c>
      <c r="C550">
        <v>2004</v>
      </c>
      <c r="D550" t="s">
        <v>25</v>
      </c>
      <c r="E550" t="s">
        <v>67</v>
      </c>
      <c r="F550">
        <v>7116</v>
      </c>
      <c r="G550" s="33">
        <f>SUMIFS('Приложение 3 (Цена)'!D:D,'Приложение 3 (Цена)'!C:C,D550,'Приложение 3 (Цена)'!B:B,C550,'Приложение 3 (Цена)'!A:A,B550)</f>
        <v>746.52</v>
      </c>
      <c r="H550" s="34">
        <f t="shared" si="8"/>
        <v>5312236.32</v>
      </c>
    </row>
    <row r="551" spans="1:8" x14ac:dyDescent="0.25">
      <c r="A551">
        <v>13</v>
      </c>
      <c r="B551">
        <v>5</v>
      </c>
      <c r="C551">
        <v>2002</v>
      </c>
      <c r="D551" t="s">
        <v>38</v>
      </c>
      <c r="E551" t="s">
        <v>66</v>
      </c>
      <c r="F551">
        <v>7103</v>
      </c>
      <c r="G551" s="33">
        <f>SUMIFS('Приложение 3 (Цена)'!D:D,'Приложение 3 (Цена)'!C:C,D551,'Приложение 3 (Цена)'!B:B,C551,'Приложение 3 (Цена)'!A:A,B551)</f>
        <v>792.3</v>
      </c>
      <c r="H551" s="34">
        <f t="shared" si="8"/>
        <v>5627706.8999999994</v>
      </c>
    </row>
    <row r="552" spans="1:8" x14ac:dyDescent="0.25">
      <c r="A552">
        <v>17</v>
      </c>
      <c r="B552">
        <v>7</v>
      </c>
      <c r="C552">
        <v>2003</v>
      </c>
      <c r="D552" t="s">
        <v>19</v>
      </c>
      <c r="E552" t="s">
        <v>65</v>
      </c>
      <c r="F552">
        <v>7102</v>
      </c>
      <c r="G552" s="33">
        <f>SUMIFS('Приложение 3 (Цена)'!D:D,'Приложение 3 (Цена)'!C:C,D552,'Приложение 3 (Цена)'!B:B,C552,'Приложение 3 (Цена)'!A:A,B552)</f>
        <v>129.72</v>
      </c>
      <c r="H552" s="34">
        <f t="shared" si="8"/>
        <v>921271.44</v>
      </c>
    </row>
    <row r="553" spans="1:8" x14ac:dyDescent="0.25">
      <c r="A553">
        <v>20</v>
      </c>
      <c r="B553">
        <v>8</v>
      </c>
      <c r="C553">
        <v>2003</v>
      </c>
      <c r="D553" t="s">
        <v>53</v>
      </c>
      <c r="E553" t="s">
        <v>66</v>
      </c>
      <c r="F553">
        <v>7091</v>
      </c>
      <c r="G553" s="33">
        <f>SUMIFS('Приложение 3 (Цена)'!D:D,'Приложение 3 (Цена)'!C:C,D553,'Приложение 3 (Цена)'!B:B,C553,'Приложение 3 (Цена)'!A:A,B553)</f>
        <v>574.22</v>
      </c>
      <c r="H553" s="34">
        <f t="shared" si="8"/>
        <v>4071794.02</v>
      </c>
    </row>
    <row r="554" spans="1:8" x14ac:dyDescent="0.25">
      <c r="A554">
        <v>8</v>
      </c>
      <c r="B554">
        <v>3</v>
      </c>
      <c r="C554">
        <v>2001</v>
      </c>
      <c r="D554" t="s">
        <v>31</v>
      </c>
      <c r="E554" t="s">
        <v>66</v>
      </c>
      <c r="F554">
        <v>7086</v>
      </c>
      <c r="G554" s="33">
        <f>SUMIFS('Приложение 3 (Цена)'!D:D,'Приложение 3 (Цена)'!C:C,D554,'Приложение 3 (Цена)'!B:B,C554,'Приложение 3 (Цена)'!A:A,B554)</f>
        <v>895.08</v>
      </c>
      <c r="H554" s="34">
        <f t="shared" si="8"/>
        <v>6342536.8799999999</v>
      </c>
    </row>
    <row r="555" spans="1:8" x14ac:dyDescent="0.25">
      <c r="A555">
        <v>9</v>
      </c>
      <c r="B555">
        <v>4</v>
      </c>
      <c r="C555">
        <v>2002</v>
      </c>
      <c r="D555" t="s">
        <v>16</v>
      </c>
      <c r="E555" t="s">
        <v>66</v>
      </c>
      <c r="F555">
        <v>7083</v>
      </c>
      <c r="G555" s="33">
        <f>SUMIFS('Приложение 3 (Цена)'!D:D,'Приложение 3 (Цена)'!C:C,D555,'Приложение 3 (Цена)'!B:B,C555,'Приложение 3 (Цена)'!A:A,B555)</f>
        <v>457.51</v>
      </c>
      <c r="H555" s="34">
        <f t="shared" si="8"/>
        <v>3240543.33</v>
      </c>
    </row>
    <row r="556" spans="1:8" x14ac:dyDescent="0.25">
      <c r="A556">
        <v>11</v>
      </c>
      <c r="B556">
        <v>4</v>
      </c>
      <c r="C556">
        <v>2002</v>
      </c>
      <c r="D556" t="s">
        <v>24</v>
      </c>
      <c r="E556" t="s">
        <v>64</v>
      </c>
      <c r="F556">
        <v>7078</v>
      </c>
      <c r="G556" s="33">
        <f>SUMIFS('Приложение 3 (Цена)'!D:D,'Приложение 3 (Цена)'!C:C,D556,'Приложение 3 (Цена)'!B:B,C556,'Приложение 3 (Цена)'!A:A,B556)</f>
        <v>336.66</v>
      </c>
      <c r="H556" s="34">
        <f t="shared" si="8"/>
        <v>2382879.48</v>
      </c>
    </row>
    <row r="557" spans="1:8" x14ac:dyDescent="0.25">
      <c r="A557">
        <v>28</v>
      </c>
      <c r="B557">
        <v>11</v>
      </c>
      <c r="C557">
        <v>2005</v>
      </c>
      <c r="D557" t="s">
        <v>35</v>
      </c>
      <c r="E557" t="s">
        <v>67</v>
      </c>
      <c r="F557">
        <v>7076</v>
      </c>
      <c r="G557" s="33">
        <f>SUMIFS('Приложение 3 (Цена)'!D:D,'Приложение 3 (Цена)'!C:C,D557,'Приложение 3 (Цена)'!B:B,C557,'Приложение 3 (Цена)'!A:A,B557)</f>
        <v>1031.25</v>
      </c>
      <c r="H557" s="34">
        <f t="shared" si="8"/>
        <v>7297125</v>
      </c>
    </row>
    <row r="558" spans="1:8" x14ac:dyDescent="0.25">
      <c r="A558">
        <v>4</v>
      </c>
      <c r="B558">
        <v>1</v>
      </c>
      <c r="C558">
        <v>2001</v>
      </c>
      <c r="D558" t="s">
        <v>18</v>
      </c>
      <c r="E558" t="s">
        <v>67</v>
      </c>
      <c r="F558">
        <v>7068</v>
      </c>
      <c r="G558" s="33">
        <f>SUMIFS('Приложение 3 (Цена)'!D:D,'Приложение 3 (Цена)'!C:C,D558,'Приложение 3 (Цена)'!B:B,C558,'Приложение 3 (Цена)'!A:A,B558)</f>
        <v>794.25</v>
      </c>
      <c r="H558" s="34">
        <f t="shared" si="8"/>
        <v>5613759</v>
      </c>
    </row>
    <row r="559" spans="1:8" x14ac:dyDescent="0.25">
      <c r="A559">
        <v>26</v>
      </c>
      <c r="B559">
        <v>10</v>
      </c>
      <c r="C559">
        <v>2004</v>
      </c>
      <c r="D559" t="s">
        <v>14</v>
      </c>
      <c r="E559" t="s">
        <v>66</v>
      </c>
      <c r="F559">
        <v>7067</v>
      </c>
      <c r="G559" s="33">
        <f>SUMIFS('Приложение 3 (Цена)'!D:D,'Приложение 3 (Цена)'!C:C,D559,'Приложение 3 (Цена)'!B:B,C559,'Приложение 3 (Цена)'!A:A,B559)</f>
        <v>503.67</v>
      </c>
      <c r="H559" s="34">
        <f t="shared" si="8"/>
        <v>3559435.89</v>
      </c>
    </row>
    <row r="560" spans="1:8" x14ac:dyDescent="0.25">
      <c r="A560">
        <v>19</v>
      </c>
      <c r="B560">
        <v>8</v>
      </c>
      <c r="C560">
        <v>2003</v>
      </c>
      <c r="D560" t="s">
        <v>36</v>
      </c>
      <c r="E560" t="s">
        <v>65</v>
      </c>
      <c r="F560">
        <v>7060</v>
      </c>
      <c r="G560" s="33">
        <f>SUMIFS('Приложение 3 (Цена)'!D:D,'Приложение 3 (Цена)'!C:C,D560,'Приложение 3 (Цена)'!B:B,C560,'Приложение 3 (Цена)'!A:A,B560)</f>
        <v>927.95</v>
      </c>
      <c r="H560" s="34">
        <f t="shared" si="8"/>
        <v>6551327</v>
      </c>
    </row>
    <row r="561" spans="1:8" x14ac:dyDescent="0.25">
      <c r="A561">
        <v>18</v>
      </c>
      <c r="B561">
        <v>7</v>
      </c>
      <c r="C561">
        <v>2003</v>
      </c>
      <c r="D561" t="s">
        <v>33</v>
      </c>
      <c r="E561" t="s">
        <v>66</v>
      </c>
      <c r="F561">
        <v>7050</v>
      </c>
      <c r="G561" s="33">
        <f>SUMIFS('Приложение 3 (Цена)'!D:D,'Приложение 3 (Цена)'!C:C,D561,'Приложение 3 (Цена)'!B:B,C561,'Приложение 3 (Цена)'!A:A,B561)</f>
        <v>203.31</v>
      </c>
      <c r="H561" s="34">
        <f t="shared" si="8"/>
        <v>1433335.5</v>
      </c>
    </row>
    <row r="562" spans="1:8" x14ac:dyDescent="0.25">
      <c r="A562">
        <v>21</v>
      </c>
      <c r="B562">
        <v>8</v>
      </c>
      <c r="C562">
        <v>2003</v>
      </c>
      <c r="D562" t="s">
        <v>59</v>
      </c>
      <c r="E562" t="s">
        <v>66</v>
      </c>
      <c r="F562">
        <v>7050</v>
      </c>
      <c r="G562" s="33">
        <f>SUMIFS('Приложение 3 (Цена)'!D:D,'Приложение 3 (Цена)'!C:C,D562,'Приложение 3 (Цена)'!B:B,C562,'Приложение 3 (Цена)'!A:A,B562)</f>
        <v>535.63</v>
      </c>
      <c r="H562" s="34">
        <f t="shared" si="8"/>
        <v>3776191.5</v>
      </c>
    </row>
    <row r="563" spans="1:8" x14ac:dyDescent="0.25">
      <c r="A563">
        <v>26</v>
      </c>
      <c r="B563">
        <v>10</v>
      </c>
      <c r="C563">
        <v>2004</v>
      </c>
      <c r="D563" t="s">
        <v>33</v>
      </c>
      <c r="E563" t="s">
        <v>68</v>
      </c>
      <c r="F563">
        <v>7048</v>
      </c>
      <c r="G563" s="33">
        <f>SUMIFS('Приложение 3 (Цена)'!D:D,'Приложение 3 (Цена)'!C:C,D563,'Приложение 3 (Цена)'!B:B,C563,'Приложение 3 (Цена)'!A:A,B563)</f>
        <v>516.79999999999995</v>
      </c>
      <c r="H563" s="34">
        <f t="shared" si="8"/>
        <v>3642406.4</v>
      </c>
    </row>
    <row r="564" spans="1:8" x14ac:dyDescent="0.25">
      <c r="A564">
        <v>10</v>
      </c>
      <c r="B564">
        <v>4</v>
      </c>
      <c r="C564">
        <v>2002</v>
      </c>
      <c r="D564" t="s">
        <v>22</v>
      </c>
      <c r="E564" t="s">
        <v>64</v>
      </c>
      <c r="F564">
        <v>7039</v>
      </c>
      <c r="G564" s="33">
        <f>SUMIFS('Приложение 3 (Цена)'!D:D,'Приложение 3 (Цена)'!C:C,D564,'Приложение 3 (Цена)'!B:B,C564,'Приложение 3 (Цена)'!A:A,B564)</f>
        <v>237.1</v>
      </c>
      <c r="H564" s="34">
        <f t="shared" si="8"/>
        <v>1668946.9</v>
      </c>
    </row>
    <row r="565" spans="1:8" x14ac:dyDescent="0.25">
      <c r="A565">
        <v>14</v>
      </c>
      <c r="B565">
        <v>6</v>
      </c>
      <c r="C565">
        <v>2002</v>
      </c>
      <c r="D565" t="s">
        <v>44</v>
      </c>
      <c r="E565" t="s">
        <v>64</v>
      </c>
      <c r="F565">
        <v>7038</v>
      </c>
      <c r="G565" s="33">
        <f>SUMIFS('Приложение 3 (Цена)'!D:D,'Приложение 3 (Цена)'!C:C,D565,'Приложение 3 (Цена)'!B:B,C565,'Приложение 3 (Цена)'!A:A,B565)</f>
        <v>47.39</v>
      </c>
      <c r="H565" s="34">
        <f t="shared" si="8"/>
        <v>333530.82</v>
      </c>
    </row>
    <row r="566" spans="1:8" x14ac:dyDescent="0.25">
      <c r="A566">
        <v>23</v>
      </c>
      <c r="B566">
        <v>9</v>
      </c>
      <c r="C566">
        <v>2004</v>
      </c>
      <c r="D566" t="s">
        <v>42</v>
      </c>
      <c r="E566" t="s">
        <v>64</v>
      </c>
      <c r="F566">
        <v>7033</v>
      </c>
      <c r="G566" s="33">
        <f>SUMIFS('Приложение 3 (Цена)'!D:D,'Приложение 3 (Цена)'!C:C,D566,'Приложение 3 (Цена)'!B:B,C566,'Приложение 3 (Цена)'!A:A,B566)</f>
        <v>1073</v>
      </c>
      <c r="H566" s="34">
        <f t="shared" si="8"/>
        <v>7546409</v>
      </c>
    </row>
    <row r="567" spans="1:8" x14ac:dyDescent="0.25">
      <c r="A567">
        <v>27</v>
      </c>
      <c r="B567">
        <v>11</v>
      </c>
      <c r="C567">
        <v>2004</v>
      </c>
      <c r="D567" t="s">
        <v>15</v>
      </c>
      <c r="E567" t="s">
        <v>64</v>
      </c>
      <c r="F567">
        <v>7025</v>
      </c>
      <c r="G567" s="33">
        <f>SUMIFS('Приложение 3 (Цена)'!D:D,'Приложение 3 (Цена)'!C:C,D567,'Приложение 3 (Цена)'!B:B,C567,'Приложение 3 (Цена)'!A:A,B567)</f>
        <v>224.32</v>
      </c>
      <c r="H567" s="34">
        <f t="shared" si="8"/>
        <v>1575848</v>
      </c>
    </row>
    <row r="568" spans="1:8" x14ac:dyDescent="0.25">
      <c r="A568">
        <v>2</v>
      </c>
      <c r="B568">
        <v>2</v>
      </c>
      <c r="C568">
        <v>2000</v>
      </c>
      <c r="D568" t="s">
        <v>52</v>
      </c>
      <c r="E568" t="s">
        <v>66</v>
      </c>
      <c r="F568">
        <v>7024</v>
      </c>
      <c r="G568" s="33">
        <f>SUMIFS('Приложение 3 (Цена)'!D:D,'Приложение 3 (Цена)'!C:C,D568,'Приложение 3 (Цена)'!B:B,C568,'Приложение 3 (Цена)'!A:A,B568)</f>
        <v>386.61</v>
      </c>
      <c r="H568" s="34">
        <f t="shared" si="8"/>
        <v>2715548.64</v>
      </c>
    </row>
    <row r="569" spans="1:8" x14ac:dyDescent="0.25">
      <c r="A569">
        <v>20</v>
      </c>
      <c r="B569">
        <v>8</v>
      </c>
      <c r="C569">
        <v>2003</v>
      </c>
      <c r="D569" t="s">
        <v>55</v>
      </c>
      <c r="E569" t="s">
        <v>67</v>
      </c>
      <c r="F569">
        <v>7016</v>
      </c>
      <c r="G569" s="33">
        <f>SUMIFS('Приложение 3 (Цена)'!D:D,'Приложение 3 (Цена)'!C:C,D569,'Приложение 3 (Цена)'!B:B,C569,'Приложение 3 (Цена)'!A:A,B569)</f>
        <v>238.98</v>
      </c>
      <c r="H569" s="34">
        <f t="shared" si="8"/>
        <v>1676683.68</v>
      </c>
    </row>
    <row r="570" spans="1:8" x14ac:dyDescent="0.25">
      <c r="A570">
        <v>28</v>
      </c>
      <c r="B570">
        <v>11</v>
      </c>
      <c r="C570">
        <v>2005</v>
      </c>
      <c r="D570" t="s">
        <v>49</v>
      </c>
      <c r="E570" t="s">
        <v>64</v>
      </c>
      <c r="F570">
        <v>7011</v>
      </c>
      <c r="G570" s="33">
        <f>SUMIFS('Приложение 3 (Цена)'!D:D,'Приложение 3 (Цена)'!C:C,D570,'Приложение 3 (Цена)'!B:B,C570,'Приложение 3 (Цена)'!A:A,B570)</f>
        <v>616.94000000000005</v>
      </c>
      <c r="H570" s="34">
        <f t="shared" si="8"/>
        <v>4325366.3400000008</v>
      </c>
    </row>
    <row r="571" spans="1:8" x14ac:dyDescent="0.25">
      <c r="A571">
        <v>14</v>
      </c>
      <c r="B571">
        <v>5</v>
      </c>
      <c r="C571">
        <v>2002</v>
      </c>
      <c r="D571" t="s">
        <v>21</v>
      </c>
      <c r="E571" t="s">
        <v>66</v>
      </c>
      <c r="F571">
        <v>7006</v>
      </c>
      <c r="G571" s="33">
        <f>SUMIFS('Приложение 3 (Цена)'!D:D,'Приложение 3 (Цена)'!C:C,D571,'Приложение 3 (Цена)'!B:B,C571,'Приложение 3 (Цена)'!A:A,B571)</f>
        <v>1057.55</v>
      </c>
      <c r="H571" s="34">
        <f t="shared" si="8"/>
        <v>7409195.2999999998</v>
      </c>
    </row>
    <row r="572" spans="1:8" x14ac:dyDescent="0.25">
      <c r="A572">
        <v>15</v>
      </c>
      <c r="B572">
        <v>6</v>
      </c>
      <c r="C572">
        <v>2003</v>
      </c>
      <c r="D572" t="s">
        <v>43</v>
      </c>
      <c r="E572" t="s">
        <v>65</v>
      </c>
      <c r="F572">
        <v>7004</v>
      </c>
      <c r="G572" s="33">
        <f>SUMIFS('Приложение 3 (Цена)'!D:D,'Приложение 3 (Цена)'!C:C,D572,'Приложение 3 (Цена)'!B:B,C572,'Приложение 3 (Цена)'!A:A,B572)</f>
        <v>980.92</v>
      </c>
      <c r="H572" s="34">
        <f t="shared" si="8"/>
        <v>6870363.6799999997</v>
      </c>
    </row>
    <row r="573" spans="1:8" x14ac:dyDescent="0.25">
      <c r="A573">
        <v>4</v>
      </c>
      <c r="B573">
        <v>2</v>
      </c>
      <c r="C573">
        <v>2000</v>
      </c>
      <c r="D573" t="s">
        <v>46</v>
      </c>
      <c r="E573" t="s">
        <v>64</v>
      </c>
      <c r="F573">
        <v>7003</v>
      </c>
      <c r="G573" s="33">
        <f>SUMIFS('Приложение 3 (Цена)'!D:D,'Приложение 3 (Цена)'!C:C,D573,'Приложение 3 (Цена)'!B:B,C573,'Приложение 3 (Цена)'!A:A,B573)</f>
        <v>67.94</v>
      </c>
      <c r="H573" s="34">
        <f t="shared" si="8"/>
        <v>475783.82</v>
      </c>
    </row>
    <row r="574" spans="1:8" x14ac:dyDescent="0.25">
      <c r="A574">
        <v>22</v>
      </c>
      <c r="B574">
        <v>9</v>
      </c>
      <c r="C574">
        <v>2004</v>
      </c>
      <c r="D574" t="s">
        <v>29</v>
      </c>
      <c r="E574" t="s">
        <v>65</v>
      </c>
      <c r="F574">
        <v>7000</v>
      </c>
      <c r="G574" s="33">
        <f>SUMIFS('Приложение 3 (Цена)'!D:D,'Приложение 3 (Цена)'!C:C,D574,'Приложение 3 (Цена)'!B:B,C574,'Приложение 3 (Цена)'!A:A,B574)</f>
        <v>1006.85</v>
      </c>
      <c r="H574" s="34">
        <f t="shared" si="8"/>
        <v>7047950</v>
      </c>
    </row>
    <row r="575" spans="1:8" x14ac:dyDescent="0.25">
      <c r="A575">
        <v>19</v>
      </c>
      <c r="B575">
        <v>8</v>
      </c>
      <c r="C575">
        <v>2003</v>
      </c>
      <c r="D575" t="s">
        <v>20</v>
      </c>
      <c r="E575" t="s">
        <v>65</v>
      </c>
      <c r="F575">
        <v>6994</v>
      </c>
      <c r="G575" s="33">
        <f>SUMIFS('Приложение 3 (Цена)'!D:D,'Приложение 3 (Цена)'!C:C,D575,'Приложение 3 (Цена)'!B:B,C575,'Приложение 3 (Цена)'!A:A,B575)</f>
        <v>680.46</v>
      </c>
      <c r="H575" s="34">
        <f t="shared" si="8"/>
        <v>4759137.24</v>
      </c>
    </row>
    <row r="576" spans="1:8" x14ac:dyDescent="0.25">
      <c r="A576">
        <v>26</v>
      </c>
      <c r="B576">
        <v>10</v>
      </c>
      <c r="C576">
        <v>2004</v>
      </c>
      <c r="D576" t="s">
        <v>54</v>
      </c>
      <c r="E576" t="s">
        <v>64</v>
      </c>
      <c r="F576">
        <v>6982</v>
      </c>
      <c r="G576" s="33">
        <f>SUMIFS('Приложение 3 (Цена)'!D:D,'Приложение 3 (Цена)'!C:C,D576,'Приложение 3 (Цена)'!B:B,C576,'Приложение 3 (Цена)'!A:A,B576)</f>
        <v>246.6</v>
      </c>
      <c r="H576" s="34">
        <f t="shared" si="8"/>
        <v>1721761.2</v>
      </c>
    </row>
    <row r="577" spans="1:8" x14ac:dyDescent="0.25">
      <c r="A577">
        <v>24</v>
      </c>
      <c r="B577">
        <v>9</v>
      </c>
      <c r="C577">
        <v>2004</v>
      </c>
      <c r="D577" t="s">
        <v>54</v>
      </c>
      <c r="E577" t="s">
        <v>64</v>
      </c>
      <c r="F577">
        <v>6980</v>
      </c>
      <c r="G577" s="33">
        <f>SUMIFS('Приложение 3 (Цена)'!D:D,'Приложение 3 (Цена)'!C:C,D577,'Приложение 3 (Цена)'!B:B,C577,'Приложение 3 (Цена)'!A:A,B577)</f>
        <v>994.24</v>
      </c>
      <c r="H577" s="34">
        <f t="shared" si="8"/>
        <v>6939795.2000000002</v>
      </c>
    </row>
    <row r="578" spans="1:8" x14ac:dyDescent="0.25">
      <c r="A578">
        <v>24</v>
      </c>
      <c r="B578">
        <v>10</v>
      </c>
      <c r="C578">
        <v>2004</v>
      </c>
      <c r="D578" t="s">
        <v>41</v>
      </c>
      <c r="E578" t="s">
        <v>64</v>
      </c>
      <c r="F578">
        <v>6962</v>
      </c>
      <c r="G578" s="33">
        <f>SUMIFS('Приложение 3 (Цена)'!D:D,'Приложение 3 (Цена)'!C:C,D578,'Приложение 3 (Цена)'!B:B,C578,'Приложение 3 (Цена)'!A:A,B578)</f>
        <v>206.6</v>
      </c>
      <c r="H578" s="34">
        <f t="shared" si="8"/>
        <v>1438349.2</v>
      </c>
    </row>
    <row r="579" spans="1:8" x14ac:dyDescent="0.25">
      <c r="A579">
        <v>12</v>
      </c>
      <c r="B579">
        <v>5</v>
      </c>
      <c r="C579">
        <v>2002</v>
      </c>
      <c r="D579" t="s">
        <v>53</v>
      </c>
      <c r="E579" t="s">
        <v>67</v>
      </c>
      <c r="F579">
        <v>6960</v>
      </c>
      <c r="G579" s="33">
        <f>SUMIFS('Приложение 3 (Цена)'!D:D,'Приложение 3 (Цена)'!C:C,D579,'Приложение 3 (Цена)'!B:B,C579,'Приложение 3 (Цена)'!A:A,B579)</f>
        <v>858.08</v>
      </c>
      <c r="H579" s="34">
        <f t="shared" ref="H579:H642" si="9">F579*G579</f>
        <v>5972236.8000000007</v>
      </c>
    </row>
    <row r="580" spans="1:8" x14ac:dyDescent="0.25">
      <c r="A580">
        <v>19</v>
      </c>
      <c r="B580">
        <v>7</v>
      </c>
      <c r="C580">
        <v>2003</v>
      </c>
      <c r="D580" t="s">
        <v>60</v>
      </c>
      <c r="E580" t="s">
        <v>64</v>
      </c>
      <c r="F580">
        <v>6952</v>
      </c>
      <c r="G580" s="33">
        <f>SUMIFS('Приложение 3 (Цена)'!D:D,'Приложение 3 (Цена)'!C:C,D580,'Приложение 3 (Цена)'!B:B,C580,'Приложение 3 (Цена)'!A:A,B580)</f>
        <v>1101.98</v>
      </c>
      <c r="H580" s="34">
        <f t="shared" si="9"/>
        <v>7660964.96</v>
      </c>
    </row>
    <row r="581" spans="1:8" x14ac:dyDescent="0.25">
      <c r="A581">
        <v>15</v>
      </c>
      <c r="B581">
        <v>6</v>
      </c>
      <c r="C581">
        <v>2003</v>
      </c>
      <c r="D581" t="s">
        <v>50</v>
      </c>
      <c r="E581" t="s">
        <v>64</v>
      </c>
      <c r="F581">
        <v>6943</v>
      </c>
      <c r="G581" s="33">
        <f>SUMIFS('Приложение 3 (Цена)'!D:D,'Приложение 3 (Цена)'!C:C,D581,'Приложение 3 (Цена)'!B:B,C581,'Приложение 3 (Цена)'!A:A,B581)</f>
        <v>320.41000000000003</v>
      </c>
      <c r="H581" s="34">
        <f t="shared" si="9"/>
        <v>2224606.6300000004</v>
      </c>
    </row>
    <row r="582" spans="1:8" x14ac:dyDescent="0.25">
      <c r="A582">
        <v>15</v>
      </c>
      <c r="B582">
        <v>6</v>
      </c>
      <c r="C582">
        <v>2002</v>
      </c>
      <c r="D582" t="s">
        <v>61</v>
      </c>
      <c r="E582" t="s">
        <v>64</v>
      </c>
      <c r="F582">
        <v>6941</v>
      </c>
      <c r="G582" s="33">
        <f>SUMIFS('Приложение 3 (Цена)'!D:D,'Приложение 3 (Цена)'!C:C,D582,'Приложение 3 (Цена)'!B:B,C582,'Приложение 3 (Цена)'!A:A,B582)</f>
        <v>592.59</v>
      </c>
      <c r="H582" s="34">
        <f t="shared" si="9"/>
        <v>4113167.1900000004</v>
      </c>
    </row>
    <row r="583" spans="1:8" x14ac:dyDescent="0.25">
      <c r="A583">
        <v>8</v>
      </c>
      <c r="B583">
        <v>3</v>
      </c>
      <c r="C583">
        <v>2001</v>
      </c>
      <c r="D583" t="s">
        <v>16</v>
      </c>
      <c r="E583" t="s">
        <v>66</v>
      </c>
      <c r="F583">
        <v>6936</v>
      </c>
      <c r="G583" s="33">
        <f>SUMIFS('Приложение 3 (Цена)'!D:D,'Приложение 3 (Цена)'!C:C,D583,'Приложение 3 (Цена)'!B:B,C583,'Приложение 3 (Цена)'!A:A,B583)</f>
        <v>977.66</v>
      </c>
      <c r="H583" s="34">
        <f t="shared" si="9"/>
        <v>6781049.7599999998</v>
      </c>
    </row>
    <row r="584" spans="1:8" x14ac:dyDescent="0.25">
      <c r="A584">
        <v>10</v>
      </c>
      <c r="B584">
        <v>4</v>
      </c>
      <c r="C584">
        <v>2002</v>
      </c>
      <c r="D584" t="s">
        <v>19</v>
      </c>
      <c r="E584" t="s">
        <v>64</v>
      </c>
      <c r="F584">
        <v>6935</v>
      </c>
      <c r="G584" s="33">
        <f>SUMIFS('Приложение 3 (Цена)'!D:D,'Приложение 3 (Цена)'!C:C,D584,'Приложение 3 (Цена)'!B:B,C584,'Приложение 3 (Цена)'!A:A,B584)</f>
        <v>366.69</v>
      </c>
      <c r="H584" s="34">
        <f t="shared" si="9"/>
        <v>2542995.15</v>
      </c>
    </row>
    <row r="585" spans="1:8" x14ac:dyDescent="0.25">
      <c r="A585">
        <v>22</v>
      </c>
      <c r="B585">
        <v>9</v>
      </c>
      <c r="C585">
        <v>2004</v>
      </c>
      <c r="D585" t="s">
        <v>28</v>
      </c>
      <c r="E585" t="s">
        <v>64</v>
      </c>
      <c r="F585">
        <v>6915</v>
      </c>
      <c r="G585" s="33">
        <f>SUMIFS('Приложение 3 (Цена)'!D:D,'Приложение 3 (Цена)'!C:C,D585,'Приложение 3 (Цена)'!B:B,C585,'Приложение 3 (Цена)'!A:A,B585)</f>
        <v>577.59</v>
      </c>
      <c r="H585" s="34">
        <f t="shared" si="9"/>
        <v>3994034.85</v>
      </c>
    </row>
    <row r="586" spans="1:8" x14ac:dyDescent="0.25">
      <c r="A586">
        <v>12</v>
      </c>
      <c r="B586">
        <v>5</v>
      </c>
      <c r="C586">
        <v>2002</v>
      </c>
      <c r="D586" t="s">
        <v>29</v>
      </c>
      <c r="E586" t="s">
        <v>65</v>
      </c>
      <c r="F586">
        <v>6904</v>
      </c>
      <c r="G586" s="33">
        <f>SUMIFS('Приложение 3 (Цена)'!D:D,'Приложение 3 (Цена)'!C:C,D586,'Приложение 3 (Цена)'!B:B,C586,'Приложение 3 (Цена)'!A:A,B586)</f>
        <v>88.55</v>
      </c>
      <c r="H586" s="34">
        <f t="shared" si="9"/>
        <v>611349.19999999995</v>
      </c>
    </row>
    <row r="587" spans="1:8" x14ac:dyDescent="0.25">
      <c r="A587">
        <v>7</v>
      </c>
      <c r="B587">
        <v>3</v>
      </c>
      <c r="C587">
        <v>2001</v>
      </c>
      <c r="D587" t="s">
        <v>40</v>
      </c>
      <c r="E587" t="s">
        <v>65</v>
      </c>
      <c r="F587">
        <v>6894</v>
      </c>
      <c r="G587" s="33">
        <f>SUMIFS('Приложение 3 (Цена)'!D:D,'Приложение 3 (Цена)'!C:C,D587,'Приложение 3 (Цена)'!B:B,C587,'Приложение 3 (Цена)'!A:A,B587)</f>
        <v>727.22</v>
      </c>
      <c r="H587" s="34">
        <f t="shared" si="9"/>
        <v>5013454.6800000006</v>
      </c>
    </row>
    <row r="588" spans="1:8" x14ac:dyDescent="0.25">
      <c r="A588">
        <v>13</v>
      </c>
      <c r="B588">
        <v>5</v>
      </c>
      <c r="C588">
        <v>2002</v>
      </c>
      <c r="D588" t="s">
        <v>55</v>
      </c>
      <c r="E588" t="s">
        <v>64</v>
      </c>
      <c r="F588">
        <v>6890</v>
      </c>
      <c r="G588" s="33">
        <f>SUMIFS('Приложение 3 (Цена)'!D:D,'Приложение 3 (Цена)'!C:C,D588,'Приложение 3 (Цена)'!B:B,C588,'Приложение 3 (Цена)'!A:A,B588)</f>
        <v>228.72</v>
      </c>
      <c r="H588" s="34">
        <f t="shared" si="9"/>
        <v>1575880.8</v>
      </c>
    </row>
    <row r="589" spans="1:8" x14ac:dyDescent="0.25">
      <c r="A589">
        <v>27</v>
      </c>
      <c r="B589">
        <v>11</v>
      </c>
      <c r="C589">
        <v>2004</v>
      </c>
      <c r="D589" t="s">
        <v>42</v>
      </c>
      <c r="E589" t="s">
        <v>65</v>
      </c>
      <c r="F589">
        <v>6888</v>
      </c>
      <c r="G589" s="33">
        <f>SUMIFS('Приложение 3 (Цена)'!D:D,'Приложение 3 (Цена)'!C:C,D589,'Приложение 3 (Цена)'!B:B,C589,'Приложение 3 (Цена)'!A:A,B589)</f>
        <v>538.04999999999995</v>
      </c>
      <c r="H589" s="34">
        <f t="shared" si="9"/>
        <v>3706088.4</v>
      </c>
    </row>
    <row r="590" spans="1:8" x14ac:dyDescent="0.25">
      <c r="A590">
        <v>28</v>
      </c>
      <c r="B590">
        <v>11</v>
      </c>
      <c r="C590">
        <v>2005</v>
      </c>
      <c r="D590" t="s">
        <v>51</v>
      </c>
      <c r="E590" t="s">
        <v>66</v>
      </c>
      <c r="F590">
        <v>6878</v>
      </c>
      <c r="G590" s="33">
        <f>SUMIFS('Приложение 3 (Цена)'!D:D,'Приложение 3 (Цена)'!C:C,D590,'Приложение 3 (Цена)'!B:B,C590,'Приложение 3 (Цена)'!A:A,B590)</f>
        <v>184.21</v>
      </c>
      <c r="H590" s="34">
        <f t="shared" si="9"/>
        <v>1266996.3800000001</v>
      </c>
    </row>
    <row r="591" spans="1:8" x14ac:dyDescent="0.25">
      <c r="A591">
        <v>3</v>
      </c>
      <c r="B591">
        <v>1</v>
      </c>
      <c r="C591">
        <v>2000</v>
      </c>
      <c r="D591" t="s">
        <v>40</v>
      </c>
      <c r="E591" t="s">
        <v>65</v>
      </c>
      <c r="F591">
        <v>6875</v>
      </c>
      <c r="G591" s="33">
        <f>SUMIFS('Приложение 3 (Цена)'!D:D,'Приложение 3 (Цена)'!C:C,D591,'Приложение 3 (Цена)'!B:B,C591,'Приложение 3 (Цена)'!A:A,B591)</f>
        <v>328.51</v>
      </c>
      <c r="H591" s="34">
        <f t="shared" si="9"/>
        <v>2258506.25</v>
      </c>
    </row>
    <row r="592" spans="1:8" x14ac:dyDescent="0.25">
      <c r="A592">
        <v>10</v>
      </c>
      <c r="B592">
        <v>4</v>
      </c>
      <c r="C592">
        <v>2002</v>
      </c>
      <c r="D592" t="s">
        <v>26</v>
      </c>
      <c r="E592" t="s">
        <v>66</v>
      </c>
      <c r="F592">
        <v>6862</v>
      </c>
      <c r="G592" s="33">
        <f>SUMIFS('Приложение 3 (Цена)'!D:D,'Приложение 3 (Цена)'!C:C,D592,'Приложение 3 (Цена)'!B:B,C592,'Приложение 3 (Цена)'!A:A,B592)</f>
        <v>502.83</v>
      </c>
      <c r="H592" s="34">
        <f t="shared" si="9"/>
        <v>3450419.46</v>
      </c>
    </row>
    <row r="593" spans="1:8" x14ac:dyDescent="0.25">
      <c r="A593">
        <v>21</v>
      </c>
      <c r="B593">
        <v>9</v>
      </c>
      <c r="C593">
        <v>2004</v>
      </c>
      <c r="D593" t="s">
        <v>54</v>
      </c>
      <c r="E593" t="s">
        <v>66</v>
      </c>
      <c r="F593">
        <v>6853</v>
      </c>
      <c r="G593" s="33">
        <f>SUMIFS('Приложение 3 (Цена)'!D:D,'Приложение 3 (Цена)'!C:C,D593,'Приложение 3 (Цена)'!B:B,C593,'Приложение 3 (Цена)'!A:A,B593)</f>
        <v>994.24</v>
      </c>
      <c r="H593" s="34">
        <f t="shared" si="9"/>
        <v>6813526.7199999997</v>
      </c>
    </row>
    <row r="594" spans="1:8" x14ac:dyDescent="0.25">
      <c r="A594">
        <v>4</v>
      </c>
      <c r="B594">
        <v>2</v>
      </c>
      <c r="C594">
        <v>2001</v>
      </c>
      <c r="D594" t="s">
        <v>29</v>
      </c>
      <c r="E594" t="s">
        <v>65</v>
      </c>
      <c r="F594">
        <v>6848</v>
      </c>
      <c r="G594" s="33">
        <f>SUMIFS('Приложение 3 (Цена)'!D:D,'Приложение 3 (Цена)'!C:C,D594,'Приложение 3 (Цена)'!B:B,C594,'Приложение 3 (Цена)'!A:A,B594)</f>
        <v>983.98</v>
      </c>
      <c r="H594" s="34">
        <f t="shared" si="9"/>
        <v>6738295.04</v>
      </c>
    </row>
    <row r="595" spans="1:8" x14ac:dyDescent="0.25">
      <c r="A595">
        <v>16</v>
      </c>
      <c r="B595">
        <v>6</v>
      </c>
      <c r="C595">
        <v>2003</v>
      </c>
      <c r="D595" t="s">
        <v>61</v>
      </c>
      <c r="E595" t="s">
        <v>67</v>
      </c>
      <c r="F595">
        <v>6844</v>
      </c>
      <c r="G595" s="33">
        <f>SUMIFS('Приложение 3 (Цена)'!D:D,'Приложение 3 (Цена)'!C:C,D595,'Приложение 3 (Цена)'!B:B,C595,'Приложение 3 (Цена)'!A:A,B595)</f>
        <v>491.38</v>
      </c>
      <c r="H595" s="34">
        <f t="shared" si="9"/>
        <v>3363004.7199999997</v>
      </c>
    </row>
    <row r="596" spans="1:8" x14ac:dyDescent="0.25">
      <c r="A596">
        <v>13</v>
      </c>
      <c r="B596">
        <v>5</v>
      </c>
      <c r="C596">
        <v>2002</v>
      </c>
      <c r="D596" t="s">
        <v>45</v>
      </c>
      <c r="E596" t="s">
        <v>66</v>
      </c>
      <c r="F596">
        <v>6842</v>
      </c>
      <c r="G596" s="33">
        <f>SUMIFS('Приложение 3 (Цена)'!D:D,'Приложение 3 (Цена)'!C:C,D596,'Приложение 3 (Цена)'!B:B,C596,'Приложение 3 (Цена)'!A:A,B596)</f>
        <v>428.46</v>
      </c>
      <c r="H596" s="34">
        <f t="shared" si="9"/>
        <v>2931523.32</v>
      </c>
    </row>
    <row r="597" spans="1:8" x14ac:dyDescent="0.25">
      <c r="A597">
        <v>20</v>
      </c>
      <c r="B597">
        <v>8</v>
      </c>
      <c r="C597">
        <v>2003</v>
      </c>
      <c r="D597" t="s">
        <v>14</v>
      </c>
      <c r="E597" t="s">
        <v>66</v>
      </c>
      <c r="F597">
        <v>6841</v>
      </c>
      <c r="G597" s="33">
        <f>SUMIFS('Приложение 3 (Цена)'!D:D,'Приложение 3 (Цена)'!C:C,D597,'Приложение 3 (Цена)'!B:B,C597,'Приложение 3 (Цена)'!A:A,B597)</f>
        <v>985.21</v>
      </c>
      <c r="H597" s="34">
        <f t="shared" si="9"/>
        <v>6739821.6100000003</v>
      </c>
    </row>
    <row r="598" spans="1:8" x14ac:dyDescent="0.25">
      <c r="A598">
        <v>18</v>
      </c>
      <c r="B598">
        <v>7</v>
      </c>
      <c r="C598">
        <v>2003</v>
      </c>
      <c r="D598" t="s">
        <v>54</v>
      </c>
      <c r="E598" t="s">
        <v>64</v>
      </c>
      <c r="F598">
        <v>6838</v>
      </c>
      <c r="G598" s="33">
        <f>SUMIFS('Приложение 3 (Цена)'!D:D,'Приложение 3 (Цена)'!C:C,D598,'Приложение 3 (Цена)'!B:B,C598,'Приложение 3 (Цена)'!A:A,B598)</f>
        <v>778.91</v>
      </c>
      <c r="H598" s="34">
        <f t="shared" si="9"/>
        <v>5326186.58</v>
      </c>
    </row>
    <row r="599" spans="1:8" x14ac:dyDescent="0.25">
      <c r="A599">
        <v>18</v>
      </c>
      <c r="B599">
        <v>7</v>
      </c>
      <c r="C599">
        <v>2003</v>
      </c>
      <c r="D599" t="s">
        <v>23</v>
      </c>
      <c r="E599" t="s">
        <v>65</v>
      </c>
      <c r="F599">
        <v>6834</v>
      </c>
      <c r="G599" s="33">
        <f>SUMIFS('Приложение 3 (Цена)'!D:D,'Приложение 3 (Цена)'!C:C,D599,'Приложение 3 (Цена)'!B:B,C599,'Приложение 3 (Цена)'!A:A,B599)</f>
        <v>115.43</v>
      </c>
      <c r="H599" s="34">
        <f t="shared" si="9"/>
        <v>788848.62</v>
      </c>
    </row>
    <row r="600" spans="1:8" x14ac:dyDescent="0.25">
      <c r="A600">
        <v>23</v>
      </c>
      <c r="B600">
        <v>9</v>
      </c>
      <c r="C600">
        <v>2004</v>
      </c>
      <c r="D600" t="s">
        <v>57</v>
      </c>
      <c r="E600" t="s">
        <v>64</v>
      </c>
      <c r="F600">
        <v>6830</v>
      </c>
      <c r="G600" s="33">
        <f>SUMIFS('Приложение 3 (Цена)'!D:D,'Приложение 3 (Цена)'!C:C,D600,'Приложение 3 (Цена)'!B:B,C600,'Приложение 3 (Цена)'!A:A,B600)</f>
        <v>593.19000000000005</v>
      </c>
      <c r="H600" s="34">
        <f t="shared" si="9"/>
        <v>4051487.7</v>
      </c>
    </row>
    <row r="601" spans="1:8" x14ac:dyDescent="0.25">
      <c r="A601">
        <v>6</v>
      </c>
      <c r="B601">
        <v>2</v>
      </c>
      <c r="C601">
        <v>2001</v>
      </c>
      <c r="D601" t="s">
        <v>40</v>
      </c>
      <c r="E601" t="s">
        <v>66</v>
      </c>
      <c r="F601">
        <v>6829</v>
      </c>
      <c r="G601" s="33">
        <f>SUMIFS('Приложение 3 (Цена)'!D:D,'Приложение 3 (Цена)'!C:C,D601,'Приложение 3 (Цена)'!B:B,C601,'Приложение 3 (Цена)'!A:A,B601)</f>
        <v>936.91</v>
      </c>
      <c r="H601" s="34">
        <f t="shared" si="9"/>
        <v>6398158.3899999997</v>
      </c>
    </row>
    <row r="602" spans="1:8" x14ac:dyDescent="0.25">
      <c r="A602">
        <v>15</v>
      </c>
      <c r="B602">
        <v>6</v>
      </c>
      <c r="C602">
        <v>2003</v>
      </c>
      <c r="D602" t="s">
        <v>27</v>
      </c>
      <c r="E602" t="s">
        <v>67</v>
      </c>
      <c r="F602">
        <v>6826</v>
      </c>
      <c r="G602" s="33">
        <f>SUMIFS('Приложение 3 (Цена)'!D:D,'Приложение 3 (Цена)'!C:C,D602,'Приложение 3 (Цена)'!B:B,C602,'Приложение 3 (Цена)'!A:A,B602)</f>
        <v>912.12</v>
      </c>
      <c r="H602" s="34">
        <f t="shared" si="9"/>
        <v>6226131.1200000001</v>
      </c>
    </row>
    <row r="603" spans="1:8" x14ac:dyDescent="0.25">
      <c r="A603">
        <v>11</v>
      </c>
      <c r="B603">
        <v>5</v>
      </c>
      <c r="C603">
        <v>2002</v>
      </c>
      <c r="D603" t="s">
        <v>30</v>
      </c>
      <c r="E603" t="s">
        <v>65</v>
      </c>
      <c r="F603">
        <v>6825</v>
      </c>
      <c r="G603" s="33">
        <f>SUMIFS('Приложение 3 (Цена)'!D:D,'Приложение 3 (Цена)'!C:C,D603,'Приложение 3 (Цена)'!B:B,C603,'Приложение 3 (Цена)'!A:A,B603)</f>
        <v>32.33</v>
      </c>
      <c r="H603" s="34">
        <f t="shared" si="9"/>
        <v>220652.25</v>
      </c>
    </row>
    <row r="604" spans="1:8" x14ac:dyDescent="0.25">
      <c r="A604">
        <v>18</v>
      </c>
      <c r="B604">
        <v>7</v>
      </c>
      <c r="C604">
        <v>2003</v>
      </c>
      <c r="D604" t="s">
        <v>51</v>
      </c>
      <c r="E604" t="s">
        <v>67</v>
      </c>
      <c r="F604">
        <v>6821</v>
      </c>
      <c r="G604" s="33">
        <f>SUMIFS('Приложение 3 (Цена)'!D:D,'Приложение 3 (Цена)'!C:C,D604,'Приложение 3 (Цена)'!B:B,C604,'Приложение 3 (Цена)'!A:A,B604)</f>
        <v>744.4</v>
      </c>
      <c r="H604" s="34">
        <f t="shared" si="9"/>
        <v>5077552.3999999994</v>
      </c>
    </row>
    <row r="605" spans="1:8" x14ac:dyDescent="0.25">
      <c r="A605">
        <v>2</v>
      </c>
      <c r="B605">
        <v>1</v>
      </c>
      <c r="C605">
        <v>2000</v>
      </c>
      <c r="D605" t="s">
        <v>16</v>
      </c>
      <c r="E605" t="s">
        <v>64</v>
      </c>
      <c r="F605">
        <v>6820</v>
      </c>
      <c r="G605" s="33">
        <f>SUMIFS('Приложение 3 (Цена)'!D:D,'Приложение 3 (Цена)'!C:C,D605,'Приложение 3 (Цена)'!B:B,C605,'Приложение 3 (Цена)'!A:A,B605)</f>
        <v>631.59</v>
      </c>
      <c r="H605" s="34">
        <f t="shared" si="9"/>
        <v>4307443.8</v>
      </c>
    </row>
    <row r="606" spans="1:8" x14ac:dyDescent="0.25">
      <c r="A606">
        <v>23</v>
      </c>
      <c r="B606">
        <v>9</v>
      </c>
      <c r="C606">
        <v>2004</v>
      </c>
      <c r="D606" t="s">
        <v>35</v>
      </c>
      <c r="E606" t="s">
        <v>65</v>
      </c>
      <c r="F606">
        <v>6817</v>
      </c>
      <c r="G606" s="33">
        <f>SUMIFS('Приложение 3 (Цена)'!D:D,'Приложение 3 (Цена)'!C:C,D606,'Приложение 3 (Цена)'!B:B,C606,'Приложение 3 (Цена)'!A:A,B606)</f>
        <v>868.67</v>
      </c>
      <c r="H606" s="34">
        <f t="shared" si="9"/>
        <v>5921723.3899999997</v>
      </c>
    </row>
    <row r="607" spans="1:8" x14ac:dyDescent="0.25">
      <c r="A607">
        <v>29</v>
      </c>
      <c r="B607">
        <v>11</v>
      </c>
      <c r="C607">
        <v>2005</v>
      </c>
      <c r="D607" t="s">
        <v>30</v>
      </c>
      <c r="E607" t="s">
        <v>65</v>
      </c>
      <c r="F607">
        <v>6808</v>
      </c>
      <c r="G607" s="33">
        <f>SUMIFS('Приложение 3 (Цена)'!D:D,'Приложение 3 (Цена)'!C:C,D607,'Приложение 3 (Цена)'!B:B,C607,'Приложение 3 (Цена)'!A:A,B607)</f>
        <v>117.34</v>
      </c>
      <c r="H607" s="34">
        <f t="shared" si="9"/>
        <v>798850.72</v>
      </c>
    </row>
    <row r="608" spans="1:8" x14ac:dyDescent="0.25">
      <c r="A608">
        <v>11</v>
      </c>
      <c r="B608">
        <v>4</v>
      </c>
      <c r="C608">
        <v>2002</v>
      </c>
      <c r="D608" t="s">
        <v>47</v>
      </c>
      <c r="E608" t="s">
        <v>64</v>
      </c>
      <c r="F608">
        <v>6801</v>
      </c>
      <c r="G608" s="33">
        <f>SUMIFS('Приложение 3 (Цена)'!D:D,'Приложение 3 (Цена)'!C:C,D608,'Приложение 3 (Цена)'!B:B,C608,'Приложение 3 (Цена)'!A:A,B608)</f>
        <v>378.85</v>
      </c>
      <c r="H608" s="34">
        <f t="shared" si="9"/>
        <v>2576558.85</v>
      </c>
    </row>
    <row r="609" spans="1:8" x14ac:dyDescent="0.25">
      <c r="A609">
        <v>6</v>
      </c>
      <c r="B609">
        <v>3</v>
      </c>
      <c r="C609">
        <v>2001</v>
      </c>
      <c r="D609" t="s">
        <v>51</v>
      </c>
      <c r="E609" t="s">
        <v>67</v>
      </c>
      <c r="F609">
        <v>6789</v>
      </c>
      <c r="G609" s="33">
        <f>SUMIFS('Приложение 3 (Цена)'!D:D,'Приложение 3 (Цена)'!C:C,D609,'Приложение 3 (Цена)'!B:B,C609,'Приложение 3 (Цена)'!A:A,B609)</f>
        <v>204.46</v>
      </c>
      <c r="H609" s="34">
        <f t="shared" si="9"/>
        <v>1388078.94</v>
      </c>
    </row>
    <row r="610" spans="1:8" x14ac:dyDescent="0.25">
      <c r="A610">
        <v>16</v>
      </c>
      <c r="B610">
        <v>6</v>
      </c>
      <c r="C610">
        <v>2003</v>
      </c>
      <c r="D610" t="s">
        <v>61</v>
      </c>
      <c r="E610" t="s">
        <v>64</v>
      </c>
      <c r="F610">
        <v>6789</v>
      </c>
      <c r="G610" s="33">
        <f>SUMIFS('Приложение 3 (Цена)'!D:D,'Приложение 3 (Цена)'!C:C,D610,'Приложение 3 (Цена)'!B:B,C610,'Приложение 3 (Цена)'!A:A,B610)</f>
        <v>491.38</v>
      </c>
      <c r="H610" s="34">
        <f t="shared" si="9"/>
        <v>3335978.82</v>
      </c>
    </row>
    <row r="611" spans="1:8" x14ac:dyDescent="0.25">
      <c r="A611">
        <v>7</v>
      </c>
      <c r="B611">
        <v>3</v>
      </c>
      <c r="C611">
        <v>2001</v>
      </c>
      <c r="D611" t="s">
        <v>20</v>
      </c>
      <c r="E611" t="s">
        <v>64</v>
      </c>
      <c r="F611">
        <v>6765</v>
      </c>
      <c r="G611" s="33">
        <f>SUMIFS('Приложение 3 (Цена)'!D:D,'Приложение 3 (Цена)'!C:C,D611,'Приложение 3 (Цена)'!B:B,C611,'Приложение 3 (Цена)'!A:A,B611)</f>
        <v>601.26</v>
      </c>
      <c r="H611" s="34">
        <f t="shared" si="9"/>
        <v>4067523.9</v>
      </c>
    </row>
    <row r="612" spans="1:8" x14ac:dyDescent="0.25">
      <c r="A612">
        <v>14</v>
      </c>
      <c r="B612">
        <v>6</v>
      </c>
      <c r="C612">
        <v>2002</v>
      </c>
      <c r="D612" t="s">
        <v>18</v>
      </c>
      <c r="E612" t="s">
        <v>66</v>
      </c>
      <c r="F612">
        <v>6765</v>
      </c>
      <c r="G612" s="33">
        <f>SUMIFS('Приложение 3 (Цена)'!D:D,'Приложение 3 (Цена)'!C:C,D612,'Приложение 3 (Цена)'!B:B,C612,'Приложение 3 (Цена)'!A:A,B612)</f>
        <v>760.64</v>
      </c>
      <c r="H612" s="34">
        <f t="shared" si="9"/>
        <v>5145729.5999999996</v>
      </c>
    </row>
    <row r="613" spans="1:8" x14ac:dyDescent="0.25">
      <c r="A613">
        <v>21</v>
      </c>
      <c r="B613">
        <v>8</v>
      </c>
      <c r="C613">
        <v>2004</v>
      </c>
      <c r="D613" t="s">
        <v>58</v>
      </c>
      <c r="E613" t="s">
        <v>64</v>
      </c>
      <c r="F613">
        <v>6756</v>
      </c>
      <c r="G613" s="33">
        <f>SUMIFS('Приложение 3 (Цена)'!D:D,'Приложение 3 (Цена)'!C:C,D613,'Приложение 3 (Цена)'!B:B,C613,'Приложение 3 (Цена)'!A:A,B613)</f>
        <v>463.56</v>
      </c>
      <c r="H613" s="34">
        <f t="shared" si="9"/>
        <v>3131811.36</v>
      </c>
    </row>
    <row r="614" spans="1:8" x14ac:dyDescent="0.25">
      <c r="A614">
        <v>28</v>
      </c>
      <c r="B614">
        <v>11</v>
      </c>
      <c r="C614">
        <v>2005</v>
      </c>
      <c r="D614" t="s">
        <v>23</v>
      </c>
      <c r="E614" t="s">
        <v>66</v>
      </c>
      <c r="F614">
        <v>6751</v>
      </c>
      <c r="G614" s="33">
        <f>SUMIFS('Приложение 3 (Цена)'!D:D,'Приложение 3 (Цена)'!C:C,D614,'Приложение 3 (Цена)'!B:B,C614,'Приложение 3 (Цена)'!A:A,B614)</f>
        <v>286.24</v>
      </c>
      <c r="H614" s="34">
        <f t="shared" si="9"/>
        <v>1932406.24</v>
      </c>
    </row>
    <row r="615" spans="1:8" x14ac:dyDescent="0.25">
      <c r="A615">
        <v>11</v>
      </c>
      <c r="B615">
        <v>4</v>
      </c>
      <c r="C615">
        <v>2002</v>
      </c>
      <c r="D615" t="s">
        <v>52</v>
      </c>
      <c r="E615" t="s">
        <v>64</v>
      </c>
      <c r="F615">
        <v>6748</v>
      </c>
      <c r="G615" s="33">
        <f>SUMIFS('Приложение 3 (Цена)'!D:D,'Приложение 3 (Цена)'!C:C,D615,'Приложение 3 (Цена)'!B:B,C615,'Приложение 3 (Цена)'!A:A,B615)</f>
        <v>597.26</v>
      </c>
      <c r="H615" s="34">
        <f t="shared" si="9"/>
        <v>4030310.48</v>
      </c>
    </row>
    <row r="616" spans="1:8" x14ac:dyDescent="0.25">
      <c r="A616">
        <v>29</v>
      </c>
      <c r="B616">
        <v>12</v>
      </c>
      <c r="C616">
        <v>2005</v>
      </c>
      <c r="D616" t="s">
        <v>24</v>
      </c>
      <c r="E616" t="s">
        <v>66</v>
      </c>
      <c r="F616">
        <v>6745</v>
      </c>
      <c r="G616" s="33">
        <f>SUMIFS('Приложение 3 (Цена)'!D:D,'Приложение 3 (Цена)'!C:C,D616,'Приложение 3 (Цена)'!B:B,C616,'Приложение 3 (Цена)'!A:A,B616)</f>
        <v>757.42</v>
      </c>
      <c r="H616" s="34">
        <f t="shared" si="9"/>
        <v>5108797.8999999994</v>
      </c>
    </row>
    <row r="617" spans="1:8" x14ac:dyDescent="0.25">
      <c r="A617">
        <v>27</v>
      </c>
      <c r="B617">
        <v>11</v>
      </c>
      <c r="C617">
        <v>2005</v>
      </c>
      <c r="D617" t="s">
        <v>25</v>
      </c>
      <c r="E617" t="s">
        <v>64</v>
      </c>
      <c r="F617">
        <v>6739</v>
      </c>
      <c r="G617" s="33">
        <f>SUMIFS('Приложение 3 (Цена)'!D:D,'Приложение 3 (Цена)'!C:C,D617,'Приложение 3 (Цена)'!B:B,C617,'Приложение 3 (Цена)'!A:A,B617)</f>
        <v>360.42</v>
      </c>
      <c r="H617" s="34">
        <f t="shared" si="9"/>
        <v>2428870.38</v>
      </c>
    </row>
    <row r="618" spans="1:8" x14ac:dyDescent="0.25">
      <c r="A618">
        <v>7</v>
      </c>
      <c r="B618">
        <v>3</v>
      </c>
      <c r="C618">
        <v>2001</v>
      </c>
      <c r="D618" t="s">
        <v>60</v>
      </c>
      <c r="E618" t="s">
        <v>67</v>
      </c>
      <c r="F618">
        <v>6738</v>
      </c>
      <c r="G618" s="33">
        <f>SUMIFS('Приложение 3 (Цена)'!D:D,'Приложение 3 (Цена)'!C:C,D618,'Приложение 3 (Цена)'!B:B,C618,'Приложение 3 (Цена)'!A:A,B618)</f>
        <v>787.99</v>
      </c>
      <c r="H618" s="34">
        <f t="shared" si="9"/>
        <v>5309476.62</v>
      </c>
    </row>
    <row r="619" spans="1:8" x14ac:dyDescent="0.25">
      <c r="A619">
        <v>20</v>
      </c>
      <c r="B619">
        <v>8</v>
      </c>
      <c r="C619">
        <v>2003</v>
      </c>
      <c r="D619" t="s">
        <v>44</v>
      </c>
      <c r="E619" t="s">
        <v>64</v>
      </c>
      <c r="F619">
        <v>6738</v>
      </c>
      <c r="G619" s="33">
        <f>SUMIFS('Приложение 3 (Цена)'!D:D,'Приложение 3 (Цена)'!C:C,D619,'Приложение 3 (Цена)'!B:B,C619,'Приложение 3 (Цена)'!A:A,B619)</f>
        <v>139.05000000000001</v>
      </c>
      <c r="H619" s="34">
        <f t="shared" si="9"/>
        <v>936918.9</v>
      </c>
    </row>
    <row r="620" spans="1:8" x14ac:dyDescent="0.25">
      <c r="A620">
        <v>25</v>
      </c>
      <c r="B620">
        <v>2</v>
      </c>
      <c r="C620">
        <v>2000</v>
      </c>
      <c r="D620" t="s">
        <v>49</v>
      </c>
      <c r="E620" t="s">
        <v>64</v>
      </c>
      <c r="F620">
        <v>6736</v>
      </c>
      <c r="G620" s="33">
        <f>SUMIFS('Приложение 3 (Цена)'!D:D,'Приложение 3 (Цена)'!C:C,D620,'Приложение 3 (Цена)'!B:B,C620,'Приложение 3 (Цена)'!A:A,B620)</f>
        <v>999.18</v>
      </c>
      <c r="H620" s="34">
        <f t="shared" si="9"/>
        <v>6730476.4799999995</v>
      </c>
    </row>
    <row r="621" spans="1:8" x14ac:dyDescent="0.25">
      <c r="A621">
        <v>25</v>
      </c>
      <c r="B621">
        <v>10</v>
      </c>
      <c r="C621">
        <v>2004</v>
      </c>
      <c r="D621" t="s">
        <v>17</v>
      </c>
      <c r="E621" t="s">
        <v>66</v>
      </c>
      <c r="F621">
        <v>6735</v>
      </c>
      <c r="G621" s="33">
        <f>SUMIFS('Приложение 3 (Цена)'!D:D,'Приложение 3 (Цена)'!C:C,D621,'Приложение 3 (Цена)'!B:B,C621,'Приложение 3 (Цена)'!A:A,B621)</f>
        <v>782</v>
      </c>
      <c r="H621" s="34">
        <f t="shared" si="9"/>
        <v>5266770</v>
      </c>
    </row>
    <row r="622" spans="1:8" x14ac:dyDescent="0.25">
      <c r="A622">
        <v>3</v>
      </c>
      <c r="B622">
        <v>1</v>
      </c>
      <c r="C622">
        <v>2000</v>
      </c>
      <c r="D622" t="s">
        <v>60</v>
      </c>
      <c r="E622" t="s">
        <v>67</v>
      </c>
      <c r="F622">
        <v>6733</v>
      </c>
      <c r="G622" s="33">
        <f>SUMIFS('Приложение 3 (Цена)'!D:D,'Приложение 3 (Цена)'!C:C,D622,'Приложение 3 (Цена)'!B:B,C622,'Приложение 3 (Цена)'!A:A,B622)</f>
        <v>1033.94</v>
      </c>
      <c r="H622" s="34">
        <f t="shared" si="9"/>
        <v>6961518.0200000005</v>
      </c>
    </row>
    <row r="623" spans="1:8" x14ac:dyDescent="0.25">
      <c r="A623">
        <v>2</v>
      </c>
      <c r="B623">
        <v>1</v>
      </c>
      <c r="C623">
        <v>2000</v>
      </c>
      <c r="D623" t="s">
        <v>38</v>
      </c>
      <c r="E623" t="s">
        <v>66</v>
      </c>
      <c r="F623">
        <v>6723</v>
      </c>
      <c r="G623" s="33">
        <f>SUMIFS('Приложение 3 (Цена)'!D:D,'Приложение 3 (Цена)'!C:C,D623,'Приложение 3 (Цена)'!B:B,C623,'Приложение 3 (Цена)'!A:A,B623)</f>
        <v>309.33</v>
      </c>
      <c r="H623" s="34">
        <f t="shared" si="9"/>
        <v>2079625.5899999999</v>
      </c>
    </row>
    <row r="624" spans="1:8" x14ac:dyDescent="0.25">
      <c r="A624">
        <v>8</v>
      </c>
      <c r="B624">
        <v>3</v>
      </c>
      <c r="C624">
        <v>2001</v>
      </c>
      <c r="D624" t="s">
        <v>19</v>
      </c>
      <c r="E624" t="s">
        <v>64</v>
      </c>
      <c r="F624">
        <v>6716</v>
      </c>
      <c r="G624" s="33">
        <f>SUMIFS('Приложение 3 (Цена)'!D:D,'Приложение 3 (Цена)'!C:C,D624,'Приложение 3 (Цена)'!B:B,C624,'Приложение 3 (Цена)'!A:A,B624)</f>
        <v>828.61</v>
      </c>
      <c r="H624" s="34">
        <f t="shared" si="9"/>
        <v>5564944.7599999998</v>
      </c>
    </row>
    <row r="625" spans="1:8" x14ac:dyDescent="0.25">
      <c r="A625">
        <v>8</v>
      </c>
      <c r="B625">
        <v>3</v>
      </c>
      <c r="C625">
        <v>2001</v>
      </c>
      <c r="D625" t="s">
        <v>37</v>
      </c>
      <c r="E625" t="s">
        <v>65</v>
      </c>
      <c r="F625">
        <v>6711</v>
      </c>
      <c r="G625" s="33">
        <f>SUMIFS('Приложение 3 (Цена)'!D:D,'Приложение 3 (Цена)'!C:C,D625,'Приложение 3 (Цена)'!B:B,C625,'Приложение 3 (Цена)'!A:A,B625)</f>
        <v>261.64</v>
      </c>
      <c r="H625" s="34">
        <f t="shared" si="9"/>
        <v>1755866.0399999998</v>
      </c>
    </row>
    <row r="626" spans="1:8" x14ac:dyDescent="0.25">
      <c r="A626">
        <v>14</v>
      </c>
      <c r="B626">
        <v>6</v>
      </c>
      <c r="C626">
        <v>2002</v>
      </c>
      <c r="D626" t="s">
        <v>20</v>
      </c>
      <c r="E626" t="s">
        <v>65</v>
      </c>
      <c r="F626">
        <v>6711</v>
      </c>
      <c r="G626" s="33">
        <f>SUMIFS('Приложение 3 (Цена)'!D:D,'Приложение 3 (Цена)'!C:C,D626,'Приложение 3 (Цена)'!B:B,C626,'Приложение 3 (Цена)'!A:A,B626)</f>
        <v>338.17</v>
      </c>
      <c r="H626" s="34">
        <f t="shared" si="9"/>
        <v>2269458.87</v>
      </c>
    </row>
    <row r="627" spans="1:8" x14ac:dyDescent="0.25">
      <c r="A627">
        <v>28</v>
      </c>
      <c r="B627">
        <v>11</v>
      </c>
      <c r="C627">
        <v>2005</v>
      </c>
      <c r="D627" t="s">
        <v>22</v>
      </c>
      <c r="E627" t="s">
        <v>66</v>
      </c>
      <c r="F627">
        <v>6701</v>
      </c>
      <c r="G627" s="33">
        <f>SUMIFS('Приложение 3 (Цена)'!D:D,'Приложение 3 (Цена)'!C:C,D627,'Приложение 3 (Цена)'!B:B,C627,'Приложение 3 (Цена)'!A:A,B627)</f>
        <v>341.09</v>
      </c>
      <c r="H627" s="34">
        <f t="shared" si="9"/>
        <v>2285644.09</v>
      </c>
    </row>
    <row r="628" spans="1:8" x14ac:dyDescent="0.25">
      <c r="A628">
        <v>19</v>
      </c>
      <c r="B628">
        <v>8</v>
      </c>
      <c r="C628">
        <v>2003</v>
      </c>
      <c r="D628" t="s">
        <v>19</v>
      </c>
      <c r="E628" t="s">
        <v>66</v>
      </c>
      <c r="F628">
        <v>6698</v>
      </c>
      <c r="G628" s="33">
        <f>SUMIFS('Приложение 3 (Цена)'!D:D,'Приложение 3 (Цена)'!C:C,D628,'Приложение 3 (Цена)'!B:B,C628,'Приложение 3 (Цена)'!A:A,B628)</f>
        <v>318.44</v>
      </c>
      <c r="H628" s="34">
        <f t="shared" si="9"/>
        <v>2132911.12</v>
      </c>
    </row>
    <row r="629" spans="1:8" x14ac:dyDescent="0.25">
      <c r="A629">
        <v>17</v>
      </c>
      <c r="B629">
        <v>7</v>
      </c>
      <c r="C629">
        <v>2003</v>
      </c>
      <c r="D629" t="s">
        <v>27</v>
      </c>
      <c r="E629" t="s">
        <v>64</v>
      </c>
      <c r="F629">
        <v>6695</v>
      </c>
      <c r="G629" s="33">
        <f>SUMIFS('Приложение 3 (Цена)'!D:D,'Приложение 3 (Цена)'!C:C,D629,'Приложение 3 (Цена)'!B:B,C629,'Приложение 3 (Цена)'!A:A,B629)</f>
        <v>148.96</v>
      </c>
      <c r="H629" s="34">
        <f t="shared" si="9"/>
        <v>997287.20000000007</v>
      </c>
    </row>
    <row r="630" spans="1:8" x14ac:dyDescent="0.25">
      <c r="A630">
        <v>23</v>
      </c>
      <c r="B630">
        <v>9</v>
      </c>
      <c r="C630">
        <v>2004</v>
      </c>
      <c r="D630" t="s">
        <v>36</v>
      </c>
      <c r="E630" t="s">
        <v>66</v>
      </c>
      <c r="F630">
        <v>6695</v>
      </c>
      <c r="G630" s="33">
        <f>SUMIFS('Приложение 3 (Цена)'!D:D,'Приложение 3 (Цена)'!C:C,D630,'Приложение 3 (Цена)'!B:B,C630,'Приложение 3 (Цена)'!A:A,B630)</f>
        <v>953.9</v>
      </c>
      <c r="H630" s="34">
        <f t="shared" si="9"/>
        <v>6386360.5</v>
      </c>
    </row>
    <row r="631" spans="1:8" x14ac:dyDescent="0.25">
      <c r="A631">
        <v>22</v>
      </c>
      <c r="B631">
        <v>9</v>
      </c>
      <c r="C631">
        <v>2004</v>
      </c>
      <c r="D631" t="s">
        <v>52</v>
      </c>
      <c r="E631" t="s">
        <v>66</v>
      </c>
      <c r="F631">
        <v>6694</v>
      </c>
      <c r="G631" s="33">
        <f>SUMIFS('Приложение 3 (Цена)'!D:D,'Приложение 3 (Цена)'!C:C,D631,'Приложение 3 (Цена)'!B:B,C631,'Приложение 3 (Цена)'!A:A,B631)</f>
        <v>1002.11</v>
      </c>
      <c r="H631" s="34">
        <f t="shared" si="9"/>
        <v>6708124.3399999999</v>
      </c>
    </row>
    <row r="632" spans="1:8" x14ac:dyDescent="0.25">
      <c r="A632">
        <v>14</v>
      </c>
      <c r="B632">
        <v>6</v>
      </c>
      <c r="C632">
        <v>2002</v>
      </c>
      <c r="D632" t="s">
        <v>12</v>
      </c>
      <c r="E632" t="s">
        <v>64</v>
      </c>
      <c r="F632">
        <v>6685</v>
      </c>
      <c r="G632" s="33">
        <f>SUMIFS('Приложение 3 (Цена)'!D:D,'Приложение 3 (Цена)'!C:C,D632,'Приложение 3 (Цена)'!B:B,C632,'Приложение 3 (Цена)'!A:A,B632)</f>
        <v>861.14</v>
      </c>
      <c r="H632" s="34">
        <f t="shared" si="9"/>
        <v>5756720.9000000004</v>
      </c>
    </row>
    <row r="633" spans="1:8" x14ac:dyDescent="0.25">
      <c r="A633">
        <v>17</v>
      </c>
      <c r="B633">
        <v>7</v>
      </c>
      <c r="C633">
        <v>2003</v>
      </c>
      <c r="D633" t="s">
        <v>57</v>
      </c>
      <c r="E633" t="s">
        <v>64</v>
      </c>
      <c r="F633">
        <v>6678</v>
      </c>
      <c r="G633" s="33">
        <f>SUMIFS('Приложение 3 (Цена)'!D:D,'Приложение 3 (Цена)'!C:C,D633,'Приложение 3 (Цена)'!B:B,C633,'Приложение 3 (Цена)'!A:A,B633)</f>
        <v>685.18</v>
      </c>
      <c r="H633" s="34">
        <f t="shared" si="9"/>
        <v>4575632.04</v>
      </c>
    </row>
    <row r="634" spans="1:8" x14ac:dyDescent="0.25">
      <c r="A634">
        <v>29</v>
      </c>
      <c r="B634">
        <v>2</v>
      </c>
      <c r="C634">
        <v>2000</v>
      </c>
      <c r="D634" t="s">
        <v>14</v>
      </c>
      <c r="E634" t="s">
        <v>67</v>
      </c>
      <c r="F634">
        <v>6668</v>
      </c>
      <c r="G634" s="33">
        <f>SUMIFS('Приложение 3 (Цена)'!D:D,'Приложение 3 (Цена)'!C:C,D634,'Приложение 3 (Цена)'!B:B,C634,'Приложение 3 (Цена)'!A:A,B634)</f>
        <v>650.22</v>
      </c>
      <c r="H634" s="34">
        <f t="shared" si="9"/>
        <v>4335666.96</v>
      </c>
    </row>
    <row r="635" spans="1:8" x14ac:dyDescent="0.25">
      <c r="A635">
        <v>13</v>
      </c>
      <c r="B635">
        <v>5</v>
      </c>
      <c r="C635">
        <v>2002</v>
      </c>
      <c r="D635" t="s">
        <v>28</v>
      </c>
      <c r="E635" t="s">
        <v>64</v>
      </c>
      <c r="F635">
        <v>6665</v>
      </c>
      <c r="G635" s="33">
        <f>SUMIFS('Приложение 3 (Цена)'!D:D,'Приложение 3 (Цена)'!C:C,D635,'Приложение 3 (Цена)'!B:B,C635,'Приложение 3 (Цена)'!A:A,B635)</f>
        <v>527.86</v>
      </c>
      <c r="H635" s="34">
        <f t="shared" si="9"/>
        <v>3518186.9</v>
      </c>
    </row>
    <row r="636" spans="1:8" x14ac:dyDescent="0.25">
      <c r="A636">
        <v>8</v>
      </c>
      <c r="B636">
        <v>3</v>
      </c>
      <c r="C636">
        <v>2001</v>
      </c>
      <c r="D636" t="s">
        <v>53</v>
      </c>
      <c r="E636" t="s">
        <v>66</v>
      </c>
      <c r="F636">
        <v>6661</v>
      </c>
      <c r="G636" s="33">
        <f>SUMIFS('Приложение 3 (Цена)'!D:D,'Приложение 3 (Цена)'!C:C,D636,'Приложение 3 (Цена)'!B:B,C636,'Приложение 3 (Цена)'!A:A,B636)</f>
        <v>374.81</v>
      </c>
      <c r="H636" s="34">
        <f t="shared" si="9"/>
        <v>2496609.41</v>
      </c>
    </row>
    <row r="637" spans="1:8" x14ac:dyDescent="0.25">
      <c r="A637">
        <v>28</v>
      </c>
      <c r="B637">
        <v>11</v>
      </c>
      <c r="C637">
        <v>2005</v>
      </c>
      <c r="D637" t="s">
        <v>35</v>
      </c>
      <c r="E637" t="s">
        <v>68</v>
      </c>
      <c r="F637">
        <v>6660</v>
      </c>
      <c r="G637" s="33">
        <f>SUMIFS('Приложение 3 (Цена)'!D:D,'Приложение 3 (Цена)'!C:C,D637,'Приложение 3 (Цена)'!B:B,C637,'Приложение 3 (Цена)'!A:A,B637)</f>
        <v>1031.25</v>
      </c>
      <c r="H637" s="34">
        <f t="shared" si="9"/>
        <v>6868125</v>
      </c>
    </row>
    <row r="638" spans="1:8" x14ac:dyDescent="0.25">
      <c r="A638">
        <v>7</v>
      </c>
      <c r="B638">
        <v>3</v>
      </c>
      <c r="C638">
        <v>2001</v>
      </c>
      <c r="D638" t="s">
        <v>33</v>
      </c>
      <c r="E638" t="s">
        <v>64</v>
      </c>
      <c r="F638">
        <v>6659</v>
      </c>
      <c r="G638" s="33">
        <f>SUMIFS('Приложение 3 (Цена)'!D:D,'Приложение 3 (Цена)'!C:C,D638,'Приложение 3 (Цена)'!B:B,C638,'Приложение 3 (Цена)'!A:A,B638)</f>
        <v>597.22</v>
      </c>
      <c r="H638" s="34">
        <f t="shared" si="9"/>
        <v>3976887.98</v>
      </c>
    </row>
    <row r="639" spans="1:8" x14ac:dyDescent="0.25">
      <c r="A639">
        <v>9</v>
      </c>
      <c r="B639">
        <v>4</v>
      </c>
      <c r="C639">
        <v>2002</v>
      </c>
      <c r="D639" t="s">
        <v>54</v>
      </c>
      <c r="E639" t="s">
        <v>67</v>
      </c>
      <c r="F639">
        <v>6655</v>
      </c>
      <c r="G639" s="33">
        <f>SUMIFS('Приложение 3 (Цена)'!D:D,'Приложение 3 (Цена)'!C:C,D639,'Приложение 3 (Цена)'!B:B,C639,'Приложение 3 (Цена)'!A:A,B639)</f>
        <v>938.9</v>
      </c>
      <c r="H639" s="34">
        <f t="shared" si="9"/>
        <v>6248379.5</v>
      </c>
    </row>
    <row r="640" spans="1:8" x14ac:dyDescent="0.25">
      <c r="A640">
        <v>24</v>
      </c>
      <c r="B640">
        <v>10</v>
      </c>
      <c r="C640">
        <v>2004</v>
      </c>
      <c r="D640" t="s">
        <v>14</v>
      </c>
      <c r="E640" t="s">
        <v>64</v>
      </c>
      <c r="F640">
        <v>6650</v>
      </c>
      <c r="G640" s="33">
        <f>SUMIFS('Приложение 3 (Цена)'!D:D,'Приложение 3 (Цена)'!C:C,D640,'Приложение 3 (Цена)'!B:B,C640,'Приложение 3 (Цена)'!A:A,B640)</f>
        <v>503.67</v>
      </c>
      <c r="H640" s="34">
        <f t="shared" si="9"/>
        <v>3349405.5</v>
      </c>
    </row>
    <row r="641" spans="1:8" x14ac:dyDescent="0.25">
      <c r="A641">
        <v>8</v>
      </c>
      <c r="B641">
        <v>3</v>
      </c>
      <c r="C641">
        <v>2001</v>
      </c>
      <c r="D641" t="s">
        <v>29</v>
      </c>
      <c r="E641" t="s">
        <v>65</v>
      </c>
      <c r="F641">
        <v>6641</v>
      </c>
      <c r="G641" s="33">
        <f>SUMIFS('Приложение 3 (Цена)'!D:D,'Приложение 3 (Цена)'!C:C,D641,'Приложение 3 (Цена)'!B:B,C641,'Приложение 3 (Цена)'!A:A,B641)</f>
        <v>434.41</v>
      </c>
      <c r="H641" s="34">
        <f t="shared" si="9"/>
        <v>2884916.81</v>
      </c>
    </row>
    <row r="642" spans="1:8" x14ac:dyDescent="0.25">
      <c r="A642">
        <v>24</v>
      </c>
      <c r="B642">
        <v>10</v>
      </c>
      <c r="C642">
        <v>2004</v>
      </c>
      <c r="D642" t="s">
        <v>17</v>
      </c>
      <c r="E642" t="s">
        <v>68</v>
      </c>
      <c r="F642">
        <v>6635</v>
      </c>
      <c r="G642" s="33">
        <f>SUMIFS('Приложение 3 (Цена)'!D:D,'Приложение 3 (Цена)'!C:C,D642,'Приложение 3 (Цена)'!B:B,C642,'Приложение 3 (Цена)'!A:A,B642)</f>
        <v>782</v>
      </c>
      <c r="H642" s="34">
        <f t="shared" si="9"/>
        <v>5188570</v>
      </c>
    </row>
    <row r="643" spans="1:8" x14ac:dyDescent="0.25">
      <c r="A643">
        <v>18</v>
      </c>
      <c r="B643">
        <v>7</v>
      </c>
      <c r="C643">
        <v>2003</v>
      </c>
      <c r="D643" t="s">
        <v>34</v>
      </c>
      <c r="E643" t="s">
        <v>67</v>
      </c>
      <c r="F643">
        <v>6634</v>
      </c>
      <c r="G643" s="33">
        <f>SUMIFS('Приложение 3 (Цена)'!D:D,'Приложение 3 (Цена)'!C:C,D643,'Приложение 3 (Цена)'!B:B,C643,'Приложение 3 (Цена)'!A:A,B643)</f>
        <v>213.92</v>
      </c>
      <c r="H643" s="34">
        <f t="shared" ref="H643:H706" si="10">F643*G643</f>
        <v>1419145.28</v>
      </c>
    </row>
    <row r="644" spans="1:8" x14ac:dyDescent="0.25">
      <c r="A644">
        <v>7</v>
      </c>
      <c r="B644">
        <v>3</v>
      </c>
      <c r="C644">
        <v>2001</v>
      </c>
      <c r="D644" t="s">
        <v>35</v>
      </c>
      <c r="E644" t="s">
        <v>66</v>
      </c>
      <c r="F644">
        <v>6631</v>
      </c>
      <c r="G644" s="33">
        <f>SUMIFS('Приложение 3 (Цена)'!D:D,'Приложение 3 (Цена)'!C:C,D644,'Приложение 3 (Цена)'!B:B,C644,'Приложение 3 (Цена)'!A:A,B644)</f>
        <v>804.5</v>
      </c>
      <c r="H644" s="34">
        <f t="shared" si="10"/>
        <v>5334639.5</v>
      </c>
    </row>
    <row r="645" spans="1:8" x14ac:dyDescent="0.25">
      <c r="A645">
        <v>7</v>
      </c>
      <c r="B645">
        <v>3</v>
      </c>
      <c r="C645">
        <v>2001</v>
      </c>
      <c r="D645" t="s">
        <v>17</v>
      </c>
      <c r="E645" t="s">
        <v>66</v>
      </c>
      <c r="F645">
        <v>6629</v>
      </c>
      <c r="G645" s="33">
        <f>SUMIFS('Приложение 3 (Цена)'!D:D,'Приложение 3 (Цена)'!C:C,D645,'Приложение 3 (Цена)'!B:B,C645,'Приложение 3 (Цена)'!A:A,B645)</f>
        <v>208.93</v>
      </c>
      <c r="H645" s="34">
        <f t="shared" si="10"/>
        <v>1384996.97</v>
      </c>
    </row>
    <row r="646" spans="1:8" x14ac:dyDescent="0.25">
      <c r="A646">
        <v>12</v>
      </c>
      <c r="B646">
        <v>5</v>
      </c>
      <c r="C646">
        <v>2002</v>
      </c>
      <c r="D646" t="s">
        <v>21</v>
      </c>
      <c r="E646" t="s">
        <v>65</v>
      </c>
      <c r="F646">
        <v>6629</v>
      </c>
      <c r="G646" s="33">
        <f>SUMIFS('Приложение 3 (Цена)'!D:D,'Приложение 3 (Цена)'!C:C,D646,'Приложение 3 (Цена)'!B:B,C646,'Приложение 3 (Цена)'!A:A,B646)</f>
        <v>1057.55</v>
      </c>
      <c r="H646" s="34">
        <f t="shared" si="10"/>
        <v>7010498.9499999993</v>
      </c>
    </row>
    <row r="647" spans="1:8" x14ac:dyDescent="0.25">
      <c r="A647">
        <v>18</v>
      </c>
      <c r="B647">
        <v>7</v>
      </c>
      <c r="C647">
        <v>2003</v>
      </c>
      <c r="D647" t="s">
        <v>14</v>
      </c>
      <c r="E647" t="s">
        <v>64</v>
      </c>
      <c r="F647">
        <v>6629</v>
      </c>
      <c r="G647" s="33">
        <f>SUMIFS('Приложение 3 (Цена)'!D:D,'Приложение 3 (Цена)'!C:C,D647,'Приложение 3 (Цена)'!B:B,C647,'Приложение 3 (Цена)'!A:A,B647)</f>
        <v>685.11</v>
      </c>
      <c r="H647" s="34">
        <f t="shared" si="10"/>
        <v>4541594.1900000004</v>
      </c>
    </row>
    <row r="648" spans="1:8" x14ac:dyDescent="0.25">
      <c r="A648">
        <v>4</v>
      </c>
      <c r="B648">
        <v>2</v>
      </c>
      <c r="C648">
        <v>2000</v>
      </c>
      <c r="D648" t="s">
        <v>23</v>
      </c>
      <c r="E648" t="s">
        <v>65</v>
      </c>
      <c r="F648">
        <v>6620</v>
      </c>
      <c r="G648" s="33">
        <f>SUMIFS('Приложение 3 (Цена)'!D:D,'Приложение 3 (Цена)'!C:C,D648,'Приложение 3 (Цена)'!B:B,C648,'Приложение 3 (Цена)'!A:A,B648)</f>
        <v>594.74</v>
      </c>
      <c r="H648" s="34">
        <f t="shared" si="10"/>
        <v>3937178.8000000003</v>
      </c>
    </row>
    <row r="649" spans="1:8" x14ac:dyDescent="0.25">
      <c r="A649">
        <v>24</v>
      </c>
      <c r="B649">
        <v>10</v>
      </c>
      <c r="C649">
        <v>2004</v>
      </c>
      <c r="D649" t="s">
        <v>53</v>
      </c>
      <c r="E649" t="s">
        <v>64</v>
      </c>
      <c r="F649">
        <v>6614</v>
      </c>
      <c r="G649" s="33">
        <f>SUMIFS('Приложение 3 (Цена)'!D:D,'Приложение 3 (Цена)'!C:C,D649,'Приложение 3 (Цена)'!B:B,C649,'Приложение 3 (Цена)'!A:A,B649)</f>
        <v>937.41</v>
      </c>
      <c r="H649" s="34">
        <f t="shared" si="10"/>
        <v>6200029.7400000002</v>
      </c>
    </row>
    <row r="650" spans="1:8" x14ac:dyDescent="0.25">
      <c r="A650">
        <v>24</v>
      </c>
      <c r="B650">
        <v>9</v>
      </c>
      <c r="C650">
        <v>2004</v>
      </c>
      <c r="D650" t="s">
        <v>26</v>
      </c>
      <c r="E650" t="s">
        <v>64</v>
      </c>
      <c r="F650">
        <v>6612</v>
      </c>
      <c r="G650" s="33">
        <f>SUMIFS('Приложение 3 (Цена)'!D:D,'Приложение 3 (Цена)'!C:C,D650,'Приложение 3 (Цена)'!B:B,C650,'Приложение 3 (Цена)'!A:A,B650)</f>
        <v>640.49</v>
      </c>
      <c r="H650" s="34">
        <f t="shared" si="10"/>
        <v>4234919.88</v>
      </c>
    </row>
    <row r="651" spans="1:8" x14ac:dyDescent="0.25">
      <c r="A651">
        <v>12</v>
      </c>
      <c r="B651">
        <v>5</v>
      </c>
      <c r="C651">
        <v>2002</v>
      </c>
      <c r="D651" t="s">
        <v>36</v>
      </c>
      <c r="E651" t="s">
        <v>64</v>
      </c>
      <c r="F651">
        <v>6607</v>
      </c>
      <c r="G651" s="33">
        <f>SUMIFS('Приложение 3 (Цена)'!D:D,'Приложение 3 (Цена)'!C:C,D651,'Приложение 3 (Цена)'!B:B,C651,'Приложение 3 (Цена)'!A:A,B651)</f>
        <v>902.21</v>
      </c>
      <c r="H651" s="34">
        <f t="shared" si="10"/>
        <v>5960901.4700000007</v>
      </c>
    </row>
    <row r="652" spans="1:8" x14ac:dyDescent="0.25">
      <c r="A652">
        <v>7</v>
      </c>
      <c r="B652">
        <v>3</v>
      </c>
      <c r="C652">
        <v>2001</v>
      </c>
      <c r="D652" t="s">
        <v>32</v>
      </c>
      <c r="E652" t="s">
        <v>66</v>
      </c>
      <c r="F652">
        <v>6603</v>
      </c>
      <c r="G652" s="33">
        <f>SUMIFS('Приложение 3 (Цена)'!D:D,'Приложение 3 (Цена)'!C:C,D652,'Приложение 3 (Цена)'!B:B,C652,'Приложение 3 (Цена)'!A:A,B652)</f>
        <v>163.75</v>
      </c>
      <c r="H652" s="34">
        <f t="shared" si="10"/>
        <v>1081241.25</v>
      </c>
    </row>
    <row r="653" spans="1:8" x14ac:dyDescent="0.25">
      <c r="A653">
        <v>14</v>
      </c>
      <c r="B653">
        <v>6</v>
      </c>
      <c r="C653">
        <v>2002</v>
      </c>
      <c r="D653" t="s">
        <v>48</v>
      </c>
      <c r="E653" t="s">
        <v>66</v>
      </c>
      <c r="F653">
        <v>6590</v>
      </c>
      <c r="G653" s="33">
        <f>SUMIFS('Приложение 3 (Цена)'!D:D,'Приложение 3 (Цена)'!C:C,D653,'Приложение 3 (Цена)'!B:B,C653,'Приложение 3 (Цена)'!A:A,B653)</f>
        <v>649.01</v>
      </c>
      <c r="H653" s="34">
        <f t="shared" si="10"/>
        <v>4276975.9000000004</v>
      </c>
    </row>
    <row r="654" spans="1:8" x14ac:dyDescent="0.25">
      <c r="A654">
        <v>1</v>
      </c>
      <c r="B654">
        <v>2</v>
      </c>
      <c r="C654">
        <v>2000</v>
      </c>
      <c r="D654" t="s">
        <v>59</v>
      </c>
      <c r="E654" t="s">
        <v>66</v>
      </c>
      <c r="F654">
        <v>6584</v>
      </c>
      <c r="G654" s="33">
        <f>SUMIFS('Приложение 3 (Цена)'!D:D,'Приложение 3 (Цена)'!C:C,D654,'Приложение 3 (Цена)'!B:B,C654,'Приложение 3 (Цена)'!A:A,B654)</f>
        <v>232.16</v>
      </c>
      <c r="H654" s="34">
        <f t="shared" si="10"/>
        <v>1528541.44</v>
      </c>
    </row>
    <row r="655" spans="1:8" x14ac:dyDescent="0.25">
      <c r="A655">
        <v>18</v>
      </c>
      <c r="B655">
        <v>7</v>
      </c>
      <c r="C655">
        <v>2003</v>
      </c>
      <c r="D655" t="s">
        <v>35</v>
      </c>
      <c r="E655" t="s">
        <v>68</v>
      </c>
      <c r="F655">
        <v>6584</v>
      </c>
      <c r="G655" s="33">
        <f>SUMIFS('Приложение 3 (Цена)'!D:D,'Приложение 3 (Цена)'!C:C,D655,'Приложение 3 (Цена)'!B:B,C655,'Приложение 3 (Цена)'!A:A,B655)</f>
        <v>219.1</v>
      </c>
      <c r="H655" s="34">
        <f t="shared" si="10"/>
        <v>1442554.4</v>
      </c>
    </row>
    <row r="656" spans="1:8" x14ac:dyDescent="0.25">
      <c r="A656">
        <v>14</v>
      </c>
      <c r="B656">
        <v>6</v>
      </c>
      <c r="C656">
        <v>2002</v>
      </c>
      <c r="D656" t="s">
        <v>54</v>
      </c>
      <c r="E656" t="s">
        <v>65</v>
      </c>
      <c r="F656">
        <v>6578</v>
      </c>
      <c r="G656" s="33">
        <f>SUMIFS('Приложение 3 (Цена)'!D:D,'Приложение 3 (Цена)'!C:C,D656,'Приложение 3 (Цена)'!B:B,C656,'Приложение 3 (Цена)'!A:A,B656)</f>
        <v>186.48</v>
      </c>
      <c r="H656" s="34">
        <f t="shared" si="10"/>
        <v>1226665.44</v>
      </c>
    </row>
    <row r="657" spans="1:8" x14ac:dyDescent="0.25">
      <c r="A657">
        <v>20</v>
      </c>
      <c r="B657">
        <v>8</v>
      </c>
      <c r="C657">
        <v>2003</v>
      </c>
      <c r="D657" t="s">
        <v>28</v>
      </c>
      <c r="E657" t="s">
        <v>66</v>
      </c>
      <c r="F657">
        <v>6572</v>
      </c>
      <c r="G657" s="33">
        <f>SUMIFS('Приложение 3 (Цена)'!D:D,'Приложение 3 (Цена)'!C:C,D657,'Приложение 3 (Цена)'!B:B,C657,'Приложение 3 (Цена)'!A:A,B657)</f>
        <v>1006.84</v>
      </c>
      <c r="H657" s="34">
        <f t="shared" si="10"/>
        <v>6616952.4800000004</v>
      </c>
    </row>
    <row r="658" spans="1:8" x14ac:dyDescent="0.25">
      <c r="A658">
        <v>14</v>
      </c>
      <c r="B658">
        <v>5</v>
      </c>
      <c r="C658">
        <v>2002</v>
      </c>
      <c r="D658" t="s">
        <v>33</v>
      </c>
      <c r="E658" t="s">
        <v>64</v>
      </c>
      <c r="F658">
        <v>6570</v>
      </c>
      <c r="G658" s="33">
        <f>SUMIFS('Приложение 3 (Цена)'!D:D,'Приложение 3 (Цена)'!C:C,D658,'Приложение 3 (Цена)'!B:B,C658,'Приложение 3 (Цена)'!A:A,B658)</f>
        <v>529.77</v>
      </c>
      <c r="H658" s="34">
        <f t="shared" si="10"/>
        <v>3480588.9</v>
      </c>
    </row>
    <row r="659" spans="1:8" x14ac:dyDescent="0.25">
      <c r="A659">
        <v>5</v>
      </c>
      <c r="B659">
        <v>2</v>
      </c>
      <c r="C659">
        <v>2001</v>
      </c>
      <c r="D659" t="s">
        <v>45</v>
      </c>
      <c r="E659" t="s">
        <v>68</v>
      </c>
      <c r="F659">
        <v>6567</v>
      </c>
      <c r="G659" s="33">
        <f>SUMIFS('Приложение 3 (Цена)'!D:D,'Приложение 3 (Цена)'!C:C,D659,'Приложение 3 (Цена)'!B:B,C659,'Приложение 3 (Цена)'!A:A,B659)</f>
        <v>914.31</v>
      </c>
      <c r="H659" s="34">
        <f t="shared" si="10"/>
        <v>6004273.7699999996</v>
      </c>
    </row>
    <row r="660" spans="1:8" x14ac:dyDescent="0.25">
      <c r="A660">
        <v>29</v>
      </c>
      <c r="B660">
        <v>12</v>
      </c>
      <c r="C660">
        <v>2005</v>
      </c>
      <c r="D660" t="s">
        <v>51</v>
      </c>
      <c r="E660" t="s">
        <v>67</v>
      </c>
      <c r="F660">
        <v>6565</v>
      </c>
      <c r="G660" s="33">
        <f>SUMIFS('Приложение 3 (Цена)'!D:D,'Приложение 3 (Цена)'!C:C,D660,'Приложение 3 (Цена)'!B:B,C660,'Приложение 3 (Цена)'!A:A,B660)</f>
        <v>184.33</v>
      </c>
      <c r="H660" s="34">
        <f t="shared" si="10"/>
        <v>1210126.4500000002</v>
      </c>
    </row>
    <row r="661" spans="1:8" x14ac:dyDescent="0.25">
      <c r="A661">
        <v>14</v>
      </c>
      <c r="B661">
        <v>6</v>
      </c>
      <c r="C661">
        <v>2002</v>
      </c>
      <c r="D661" t="s">
        <v>37</v>
      </c>
      <c r="E661" t="s">
        <v>64</v>
      </c>
      <c r="F661">
        <v>6559</v>
      </c>
      <c r="G661" s="33">
        <f>SUMIFS('Приложение 3 (Цена)'!D:D,'Приложение 3 (Цена)'!C:C,D661,'Приложение 3 (Цена)'!B:B,C661,'Приложение 3 (Цена)'!A:A,B661)</f>
        <v>788.55</v>
      </c>
      <c r="H661" s="34">
        <f t="shared" si="10"/>
        <v>5172099.4499999993</v>
      </c>
    </row>
    <row r="662" spans="1:8" x14ac:dyDescent="0.25">
      <c r="A662">
        <v>10</v>
      </c>
      <c r="B662">
        <v>4</v>
      </c>
      <c r="C662">
        <v>2002</v>
      </c>
      <c r="D662" t="s">
        <v>45</v>
      </c>
      <c r="E662" t="s">
        <v>65</v>
      </c>
      <c r="F662">
        <v>6555</v>
      </c>
      <c r="G662" s="33">
        <f>SUMIFS('Приложение 3 (Цена)'!D:D,'Приложение 3 (Цена)'!C:C,D662,'Приложение 3 (Цена)'!B:B,C662,'Приложение 3 (Цена)'!A:A,B662)</f>
        <v>362.76</v>
      </c>
      <c r="H662" s="34">
        <f t="shared" si="10"/>
        <v>2377891.7999999998</v>
      </c>
    </row>
    <row r="663" spans="1:8" x14ac:dyDescent="0.25">
      <c r="A663">
        <v>2</v>
      </c>
      <c r="B663">
        <v>1</v>
      </c>
      <c r="C663">
        <v>2000</v>
      </c>
      <c r="D663" t="s">
        <v>30</v>
      </c>
      <c r="E663" t="s">
        <v>64</v>
      </c>
      <c r="F663">
        <v>6548</v>
      </c>
      <c r="G663" s="33">
        <f>SUMIFS('Приложение 3 (Цена)'!D:D,'Приложение 3 (Цена)'!C:C,D663,'Приложение 3 (Цена)'!B:B,C663,'Приложение 3 (Цена)'!A:A,B663)</f>
        <v>614.59</v>
      </c>
      <c r="H663" s="34">
        <f t="shared" si="10"/>
        <v>4024335.3200000003</v>
      </c>
    </row>
    <row r="664" spans="1:8" x14ac:dyDescent="0.25">
      <c r="A664">
        <v>7</v>
      </c>
      <c r="B664">
        <v>3</v>
      </c>
      <c r="C664">
        <v>2001</v>
      </c>
      <c r="D664" t="s">
        <v>45</v>
      </c>
      <c r="E664" t="s">
        <v>66</v>
      </c>
      <c r="F664">
        <v>6548</v>
      </c>
      <c r="G664" s="33">
        <f>SUMIFS('Приложение 3 (Цена)'!D:D,'Приложение 3 (Цена)'!C:C,D664,'Приложение 3 (Цена)'!B:B,C664,'Приложение 3 (Цена)'!A:A,B664)</f>
        <v>581.41</v>
      </c>
      <c r="H664" s="34">
        <f t="shared" si="10"/>
        <v>3807072.6799999997</v>
      </c>
    </row>
    <row r="665" spans="1:8" x14ac:dyDescent="0.25">
      <c r="A665">
        <v>4</v>
      </c>
      <c r="B665">
        <v>1</v>
      </c>
      <c r="C665">
        <v>2001</v>
      </c>
      <c r="D665" t="s">
        <v>50</v>
      </c>
      <c r="E665" t="s">
        <v>66</v>
      </c>
      <c r="F665">
        <v>6533</v>
      </c>
      <c r="G665" s="33">
        <f>SUMIFS('Приложение 3 (Цена)'!D:D,'Приложение 3 (Цена)'!C:C,D665,'Приложение 3 (Цена)'!B:B,C665,'Приложение 3 (Цена)'!A:A,B665)</f>
        <v>361.24</v>
      </c>
      <c r="H665" s="34">
        <f t="shared" si="10"/>
        <v>2359980.92</v>
      </c>
    </row>
    <row r="666" spans="1:8" x14ac:dyDescent="0.25">
      <c r="A666">
        <v>20</v>
      </c>
      <c r="B666">
        <v>8</v>
      </c>
      <c r="C666">
        <v>2003</v>
      </c>
      <c r="D666" t="s">
        <v>30</v>
      </c>
      <c r="E666" t="s">
        <v>64</v>
      </c>
      <c r="F666">
        <v>6530</v>
      </c>
      <c r="G666" s="33">
        <f>SUMIFS('Приложение 3 (Цена)'!D:D,'Приложение 3 (Цена)'!C:C,D666,'Приложение 3 (Цена)'!B:B,C666,'Приложение 3 (Цена)'!A:A,B666)</f>
        <v>887.74</v>
      </c>
      <c r="H666" s="34">
        <f t="shared" si="10"/>
        <v>5796942.2000000002</v>
      </c>
    </row>
    <row r="667" spans="1:8" x14ac:dyDescent="0.25">
      <c r="A667">
        <v>10</v>
      </c>
      <c r="B667">
        <v>4</v>
      </c>
      <c r="C667">
        <v>2002</v>
      </c>
      <c r="D667" t="s">
        <v>16</v>
      </c>
      <c r="E667" t="s">
        <v>64</v>
      </c>
      <c r="F667">
        <v>6528</v>
      </c>
      <c r="G667" s="33">
        <f>SUMIFS('Приложение 3 (Цена)'!D:D,'Приложение 3 (Цена)'!C:C,D667,'Приложение 3 (Цена)'!B:B,C667,'Приложение 3 (Цена)'!A:A,B667)</f>
        <v>457.51</v>
      </c>
      <c r="H667" s="34">
        <f t="shared" si="10"/>
        <v>2986625.28</v>
      </c>
    </row>
    <row r="668" spans="1:8" x14ac:dyDescent="0.25">
      <c r="A668">
        <v>24</v>
      </c>
      <c r="B668">
        <v>10</v>
      </c>
      <c r="C668">
        <v>2004</v>
      </c>
      <c r="D668" t="s">
        <v>14</v>
      </c>
      <c r="E668" t="s">
        <v>64</v>
      </c>
      <c r="F668">
        <v>6527</v>
      </c>
      <c r="G668" s="33">
        <f>SUMIFS('Приложение 3 (Цена)'!D:D,'Приложение 3 (Цена)'!C:C,D668,'Приложение 3 (Цена)'!B:B,C668,'Приложение 3 (Цена)'!A:A,B668)</f>
        <v>503.67</v>
      </c>
      <c r="H668" s="34">
        <f t="shared" si="10"/>
        <v>3287454.0900000003</v>
      </c>
    </row>
    <row r="669" spans="1:8" x14ac:dyDescent="0.25">
      <c r="A669">
        <v>24</v>
      </c>
      <c r="B669">
        <v>9</v>
      </c>
      <c r="C669">
        <v>2004</v>
      </c>
      <c r="D669" t="s">
        <v>19</v>
      </c>
      <c r="E669" t="s">
        <v>64</v>
      </c>
      <c r="F669">
        <v>6521</v>
      </c>
      <c r="G669" s="33">
        <f>SUMIFS('Приложение 3 (Цена)'!D:D,'Приложение 3 (Цена)'!C:C,D669,'Приложение 3 (Цена)'!B:B,C669,'Приложение 3 (Цена)'!A:A,B669)</f>
        <v>593.58000000000004</v>
      </c>
      <c r="H669" s="34">
        <f t="shared" si="10"/>
        <v>3870735.18</v>
      </c>
    </row>
    <row r="670" spans="1:8" x14ac:dyDescent="0.25">
      <c r="A670">
        <v>30</v>
      </c>
      <c r="B670">
        <v>12</v>
      </c>
      <c r="C670">
        <v>2005</v>
      </c>
      <c r="D670" t="s">
        <v>47</v>
      </c>
      <c r="E670" t="s">
        <v>64</v>
      </c>
      <c r="F670">
        <v>6517</v>
      </c>
      <c r="G670" s="33">
        <f>SUMIFS('Приложение 3 (Цена)'!D:D,'Приложение 3 (Цена)'!C:C,D670,'Приложение 3 (Цена)'!B:B,C670,'Приложение 3 (Цена)'!A:A,B670)</f>
        <v>842.99</v>
      </c>
      <c r="H670" s="34">
        <f t="shared" si="10"/>
        <v>5493765.8300000001</v>
      </c>
    </row>
    <row r="671" spans="1:8" x14ac:dyDescent="0.25">
      <c r="A671">
        <v>15</v>
      </c>
      <c r="B671">
        <v>6</v>
      </c>
      <c r="C671">
        <v>2002</v>
      </c>
      <c r="D671" t="s">
        <v>45</v>
      </c>
      <c r="E671" t="s">
        <v>64</v>
      </c>
      <c r="F671">
        <v>6516</v>
      </c>
      <c r="G671" s="33">
        <f>SUMIFS('Приложение 3 (Цена)'!D:D,'Приложение 3 (Цена)'!C:C,D671,'Приложение 3 (Цена)'!B:B,C671,'Приложение 3 (Цена)'!A:A,B671)</f>
        <v>398.85</v>
      </c>
      <c r="H671" s="34">
        <f t="shared" si="10"/>
        <v>2598906.6</v>
      </c>
    </row>
    <row r="672" spans="1:8" x14ac:dyDescent="0.25">
      <c r="A672">
        <v>4</v>
      </c>
      <c r="B672">
        <v>2</v>
      </c>
      <c r="C672">
        <v>2001</v>
      </c>
      <c r="D672" t="s">
        <v>31</v>
      </c>
      <c r="E672" t="s">
        <v>64</v>
      </c>
      <c r="F672">
        <v>6509</v>
      </c>
      <c r="G672" s="33">
        <f>SUMIFS('Приложение 3 (Цена)'!D:D,'Приложение 3 (Цена)'!C:C,D672,'Приложение 3 (Цена)'!B:B,C672,'Приложение 3 (Цена)'!A:A,B672)</f>
        <v>967.06</v>
      </c>
      <c r="H672" s="34">
        <f t="shared" si="10"/>
        <v>6294593.54</v>
      </c>
    </row>
    <row r="673" spans="1:8" x14ac:dyDescent="0.25">
      <c r="A673">
        <v>21</v>
      </c>
      <c r="B673">
        <v>8</v>
      </c>
      <c r="C673">
        <v>2003</v>
      </c>
      <c r="D673" t="s">
        <v>52</v>
      </c>
      <c r="E673" t="s">
        <v>65</v>
      </c>
      <c r="F673">
        <v>6495</v>
      </c>
      <c r="G673" s="33">
        <f>SUMIFS('Приложение 3 (Цена)'!D:D,'Приложение 3 (Цена)'!C:C,D673,'Приложение 3 (Цена)'!B:B,C673,'Приложение 3 (Цена)'!A:A,B673)</f>
        <v>135.62</v>
      </c>
      <c r="H673" s="34">
        <f t="shared" si="10"/>
        <v>880851.9</v>
      </c>
    </row>
    <row r="674" spans="1:8" x14ac:dyDescent="0.25">
      <c r="A674">
        <v>8</v>
      </c>
      <c r="B674">
        <v>3</v>
      </c>
      <c r="C674">
        <v>2001</v>
      </c>
      <c r="D674" t="s">
        <v>17</v>
      </c>
      <c r="E674" t="s">
        <v>64</v>
      </c>
      <c r="F674">
        <v>6494</v>
      </c>
      <c r="G674" s="33">
        <f>SUMIFS('Приложение 3 (Цена)'!D:D,'Приложение 3 (Цена)'!C:C,D674,'Приложение 3 (Цена)'!B:B,C674,'Приложение 3 (Цена)'!A:A,B674)</f>
        <v>208.93</v>
      </c>
      <c r="H674" s="34">
        <f t="shared" si="10"/>
        <v>1356791.4200000002</v>
      </c>
    </row>
    <row r="675" spans="1:8" x14ac:dyDescent="0.25">
      <c r="A675">
        <v>11</v>
      </c>
      <c r="B675">
        <v>4</v>
      </c>
      <c r="C675">
        <v>2002</v>
      </c>
      <c r="D675" t="s">
        <v>49</v>
      </c>
      <c r="E675" t="s">
        <v>64</v>
      </c>
      <c r="F675">
        <v>6486</v>
      </c>
      <c r="G675" s="33">
        <f>SUMIFS('Приложение 3 (Цена)'!D:D,'Приложение 3 (Цена)'!C:C,D675,'Приложение 3 (Цена)'!B:B,C675,'Приложение 3 (Цена)'!A:A,B675)</f>
        <v>40.78</v>
      </c>
      <c r="H675" s="34">
        <f t="shared" si="10"/>
        <v>264499.08</v>
      </c>
    </row>
    <row r="676" spans="1:8" x14ac:dyDescent="0.25">
      <c r="A676">
        <v>29</v>
      </c>
      <c r="B676">
        <v>12</v>
      </c>
      <c r="C676">
        <v>2005</v>
      </c>
      <c r="D676" t="s">
        <v>20</v>
      </c>
      <c r="E676" t="s">
        <v>66</v>
      </c>
      <c r="F676">
        <v>6481</v>
      </c>
      <c r="G676" s="33">
        <f>SUMIFS('Приложение 3 (Цена)'!D:D,'Приложение 3 (Цена)'!C:C,D676,'Приложение 3 (Цена)'!B:B,C676,'Приложение 3 (Цена)'!A:A,B676)</f>
        <v>699.66</v>
      </c>
      <c r="H676" s="34">
        <f t="shared" si="10"/>
        <v>4534496.46</v>
      </c>
    </row>
    <row r="677" spans="1:8" x14ac:dyDescent="0.25">
      <c r="A677">
        <v>23</v>
      </c>
      <c r="B677">
        <v>9</v>
      </c>
      <c r="C677">
        <v>2004</v>
      </c>
      <c r="D677" t="s">
        <v>57</v>
      </c>
      <c r="E677" t="s">
        <v>64</v>
      </c>
      <c r="F677">
        <v>6475</v>
      </c>
      <c r="G677" s="33">
        <f>SUMIFS('Приложение 3 (Цена)'!D:D,'Приложение 3 (Цена)'!C:C,D677,'Приложение 3 (Цена)'!B:B,C677,'Приложение 3 (Цена)'!A:A,B677)</f>
        <v>593.19000000000005</v>
      </c>
      <c r="H677" s="34">
        <f t="shared" si="10"/>
        <v>3840905.2500000005</v>
      </c>
    </row>
    <row r="678" spans="1:8" x14ac:dyDescent="0.25">
      <c r="A678">
        <v>14</v>
      </c>
      <c r="B678">
        <v>6</v>
      </c>
      <c r="C678">
        <v>2002</v>
      </c>
      <c r="D678" t="s">
        <v>43</v>
      </c>
      <c r="E678" t="s">
        <v>66</v>
      </c>
      <c r="F678">
        <v>6456</v>
      </c>
      <c r="G678" s="33">
        <f>SUMIFS('Приложение 3 (Цена)'!D:D,'Приложение 3 (Цена)'!C:C,D678,'Приложение 3 (Цена)'!B:B,C678,'Приложение 3 (Цена)'!A:A,B678)</f>
        <v>128.25</v>
      </c>
      <c r="H678" s="34">
        <f t="shared" si="10"/>
        <v>827982</v>
      </c>
    </row>
    <row r="679" spans="1:8" x14ac:dyDescent="0.25">
      <c r="A679">
        <v>23</v>
      </c>
      <c r="B679">
        <v>9</v>
      </c>
      <c r="C679">
        <v>2004</v>
      </c>
      <c r="D679" t="s">
        <v>23</v>
      </c>
      <c r="E679" t="s">
        <v>66</v>
      </c>
      <c r="F679">
        <v>6455</v>
      </c>
      <c r="G679" s="33">
        <f>SUMIFS('Приложение 3 (Цена)'!D:D,'Приложение 3 (Цена)'!C:C,D679,'Приложение 3 (Цена)'!B:B,C679,'Приложение 3 (Цена)'!A:A,B679)</f>
        <v>98.41</v>
      </c>
      <c r="H679" s="34">
        <f t="shared" si="10"/>
        <v>635236.54999999993</v>
      </c>
    </row>
    <row r="680" spans="1:8" x14ac:dyDescent="0.25">
      <c r="A680">
        <v>29</v>
      </c>
      <c r="B680">
        <v>12</v>
      </c>
      <c r="C680">
        <v>2005</v>
      </c>
      <c r="D680" t="s">
        <v>29</v>
      </c>
      <c r="E680" t="s">
        <v>64</v>
      </c>
      <c r="F680">
        <v>6448</v>
      </c>
      <c r="G680" s="33">
        <f>SUMIFS('Приложение 3 (Цена)'!D:D,'Приложение 3 (Цена)'!C:C,D680,'Приложение 3 (Цена)'!B:B,C680,'Приложение 3 (Цена)'!A:A,B680)</f>
        <v>88.65</v>
      </c>
      <c r="H680" s="34">
        <f t="shared" si="10"/>
        <v>571615.20000000007</v>
      </c>
    </row>
    <row r="681" spans="1:8" x14ac:dyDescent="0.25">
      <c r="A681">
        <v>22</v>
      </c>
      <c r="B681">
        <v>9</v>
      </c>
      <c r="C681">
        <v>2004</v>
      </c>
      <c r="D681" t="s">
        <v>45</v>
      </c>
      <c r="E681" t="s">
        <v>65</v>
      </c>
      <c r="F681">
        <v>6433</v>
      </c>
      <c r="G681" s="33">
        <f>SUMIFS('Приложение 3 (Цена)'!D:D,'Приложение 3 (Цена)'!C:C,D681,'Приложение 3 (Цена)'!B:B,C681,'Приложение 3 (Цена)'!A:A,B681)</f>
        <v>621.95000000000005</v>
      </c>
      <c r="H681" s="34">
        <f t="shared" si="10"/>
        <v>4001004.35</v>
      </c>
    </row>
    <row r="682" spans="1:8" x14ac:dyDescent="0.25">
      <c r="A682">
        <v>20</v>
      </c>
      <c r="B682">
        <v>8</v>
      </c>
      <c r="C682">
        <v>2003</v>
      </c>
      <c r="D682" t="s">
        <v>45</v>
      </c>
      <c r="E682" t="s">
        <v>64</v>
      </c>
      <c r="F682">
        <v>6431</v>
      </c>
      <c r="G682" s="33">
        <f>SUMIFS('Приложение 3 (Цена)'!D:D,'Приложение 3 (Цена)'!C:C,D682,'Приложение 3 (Цена)'!B:B,C682,'Приложение 3 (Цена)'!A:A,B682)</f>
        <v>952.1</v>
      </c>
      <c r="H682" s="34">
        <f t="shared" si="10"/>
        <v>6122955.1000000006</v>
      </c>
    </row>
    <row r="683" spans="1:8" x14ac:dyDescent="0.25">
      <c r="A683">
        <v>12</v>
      </c>
      <c r="B683">
        <v>5</v>
      </c>
      <c r="C683">
        <v>2002</v>
      </c>
      <c r="D683" t="s">
        <v>61</v>
      </c>
      <c r="E683" t="s">
        <v>64</v>
      </c>
      <c r="F683">
        <v>6412</v>
      </c>
      <c r="G683" s="33">
        <f>SUMIFS('Приложение 3 (Цена)'!D:D,'Приложение 3 (Цена)'!C:C,D683,'Приложение 3 (Цена)'!B:B,C683,'Приложение 3 (Цена)'!A:A,B683)</f>
        <v>208.01</v>
      </c>
      <c r="H683" s="34">
        <f t="shared" si="10"/>
        <v>1333760.1199999999</v>
      </c>
    </row>
    <row r="684" spans="1:8" x14ac:dyDescent="0.25">
      <c r="A684">
        <v>15</v>
      </c>
      <c r="B684">
        <v>6</v>
      </c>
      <c r="C684">
        <v>2002</v>
      </c>
      <c r="D684" t="s">
        <v>54</v>
      </c>
      <c r="E684" t="s">
        <v>67</v>
      </c>
      <c r="F684">
        <v>6407</v>
      </c>
      <c r="G684" s="33">
        <f>SUMIFS('Приложение 3 (Цена)'!D:D,'Приложение 3 (Цена)'!C:C,D684,'Приложение 3 (Цена)'!B:B,C684,'Приложение 3 (Цена)'!A:A,B684)</f>
        <v>186.48</v>
      </c>
      <c r="H684" s="34">
        <f t="shared" si="10"/>
        <v>1194777.3599999999</v>
      </c>
    </row>
    <row r="685" spans="1:8" x14ac:dyDescent="0.25">
      <c r="A685">
        <v>13</v>
      </c>
      <c r="B685">
        <v>5</v>
      </c>
      <c r="C685">
        <v>2002</v>
      </c>
      <c r="D685" t="s">
        <v>22</v>
      </c>
      <c r="E685" t="s">
        <v>66</v>
      </c>
      <c r="F685">
        <v>6404</v>
      </c>
      <c r="G685" s="33">
        <f>SUMIFS('Приложение 3 (Цена)'!D:D,'Приложение 3 (Цена)'!C:C,D685,'Приложение 3 (Цена)'!B:B,C685,'Приложение 3 (Цена)'!A:A,B685)</f>
        <v>825.12</v>
      </c>
      <c r="H685" s="34">
        <f t="shared" si="10"/>
        <v>5284068.4800000004</v>
      </c>
    </row>
    <row r="686" spans="1:8" x14ac:dyDescent="0.25">
      <c r="A686">
        <v>10</v>
      </c>
      <c r="B686">
        <v>4</v>
      </c>
      <c r="C686">
        <v>2002</v>
      </c>
      <c r="D686" t="s">
        <v>44</v>
      </c>
      <c r="E686" t="s">
        <v>65</v>
      </c>
      <c r="F686">
        <v>6403</v>
      </c>
      <c r="G686" s="33">
        <f>SUMIFS('Приложение 3 (Цена)'!D:D,'Приложение 3 (Цена)'!C:C,D686,'Приложение 3 (Цена)'!B:B,C686,'Приложение 3 (Цена)'!A:A,B686)</f>
        <v>318.94</v>
      </c>
      <c r="H686" s="34">
        <f t="shared" si="10"/>
        <v>2042172.82</v>
      </c>
    </row>
    <row r="687" spans="1:8" x14ac:dyDescent="0.25">
      <c r="A687">
        <v>30</v>
      </c>
      <c r="B687">
        <v>12</v>
      </c>
      <c r="C687">
        <v>2005</v>
      </c>
      <c r="D687" t="s">
        <v>32</v>
      </c>
      <c r="E687" t="s">
        <v>66</v>
      </c>
      <c r="F687">
        <v>6383</v>
      </c>
      <c r="G687" s="33">
        <f>SUMIFS('Приложение 3 (Цена)'!D:D,'Приложение 3 (Цена)'!C:C,D687,'Приложение 3 (Цена)'!B:B,C687,'Приложение 3 (Цена)'!A:A,B687)</f>
        <v>725.49</v>
      </c>
      <c r="H687" s="34">
        <f t="shared" si="10"/>
        <v>4630802.67</v>
      </c>
    </row>
    <row r="688" spans="1:8" x14ac:dyDescent="0.25">
      <c r="A688">
        <v>15</v>
      </c>
      <c r="B688">
        <v>6</v>
      </c>
      <c r="C688">
        <v>2003</v>
      </c>
      <c r="D688" t="s">
        <v>51</v>
      </c>
      <c r="E688" t="s">
        <v>64</v>
      </c>
      <c r="F688">
        <v>6382</v>
      </c>
      <c r="G688" s="33">
        <f>SUMIFS('Приложение 3 (Цена)'!D:D,'Приложение 3 (Цена)'!C:C,D688,'Приложение 3 (Цена)'!B:B,C688,'Приложение 3 (Цена)'!A:A,B688)</f>
        <v>626.36</v>
      </c>
      <c r="H688" s="34">
        <f t="shared" si="10"/>
        <v>3997429.52</v>
      </c>
    </row>
    <row r="689" spans="1:8" x14ac:dyDescent="0.25">
      <c r="A689">
        <v>23</v>
      </c>
      <c r="B689">
        <v>9</v>
      </c>
      <c r="C689">
        <v>2004</v>
      </c>
      <c r="D689" t="s">
        <v>43</v>
      </c>
      <c r="E689" t="s">
        <v>64</v>
      </c>
      <c r="F689">
        <v>6381</v>
      </c>
      <c r="G689" s="33">
        <f>SUMIFS('Приложение 3 (Цена)'!D:D,'Приложение 3 (Цена)'!C:C,D689,'Приложение 3 (Цена)'!B:B,C689,'Приложение 3 (Цена)'!A:A,B689)</f>
        <v>759.29</v>
      </c>
      <c r="H689" s="34">
        <f t="shared" si="10"/>
        <v>4845029.49</v>
      </c>
    </row>
    <row r="690" spans="1:8" x14ac:dyDescent="0.25">
      <c r="A690">
        <v>19</v>
      </c>
      <c r="B690">
        <v>7</v>
      </c>
      <c r="C690">
        <v>2003</v>
      </c>
      <c r="D690" t="s">
        <v>16</v>
      </c>
      <c r="E690" t="s">
        <v>67</v>
      </c>
      <c r="F690">
        <v>6375</v>
      </c>
      <c r="G690" s="33">
        <f>SUMIFS('Приложение 3 (Цена)'!D:D,'Приложение 3 (Цена)'!C:C,D690,'Приложение 3 (Цена)'!B:B,C690,'Приложение 3 (Цена)'!A:A,B690)</f>
        <v>938.48</v>
      </c>
      <c r="H690" s="34">
        <f t="shared" si="10"/>
        <v>5982810</v>
      </c>
    </row>
    <row r="691" spans="1:8" x14ac:dyDescent="0.25">
      <c r="A691">
        <v>22</v>
      </c>
      <c r="B691">
        <v>9</v>
      </c>
      <c r="C691">
        <v>2004</v>
      </c>
      <c r="D691" t="s">
        <v>41</v>
      </c>
      <c r="E691" t="s">
        <v>64</v>
      </c>
      <c r="F691">
        <v>6374</v>
      </c>
      <c r="G691" s="33">
        <f>SUMIFS('Приложение 3 (Цена)'!D:D,'Приложение 3 (Цена)'!C:C,D691,'Приложение 3 (Цена)'!B:B,C691,'Приложение 3 (Цена)'!A:A,B691)</f>
        <v>761.67</v>
      </c>
      <c r="H691" s="34">
        <f t="shared" si="10"/>
        <v>4854884.58</v>
      </c>
    </row>
    <row r="692" spans="1:8" x14ac:dyDescent="0.25">
      <c r="A692">
        <v>14</v>
      </c>
      <c r="B692">
        <v>5</v>
      </c>
      <c r="C692">
        <v>2002</v>
      </c>
      <c r="D692" t="s">
        <v>40</v>
      </c>
      <c r="E692" t="s">
        <v>66</v>
      </c>
      <c r="F692">
        <v>6371</v>
      </c>
      <c r="G692" s="33">
        <f>SUMIFS('Приложение 3 (Цена)'!D:D,'Приложение 3 (Цена)'!C:C,D692,'Приложение 3 (Цена)'!B:B,C692,'Приложение 3 (Цена)'!A:A,B692)</f>
        <v>996.22</v>
      </c>
      <c r="H692" s="34">
        <f t="shared" si="10"/>
        <v>6346917.6200000001</v>
      </c>
    </row>
    <row r="693" spans="1:8" x14ac:dyDescent="0.25">
      <c r="A693">
        <v>25</v>
      </c>
      <c r="B693">
        <v>10</v>
      </c>
      <c r="C693">
        <v>2004</v>
      </c>
      <c r="D693" t="s">
        <v>21</v>
      </c>
      <c r="E693" t="s">
        <v>66</v>
      </c>
      <c r="F693">
        <v>6369</v>
      </c>
      <c r="G693" s="33">
        <f>SUMIFS('Приложение 3 (Цена)'!D:D,'Приложение 3 (Цена)'!C:C,D693,'Приложение 3 (Цена)'!B:B,C693,'Приложение 3 (Цена)'!A:A,B693)</f>
        <v>80.84</v>
      </c>
      <c r="H693" s="34">
        <f t="shared" si="10"/>
        <v>514869.96</v>
      </c>
    </row>
    <row r="694" spans="1:8" x14ac:dyDescent="0.25">
      <c r="A694">
        <v>18</v>
      </c>
      <c r="B694">
        <v>7</v>
      </c>
      <c r="C694">
        <v>2003</v>
      </c>
      <c r="D694" t="s">
        <v>15</v>
      </c>
      <c r="E694" t="s">
        <v>64</v>
      </c>
      <c r="F694">
        <v>6367</v>
      </c>
      <c r="G694" s="33">
        <f>SUMIFS('Приложение 3 (Цена)'!D:D,'Приложение 3 (Цена)'!C:C,D694,'Приложение 3 (Цена)'!B:B,C694,'Приложение 3 (Цена)'!A:A,B694)</f>
        <v>834.07</v>
      </c>
      <c r="H694" s="34">
        <f t="shared" si="10"/>
        <v>5310523.6900000004</v>
      </c>
    </row>
    <row r="695" spans="1:8" x14ac:dyDescent="0.25">
      <c r="A695">
        <v>5</v>
      </c>
      <c r="B695">
        <v>2</v>
      </c>
      <c r="C695">
        <v>2001</v>
      </c>
      <c r="D695" t="s">
        <v>34</v>
      </c>
      <c r="E695" t="s">
        <v>64</v>
      </c>
      <c r="F695">
        <v>6356</v>
      </c>
      <c r="G695" s="33">
        <f>SUMIFS('Приложение 3 (Цена)'!D:D,'Приложение 3 (Цена)'!C:C,D695,'Приложение 3 (Цена)'!B:B,C695,'Приложение 3 (Цена)'!A:A,B695)</f>
        <v>689.46</v>
      </c>
      <c r="H695" s="34">
        <f t="shared" si="10"/>
        <v>4382207.76</v>
      </c>
    </row>
    <row r="696" spans="1:8" x14ac:dyDescent="0.25">
      <c r="A696">
        <v>21</v>
      </c>
      <c r="B696">
        <v>8</v>
      </c>
      <c r="C696">
        <v>2003</v>
      </c>
      <c r="D696" t="s">
        <v>13</v>
      </c>
      <c r="E696" t="s">
        <v>64</v>
      </c>
      <c r="F696">
        <v>6351</v>
      </c>
      <c r="G696" s="33">
        <f>SUMIFS('Приложение 3 (Цена)'!D:D,'Приложение 3 (Цена)'!C:C,D696,'Приложение 3 (Цена)'!B:B,C696,'Приложение 3 (Цена)'!A:A,B696)</f>
        <v>707.12</v>
      </c>
      <c r="H696" s="34">
        <f t="shared" si="10"/>
        <v>4490919.12</v>
      </c>
    </row>
    <row r="697" spans="1:8" x14ac:dyDescent="0.25">
      <c r="A697">
        <v>18</v>
      </c>
      <c r="B697">
        <v>7</v>
      </c>
      <c r="C697">
        <v>2003</v>
      </c>
      <c r="D697" t="s">
        <v>31</v>
      </c>
      <c r="E697" t="s">
        <v>68</v>
      </c>
      <c r="F697">
        <v>6338</v>
      </c>
      <c r="G697" s="33">
        <f>SUMIFS('Приложение 3 (Цена)'!D:D,'Приложение 3 (Цена)'!C:C,D697,'Приложение 3 (Цена)'!B:B,C697,'Приложение 3 (Цена)'!A:A,B697)</f>
        <v>512.75</v>
      </c>
      <c r="H697" s="34">
        <f t="shared" si="10"/>
        <v>3249809.5</v>
      </c>
    </row>
    <row r="698" spans="1:8" x14ac:dyDescent="0.25">
      <c r="A698">
        <v>17</v>
      </c>
      <c r="B698">
        <v>7</v>
      </c>
      <c r="C698">
        <v>2003</v>
      </c>
      <c r="D698" t="s">
        <v>53</v>
      </c>
      <c r="E698" t="s">
        <v>66</v>
      </c>
      <c r="F698">
        <v>6325</v>
      </c>
      <c r="G698" s="33">
        <f>SUMIFS('Приложение 3 (Цена)'!D:D,'Приложение 3 (Цена)'!C:C,D698,'Приложение 3 (Цена)'!B:B,C698,'Приложение 3 (Цена)'!A:A,B698)</f>
        <v>404.61</v>
      </c>
      <c r="H698" s="34">
        <f t="shared" si="10"/>
        <v>2559158.25</v>
      </c>
    </row>
    <row r="699" spans="1:8" x14ac:dyDescent="0.25">
      <c r="A699">
        <v>25</v>
      </c>
      <c r="B699">
        <v>10</v>
      </c>
      <c r="C699">
        <v>2004</v>
      </c>
      <c r="D699" t="s">
        <v>56</v>
      </c>
      <c r="E699" t="s">
        <v>66</v>
      </c>
      <c r="F699">
        <v>6322</v>
      </c>
      <c r="G699" s="33">
        <f>SUMIFS('Приложение 3 (Цена)'!D:D,'Приложение 3 (Цена)'!C:C,D699,'Приложение 3 (Цена)'!B:B,C699,'Приложение 3 (Цена)'!A:A,B699)</f>
        <v>682.21</v>
      </c>
      <c r="H699" s="34">
        <f t="shared" si="10"/>
        <v>4312931.62</v>
      </c>
    </row>
    <row r="700" spans="1:8" x14ac:dyDescent="0.25">
      <c r="A700">
        <v>2</v>
      </c>
      <c r="B700">
        <v>1</v>
      </c>
      <c r="C700">
        <v>2000</v>
      </c>
      <c r="D700" t="s">
        <v>42</v>
      </c>
      <c r="E700" t="s">
        <v>64</v>
      </c>
      <c r="F700">
        <v>6316</v>
      </c>
      <c r="G700" s="33">
        <f>SUMIFS('Приложение 3 (Цена)'!D:D,'Приложение 3 (Цена)'!C:C,D700,'Приложение 3 (Цена)'!B:B,C700,'Приложение 3 (Цена)'!A:A,B700)</f>
        <v>720.9</v>
      </c>
      <c r="H700" s="34">
        <f t="shared" si="10"/>
        <v>4553204.3999999994</v>
      </c>
    </row>
    <row r="701" spans="1:8" x14ac:dyDescent="0.25">
      <c r="A701">
        <v>13</v>
      </c>
      <c r="B701">
        <v>5</v>
      </c>
      <c r="C701">
        <v>2002</v>
      </c>
      <c r="D701" t="s">
        <v>54</v>
      </c>
      <c r="E701" t="s">
        <v>66</v>
      </c>
      <c r="F701">
        <v>6311</v>
      </c>
      <c r="G701" s="33">
        <f>SUMIFS('Приложение 3 (Цена)'!D:D,'Приложение 3 (Цена)'!C:C,D701,'Приложение 3 (Цена)'!B:B,C701,'Приложение 3 (Цена)'!A:A,B701)</f>
        <v>326.82</v>
      </c>
      <c r="H701" s="34">
        <f t="shared" si="10"/>
        <v>2062561.02</v>
      </c>
    </row>
    <row r="702" spans="1:8" x14ac:dyDescent="0.25">
      <c r="A702">
        <v>29</v>
      </c>
      <c r="B702">
        <v>12</v>
      </c>
      <c r="C702">
        <v>2005</v>
      </c>
      <c r="D702" t="s">
        <v>60</v>
      </c>
      <c r="E702" t="s">
        <v>66</v>
      </c>
      <c r="F702">
        <v>6311</v>
      </c>
      <c r="G702" s="33">
        <f>SUMIFS('Приложение 3 (Цена)'!D:D,'Приложение 3 (Цена)'!C:C,D702,'Приложение 3 (Цена)'!B:B,C702,'Приложение 3 (Цена)'!A:A,B702)</f>
        <v>115.75</v>
      </c>
      <c r="H702" s="34">
        <f t="shared" si="10"/>
        <v>730498.25</v>
      </c>
    </row>
    <row r="703" spans="1:8" x14ac:dyDescent="0.25">
      <c r="A703">
        <v>29</v>
      </c>
      <c r="B703">
        <v>12</v>
      </c>
      <c r="C703">
        <v>2005</v>
      </c>
      <c r="D703" t="s">
        <v>54</v>
      </c>
      <c r="E703" t="s">
        <v>66</v>
      </c>
      <c r="F703">
        <v>6311</v>
      </c>
      <c r="G703" s="33">
        <f>SUMIFS('Приложение 3 (Цена)'!D:D,'Приложение 3 (Цена)'!C:C,D703,'Приложение 3 (Цена)'!B:B,C703,'Приложение 3 (Цена)'!A:A,B703)</f>
        <v>949.01</v>
      </c>
      <c r="H703" s="34">
        <f t="shared" si="10"/>
        <v>5989202.1100000003</v>
      </c>
    </row>
    <row r="704" spans="1:8" x14ac:dyDescent="0.25">
      <c r="A704">
        <v>12</v>
      </c>
      <c r="B704">
        <v>5</v>
      </c>
      <c r="C704">
        <v>2002</v>
      </c>
      <c r="D704" t="s">
        <v>43</v>
      </c>
      <c r="E704" t="s">
        <v>64</v>
      </c>
      <c r="F704">
        <v>6303</v>
      </c>
      <c r="G704" s="33">
        <f>SUMIFS('Приложение 3 (Цена)'!D:D,'Приложение 3 (Цена)'!C:C,D704,'Приложение 3 (Цена)'!B:B,C704,'Приложение 3 (Цена)'!A:A,B704)</f>
        <v>430.16</v>
      </c>
      <c r="H704" s="34">
        <f t="shared" si="10"/>
        <v>2711298.48</v>
      </c>
    </row>
    <row r="705" spans="1:8" x14ac:dyDescent="0.25">
      <c r="A705">
        <v>6</v>
      </c>
      <c r="B705">
        <v>2</v>
      </c>
      <c r="C705">
        <v>2001</v>
      </c>
      <c r="D705" t="s">
        <v>47</v>
      </c>
      <c r="E705" t="s">
        <v>64</v>
      </c>
      <c r="F705">
        <v>6296</v>
      </c>
      <c r="G705" s="33">
        <f>SUMIFS('Приложение 3 (Цена)'!D:D,'Приложение 3 (Цена)'!C:C,D705,'Приложение 3 (Цена)'!B:B,C705,'Приложение 3 (Цена)'!A:A,B705)</f>
        <v>713.27</v>
      </c>
      <c r="H705" s="34">
        <f t="shared" si="10"/>
        <v>4490747.92</v>
      </c>
    </row>
    <row r="706" spans="1:8" x14ac:dyDescent="0.25">
      <c r="A706">
        <v>3</v>
      </c>
      <c r="B706">
        <v>1</v>
      </c>
      <c r="C706">
        <v>2001</v>
      </c>
      <c r="D706" t="s">
        <v>55</v>
      </c>
      <c r="E706" t="s">
        <v>68</v>
      </c>
      <c r="F706">
        <v>6294</v>
      </c>
      <c r="G706" s="33">
        <f>SUMIFS('Приложение 3 (Цена)'!D:D,'Приложение 3 (Цена)'!C:C,D706,'Приложение 3 (Цена)'!B:B,C706,'Приложение 3 (Цена)'!A:A,B706)</f>
        <v>790.31</v>
      </c>
      <c r="H706" s="34">
        <f t="shared" si="10"/>
        <v>4974211.1399999997</v>
      </c>
    </row>
    <row r="707" spans="1:8" x14ac:dyDescent="0.25">
      <c r="A707">
        <v>24</v>
      </c>
      <c r="B707">
        <v>9</v>
      </c>
      <c r="C707">
        <v>2004</v>
      </c>
      <c r="D707" t="s">
        <v>12</v>
      </c>
      <c r="E707" t="s">
        <v>64</v>
      </c>
      <c r="F707">
        <v>6292</v>
      </c>
      <c r="G707" s="33">
        <f>SUMIFS('Приложение 3 (Цена)'!D:D,'Приложение 3 (Цена)'!C:C,D707,'Приложение 3 (Цена)'!B:B,C707,'Приложение 3 (Цена)'!A:A,B707)</f>
        <v>177</v>
      </c>
      <c r="H707" s="34">
        <f t="shared" ref="H707:H770" si="11">F707*G707</f>
        <v>1113684</v>
      </c>
    </row>
    <row r="708" spans="1:8" x14ac:dyDescent="0.25">
      <c r="A708">
        <v>27</v>
      </c>
      <c r="B708">
        <v>11</v>
      </c>
      <c r="C708">
        <v>2005</v>
      </c>
      <c r="D708" t="s">
        <v>39</v>
      </c>
      <c r="E708" t="s">
        <v>64</v>
      </c>
      <c r="F708">
        <v>6290</v>
      </c>
      <c r="G708" s="33">
        <f>SUMIFS('Приложение 3 (Цена)'!D:D,'Приложение 3 (Цена)'!C:C,D708,'Приложение 3 (Цена)'!B:B,C708,'Приложение 3 (Цена)'!A:A,B708)</f>
        <v>1006.24</v>
      </c>
      <c r="H708" s="34">
        <f t="shared" si="11"/>
        <v>6329249.5999999996</v>
      </c>
    </row>
    <row r="709" spans="1:8" x14ac:dyDescent="0.25">
      <c r="A709">
        <v>22</v>
      </c>
      <c r="B709">
        <v>9</v>
      </c>
      <c r="C709">
        <v>2004</v>
      </c>
      <c r="D709" t="s">
        <v>32</v>
      </c>
      <c r="E709" t="s">
        <v>66</v>
      </c>
      <c r="F709">
        <v>6289</v>
      </c>
      <c r="G709" s="33">
        <f>SUMIFS('Приложение 3 (Цена)'!D:D,'Приложение 3 (Цена)'!C:C,D709,'Приложение 3 (Цена)'!B:B,C709,'Приложение 3 (Цена)'!A:A,B709)</f>
        <v>660.62</v>
      </c>
      <c r="H709" s="34">
        <f t="shared" si="11"/>
        <v>4154639.18</v>
      </c>
    </row>
    <row r="710" spans="1:8" x14ac:dyDescent="0.25">
      <c r="A710">
        <v>24</v>
      </c>
      <c r="B710">
        <v>10</v>
      </c>
      <c r="C710">
        <v>2004</v>
      </c>
      <c r="D710" t="s">
        <v>56</v>
      </c>
      <c r="E710" t="s">
        <v>67</v>
      </c>
      <c r="F710">
        <v>6288</v>
      </c>
      <c r="G710" s="33">
        <f>SUMIFS('Приложение 3 (Цена)'!D:D,'Приложение 3 (Цена)'!C:C,D710,'Приложение 3 (Цена)'!B:B,C710,'Приложение 3 (Цена)'!A:A,B710)</f>
        <v>682.21</v>
      </c>
      <c r="H710" s="34">
        <f t="shared" si="11"/>
        <v>4289736.4800000004</v>
      </c>
    </row>
    <row r="711" spans="1:8" x14ac:dyDescent="0.25">
      <c r="A711">
        <v>8</v>
      </c>
      <c r="B711">
        <v>3</v>
      </c>
      <c r="C711">
        <v>2001</v>
      </c>
      <c r="D711" t="s">
        <v>60</v>
      </c>
      <c r="E711" t="s">
        <v>65</v>
      </c>
      <c r="F711">
        <v>6261</v>
      </c>
      <c r="G711" s="33">
        <f>SUMIFS('Приложение 3 (Цена)'!D:D,'Приложение 3 (Цена)'!C:C,D711,'Приложение 3 (Цена)'!B:B,C711,'Приложение 3 (Цена)'!A:A,B711)</f>
        <v>787.99</v>
      </c>
      <c r="H711" s="34">
        <f t="shared" si="11"/>
        <v>4933605.3899999997</v>
      </c>
    </row>
    <row r="712" spans="1:8" x14ac:dyDescent="0.25">
      <c r="A712">
        <v>22</v>
      </c>
      <c r="B712">
        <v>9</v>
      </c>
      <c r="C712">
        <v>2004</v>
      </c>
      <c r="D712" t="s">
        <v>47</v>
      </c>
      <c r="E712" t="s">
        <v>66</v>
      </c>
      <c r="F712">
        <v>6257</v>
      </c>
      <c r="G712" s="33">
        <f>SUMIFS('Приложение 3 (Цена)'!D:D,'Приложение 3 (Цена)'!C:C,D712,'Приложение 3 (Цена)'!B:B,C712,'Приложение 3 (Цена)'!A:A,B712)</f>
        <v>422.36</v>
      </c>
      <c r="H712" s="34">
        <f t="shared" si="11"/>
        <v>2642706.52</v>
      </c>
    </row>
    <row r="713" spans="1:8" x14ac:dyDescent="0.25">
      <c r="A713">
        <v>29</v>
      </c>
      <c r="B713">
        <v>12</v>
      </c>
      <c r="C713">
        <v>2005</v>
      </c>
      <c r="D713" t="s">
        <v>54</v>
      </c>
      <c r="E713" t="s">
        <v>68</v>
      </c>
      <c r="F713">
        <v>6256</v>
      </c>
      <c r="G713" s="33">
        <f>SUMIFS('Приложение 3 (Цена)'!D:D,'Приложение 3 (Цена)'!C:C,D713,'Приложение 3 (Цена)'!B:B,C713,'Приложение 3 (Цена)'!A:A,B713)</f>
        <v>949.01</v>
      </c>
      <c r="H713" s="34">
        <f t="shared" si="11"/>
        <v>5937006.5599999996</v>
      </c>
    </row>
    <row r="714" spans="1:8" x14ac:dyDescent="0.25">
      <c r="A714">
        <v>26</v>
      </c>
      <c r="B714">
        <v>10</v>
      </c>
      <c r="C714">
        <v>2004</v>
      </c>
      <c r="D714" t="s">
        <v>58</v>
      </c>
      <c r="E714" t="s">
        <v>66</v>
      </c>
      <c r="F714">
        <v>6249</v>
      </c>
      <c r="G714" s="33">
        <f>SUMIFS('Приложение 3 (Цена)'!D:D,'Приложение 3 (Цена)'!C:C,D714,'Приложение 3 (Цена)'!B:B,C714,'Приложение 3 (Цена)'!A:A,B714)</f>
        <v>219.32</v>
      </c>
      <c r="H714" s="34">
        <f t="shared" si="11"/>
        <v>1370530.68</v>
      </c>
    </row>
    <row r="715" spans="1:8" x14ac:dyDescent="0.25">
      <c r="A715">
        <v>15</v>
      </c>
      <c r="B715">
        <v>6</v>
      </c>
      <c r="C715">
        <v>2002</v>
      </c>
      <c r="D715" t="s">
        <v>43</v>
      </c>
      <c r="E715" t="s">
        <v>64</v>
      </c>
      <c r="F715">
        <v>6243</v>
      </c>
      <c r="G715" s="33">
        <f>SUMIFS('Приложение 3 (Цена)'!D:D,'Приложение 3 (Цена)'!C:C,D715,'Приложение 3 (Цена)'!B:B,C715,'Приложение 3 (Цена)'!A:A,B715)</f>
        <v>128.25</v>
      </c>
      <c r="H715" s="34">
        <f t="shared" si="11"/>
        <v>800664.75</v>
      </c>
    </row>
    <row r="716" spans="1:8" x14ac:dyDescent="0.25">
      <c r="A716">
        <v>8</v>
      </c>
      <c r="B716">
        <v>3</v>
      </c>
      <c r="C716">
        <v>2001</v>
      </c>
      <c r="D716" t="s">
        <v>19</v>
      </c>
      <c r="E716" t="s">
        <v>65</v>
      </c>
      <c r="F716">
        <v>6240</v>
      </c>
      <c r="G716" s="33">
        <f>SUMIFS('Приложение 3 (Цена)'!D:D,'Приложение 3 (Цена)'!C:C,D716,'Приложение 3 (Цена)'!B:B,C716,'Приложение 3 (Цена)'!A:A,B716)</f>
        <v>828.61</v>
      </c>
      <c r="H716" s="34">
        <f t="shared" si="11"/>
        <v>5170526.4000000004</v>
      </c>
    </row>
    <row r="717" spans="1:8" x14ac:dyDescent="0.25">
      <c r="A717">
        <v>28</v>
      </c>
      <c r="B717">
        <v>11</v>
      </c>
      <c r="C717">
        <v>2005</v>
      </c>
      <c r="D717" t="s">
        <v>61</v>
      </c>
      <c r="E717" t="s">
        <v>66</v>
      </c>
      <c r="F717">
        <v>6237</v>
      </c>
      <c r="G717" s="33">
        <f>SUMIFS('Приложение 3 (Цена)'!D:D,'Приложение 3 (Цена)'!C:C,D717,'Приложение 3 (Цена)'!B:B,C717,'Приложение 3 (Цена)'!A:A,B717)</f>
        <v>391.89</v>
      </c>
      <c r="H717" s="34">
        <f t="shared" si="11"/>
        <v>2444217.9299999997</v>
      </c>
    </row>
    <row r="718" spans="1:8" x14ac:dyDescent="0.25">
      <c r="A718">
        <v>1</v>
      </c>
      <c r="B718">
        <v>2</v>
      </c>
      <c r="C718">
        <v>2000</v>
      </c>
      <c r="D718" t="s">
        <v>61</v>
      </c>
      <c r="E718" t="s">
        <v>66</v>
      </c>
      <c r="F718">
        <v>6234</v>
      </c>
      <c r="G718" s="33">
        <f>SUMIFS('Приложение 3 (Цена)'!D:D,'Приложение 3 (Цена)'!C:C,D718,'Приложение 3 (Цена)'!B:B,C718,'Приложение 3 (Цена)'!A:A,B718)</f>
        <v>1076.3</v>
      </c>
      <c r="H718" s="34">
        <f t="shared" si="11"/>
        <v>6709654.1999999993</v>
      </c>
    </row>
    <row r="719" spans="1:8" x14ac:dyDescent="0.25">
      <c r="A719">
        <v>13</v>
      </c>
      <c r="B719">
        <v>5</v>
      </c>
      <c r="C719">
        <v>2002</v>
      </c>
      <c r="D719" t="s">
        <v>51</v>
      </c>
      <c r="E719" t="s">
        <v>64</v>
      </c>
      <c r="F719">
        <v>6232</v>
      </c>
      <c r="G719" s="33">
        <f>SUMIFS('Приложение 3 (Цена)'!D:D,'Приложение 3 (Цена)'!C:C,D719,'Приложение 3 (Цена)'!B:B,C719,'Приложение 3 (Цена)'!A:A,B719)</f>
        <v>586.87</v>
      </c>
      <c r="H719" s="34">
        <f t="shared" si="11"/>
        <v>3657373.84</v>
      </c>
    </row>
    <row r="720" spans="1:8" x14ac:dyDescent="0.25">
      <c r="A720">
        <v>17</v>
      </c>
      <c r="B720">
        <v>7</v>
      </c>
      <c r="C720">
        <v>2003</v>
      </c>
      <c r="D720" t="s">
        <v>17</v>
      </c>
      <c r="E720" t="s">
        <v>64</v>
      </c>
      <c r="F720">
        <v>6225</v>
      </c>
      <c r="G720" s="33">
        <f>SUMIFS('Приложение 3 (Цена)'!D:D,'Приложение 3 (Цена)'!C:C,D720,'Приложение 3 (Цена)'!B:B,C720,'Приложение 3 (Цена)'!A:A,B720)</f>
        <v>839.32</v>
      </c>
      <c r="H720" s="34">
        <f t="shared" si="11"/>
        <v>5224767</v>
      </c>
    </row>
    <row r="721" spans="1:8" x14ac:dyDescent="0.25">
      <c r="A721">
        <v>27</v>
      </c>
      <c r="B721">
        <v>11</v>
      </c>
      <c r="C721">
        <v>2005</v>
      </c>
      <c r="D721" t="s">
        <v>36</v>
      </c>
      <c r="E721" t="s">
        <v>64</v>
      </c>
      <c r="F721">
        <v>6208</v>
      </c>
      <c r="G721" s="33">
        <f>SUMIFS('Приложение 3 (Цена)'!D:D,'Приложение 3 (Цена)'!C:C,D721,'Приложение 3 (Цена)'!B:B,C721,'Приложение 3 (Цена)'!A:A,B721)</f>
        <v>215.91</v>
      </c>
      <c r="H721" s="34">
        <f t="shared" si="11"/>
        <v>1340369.28</v>
      </c>
    </row>
    <row r="722" spans="1:8" x14ac:dyDescent="0.25">
      <c r="A722">
        <v>24</v>
      </c>
      <c r="B722">
        <v>9</v>
      </c>
      <c r="C722">
        <v>2004</v>
      </c>
      <c r="D722" t="s">
        <v>41</v>
      </c>
      <c r="E722" t="s">
        <v>64</v>
      </c>
      <c r="F722">
        <v>6201</v>
      </c>
      <c r="G722" s="33">
        <f>SUMIFS('Приложение 3 (Цена)'!D:D,'Приложение 3 (Цена)'!C:C,D722,'Приложение 3 (Цена)'!B:B,C722,'Приложение 3 (Цена)'!A:A,B722)</f>
        <v>761.67</v>
      </c>
      <c r="H722" s="34">
        <f t="shared" si="11"/>
        <v>4723115.67</v>
      </c>
    </row>
    <row r="723" spans="1:8" x14ac:dyDescent="0.25">
      <c r="A723">
        <v>15</v>
      </c>
      <c r="B723">
        <v>6</v>
      </c>
      <c r="C723">
        <v>2002</v>
      </c>
      <c r="D723" t="s">
        <v>61</v>
      </c>
      <c r="E723" t="s">
        <v>65</v>
      </c>
      <c r="F723">
        <v>6200</v>
      </c>
      <c r="G723" s="33">
        <f>SUMIFS('Приложение 3 (Цена)'!D:D,'Приложение 3 (Цена)'!C:C,D723,'Приложение 3 (Цена)'!B:B,C723,'Приложение 3 (Цена)'!A:A,B723)</f>
        <v>592.59</v>
      </c>
      <c r="H723" s="34">
        <f t="shared" si="11"/>
        <v>3674058</v>
      </c>
    </row>
    <row r="724" spans="1:8" x14ac:dyDescent="0.25">
      <c r="A724">
        <v>4</v>
      </c>
      <c r="B724">
        <v>2</v>
      </c>
      <c r="C724">
        <v>2001</v>
      </c>
      <c r="D724" t="s">
        <v>34</v>
      </c>
      <c r="E724" t="s">
        <v>64</v>
      </c>
      <c r="F724">
        <v>6192</v>
      </c>
      <c r="G724" s="33">
        <f>SUMIFS('Приложение 3 (Цена)'!D:D,'Приложение 3 (Цена)'!C:C,D724,'Приложение 3 (Цена)'!B:B,C724,'Приложение 3 (Цена)'!A:A,B724)</f>
        <v>689.46</v>
      </c>
      <c r="H724" s="34">
        <f t="shared" si="11"/>
        <v>4269136.32</v>
      </c>
    </row>
    <row r="725" spans="1:8" x14ac:dyDescent="0.25">
      <c r="A725">
        <v>22</v>
      </c>
      <c r="B725">
        <v>9</v>
      </c>
      <c r="C725">
        <v>2004</v>
      </c>
      <c r="D725" t="s">
        <v>38</v>
      </c>
      <c r="E725" t="s">
        <v>67</v>
      </c>
      <c r="F725">
        <v>6189</v>
      </c>
      <c r="G725" s="33">
        <f>SUMIFS('Приложение 3 (Цена)'!D:D,'Приложение 3 (Цена)'!C:C,D725,'Приложение 3 (Цена)'!B:B,C725,'Приложение 3 (Цена)'!A:A,B725)</f>
        <v>510.76</v>
      </c>
      <c r="H725" s="34">
        <f t="shared" si="11"/>
        <v>3161093.64</v>
      </c>
    </row>
    <row r="726" spans="1:8" x14ac:dyDescent="0.25">
      <c r="A726">
        <v>6</v>
      </c>
      <c r="B726">
        <v>3</v>
      </c>
      <c r="C726">
        <v>2001</v>
      </c>
      <c r="D726" t="s">
        <v>37</v>
      </c>
      <c r="E726" t="s">
        <v>66</v>
      </c>
      <c r="F726">
        <v>6179</v>
      </c>
      <c r="G726" s="33">
        <f>SUMIFS('Приложение 3 (Цена)'!D:D,'Приложение 3 (Цена)'!C:C,D726,'Приложение 3 (Цена)'!B:B,C726,'Приложение 3 (Цена)'!A:A,B726)</f>
        <v>261.64</v>
      </c>
      <c r="H726" s="34">
        <f t="shared" si="11"/>
        <v>1616673.5599999998</v>
      </c>
    </row>
    <row r="727" spans="1:8" x14ac:dyDescent="0.25">
      <c r="A727">
        <v>7</v>
      </c>
      <c r="B727">
        <v>3</v>
      </c>
      <c r="C727">
        <v>2001</v>
      </c>
      <c r="D727" t="s">
        <v>13</v>
      </c>
      <c r="E727" t="s">
        <v>68</v>
      </c>
      <c r="F727">
        <v>6177</v>
      </c>
      <c r="G727" s="33">
        <f>SUMIFS('Приложение 3 (Цена)'!D:D,'Приложение 3 (Цена)'!C:C,D727,'Приложение 3 (Цена)'!B:B,C727,'Приложение 3 (Цена)'!A:A,B727)</f>
        <v>865.46</v>
      </c>
      <c r="H727" s="34">
        <f t="shared" si="11"/>
        <v>5345946.42</v>
      </c>
    </row>
    <row r="728" spans="1:8" x14ac:dyDescent="0.25">
      <c r="A728">
        <v>12</v>
      </c>
      <c r="B728">
        <v>5</v>
      </c>
      <c r="C728">
        <v>2002</v>
      </c>
      <c r="D728" t="s">
        <v>55</v>
      </c>
      <c r="E728" t="s">
        <v>64</v>
      </c>
      <c r="F728">
        <v>6170</v>
      </c>
      <c r="G728" s="33">
        <f>SUMIFS('Приложение 3 (Цена)'!D:D,'Приложение 3 (Цена)'!C:C,D728,'Приложение 3 (Цена)'!B:B,C728,'Приложение 3 (Цена)'!A:A,B728)</f>
        <v>228.72</v>
      </c>
      <c r="H728" s="34">
        <f t="shared" si="11"/>
        <v>1411202.4</v>
      </c>
    </row>
    <row r="729" spans="1:8" x14ac:dyDescent="0.25">
      <c r="A729">
        <v>3</v>
      </c>
      <c r="B729">
        <v>1</v>
      </c>
      <c r="C729">
        <v>2000</v>
      </c>
      <c r="D729" t="s">
        <v>26</v>
      </c>
      <c r="E729" t="s">
        <v>64</v>
      </c>
      <c r="F729">
        <v>6169</v>
      </c>
      <c r="G729" s="33">
        <f>SUMIFS('Приложение 3 (Цена)'!D:D,'Приложение 3 (Цена)'!C:C,D729,'Приложение 3 (Цена)'!B:B,C729,'Приложение 3 (Цена)'!A:A,B729)</f>
        <v>88.57</v>
      </c>
      <c r="H729" s="34">
        <f t="shared" si="11"/>
        <v>546388.32999999996</v>
      </c>
    </row>
    <row r="730" spans="1:8" x14ac:dyDescent="0.25">
      <c r="A730">
        <v>24</v>
      </c>
      <c r="B730">
        <v>9</v>
      </c>
      <c r="C730">
        <v>2004</v>
      </c>
      <c r="D730" t="s">
        <v>30</v>
      </c>
      <c r="E730" t="s">
        <v>66</v>
      </c>
      <c r="F730">
        <v>6159</v>
      </c>
      <c r="G730" s="33">
        <f>SUMIFS('Приложение 3 (Цена)'!D:D,'Приложение 3 (Цена)'!C:C,D730,'Приложение 3 (Цена)'!B:B,C730,'Приложение 3 (Цена)'!A:A,B730)</f>
        <v>761.83</v>
      </c>
      <c r="H730" s="34">
        <f t="shared" si="11"/>
        <v>4692110.9700000007</v>
      </c>
    </row>
    <row r="731" spans="1:8" x14ac:dyDescent="0.25">
      <c r="A731">
        <v>8</v>
      </c>
      <c r="B731">
        <v>3</v>
      </c>
      <c r="C731">
        <v>2001</v>
      </c>
      <c r="D731" t="s">
        <v>61</v>
      </c>
      <c r="E731" t="s">
        <v>67</v>
      </c>
      <c r="F731">
        <v>6155</v>
      </c>
      <c r="G731" s="33">
        <f>SUMIFS('Приложение 3 (Цена)'!D:D,'Приложение 3 (Цена)'!C:C,D731,'Приложение 3 (Цена)'!B:B,C731,'Приложение 3 (Цена)'!A:A,B731)</f>
        <v>311.62</v>
      </c>
      <c r="H731" s="34">
        <f t="shared" si="11"/>
        <v>1918021.1</v>
      </c>
    </row>
    <row r="732" spans="1:8" x14ac:dyDescent="0.25">
      <c r="A732">
        <v>19</v>
      </c>
      <c r="B732">
        <v>8</v>
      </c>
      <c r="C732">
        <v>2003</v>
      </c>
      <c r="D732" t="s">
        <v>17</v>
      </c>
      <c r="E732" t="s">
        <v>66</v>
      </c>
      <c r="F732">
        <v>6152</v>
      </c>
      <c r="G732" s="33">
        <f>SUMIFS('Приложение 3 (Цена)'!D:D,'Приложение 3 (Цена)'!C:C,D732,'Приложение 3 (Цена)'!B:B,C732,'Приложение 3 (Цена)'!A:A,B732)</f>
        <v>708.26</v>
      </c>
      <c r="H732" s="34">
        <f t="shared" si="11"/>
        <v>4357215.5199999996</v>
      </c>
    </row>
    <row r="733" spans="1:8" x14ac:dyDescent="0.25">
      <c r="A733">
        <v>13</v>
      </c>
      <c r="B733">
        <v>5</v>
      </c>
      <c r="C733">
        <v>2002</v>
      </c>
      <c r="D733" t="s">
        <v>37</v>
      </c>
      <c r="E733" t="s">
        <v>64</v>
      </c>
      <c r="F733">
        <v>6151</v>
      </c>
      <c r="G733" s="33">
        <f>SUMIFS('Приложение 3 (Цена)'!D:D,'Приложение 3 (Цена)'!C:C,D733,'Приложение 3 (Цена)'!B:B,C733,'Приложение 3 (Цена)'!A:A,B733)</f>
        <v>1021.65</v>
      </c>
      <c r="H733" s="34">
        <f t="shared" si="11"/>
        <v>6284169.1499999994</v>
      </c>
    </row>
    <row r="734" spans="1:8" x14ac:dyDescent="0.25">
      <c r="A734">
        <v>3</v>
      </c>
      <c r="B734">
        <v>1</v>
      </c>
      <c r="C734">
        <v>2001</v>
      </c>
      <c r="D734" t="s">
        <v>25</v>
      </c>
      <c r="E734" t="s">
        <v>65</v>
      </c>
      <c r="F734">
        <v>6147</v>
      </c>
      <c r="G734" s="33">
        <f>SUMIFS('Приложение 3 (Цена)'!D:D,'Приложение 3 (Цена)'!C:C,D734,'Приложение 3 (Цена)'!B:B,C734,'Приложение 3 (Цена)'!A:A,B734)</f>
        <v>389.78</v>
      </c>
      <c r="H734" s="34">
        <f t="shared" si="11"/>
        <v>2395977.6599999997</v>
      </c>
    </row>
    <row r="735" spans="1:8" x14ac:dyDescent="0.25">
      <c r="A735">
        <v>6</v>
      </c>
      <c r="B735">
        <v>3</v>
      </c>
      <c r="C735">
        <v>2001</v>
      </c>
      <c r="D735" t="s">
        <v>52</v>
      </c>
      <c r="E735" t="s">
        <v>64</v>
      </c>
      <c r="F735">
        <v>6144</v>
      </c>
      <c r="G735" s="33">
        <f>SUMIFS('Приложение 3 (Цена)'!D:D,'Приложение 3 (Цена)'!C:C,D735,'Приложение 3 (Цена)'!B:B,C735,'Приложение 3 (Цена)'!A:A,B735)</f>
        <v>0.22</v>
      </c>
      <c r="H735" s="34">
        <f t="shared" si="11"/>
        <v>1351.68</v>
      </c>
    </row>
    <row r="736" spans="1:8" x14ac:dyDescent="0.25">
      <c r="A736">
        <v>7</v>
      </c>
      <c r="B736">
        <v>3</v>
      </c>
      <c r="C736">
        <v>2001</v>
      </c>
      <c r="D736" t="s">
        <v>19</v>
      </c>
      <c r="E736" t="s">
        <v>64</v>
      </c>
      <c r="F736">
        <v>6132</v>
      </c>
      <c r="G736" s="33">
        <f>SUMIFS('Приложение 3 (Цена)'!D:D,'Приложение 3 (Цена)'!C:C,D736,'Приложение 3 (Цена)'!B:B,C736,'Приложение 3 (Цена)'!A:A,B736)</f>
        <v>828.61</v>
      </c>
      <c r="H736" s="34">
        <f t="shared" si="11"/>
        <v>5081036.5200000005</v>
      </c>
    </row>
    <row r="737" spans="1:8" x14ac:dyDescent="0.25">
      <c r="A737">
        <v>2</v>
      </c>
      <c r="B737">
        <v>1</v>
      </c>
      <c r="C737">
        <v>2000</v>
      </c>
      <c r="D737" t="s">
        <v>17</v>
      </c>
      <c r="E737" t="s">
        <v>64</v>
      </c>
      <c r="F737">
        <v>6125</v>
      </c>
      <c r="G737" s="33">
        <f>SUMIFS('Приложение 3 (Цена)'!D:D,'Приложение 3 (Цена)'!C:C,D737,'Приложение 3 (Цена)'!B:B,C737,'Приложение 3 (Цена)'!A:A,B737)</f>
        <v>709.57</v>
      </c>
      <c r="H737" s="34">
        <f t="shared" si="11"/>
        <v>4346116.25</v>
      </c>
    </row>
    <row r="738" spans="1:8" x14ac:dyDescent="0.25">
      <c r="A738">
        <v>16</v>
      </c>
      <c r="B738">
        <v>6</v>
      </c>
      <c r="C738">
        <v>2003</v>
      </c>
      <c r="D738" t="s">
        <v>18</v>
      </c>
      <c r="E738" t="s">
        <v>67</v>
      </c>
      <c r="F738">
        <v>6123</v>
      </c>
      <c r="G738" s="33">
        <f>SUMIFS('Приложение 3 (Цена)'!D:D,'Приложение 3 (Цена)'!C:C,D738,'Приложение 3 (Цена)'!B:B,C738,'Приложение 3 (Цена)'!A:A,B738)</f>
        <v>853.09</v>
      </c>
      <c r="H738" s="34">
        <f t="shared" si="11"/>
        <v>5223470.07</v>
      </c>
    </row>
    <row r="739" spans="1:8" x14ac:dyDescent="0.25">
      <c r="A739">
        <v>7</v>
      </c>
      <c r="B739">
        <v>3</v>
      </c>
      <c r="C739">
        <v>2001</v>
      </c>
      <c r="D739" t="s">
        <v>44</v>
      </c>
      <c r="E739" t="s">
        <v>64</v>
      </c>
      <c r="F739">
        <v>6119</v>
      </c>
      <c r="G739" s="33">
        <f>SUMIFS('Приложение 3 (Цена)'!D:D,'Приложение 3 (Цена)'!C:C,D739,'Приложение 3 (Цена)'!B:B,C739,'Приложение 3 (Цена)'!A:A,B739)</f>
        <v>706.44</v>
      </c>
      <c r="H739" s="34">
        <f t="shared" si="11"/>
        <v>4322706.3600000003</v>
      </c>
    </row>
    <row r="740" spans="1:8" x14ac:dyDescent="0.25">
      <c r="A740">
        <v>2</v>
      </c>
      <c r="B740">
        <v>1</v>
      </c>
      <c r="C740">
        <v>2000</v>
      </c>
      <c r="D740" t="s">
        <v>55</v>
      </c>
      <c r="E740" t="s">
        <v>66</v>
      </c>
      <c r="F740">
        <v>6114</v>
      </c>
      <c r="G740" s="33">
        <f>SUMIFS('Приложение 3 (Цена)'!D:D,'Приложение 3 (Цена)'!C:C,D740,'Приложение 3 (Цена)'!B:B,C740,'Приложение 3 (Цена)'!A:A,B740)</f>
        <v>332.52</v>
      </c>
      <c r="H740" s="34">
        <f t="shared" si="11"/>
        <v>2033027.2799999998</v>
      </c>
    </row>
    <row r="741" spans="1:8" x14ac:dyDescent="0.25">
      <c r="A741">
        <v>1</v>
      </c>
      <c r="B741">
        <v>2</v>
      </c>
      <c r="C741">
        <v>2000</v>
      </c>
      <c r="D741" t="s">
        <v>30</v>
      </c>
      <c r="E741" t="s">
        <v>68</v>
      </c>
      <c r="F741">
        <v>6109</v>
      </c>
      <c r="G741" s="33">
        <f>SUMIFS('Приложение 3 (Цена)'!D:D,'Приложение 3 (Цена)'!C:C,D741,'Приложение 3 (Цена)'!B:B,C741,'Приложение 3 (Цена)'!A:A,B741)</f>
        <v>150.97</v>
      </c>
      <c r="H741" s="34">
        <f t="shared" si="11"/>
        <v>922275.73</v>
      </c>
    </row>
    <row r="742" spans="1:8" x14ac:dyDescent="0.25">
      <c r="A742">
        <v>26</v>
      </c>
      <c r="B742">
        <v>10</v>
      </c>
      <c r="C742">
        <v>2004</v>
      </c>
      <c r="D742" t="s">
        <v>23</v>
      </c>
      <c r="E742" t="s">
        <v>66</v>
      </c>
      <c r="F742">
        <v>6108</v>
      </c>
      <c r="G742" s="33">
        <f>SUMIFS('Приложение 3 (Цена)'!D:D,'Приложение 3 (Цена)'!C:C,D742,'Приложение 3 (Цена)'!B:B,C742,'Приложение 3 (Цена)'!A:A,B742)</f>
        <v>311.82</v>
      </c>
      <c r="H742" s="34">
        <f t="shared" si="11"/>
        <v>1904596.56</v>
      </c>
    </row>
    <row r="743" spans="1:8" x14ac:dyDescent="0.25">
      <c r="A743">
        <v>3</v>
      </c>
      <c r="B743">
        <v>1</v>
      </c>
      <c r="C743">
        <v>2000</v>
      </c>
      <c r="D743" t="s">
        <v>59</v>
      </c>
      <c r="E743" t="s">
        <v>65</v>
      </c>
      <c r="F743">
        <v>6104</v>
      </c>
      <c r="G743" s="33">
        <f>SUMIFS('Приложение 3 (Цена)'!D:D,'Приложение 3 (Цена)'!C:C,D743,'Приложение 3 (Цена)'!B:B,C743,'Приложение 3 (Цена)'!A:A,B743)</f>
        <v>768.99</v>
      </c>
      <c r="H743" s="34">
        <f t="shared" si="11"/>
        <v>4693914.96</v>
      </c>
    </row>
    <row r="744" spans="1:8" x14ac:dyDescent="0.25">
      <c r="A744">
        <v>8</v>
      </c>
      <c r="B744">
        <v>3</v>
      </c>
      <c r="C744">
        <v>2001</v>
      </c>
      <c r="D744" t="s">
        <v>33</v>
      </c>
      <c r="E744" t="s">
        <v>64</v>
      </c>
      <c r="F744">
        <v>6102</v>
      </c>
      <c r="G744" s="33">
        <f>SUMIFS('Приложение 3 (Цена)'!D:D,'Приложение 3 (Цена)'!C:C,D744,'Приложение 3 (Цена)'!B:B,C744,'Приложение 3 (Цена)'!A:A,B744)</f>
        <v>597.22</v>
      </c>
      <c r="H744" s="34">
        <f t="shared" si="11"/>
        <v>3644236.44</v>
      </c>
    </row>
    <row r="745" spans="1:8" x14ac:dyDescent="0.25">
      <c r="A745">
        <v>1</v>
      </c>
      <c r="B745">
        <v>2</v>
      </c>
      <c r="C745">
        <v>2000</v>
      </c>
      <c r="D745" t="s">
        <v>47</v>
      </c>
      <c r="E745" t="s">
        <v>64</v>
      </c>
      <c r="F745">
        <v>6092</v>
      </c>
      <c r="G745" s="33">
        <f>SUMIFS('Приложение 3 (Цена)'!D:D,'Приложение 3 (Цена)'!C:C,D745,'Приложение 3 (Цена)'!B:B,C745,'Приложение 3 (Цена)'!A:A,B745)</f>
        <v>722.79</v>
      </c>
      <c r="H745" s="34">
        <f t="shared" si="11"/>
        <v>4403236.68</v>
      </c>
    </row>
    <row r="746" spans="1:8" x14ac:dyDescent="0.25">
      <c r="A746">
        <v>28</v>
      </c>
      <c r="B746">
        <v>11</v>
      </c>
      <c r="C746">
        <v>2005</v>
      </c>
      <c r="D746" t="s">
        <v>14</v>
      </c>
      <c r="E746" t="s">
        <v>64</v>
      </c>
      <c r="F746">
        <v>6091</v>
      </c>
      <c r="G746" s="33">
        <f>SUMIFS('Приложение 3 (Цена)'!D:D,'Приложение 3 (Цена)'!C:C,D746,'Приложение 3 (Цена)'!B:B,C746,'Приложение 3 (Цена)'!A:A,B746)</f>
        <v>363.18</v>
      </c>
      <c r="H746" s="34">
        <f t="shared" si="11"/>
        <v>2212129.38</v>
      </c>
    </row>
    <row r="747" spans="1:8" x14ac:dyDescent="0.25">
      <c r="A747">
        <v>29</v>
      </c>
      <c r="B747">
        <v>12</v>
      </c>
      <c r="C747">
        <v>2005</v>
      </c>
      <c r="D747" t="s">
        <v>44</v>
      </c>
      <c r="E747" t="s">
        <v>65</v>
      </c>
      <c r="F747">
        <v>6084</v>
      </c>
      <c r="G747" s="33">
        <f>SUMIFS('Приложение 3 (Цена)'!D:D,'Приложение 3 (Цена)'!C:C,D747,'Приложение 3 (Цена)'!B:B,C747,'Приложение 3 (Цена)'!A:A,B747)</f>
        <v>640.16</v>
      </c>
      <c r="H747" s="34">
        <f t="shared" si="11"/>
        <v>3894733.44</v>
      </c>
    </row>
    <row r="748" spans="1:8" x14ac:dyDescent="0.25">
      <c r="A748">
        <v>7</v>
      </c>
      <c r="B748">
        <v>3</v>
      </c>
      <c r="C748">
        <v>2001</v>
      </c>
      <c r="D748" t="s">
        <v>23</v>
      </c>
      <c r="E748" t="s">
        <v>64</v>
      </c>
      <c r="F748">
        <v>6082</v>
      </c>
      <c r="G748" s="33">
        <f>SUMIFS('Приложение 3 (Цена)'!D:D,'Приложение 3 (Цена)'!C:C,D748,'Приложение 3 (Цена)'!B:B,C748,'Приложение 3 (Цена)'!A:A,B748)</f>
        <v>139.47999999999999</v>
      </c>
      <c r="H748" s="34">
        <f t="shared" si="11"/>
        <v>848317.36</v>
      </c>
    </row>
    <row r="749" spans="1:8" x14ac:dyDescent="0.25">
      <c r="A749">
        <v>26</v>
      </c>
      <c r="B749">
        <v>10</v>
      </c>
      <c r="C749">
        <v>2004</v>
      </c>
      <c r="D749" t="s">
        <v>15</v>
      </c>
      <c r="E749" t="s">
        <v>64</v>
      </c>
      <c r="F749">
        <v>6074</v>
      </c>
      <c r="G749" s="33">
        <f>SUMIFS('Приложение 3 (Цена)'!D:D,'Приложение 3 (Цена)'!C:C,D749,'Приложение 3 (Цена)'!B:B,C749,'Приложение 3 (Цена)'!A:A,B749)</f>
        <v>656.65</v>
      </c>
      <c r="H749" s="34">
        <f t="shared" si="11"/>
        <v>3988492.1</v>
      </c>
    </row>
    <row r="750" spans="1:8" x14ac:dyDescent="0.25">
      <c r="A750">
        <v>1</v>
      </c>
      <c r="B750">
        <v>1</v>
      </c>
      <c r="C750">
        <v>2000</v>
      </c>
      <c r="D750" t="s">
        <v>62</v>
      </c>
      <c r="E750" t="s">
        <v>66</v>
      </c>
      <c r="F750">
        <v>6071</v>
      </c>
      <c r="G750" s="33">
        <f>SUMIFS('Приложение 3 (Цена)'!D:D,'Приложение 3 (Цена)'!C:C,D750,'Приложение 3 (Цена)'!B:B,C750,'Приложение 3 (Цена)'!A:A,B750)</f>
        <v>253.27</v>
      </c>
      <c r="H750" s="34">
        <f t="shared" si="11"/>
        <v>1537602.1700000002</v>
      </c>
    </row>
    <row r="751" spans="1:8" x14ac:dyDescent="0.25">
      <c r="A751">
        <v>27</v>
      </c>
      <c r="B751">
        <v>11</v>
      </c>
      <c r="C751">
        <v>2004</v>
      </c>
      <c r="D751" t="s">
        <v>48</v>
      </c>
      <c r="E751" t="s">
        <v>67</v>
      </c>
      <c r="F751">
        <v>6065</v>
      </c>
      <c r="G751" s="33">
        <f>SUMIFS('Приложение 3 (Цена)'!D:D,'Приложение 3 (Цена)'!C:C,D751,'Приложение 3 (Цена)'!B:B,C751,'Приложение 3 (Цена)'!A:A,B751)</f>
        <v>345.29</v>
      </c>
      <c r="H751" s="34">
        <f t="shared" si="11"/>
        <v>2094183.85</v>
      </c>
    </row>
    <row r="752" spans="1:8" x14ac:dyDescent="0.25">
      <c r="A752">
        <v>16</v>
      </c>
      <c r="B752">
        <v>6</v>
      </c>
      <c r="C752">
        <v>2003</v>
      </c>
      <c r="D752" t="s">
        <v>21</v>
      </c>
      <c r="E752" t="s">
        <v>64</v>
      </c>
      <c r="F752">
        <v>6061</v>
      </c>
      <c r="G752" s="33">
        <f>SUMIFS('Приложение 3 (Цена)'!D:D,'Приложение 3 (Цена)'!C:C,D752,'Приложение 3 (Цена)'!B:B,C752,'Приложение 3 (Цена)'!A:A,B752)</f>
        <v>96.78</v>
      </c>
      <c r="H752" s="34">
        <f t="shared" si="11"/>
        <v>586583.57999999996</v>
      </c>
    </row>
    <row r="753" spans="1:8" x14ac:dyDescent="0.25">
      <c r="A753">
        <v>11</v>
      </c>
      <c r="B753">
        <v>4</v>
      </c>
      <c r="C753">
        <v>2002</v>
      </c>
      <c r="D753" t="s">
        <v>44</v>
      </c>
      <c r="E753" t="s">
        <v>64</v>
      </c>
      <c r="F753">
        <v>6047</v>
      </c>
      <c r="G753" s="33">
        <f>SUMIFS('Приложение 3 (Цена)'!D:D,'Приложение 3 (Цена)'!C:C,D753,'Приложение 3 (Цена)'!B:B,C753,'Приложение 3 (Цена)'!A:A,B753)</f>
        <v>318.94</v>
      </c>
      <c r="H753" s="34">
        <f t="shared" si="11"/>
        <v>1928630.18</v>
      </c>
    </row>
    <row r="754" spans="1:8" x14ac:dyDescent="0.25">
      <c r="A754">
        <v>14</v>
      </c>
      <c r="B754">
        <v>6</v>
      </c>
      <c r="C754">
        <v>2002</v>
      </c>
      <c r="D754" t="s">
        <v>42</v>
      </c>
      <c r="E754" t="s">
        <v>65</v>
      </c>
      <c r="F754">
        <v>6047</v>
      </c>
      <c r="G754" s="33">
        <f>SUMIFS('Приложение 3 (Цена)'!D:D,'Приложение 3 (Цена)'!C:C,D754,'Приложение 3 (Цена)'!B:B,C754,'Приложение 3 (Цена)'!A:A,B754)</f>
        <v>1054.77</v>
      </c>
      <c r="H754" s="34">
        <f t="shared" si="11"/>
        <v>6378194.1899999995</v>
      </c>
    </row>
    <row r="755" spans="1:8" x14ac:dyDescent="0.25">
      <c r="A755">
        <v>25</v>
      </c>
      <c r="B755">
        <v>10</v>
      </c>
      <c r="C755">
        <v>2004</v>
      </c>
      <c r="D755" t="s">
        <v>35</v>
      </c>
      <c r="E755" t="s">
        <v>66</v>
      </c>
      <c r="F755">
        <v>6043</v>
      </c>
      <c r="G755" s="33">
        <f>SUMIFS('Приложение 3 (Цена)'!D:D,'Приложение 3 (Цена)'!C:C,D755,'Приложение 3 (Цена)'!B:B,C755,'Приложение 3 (Цена)'!A:A,B755)</f>
        <v>518.80999999999995</v>
      </c>
      <c r="H755" s="34">
        <f t="shared" si="11"/>
        <v>3135168.8299999996</v>
      </c>
    </row>
    <row r="756" spans="1:8" x14ac:dyDescent="0.25">
      <c r="A756">
        <v>12</v>
      </c>
      <c r="B756">
        <v>5</v>
      </c>
      <c r="C756">
        <v>2002</v>
      </c>
      <c r="D756" t="s">
        <v>17</v>
      </c>
      <c r="E756" t="s">
        <v>64</v>
      </c>
      <c r="F756">
        <v>6023</v>
      </c>
      <c r="G756" s="33">
        <f>SUMIFS('Приложение 3 (Цена)'!D:D,'Приложение 3 (Цена)'!C:C,D756,'Приложение 3 (Цена)'!B:B,C756,'Приложение 3 (Цена)'!A:A,B756)</f>
        <v>209.89</v>
      </c>
      <c r="H756" s="34">
        <f t="shared" si="11"/>
        <v>1264167.47</v>
      </c>
    </row>
    <row r="757" spans="1:8" x14ac:dyDescent="0.25">
      <c r="A757">
        <v>2</v>
      </c>
      <c r="B757">
        <v>1</v>
      </c>
      <c r="C757">
        <v>2000</v>
      </c>
      <c r="D757" t="s">
        <v>33</v>
      </c>
      <c r="E757" t="s">
        <v>65</v>
      </c>
      <c r="F757">
        <v>6022</v>
      </c>
      <c r="G757" s="33">
        <f>SUMIFS('Приложение 3 (Цена)'!D:D,'Приложение 3 (Цена)'!C:C,D757,'Приложение 3 (Цена)'!B:B,C757,'Приложение 3 (Цена)'!A:A,B757)</f>
        <v>249.45</v>
      </c>
      <c r="H757" s="34">
        <f t="shared" si="11"/>
        <v>1502187.9</v>
      </c>
    </row>
    <row r="758" spans="1:8" x14ac:dyDescent="0.25">
      <c r="A758">
        <v>25</v>
      </c>
      <c r="B758">
        <v>10</v>
      </c>
      <c r="C758">
        <v>2004</v>
      </c>
      <c r="D758" t="s">
        <v>28</v>
      </c>
      <c r="E758" t="s">
        <v>68</v>
      </c>
      <c r="F758">
        <v>6019</v>
      </c>
      <c r="G758" s="33">
        <f>SUMIFS('Приложение 3 (Цена)'!D:D,'Приложение 3 (Цена)'!C:C,D758,'Приложение 3 (Цена)'!B:B,C758,'Приложение 3 (Цена)'!A:A,B758)</f>
        <v>824.71</v>
      </c>
      <c r="H758" s="34">
        <f t="shared" si="11"/>
        <v>4963929.49</v>
      </c>
    </row>
    <row r="759" spans="1:8" x14ac:dyDescent="0.25">
      <c r="A759">
        <v>28</v>
      </c>
      <c r="B759">
        <v>11</v>
      </c>
      <c r="C759">
        <v>2005</v>
      </c>
      <c r="D759" t="s">
        <v>45</v>
      </c>
      <c r="E759" t="s">
        <v>66</v>
      </c>
      <c r="F759">
        <v>6015</v>
      </c>
      <c r="G759" s="33">
        <f>SUMIFS('Приложение 3 (Цена)'!D:D,'Приложение 3 (Цена)'!C:C,D759,'Приложение 3 (Цена)'!B:B,C759,'Приложение 3 (Цена)'!A:A,B759)</f>
        <v>240.56</v>
      </c>
      <c r="H759" s="34">
        <f t="shared" si="11"/>
        <v>1446968.4</v>
      </c>
    </row>
    <row r="760" spans="1:8" x14ac:dyDescent="0.25">
      <c r="A760">
        <v>21</v>
      </c>
      <c r="B760">
        <v>8</v>
      </c>
      <c r="C760">
        <v>2003</v>
      </c>
      <c r="D760" t="s">
        <v>13</v>
      </c>
      <c r="E760" t="s">
        <v>67</v>
      </c>
      <c r="F760">
        <v>6006</v>
      </c>
      <c r="G760" s="33">
        <f>SUMIFS('Приложение 3 (Цена)'!D:D,'Приложение 3 (Цена)'!C:C,D760,'Приложение 3 (Цена)'!B:B,C760,'Приложение 3 (Цена)'!A:A,B760)</f>
        <v>707.12</v>
      </c>
      <c r="H760" s="34">
        <f t="shared" si="11"/>
        <v>4246962.72</v>
      </c>
    </row>
    <row r="761" spans="1:8" x14ac:dyDescent="0.25">
      <c r="A761">
        <v>28</v>
      </c>
      <c r="B761">
        <v>11</v>
      </c>
      <c r="C761">
        <v>2005</v>
      </c>
      <c r="D761" t="s">
        <v>21</v>
      </c>
      <c r="E761" t="s">
        <v>66</v>
      </c>
      <c r="F761">
        <v>5990</v>
      </c>
      <c r="G761" s="33">
        <f>SUMIFS('Приложение 3 (Цена)'!D:D,'Приложение 3 (Цена)'!C:C,D761,'Приложение 3 (Цена)'!B:B,C761,'Приложение 3 (Цена)'!A:A,B761)</f>
        <v>759.88</v>
      </c>
      <c r="H761" s="34">
        <f t="shared" si="11"/>
        <v>4551681.2</v>
      </c>
    </row>
    <row r="762" spans="1:8" x14ac:dyDescent="0.25">
      <c r="A762">
        <v>14</v>
      </c>
      <c r="B762">
        <v>6</v>
      </c>
      <c r="C762">
        <v>2002</v>
      </c>
      <c r="D762" t="s">
        <v>44</v>
      </c>
      <c r="E762" t="s">
        <v>64</v>
      </c>
      <c r="F762">
        <v>5988</v>
      </c>
      <c r="G762" s="33">
        <f>SUMIFS('Приложение 3 (Цена)'!D:D,'Приложение 3 (Цена)'!C:C,D762,'Приложение 3 (Цена)'!B:B,C762,'Приложение 3 (Цена)'!A:A,B762)</f>
        <v>47.39</v>
      </c>
      <c r="H762" s="34">
        <f t="shared" si="11"/>
        <v>283771.32</v>
      </c>
    </row>
    <row r="763" spans="1:8" x14ac:dyDescent="0.25">
      <c r="A763">
        <v>26</v>
      </c>
      <c r="B763">
        <v>10</v>
      </c>
      <c r="C763">
        <v>2004</v>
      </c>
      <c r="D763" t="s">
        <v>32</v>
      </c>
      <c r="E763" t="s">
        <v>64</v>
      </c>
      <c r="F763">
        <v>5984</v>
      </c>
      <c r="G763" s="33">
        <f>SUMIFS('Приложение 3 (Цена)'!D:D,'Приложение 3 (Цена)'!C:C,D763,'Приложение 3 (Цена)'!B:B,C763,'Приложение 3 (Цена)'!A:A,B763)</f>
        <v>1091.33</v>
      </c>
      <c r="H763" s="34">
        <f t="shared" si="11"/>
        <v>6530518.7199999997</v>
      </c>
    </row>
    <row r="764" spans="1:8" x14ac:dyDescent="0.25">
      <c r="A764">
        <v>6</v>
      </c>
      <c r="B764">
        <v>3</v>
      </c>
      <c r="C764">
        <v>2001</v>
      </c>
      <c r="D764" t="s">
        <v>57</v>
      </c>
      <c r="E764" t="s">
        <v>67</v>
      </c>
      <c r="F764">
        <v>5970</v>
      </c>
      <c r="G764" s="33">
        <f>SUMIFS('Приложение 3 (Цена)'!D:D,'Приложение 3 (Цена)'!C:C,D764,'Приложение 3 (Цена)'!B:B,C764,'Приложение 3 (Цена)'!A:A,B764)</f>
        <v>465.93</v>
      </c>
      <c r="H764" s="34">
        <f t="shared" si="11"/>
        <v>2781602.1</v>
      </c>
    </row>
    <row r="765" spans="1:8" x14ac:dyDescent="0.25">
      <c r="A765">
        <v>19</v>
      </c>
      <c r="B765">
        <v>7</v>
      </c>
      <c r="C765">
        <v>2003</v>
      </c>
      <c r="D765" t="s">
        <v>57</v>
      </c>
      <c r="E765" t="s">
        <v>64</v>
      </c>
      <c r="F765">
        <v>5959</v>
      </c>
      <c r="G765" s="33">
        <f>SUMIFS('Приложение 3 (Цена)'!D:D,'Приложение 3 (Цена)'!C:C,D765,'Приложение 3 (Цена)'!B:B,C765,'Приложение 3 (Цена)'!A:A,B765)</f>
        <v>685.18</v>
      </c>
      <c r="H765" s="34">
        <f t="shared" si="11"/>
        <v>4082987.6199999996</v>
      </c>
    </row>
    <row r="766" spans="1:8" x14ac:dyDescent="0.25">
      <c r="A766">
        <v>20</v>
      </c>
      <c r="B766">
        <v>8</v>
      </c>
      <c r="C766">
        <v>2003</v>
      </c>
      <c r="D766" t="s">
        <v>33</v>
      </c>
      <c r="E766" t="s">
        <v>67</v>
      </c>
      <c r="F766">
        <v>5954</v>
      </c>
      <c r="G766" s="33">
        <f>SUMIFS('Приложение 3 (Цена)'!D:D,'Приложение 3 (Цена)'!C:C,D766,'Приложение 3 (Цена)'!B:B,C766,'Приложение 3 (Цена)'!A:A,B766)</f>
        <v>271.37</v>
      </c>
      <c r="H766" s="34">
        <f t="shared" si="11"/>
        <v>1615736.98</v>
      </c>
    </row>
    <row r="767" spans="1:8" x14ac:dyDescent="0.25">
      <c r="A767">
        <v>5</v>
      </c>
      <c r="B767">
        <v>2</v>
      </c>
      <c r="C767">
        <v>2001</v>
      </c>
      <c r="D767" t="s">
        <v>30</v>
      </c>
      <c r="E767" t="s">
        <v>64</v>
      </c>
      <c r="F767">
        <v>5950</v>
      </c>
      <c r="G767" s="33">
        <f>SUMIFS('Приложение 3 (Цена)'!D:D,'Приложение 3 (Цена)'!C:C,D767,'Приложение 3 (Цена)'!B:B,C767,'Приложение 3 (Цена)'!A:A,B767)</f>
        <v>897.96</v>
      </c>
      <c r="H767" s="34">
        <f t="shared" si="11"/>
        <v>5342862</v>
      </c>
    </row>
    <row r="768" spans="1:8" x14ac:dyDescent="0.25">
      <c r="A768">
        <v>26</v>
      </c>
      <c r="B768">
        <v>10</v>
      </c>
      <c r="C768">
        <v>2004</v>
      </c>
      <c r="D768" t="s">
        <v>48</v>
      </c>
      <c r="E768" t="s">
        <v>67</v>
      </c>
      <c r="F768">
        <v>5949</v>
      </c>
      <c r="G768" s="33">
        <f>SUMIFS('Приложение 3 (Цена)'!D:D,'Приложение 3 (Цена)'!C:C,D768,'Приложение 3 (Цена)'!B:B,C768,'Приложение 3 (Цена)'!A:A,B768)</f>
        <v>133.4</v>
      </c>
      <c r="H768" s="34">
        <f t="shared" si="11"/>
        <v>793596.6</v>
      </c>
    </row>
    <row r="769" spans="1:8" x14ac:dyDescent="0.25">
      <c r="A769">
        <v>2</v>
      </c>
      <c r="B769">
        <v>1</v>
      </c>
      <c r="C769">
        <v>2000</v>
      </c>
      <c r="D769" t="s">
        <v>55</v>
      </c>
      <c r="E769" t="s">
        <v>65</v>
      </c>
      <c r="F769">
        <v>5948</v>
      </c>
      <c r="G769" s="33">
        <f>SUMIFS('Приложение 3 (Цена)'!D:D,'Приложение 3 (Цена)'!C:C,D769,'Приложение 3 (Цена)'!B:B,C769,'Приложение 3 (Цена)'!A:A,B769)</f>
        <v>332.52</v>
      </c>
      <c r="H769" s="34">
        <f t="shared" si="11"/>
        <v>1977828.96</v>
      </c>
    </row>
    <row r="770" spans="1:8" x14ac:dyDescent="0.25">
      <c r="A770">
        <v>17</v>
      </c>
      <c r="B770">
        <v>7</v>
      </c>
      <c r="C770">
        <v>2003</v>
      </c>
      <c r="D770" t="s">
        <v>19</v>
      </c>
      <c r="E770" t="s">
        <v>66</v>
      </c>
      <c r="F770">
        <v>5946</v>
      </c>
      <c r="G770" s="33">
        <f>SUMIFS('Приложение 3 (Цена)'!D:D,'Приложение 3 (Цена)'!C:C,D770,'Приложение 3 (Цена)'!B:B,C770,'Приложение 3 (Цена)'!A:A,B770)</f>
        <v>129.72</v>
      </c>
      <c r="H770" s="34">
        <f t="shared" si="11"/>
        <v>771315.12</v>
      </c>
    </row>
    <row r="771" spans="1:8" x14ac:dyDescent="0.25">
      <c r="A771">
        <v>21</v>
      </c>
      <c r="B771">
        <v>8</v>
      </c>
      <c r="C771">
        <v>2003</v>
      </c>
      <c r="D771" t="s">
        <v>30</v>
      </c>
      <c r="E771" t="s">
        <v>64</v>
      </c>
      <c r="F771">
        <v>5940</v>
      </c>
      <c r="G771" s="33">
        <f>SUMIFS('Приложение 3 (Цена)'!D:D,'Приложение 3 (Цена)'!C:C,D771,'Приложение 3 (Цена)'!B:B,C771,'Приложение 3 (Цена)'!A:A,B771)</f>
        <v>887.74</v>
      </c>
      <c r="H771" s="34">
        <f t="shared" ref="H771:H834" si="12">F771*G771</f>
        <v>5273175.5999999996</v>
      </c>
    </row>
    <row r="772" spans="1:8" x14ac:dyDescent="0.25">
      <c r="A772">
        <v>12</v>
      </c>
      <c r="B772">
        <v>5</v>
      </c>
      <c r="C772">
        <v>2002</v>
      </c>
      <c r="D772" t="s">
        <v>47</v>
      </c>
      <c r="E772" t="s">
        <v>64</v>
      </c>
      <c r="F772">
        <v>5938</v>
      </c>
      <c r="G772" s="33">
        <f>SUMIFS('Приложение 3 (Цена)'!D:D,'Приложение 3 (Цена)'!C:C,D772,'Приложение 3 (Цена)'!B:B,C772,'Приложение 3 (Цена)'!A:A,B772)</f>
        <v>898.48</v>
      </c>
      <c r="H772" s="34">
        <f t="shared" si="12"/>
        <v>5335174.24</v>
      </c>
    </row>
    <row r="773" spans="1:8" x14ac:dyDescent="0.25">
      <c r="A773">
        <v>8</v>
      </c>
      <c r="B773">
        <v>3</v>
      </c>
      <c r="C773">
        <v>2001</v>
      </c>
      <c r="D773" t="s">
        <v>38</v>
      </c>
      <c r="E773" t="s">
        <v>65</v>
      </c>
      <c r="F773">
        <v>5936</v>
      </c>
      <c r="G773" s="33">
        <f>SUMIFS('Приложение 3 (Цена)'!D:D,'Приложение 3 (Цена)'!C:C,D773,'Приложение 3 (Цена)'!B:B,C773,'Приложение 3 (Цена)'!A:A,B773)</f>
        <v>448.17</v>
      </c>
      <c r="H773" s="34">
        <f t="shared" si="12"/>
        <v>2660337.12</v>
      </c>
    </row>
    <row r="774" spans="1:8" x14ac:dyDescent="0.25">
      <c r="A774">
        <v>20</v>
      </c>
      <c r="B774">
        <v>8</v>
      </c>
      <c r="C774">
        <v>2003</v>
      </c>
      <c r="D774" t="s">
        <v>34</v>
      </c>
      <c r="E774" t="s">
        <v>68</v>
      </c>
      <c r="F774">
        <v>5934</v>
      </c>
      <c r="G774" s="33">
        <f>SUMIFS('Приложение 3 (Цена)'!D:D,'Приложение 3 (Цена)'!C:C,D774,'Приложение 3 (Цена)'!B:B,C774,'Приложение 3 (Цена)'!A:A,B774)</f>
        <v>1021.8</v>
      </c>
      <c r="H774" s="34">
        <f t="shared" si="12"/>
        <v>6063361.2000000002</v>
      </c>
    </row>
    <row r="775" spans="1:8" x14ac:dyDescent="0.25">
      <c r="A775">
        <v>3</v>
      </c>
      <c r="B775">
        <v>2</v>
      </c>
      <c r="C775">
        <v>2000</v>
      </c>
      <c r="D775" t="s">
        <v>37</v>
      </c>
      <c r="E775" t="s">
        <v>67</v>
      </c>
      <c r="F775">
        <v>5930</v>
      </c>
      <c r="G775" s="33">
        <f>SUMIFS('Приложение 3 (Цена)'!D:D,'Приложение 3 (Цена)'!C:C,D775,'Приложение 3 (Цена)'!B:B,C775,'Приложение 3 (Цена)'!A:A,B775)</f>
        <v>185.71</v>
      </c>
      <c r="H775" s="34">
        <f t="shared" si="12"/>
        <v>1101260.3</v>
      </c>
    </row>
    <row r="776" spans="1:8" x14ac:dyDescent="0.25">
      <c r="A776">
        <v>14</v>
      </c>
      <c r="B776">
        <v>6</v>
      </c>
      <c r="C776">
        <v>2002</v>
      </c>
      <c r="D776" t="s">
        <v>49</v>
      </c>
      <c r="E776" t="s">
        <v>67</v>
      </c>
      <c r="F776">
        <v>5927</v>
      </c>
      <c r="G776" s="33">
        <f>SUMIFS('Приложение 3 (Цена)'!D:D,'Приложение 3 (Цена)'!C:C,D776,'Приложение 3 (Цена)'!B:B,C776,'Приложение 3 (Цена)'!A:A,B776)</f>
        <v>1099.17</v>
      </c>
      <c r="H776" s="34">
        <f t="shared" si="12"/>
        <v>6514780.5900000008</v>
      </c>
    </row>
    <row r="777" spans="1:8" x14ac:dyDescent="0.25">
      <c r="A777">
        <v>18</v>
      </c>
      <c r="B777">
        <v>7</v>
      </c>
      <c r="C777">
        <v>2003</v>
      </c>
      <c r="D777" t="s">
        <v>62</v>
      </c>
      <c r="E777" t="s">
        <v>66</v>
      </c>
      <c r="F777">
        <v>5927</v>
      </c>
      <c r="G777" s="33">
        <f>SUMIFS('Приложение 3 (Цена)'!D:D,'Приложение 3 (Цена)'!C:C,D777,'Приложение 3 (Цена)'!B:B,C777,'Приложение 3 (Цена)'!A:A,B777)</f>
        <v>939.26</v>
      </c>
      <c r="H777" s="34">
        <f t="shared" si="12"/>
        <v>5566994.0199999996</v>
      </c>
    </row>
    <row r="778" spans="1:8" x14ac:dyDescent="0.25">
      <c r="A778">
        <v>8</v>
      </c>
      <c r="B778">
        <v>3</v>
      </c>
      <c r="C778">
        <v>2001</v>
      </c>
      <c r="D778" t="s">
        <v>13</v>
      </c>
      <c r="E778" t="s">
        <v>64</v>
      </c>
      <c r="F778">
        <v>5926</v>
      </c>
      <c r="G778" s="33">
        <f>SUMIFS('Приложение 3 (Цена)'!D:D,'Приложение 3 (Цена)'!C:C,D778,'Приложение 3 (Цена)'!B:B,C778,'Приложение 3 (Цена)'!A:A,B778)</f>
        <v>865.46</v>
      </c>
      <c r="H778" s="34">
        <f t="shared" si="12"/>
        <v>5128715.96</v>
      </c>
    </row>
    <row r="779" spans="1:8" x14ac:dyDescent="0.25">
      <c r="A779">
        <v>18</v>
      </c>
      <c r="B779">
        <v>7</v>
      </c>
      <c r="C779">
        <v>2003</v>
      </c>
      <c r="D779" t="s">
        <v>45</v>
      </c>
      <c r="E779" t="s">
        <v>64</v>
      </c>
      <c r="F779">
        <v>5914</v>
      </c>
      <c r="G779" s="33">
        <f>SUMIFS('Приложение 3 (Цена)'!D:D,'Приложение 3 (Цена)'!C:C,D779,'Приложение 3 (Цена)'!B:B,C779,'Приложение 3 (Цена)'!A:A,B779)</f>
        <v>817.26</v>
      </c>
      <c r="H779" s="34">
        <f t="shared" si="12"/>
        <v>4833275.6399999997</v>
      </c>
    </row>
    <row r="780" spans="1:8" x14ac:dyDescent="0.25">
      <c r="A780">
        <v>14</v>
      </c>
      <c r="B780">
        <v>5</v>
      </c>
      <c r="C780">
        <v>2002</v>
      </c>
      <c r="D780" t="s">
        <v>27</v>
      </c>
      <c r="E780" t="s">
        <v>66</v>
      </c>
      <c r="F780">
        <v>5905</v>
      </c>
      <c r="G780" s="33">
        <f>SUMIFS('Приложение 3 (Цена)'!D:D,'Приложение 3 (Цена)'!C:C,D780,'Приложение 3 (Цена)'!B:B,C780,'Приложение 3 (Цена)'!A:A,B780)</f>
        <v>466.82</v>
      </c>
      <c r="H780" s="34">
        <f t="shared" si="12"/>
        <v>2756572.1</v>
      </c>
    </row>
    <row r="781" spans="1:8" x14ac:dyDescent="0.25">
      <c r="A781">
        <v>4</v>
      </c>
      <c r="B781">
        <v>2</v>
      </c>
      <c r="C781">
        <v>2001</v>
      </c>
      <c r="D781" t="s">
        <v>27</v>
      </c>
      <c r="E781" t="s">
        <v>64</v>
      </c>
      <c r="F781">
        <v>5901</v>
      </c>
      <c r="G781" s="33">
        <f>SUMIFS('Приложение 3 (Цена)'!D:D,'Приложение 3 (Цена)'!C:C,D781,'Приложение 3 (Цена)'!B:B,C781,'Приложение 3 (Цена)'!A:A,B781)</f>
        <v>835.1</v>
      </c>
      <c r="H781" s="34">
        <f t="shared" si="12"/>
        <v>4927925.1000000006</v>
      </c>
    </row>
    <row r="782" spans="1:8" x14ac:dyDescent="0.25">
      <c r="A782">
        <v>18</v>
      </c>
      <c r="B782">
        <v>7</v>
      </c>
      <c r="C782">
        <v>2003</v>
      </c>
      <c r="D782" t="s">
        <v>39</v>
      </c>
      <c r="E782" t="s">
        <v>66</v>
      </c>
      <c r="F782">
        <v>5899</v>
      </c>
      <c r="G782" s="33">
        <f>SUMIFS('Приложение 3 (Цена)'!D:D,'Приложение 3 (Цена)'!C:C,D782,'Приложение 3 (Цена)'!B:B,C782,'Приложение 3 (Цена)'!A:A,B782)</f>
        <v>754.22</v>
      </c>
      <c r="H782" s="34">
        <f t="shared" si="12"/>
        <v>4449143.78</v>
      </c>
    </row>
    <row r="783" spans="1:8" x14ac:dyDescent="0.25">
      <c r="A783">
        <v>26</v>
      </c>
      <c r="B783">
        <v>11</v>
      </c>
      <c r="C783">
        <v>2004</v>
      </c>
      <c r="D783" t="s">
        <v>40</v>
      </c>
      <c r="E783" t="s">
        <v>67</v>
      </c>
      <c r="F783">
        <v>5895</v>
      </c>
      <c r="G783" s="33">
        <f>SUMIFS('Приложение 3 (Цена)'!D:D,'Приложение 3 (Цена)'!C:C,D783,'Приложение 3 (Цена)'!B:B,C783,'Приложение 3 (Цена)'!A:A,B783)</f>
        <v>794.83</v>
      </c>
      <c r="H783" s="34">
        <f t="shared" si="12"/>
        <v>4685522.8500000006</v>
      </c>
    </row>
    <row r="784" spans="1:8" x14ac:dyDescent="0.25">
      <c r="A784">
        <v>2</v>
      </c>
      <c r="B784">
        <v>1</v>
      </c>
      <c r="C784">
        <v>2000</v>
      </c>
      <c r="D784" t="s">
        <v>36</v>
      </c>
      <c r="E784" t="s">
        <v>65</v>
      </c>
      <c r="F784">
        <v>5888</v>
      </c>
      <c r="G784" s="33">
        <f>SUMIFS('Приложение 3 (Цена)'!D:D,'Приложение 3 (Цена)'!C:C,D784,'Приложение 3 (Цена)'!B:B,C784,'Приложение 3 (Цена)'!A:A,B784)</f>
        <v>149.69</v>
      </c>
      <c r="H784" s="34">
        <f t="shared" si="12"/>
        <v>881374.71999999997</v>
      </c>
    </row>
    <row r="785" spans="1:8" x14ac:dyDescent="0.25">
      <c r="A785">
        <v>26</v>
      </c>
      <c r="B785">
        <v>10</v>
      </c>
      <c r="C785">
        <v>2004</v>
      </c>
      <c r="D785" t="s">
        <v>41</v>
      </c>
      <c r="E785" t="s">
        <v>68</v>
      </c>
      <c r="F785">
        <v>5885</v>
      </c>
      <c r="G785" s="33">
        <f>SUMIFS('Приложение 3 (Цена)'!D:D,'Приложение 3 (Цена)'!C:C,D785,'Приложение 3 (Цена)'!B:B,C785,'Приложение 3 (Цена)'!A:A,B785)</f>
        <v>206.6</v>
      </c>
      <c r="H785" s="34">
        <f t="shared" si="12"/>
        <v>1215841</v>
      </c>
    </row>
    <row r="786" spans="1:8" x14ac:dyDescent="0.25">
      <c r="A786">
        <v>9</v>
      </c>
      <c r="B786">
        <v>3</v>
      </c>
      <c r="C786">
        <v>2001</v>
      </c>
      <c r="D786" t="s">
        <v>17</v>
      </c>
      <c r="E786" t="s">
        <v>67</v>
      </c>
      <c r="F786">
        <v>5878</v>
      </c>
      <c r="G786" s="33">
        <f>SUMIFS('Приложение 3 (Цена)'!D:D,'Приложение 3 (Цена)'!C:C,D786,'Приложение 3 (Цена)'!B:B,C786,'Приложение 3 (Цена)'!A:A,B786)</f>
        <v>208.93</v>
      </c>
      <c r="H786" s="34">
        <f t="shared" si="12"/>
        <v>1228090.54</v>
      </c>
    </row>
    <row r="787" spans="1:8" x14ac:dyDescent="0.25">
      <c r="A787">
        <v>18</v>
      </c>
      <c r="B787">
        <v>7</v>
      </c>
      <c r="C787">
        <v>2003</v>
      </c>
      <c r="D787" t="s">
        <v>44</v>
      </c>
      <c r="E787" t="s">
        <v>66</v>
      </c>
      <c r="F787">
        <v>5868</v>
      </c>
      <c r="G787" s="33">
        <f>SUMIFS('Приложение 3 (Цена)'!D:D,'Приложение 3 (Цена)'!C:C,D787,'Приложение 3 (Цена)'!B:B,C787,'Приложение 3 (Цена)'!A:A,B787)</f>
        <v>557.38</v>
      </c>
      <c r="H787" s="34">
        <f t="shared" si="12"/>
        <v>3270705.84</v>
      </c>
    </row>
    <row r="788" spans="1:8" x14ac:dyDescent="0.25">
      <c r="A788">
        <v>29</v>
      </c>
      <c r="B788">
        <v>12</v>
      </c>
      <c r="C788">
        <v>2005</v>
      </c>
      <c r="D788" t="s">
        <v>30</v>
      </c>
      <c r="E788" t="s">
        <v>66</v>
      </c>
      <c r="F788">
        <v>5868</v>
      </c>
      <c r="G788" s="33">
        <f>SUMIFS('Приложение 3 (Цена)'!D:D,'Приложение 3 (Цена)'!C:C,D788,'Приложение 3 (Цена)'!B:B,C788,'Приложение 3 (Цена)'!A:A,B788)</f>
        <v>741.06</v>
      </c>
      <c r="H788" s="34">
        <f t="shared" si="12"/>
        <v>4348540.08</v>
      </c>
    </row>
    <row r="789" spans="1:8" x14ac:dyDescent="0.25">
      <c r="A789">
        <v>16</v>
      </c>
      <c r="B789">
        <v>6</v>
      </c>
      <c r="C789">
        <v>2003</v>
      </c>
      <c r="D789" t="s">
        <v>46</v>
      </c>
      <c r="E789" t="s">
        <v>64</v>
      </c>
      <c r="F789">
        <v>5864</v>
      </c>
      <c r="G789" s="33">
        <f>SUMIFS('Приложение 3 (Цена)'!D:D,'Приложение 3 (Цена)'!C:C,D789,'Приложение 3 (Цена)'!B:B,C789,'Приложение 3 (Цена)'!A:A,B789)</f>
        <v>141.46</v>
      </c>
      <c r="H789" s="34">
        <f t="shared" si="12"/>
        <v>829521.44000000006</v>
      </c>
    </row>
    <row r="790" spans="1:8" x14ac:dyDescent="0.25">
      <c r="A790">
        <v>27</v>
      </c>
      <c r="B790">
        <v>11</v>
      </c>
      <c r="C790">
        <v>2005</v>
      </c>
      <c r="D790" t="s">
        <v>27</v>
      </c>
      <c r="E790" t="s">
        <v>64</v>
      </c>
      <c r="F790">
        <v>5854</v>
      </c>
      <c r="G790" s="33">
        <f>SUMIFS('Приложение 3 (Цена)'!D:D,'Приложение 3 (Цена)'!C:C,D790,'Приложение 3 (Цена)'!B:B,C790,'Приложение 3 (Цена)'!A:A,B790)</f>
        <v>920.31</v>
      </c>
      <c r="H790" s="34">
        <f t="shared" si="12"/>
        <v>5387494.7399999993</v>
      </c>
    </row>
    <row r="791" spans="1:8" x14ac:dyDescent="0.25">
      <c r="A791">
        <v>6</v>
      </c>
      <c r="B791">
        <v>2</v>
      </c>
      <c r="C791">
        <v>2001</v>
      </c>
      <c r="D791" t="s">
        <v>26</v>
      </c>
      <c r="E791" t="s">
        <v>64</v>
      </c>
      <c r="F791">
        <v>5848</v>
      </c>
      <c r="G791" s="33">
        <f>SUMIFS('Приложение 3 (Цена)'!D:D,'Приложение 3 (Цена)'!C:C,D791,'Приложение 3 (Цена)'!B:B,C791,'Приложение 3 (Цена)'!A:A,B791)</f>
        <v>358.64</v>
      </c>
      <c r="H791" s="34">
        <f t="shared" si="12"/>
        <v>2097326.7199999997</v>
      </c>
    </row>
    <row r="792" spans="1:8" x14ac:dyDescent="0.25">
      <c r="A792">
        <v>20</v>
      </c>
      <c r="B792">
        <v>8</v>
      </c>
      <c r="C792">
        <v>2003</v>
      </c>
      <c r="D792" t="s">
        <v>24</v>
      </c>
      <c r="E792" t="s">
        <v>64</v>
      </c>
      <c r="F792">
        <v>5846</v>
      </c>
      <c r="G792" s="33">
        <f>SUMIFS('Приложение 3 (Цена)'!D:D,'Приложение 3 (Цена)'!C:C,D792,'Приложение 3 (Цена)'!B:B,C792,'Приложение 3 (Цена)'!A:A,B792)</f>
        <v>637.41999999999996</v>
      </c>
      <c r="H792" s="34">
        <f t="shared" si="12"/>
        <v>3726357.32</v>
      </c>
    </row>
    <row r="793" spans="1:8" x14ac:dyDescent="0.25">
      <c r="A793">
        <v>24</v>
      </c>
      <c r="B793">
        <v>10</v>
      </c>
      <c r="C793">
        <v>2004</v>
      </c>
      <c r="D793" t="s">
        <v>28</v>
      </c>
      <c r="E793" t="s">
        <v>66</v>
      </c>
      <c r="F793">
        <v>5845</v>
      </c>
      <c r="G793" s="33">
        <f>SUMIFS('Приложение 3 (Цена)'!D:D,'Приложение 3 (Цена)'!C:C,D793,'Приложение 3 (Цена)'!B:B,C793,'Приложение 3 (Цена)'!A:A,B793)</f>
        <v>824.71</v>
      </c>
      <c r="H793" s="34">
        <f t="shared" si="12"/>
        <v>4820429.95</v>
      </c>
    </row>
    <row r="794" spans="1:8" x14ac:dyDescent="0.25">
      <c r="A794">
        <v>14</v>
      </c>
      <c r="B794">
        <v>6</v>
      </c>
      <c r="C794">
        <v>2002</v>
      </c>
      <c r="D794" t="s">
        <v>15</v>
      </c>
      <c r="E794" t="s">
        <v>64</v>
      </c>
      <c r="F794">
        <v>5818</v>
      </c>
      <c r="G794" s="33">
        <f>SUMIFS('Приложение 3 (Цена)'!D:D,'Приложение 3 (Цена)'!C:C,D794,'Приложение 3 (Цена)'!B:B,C794,'Приложение 3 (Цена)'!A:A,B794)</f>
        <v>360.32</v>
      </c>
      <c r="H794" s="34">
        <f t="shared" si="12"/>
        <v>2096341.76</v>
      </c>
    </row>
    <row r="795" spans="1:8" x14ac:dyDescent="0.25">
      <c r="A795">
        <v>22</v>
      </c>
      <c r="B795">
        <v>9</v>
      </c>
      <c r="C795">
        <v>2004</v>
      </c>
      <c r="D795" t="s">
        <v>60</v>
      </c>
      <c r="E795" t="s">
        <v>67</v>
      </c>
      <c r="F795">
        <v>5816</v>
      </c>
      <c r="G795" s="33">
        <f>SUMIFS('Приложение 3 (Цена)'!D:D,'Приложение 3 (Цена)'!C:C,D795,'Приложение 3 (Цена)'!B:B,C795,'Приложение 3 (Цена)'!A:A,B795)</f>
        <v>195.24</v>
      </c>
      <c r="H795" s="34">
        <f t="shared" si="12"/>
        <v>1135515.8400000001</v>
      </c>
    </row>
    <row r="796" spans="1:8" x14ac:dyDescent="0.25">
      <c r="A796">
        <v>2</v>
      </c>
      <c r="B796">
        <v>1</v>
      </c>
      <c r="C796">
        <v>2000</v>
      </c>
      <c r="D796" t="s">
        <v>42</v>
      </c>
      <c r="E796" t="s">
        <v>67</v>
      </c>
      <c r="F796">
        <v>5810</v>
      </c>
      <c r="G796" s="33">
        <f>SUMIFS('Приложение 3 (Цена)'!D:D,'Приложение 3 (Цена)'!C:C,D796,'Приложение 3 (Цена)'!B:B,C796,'Приложение 3 (Цена)'!A:A,B796)</f>
        <v>720.9</v>
      </c>
      <c r="H796" s="34">
        <f t="shared" si="12"/>
        <v>4188429</v>
      </c>
    </row>
    <row r="797" spans="1:8" x14ac:dyDescent="0.25">
      <c r="A797">
        <v>24</v>
      </c>
      <c r="B797">
        <v>9</v>
      </c>
      <c r="C797">
        <v>2004</v>
      </c>
      <c r="D797" t="s">
        <v>51</v>
      </c>
      <c r="E797" t="s">
        <v>67</v>
      </c>
      <c r="F797">
        <v>5810</v>
      </c>
      <c r="G797" s="33">
        <f>SUMIFS('Приложение 3 (Цена)'!D:D,'Приложение 3 (Цена)'!C:C,D797,'Приложение 3 (Цена)'!B:B,C797,'Приложение 3 (Цена)'!A:A,B797)</f>
        <v>186.77</v>
      </c>
      <c r="H797" s="34">
        <f t="shared" si="12"/>
        <v>1085133.7</v>
      </c>
    </row>
    <row r="798" spans="1:8" x14ac:dyDescent="0.25">
      <c r="A798">
        <v>25</v>
      </c>
      <c r="B798">
        <v>10</v>
      </c>
      <c r="C798">
        <v>2004</v>
      </c>
      <c r="D798" t="s">
        <v>32</v>
      </c>
      <c r="E798" t="s">
        <v>64</v>
      </c>
      <c r="F798">
        <v>5806</v>
      </c>
      <c r="G798" s="33">
        <f>SUMIFS('Приложение 3 (Цена)'!D:D,'Приложение 3 (Цена)'!C:C,D798,'Приложение 3 (Цена)'!B:B,C798,'Приложение 3 (Цена)'!A:A,B798)</f>
        <v>1091.33</v>
      </c>
      <c r="H798" s="34">
        <f t="shared" si="12"/>
        <v>6336261.9799999995</v>
      </c>
    </row>
    <row r="799" spans="1:8" x14ac:dyDescent="0.25">
      <c r="A799">
        <v>15</v>
      </c>
      <c r="B799">
        <v>6</v>
      </c>
      <c r="C799">
        <v>2003</v>
      </c>
      <c r="D799" t="s">
        <v>25</v>
      </c>
      <c r="E799" t="s">
        <v>65</v>
      </c>
      <c r="F799">
        <v>5805</v>
      </c>
      <c r="G799" s="33">
        <f>SUMIFS('Приложение 3 (Цена)'!D:D,'Приложение 3 (Цена)'!C:C,D799,'Приложение 3 (Цена)'!B:B,C799,'Приложение 3 (Цена)'!A:A,B799)</f>
        <v>677.85</v>
      </c>
      <c r="H799" s="34">
        <f t="shared" si="12"/>
        <v>3934919.25</v>
      </c>
    </row>
    <row r="800" spans="1:8" x14ac:dyDescent="0.25">
      <c r="A800">
        <v>18</v>
      </c>
      <c r="B800">
        <v>7</v>
      </c>
      <c r="C800">
        <v>2003</v>
      </c>
      <c r="D800" t="s">
        <v>46</v>
      </c>
      <c r="E800" t="s">
        <v>68</v>
      </c>
      <c r="F800">
        <v>5800</v>
      </c>
      <c r="G800" s="33">
        <f>SUMIFS('Приложение 3 (Цена)'!D:D,'Приложение 3 (Цена)'!C:C,D800,'Приложение 3 (Цена)'!B:B,C800,'Приложение 3 (Цена)'!A:A,B800)</f>
        <v>1092.53</v>
      </c>
      <c r="H800" s="34">
        <f t="shared" si="12"/>
        <v>6336674</v>
      </c>
    </row>
    <row r="801" spans="1:8" x14ac:dyDescent="0.25">
      <c r="A801">
        <v>15</v>
      </c>
      <c r="B801">
        <v>6</v>
      </c>
      <c r="C801">
        <v>2003</v>
      </c>
      <c r="D801" t="s">
        <v>62</v>
      </c>
      <c r="E801" t="s">
        <v>67</v>
      </c>
      <c r="F801">
        <v>5794</v>
      </c>
      <c r="G801" s="33">
        <f>SUMIFS('Приложение 3 (Цена)'!D:D,'Приложение 3 (Цена)'!C:C,D801,'Приложение 3 (Цена)'!B:B,C801,'Приложение 3 (Цена)'!A:A,B801)</f>
        <v>568.92999999999995</v>
      </c>
      <c r="H801" s="34">
        <f t="shared" si="12"/>
        <v>3296380.42</v>
      </c>
    </row>
    <row r="802" spans="1:8" x14ac:dyDescent="0.25">
      <c r="A802">
        <v>17</v>
      </c>
      <c r="B802">
        <v>7</v>
      </c>
      <c r="C802">
        <v>2003</v>
      </c>
      <c r="D802" t="s">
        <v>50</v>
      </c>
      <c r="E802" t="s">
        <v>64</v>
      </c>
      <c r="F802">
        <v>5792</v>
      </c>
      <c r="G802" s="33">
        <f>SUMIFS('Приложение 3 (Цена)'!D:D,'Приложение 3 (Цена)'!C:C,D802,'Приложение 3 (Цена)'!B:B,C802,'Приложение 3 (Цена)'!A:A,B802)</f>
        <v>281.23</v>
      </c>
      <c r="H802" s="34">
        <f t="shared" si="12"/>
        <v>1628884.1600000001</v>
      </c>
    </row>
    <row r="803" spans="1:8" x14ac:dyDescent="0.25">
      <c r="A803">
        <v>21</v>
      </c>
      <c r="B803">
        <v>9</v>
      </c>
      <c r="C803">
        <v>2004</v>
      </c>
      <c r="D803" t="s">
        <v>18</v>
      </c>
      <c r="E803" t="s">
        <v>64</v>
      </c>
      <c r="F803">
        <v>5785</v>
      </c>
      <c r="G803" s="33">
        <f>SUMIFS('Приложение 3 (Цена)'!D:D,'Приложение 3 (Цена)'!C:C,D803,'Приложение 3 (Цена)'!B:B,C803,'Приложение 3 (Цена)'!A:A,B803)</f>
        <v>372.8</v>
      </c>
      <c r="H803" s="34">
        <f t="shared" si="12"/>
        <v>2156648</v>
      </c>
    </row>
    <row r="804" spans="1:8" x14ac:dyDescent="0.25">
      <c r="A804">
        <v>12</v>
      </c>
      <c r="B804">
        <v>5</v>
      </c>
      <c r="C804">
        <v>2002</v>
      </c>
      <c r="D804" t="s">
        <v>42</v>
      </c>
      <c r="E804" t="s">
        <v>64</v>
      </c>
      <c r="F804">
        <v>5782</v>
      </c>
      <c r="G804" s="33">
        <f>SUMIFS('Приложение 3 (Цена)'!D:D,'Приложение 3 (Цена)'!C:C,D804,'Приложение 3 (Цена)'!B:B,C804,'Приложение 3 (Цена)'!A:A,B804)</f>
        <v>588.22</v>
      </c>
      <c r="H804" s="34">
        <f t="shared" si="12"/>
        <v>3401088.04</v>
      </c>
    </row>
    <row r="805" spans="1:8" x14ac:dyDescent="0.25">
      <c r="A805">
        <v>18</v>
      </c>
      <c r="B805">
        <v>7</v>
      </c>
      <c r="C805">
        <v>2003</v>
      </c>
      <c r="D805" t="s">
        <v>34</v>
      </c>
      <c r="E805" t="s">
        <v>64</v>
      </c>
      <c r="F805">
        <v>5781</v>
      </c>
      <c r="G805" s="33">
        <f>SUMIFS('Приложение 3 (Цена)'!D:D,'Приложение 3 (Цена)'!C:C,D805,'Приложение 3 (Цена)'!B:B,C805,'Приложение 3 (Цена)'!A:A,B805)</f>
        <v>213.92</v>
      </c>
      <c r="H805" s="34">
        <f t="shared" si="12"/>
        <v>1236671.52</v>
      </c>
    </row>
    <row r="806" spans="1:8" x14ac:dyDescent="0.25">
      <c r="A806">
        <v>3</v>
      </c>
      <c r="B806">
        <v>1</v>
      </c>
      <c r="C806">
        <v>2000</v>
      </c>
      <c r="D806" t="s">
        <v>39</v>
      </c>
      <c r="E806" t="s">
        <v>67</v>
      </c>
      <c r="F806">
        <v>5775</v>
      </c>
      <c r="G806" s="33">
        <f>SUMIFS('Приложение 3 (Цена)'!D:D,'Приложение 3 (Цена)'!C:C,D806,'Приложение 3 (Цена)'!B:B,C806,'Приложение 3 (Цена)'!A:A,B806)</f>
        <v>36.78</v>
      </c>
      <c r="H806" s="34">
        <f t="shared" si="12"/>
        <v>212404.5</v>
      </c>
    </row>
    <row r="807" spans="1:8" x14ac:dyDescent="0.25">
      <c r="A807">
        <v>27</v>
      </c>
      <c r="B807">
        <v>11</v>
      </c>
      <c r="C807">
        <v>2004</v>
      </c>
      <c r="D807" t="s">
        <v>37</v>
      </c>
      <c r="E807" t="s">
        <v>64</v>
      </c>
      <c r="F807">
        <v>5775</v>
      </c>
      <c r="G807" s="33">
        <f>SUMIFS('Приложение 3 (Цена)'!D:D,'Приложение 3 (Цена)'!C:C,D807,'Приложение 3 (Цена)'!B:B,C807,'Приложение 3 (Цена)'!A:A,B807)</f>
        <v>489.02</v>
      </c>
      <c r="H807" s="34">
        <f t="shared" si="12"/>
        <v>2824090.5</v>
      </c>
    </row>
    <row r="808" spans="1:8" x14ac:dyDescent="0.25">
      <c r="A808">
        <v>22</v>
      </c>
      <c r="B808">
        <v>9</v>
      </c>
      <c r="C808">
        <v>2004</v>
      </c>
      <c r="D808" t="s">
        <v>57</v>
      </c>
      <c r="E808" t="s">
        <v>64</v>
      </c>
      <c r="F808">
        <v>5771</v>
      </c>
      <c r="G808" s="33">
        <f>SUMIFS('Приложение 3 (Цена)'!D:D,'Приложение 3 (Цена)'!C:C,D808,'Приложение 3 (Цена)'!B:B,C808,'Приложение 3 (Цена)'!A:A,B808)</f>
        <v>593.19000000000005</v>
      </c>
      <c r="H808" s="34">
        <f t="shared" si="12"/>
        <v>3423299.49</v>
      </c>
    </row>
    <row r="809" spans="1:8" x14ac:dyDescent="0.25">
      <c r="A809">
        <v>30</v>
      </c>
      <c r="B809">
        <v>12</v>
      </c>
      <c r="C809">
        <v>2005</v>
      </c>
      <c r="D809" t="s">
        <v>37</v>
      </c>
      <c r="E809" t="s">
        <v>66</v>
      </c>
      <c r="F809">
        <v>5771</v>
      </c>
      <c r="G809" s="33">
        <f>SUMIFS('Приложение 3 (Цена)'!D:D,'Приложение 3 (Цена)'!C:C,D809,'Приложение 3 (Цена)'!B:B,C809,'Приложение 3 (Цена)'!A:A,B809)</f>
        <v>686.66</v>
      </c>
      <c r="H809" s="34">
        <f t="shared" si="12"/>
        <v>3962714.86</v>
      </c>
    </row>
    <row r="810" spans="1:8" x14ac:dyDescent="0.25">
      <c r="A810">
        <v>13</v>
      </c>
      <c r="B810">
        <v>5</v>
      </c>
      <c r="C810">
        <v>2002</v>
      </c>
      <c r="D810" t="s">
        <v>27</v>
      </c>
      <c r="E810" t="s">
        <v>66</v>
      </c>
      <c r="F810">
        <v>5770</v>
      </c>
      <c r="G810" s="33">
        <f>SUMIFS('Приложение 3 (Цена)'!D:D,'Приложение 3 (Цена)'!C:C,D810,'Приложение 3 (Цена)'!B:B,C810,'Приложение 3 (Цена)'!A:A,B810)</f>
        <v>466.82</v>
      </c>
      <c r="H810" s="34">
        <f t="shared" si="12"/>
        <v>2693551.4</v>
      </c>
    </row>
    <row r="811" spans="1:8" x14ac:dyDescent="0.25">
      <c r="A811">
        <v>21</v>
      </c>
      <c r="B811">
        <v>8</v>
      </c>
      <c r="C811">
        <v>2004</v>
      </c>
      <c r="D811" t="s">
        <v>33</v>
      </c>
      <c r="E811" t="s">
        <v>66</v>
      </c>
      <c r="F811">
        <v>5770</v>
      </c>
      <c r="G811" s="33">
        <f>SUMIFS('Приложение 3 (Цена)'!D:D,'Приложение 3 (Цена)'!C:C,D811,'Приложение 3 (Цена)'!B:B,C811,'Приложение 3 (Цена)'!A:A,B811)</f>
        <v>833.01</v>
      </c>
      <c r="H811" s="34">
        <f t="shared" si="12"/>
        <v>4806467.7</v>
      </c>
    </row>
    <row r="812" spans="1:8" x14ac:dyDescent="0.25">
      <c r="A812">
        <v>14</v>
      </c>
      <c r="B812">
        <v>5</v>
      </c>
      <c r="C812">
        <v>2002</v>
      </c>
      <c r="D812" t="s">
        <v>30</v>
      </c>
      <c r="E812" t="s">
        <v>66</v>
      </c>
      <c r="F812">
        <v>5764</v>
      </c>
      <c r="G812" s="33">
        <f>SUMIFS('Приложение 3 (Цена)'!D:D,'Приложение 3 (Цена)'!C:C,D812,'Приложение 3 (Цена)'!B:B,C812,'Приложение 3 (Цена)'!A:A,B812)</f>
        <v>32.33</v>
      </c>
      <c r="H812" s="34">
        <f t="shared" si="12"/>
        <v>186350.12</v>
      </c>
    </row>
    <row r="813" spans="1:8" x14ac:dyDescent="0.25">
      <c r="A813">
        <v>25</v>
      </c>
      <c r="B813">
        <v>10</v>
      </c>
      <c r="C813">
        <v>2004</v>
      </c>
      <c r="D813" t="s">
        <v>32</v>
      </c>
      <c r="E813" t="s">
        <v>65</v>
      </c>
      <c r="F813">
        <v>5760</v>
      </c>
      <c r="G813" s="33">
        <f>SUMIFS('Приложение 3 (Цена)'!D:D,'Приложение 3 (Цена)'!C:C,D813,'Приложение 3 (Цена)'!B:B,C813,'Приложение 3 (Цена)'!A:A,B813)</f>
        <v>1091.33</v>
      </c>
      <c r="H813" s="34">
        <f t="shared" si="12"/>
        <v>6286060.7999999998</v>
      </c>
    </row>
    <row r="814" spans="1:8" x14ac:dyDescent="0.25">
      <c r="A814">
        <v>2</v>
      </c>
      <c r="B814">
        <v>1</v>
      </c>
      <c r="C814">
        <v>2000</v>
      </c>
      <c r="D814" t="s">
        <v>47</v>
      </c>
      <c r="E814" t="s">
        <v>66</v>
      </c>
      <c r="F814">
        <v>5759</v>
      </c>
      <c r="G814" s="33">
        <f>SUMIFS('Приложение 3 (Цена)'!D:D,'Приложение 3 (Цена)'!C:C,D814,'Приложение 3 (Цена)'!B:B,C814,'Приложение 3 (Цена)'!A:A,B814)</f>
        <v>728.82</v>
      </c>
      <c r="H814" s="34">
        <f t="shared" si="12"/>
        <v>4197274.38</v>
      </c>
    </row>
    <row r="815" spans="1:8" x14ac:dyDescent="0.25">
      <c r="A815">
        <v>20</v>
      </c>
      <c r="B815">
        <v>8</v>
      </c>
      <c r="C815">
        <v>2003</v>
      </c>
      <c r="D815" t="s">
        <v>15</v>
      </c>
      <c r="E815" t="s">
        <v>64</v>
      </c>
      <c r="F815">
        <v>5757</v>
      </c>
      <c r="G815" s="33">
        <f>SUMIFS('Приложение 3 (Цена)'!D:D,'Приложение 3 (Цена)'!C:C,D815,'Приложение 3 (Цена)'!B:B,C815,'Приложение 3 (Цена)'!A:A,B815)</f>
        <v>528.58000000000004</v>
      </c>
      <c r="H815" s="34">
        <f t="shared" si="12"/>
        <v>3043035.06</v>
      </c>
    </row>
    <row r="816" spans="1:8" x14ac:dyDescent="0.25">
      <c r="A816">
        <v>22</v>
      </c>
      <c r="B816">
        <v>9</v>
      </c>
      <c r="C816">
        <v>2004</v>
      </c>
      <c r="D816" t="s">
        <v>62</v>
      </c>
      <c r="E816" t="s">
        <v>68</v>
      </c>
      <c r="F816">
        <v>5754</v>
      </c>
      <c r="G816" s="33">
        <f>SUMIFS('Приложение 3 (Цена)'!D:D,'Приложение 3 (Цена)'!C:C,D816,'Приложение 3 (Цена)'!B:B,C816,'Приложение 3 (Цена)'!A:A,B816)</f>
        <v>555.13</v>
      </c>
      <c r="H816" s="34">
        <f t="shared" si="12"/>
        <v>3194218.02</v>
      </c>
    </row>
    <row r="817" spans="1:8" x14ac:dyDescent="0.25">
      <c r="A817">
        <v>15</v>
      </c>
      <c r="B817">
        <v>6</v>
      </c>
      <c r="C817">
        <v>2002</v>
      </c>
      <c r="D817" t="s">
        <v>27</v>
      </c>
      <c r="E817" t="s">
        <v>64</v>
      </c>
      <c r="F817">
        <v>5747</v>
      </c>
      <c r="G817" s="33">
        <f>SUMIFS('Приложение 3 (Цена)'!D:D,'Приложение 3 (Цена)'!C:C,D817,'Приложение 3 (Цена)'!B:B,C817,'Приложение 3 (Цена)'!A:A,B817)</f>
        <v>829.9</v>
      </c>
      <c r="H817" s="34">
        <f t="shared" si="12"/>
        <v>4769435.3</v>
      </c>
    </row>
    <row r="818" spans="1:8" x14ac:dyDescent="0.25">
      <c r="A818">
        <v>28</v>
      </c>
      <c r="B818">
        <v>11</v>
      </c>
      <c r="C818">
        <v>2005</v>
      </c>
      <c r="D818" t="s">
        <v>14</v>
      </c>
      <c r="E818" t="s">
        <v>64</v>
      </c>
      <c r="F818">
        <v>5745</v>
      </c>
      <c r="G818" s="33">
        <f>SUMIFS('Приложение 3 (Цена)'!D:D,'Приложение 3 (Цена)'!C:C,D818,'Приложение 3 (Цена)'!B:B,C818,'Приложение 3 (Цена)'!A:A,B818)</f>
        <v>363.18</v>
      </c>
      <c r="H818" s="34">
        <f t="shared" si="12"/>
        <v>2086469.1</v>
      </c>
    </row>
    <row r="819" spans="1:8" x14ac:dyDescent="0.25">
      <c r="A819">
        <v>18</v>
      </c>
      <c r="B819">
        <v>7</v>
      </c>
      <c r="C819">
        <v>2003</v>
      </c>
      <c r="D819" t="s">
        <v>38</v>
      </c>
      <c r="E819" t="s">
        <v>64</v>
      </c>
      <c r="F819">
        <v>5744</v>
      </c>
      <c r="G819" s="33">
        <f>SUMIFS('Приложение 3 (Цена)'!D:D,'Приложение 3 (Цена)'!C:C,D819,'Приложение 3 (Цена)'!B:B,C819,'Приложение 3 (Цена)'!A:A,B819)</f>
        <v>905.03</v>
      </c>
      <c r="H819" s="34">
        <f t="shared" si="12"/>
        <v>5198492.32</v>
      </c>
    </row>
    <row r="820" spans="1:8" x14ac:dyDescent="0.25">
      <c r="A820">
        <v>23</v>
      </c>
      <c r="B820">
        <v>9</v>
      </c>
      <c r="C820">
        <v>2004</v>
      </c>
      <c r="D820" t="s">
        <v>52</v>
      </c>
      <c r="E820" t="s">
        <v>66</v>
      </c>
      <c r="F820">
        <v>5742</v>
      </c>
      <c r="G820" s="33">
        <f>SUMIFS('Приложение 3 (Цена)'!D:D,'Приложение 3 (Цена)'!C:C,D820,'Приложение 3 (Цена)'!B:B,C820,'Приложение 3 (Цена)'!A:A,B820)</f>
        <v>1002.11</v>
      </c>
      <c r="H820" s="34">
        <f t="shared" si="12"/>
        <v>5754115.6200000001</v>
      </c>
    </row>
    <row r="821" spans="1:8" x14ac:dyDescent="0.25">
      <c r="A821">
        <v>20</v>
      </c>
      <c r="B821">
        <v>8</v>
      </c>
      <c r="C821">
        <v>2003</v>
      </c>
      <c r="D821" t="s">
        <v>49</v>
      </c>
      <c r="E821" t="s">
        <v>64</v>
      </c>
      <c r="F821">
        <v>5741</v>
      </c>
      <c r="G821" s="33">
        <f>SUMIFS('Приложение 3 (Цена)'!D:D,'Приложение 3 (Цена)'!C:C,D821,'Приложение 3 (Цена)'!B:B,C821,'Приложение 3 (Цена)'!A:A,B821)</f>
        <v>883.28</v>
      </c>
      <c r="H821" s="34">
        <f t="shared" si="12"/>
        <v>5070910.4799999995</v>
      </c>
    </row>
    <row r="822" spans="1:8" x14ac:dyDescent="0.25">
      <c r="A822">
        <v>6</v>
      </c>
      <c r="B822">
        <v>3</v>
      </c>
      <c r="C822">
        <v>2001</v>
      </c>
      <c r="D822" t="s">
        <v>23</v>
      </c>
      <c r="E822" t="s">
        <v>68</v>
      </c>
      <c r="F822">
        <v>5734</v>
      </c>
      <c r="G822" s="33">
        <f>SUMIFS('Приложение 3 (Цена)'!D:D,'Приложение 3 (Цена)'!C:C,D822,'Приложение 3 (Цена)'!B:B,C822,'Приложение 3 (Цена)'!A:A,B822)</f>
        <v>139.47999999999999</v>
      </c>
      <c r="H822" s="34">
        <f t="shared" si="12"/>
        <v>799778.32</v>
      </c>
    </row>
    <row r="823" spans="1:8" x14ac:dyDescent="0.25">
      <c r="A823">
        <v>6</v>
      </c>
      <c r="B823">
        <v>2</v>
      </c>
      <c r="C823">
        <v>2001</v>
      </c>
      <c r="D823" t="s">
        <v>43</v>
      </c>
      <c r="E823" t="s">
        <v>65</v>
      </c>
      <c r="F823">
        <v>5733</v>
      </c>
      <c r="G823" s="33">
        <f>SUMIFS('Приложение 3 (Цена)'!D:D,'Приложение 3 (Цена)'!C:C,D823,'Приложение 3 (Цена)'!B:B,C823,'Приложение 3 (Цена)'!A:A,B823)</f>
        <v>935.06</v>
      </c>
      <c r="H823" s="34">
        <f t="shared" si="12"/>
        <v>5360698.9799999995</v>
      </c>
    </row>
    <row r="824" spans="1:8" x14ac:dyDescent="0.25">
      <c r="A824">
        <v>7</v>
      </c>
      <c r="B824">
        <v>3</v>
      </c>
      <c r="C824">
        <v>2001</v>
      </c>
      <c r="D824" t="s">
        <v>16</v>
      </c>
      <c r="E824" t="s">
        <v>67</v>
      </c>
      <c r="F824">
        <v>5726</v>
      </c>
      <c r="G824" s="33">
        <f>SUMIFS('Приложение 3 (Цена)'!D:D,'Приложение 3 (Цена)'!C:C,D824,'Приложение 3 (Цена)'!B:B,C824,'Приложение 3 (Цена)'!A:A,B824)</f>
        <v>977.66</v>
      </c>
      <c r="H824" s="34">
        <f t="shared" si="12"/>
        <v>5598081.1600000001</v>
      </c>
    </row>
    <row r="825" spans="1:8" x14ac:dyDescent="0.25">
      <c r="A825">
        <v>9</v>
      </c>
      <c r="B825">
        <v>3</v>
      </c>
      <c r="C825">
        <v>2001</v>
      </c>
      <c r="D825" t="s">
        <v>26</v>
      </c>
      <c r="E825" t="s">
        <v>66</v>
      </c>
      <c r="F825">
        <v>5726</v>
      </c>
      <c r="G825" s="33">
        <f>SUMIFS('Приложение 3 (Цена)'!D:D,'Приложение 3 (Цена)'!C:C,D825,'Приложение 3 (Цена)'!B:B,C825,'Приложение 3 (Цена)'!A:A,B825)</f>
        <v>994.52</v>
      </c>
      <c r="H825" s="34">
        <f t="shared" si="12"/>
        <v>5694621.5199999996</v>
      </c>
    </row>
    <row r="826" spans="1:8" x14ac:dyDescent="0.25">
      <c r="A826">
        <v>19</v>
      </c>
      <c r="B826">
        <v>8</v>
      </c>
      <c r="C826">
        <v>2003</v>
      </c>
      <c r="D826" t="s">
        <v>44</v>
      </c>
      <c r="E826" t="s">
        <v>66</v>
      </c>
      <c r="F826">
        <v>5724</v>
      </c>
      <c r="G826" s="33">
        <f>SUMIFS('Приложение 3 (Цена)'!D:D,'Приложение 3 (Цена)'!C:C,D826,'Приложение 3 (Цена)'!B:B,C826,'Приложение 3 (Цена)'!A:A,B826)</f>
        <v>139.05000000000001</v>
      </c>
      <c r="H826" s="34">
        <f t="shared" si="12"/>
        <v>795922.20000000007</v>
      </c>
    </row>
    <row r="827" spans="1:8" x14ac:dyDescent="0.25">
      <c r="A827">
        <v>25</v>
      </c>
      <c r="B827">
        <v>10</v>
      </c>
      <c r="C827">
        <v>2004</v>
      </c>
      <c r="D827" t="s">
        <v>31</v>
      </c>
      <c r="E827" t="s">
        <v>66</v>
      </c>
      <c r="F827">
        <v>5714</v>
      </c>
      <c r="G827" s="33">
        <f>SUMIFS('Приложение 3 (Цена)'!D:D,'Приложение 3 (Цена)'!C:C,D827,'Приложение 3 (Цена)'!B:B,C827,'Приложение 3 (Цена)'!A:A,B827)</f>
        <v>514.65</v>
      </c>
      <c r="H827" s="34">
        <f t="shared" si="12"/>
        <v>2940710.1</v>
      </c>
    </row>
    <row r="828" spans="1:8" x14ac:dyDescent="0.25">
      <c r="A828">
        <v>29</v>
      </c>
      <c r="B828">
        <v>12</v>
      </c>
      <c r="C828">
        <v>2005</v>
      </c>
      <c r="D828" t="s">
        <v>43</v>
      </c>
      <c r="E828" t="s">
        <v>66</v>
      </c>
      <c r="F828">
        <v>5714</v>
      </c>
      <c r="G828" s="33">
        <f>SUMIFS('Приложение 3 (Цена)'!D:D,'Приложение 3 (Цена)'!C:C,D828,'Приложение 3 (Цена)'!B:B,C828,'Приложение 3 (Цена)'!A:A,B828)</f>
        <v>630.41999999999996</v>
      </c>
      <c r="H828" s="34">
        <f t="shared" si="12"/>
        <v>3602219.88</v>
      </c>
    </row>
    <row r="829" spans="1:8" x14ac:dyDescent="0.25">
      <c r="A829">
        <v>29</v>
      </c>
      <c r="B829">
        <v>11</v>
      </c>
      <c r="C829">
        <v>2005</v>
      </c>
      <c r="D829" t="s">
        <v>52</v>
      </c>
      <c r="E829" t="s">
        <v>64</v>
      </c>
      <c r="F829">
        <v>5712</v>
      </c>
      <c r="G829" s="33">
        <f>SUMIFS('Приложение 3 (Цена)'!D:D,'Приложение 3 (Цена)'!C:C,D829,'Приложение 3 (Цена)'!B:B,C829,'Приложение 3 (Цена)'!A:A,B829)</f>
        <v>166.93</v>
      </c>
      <c r="H829" s="34">
        <f t="shared" si="12"/>
        <v>953504.16</v>
      </c>
    </row>
    <row r="830" spans="1:8" x14ac:dyDescent="0.25">
      <c r="A830">
        <v>13</v>
      </c>
      <c r="B830">
        <v>5</v>
      </c>
      <c r="C830">
        <v>2002</v>
      </c>
      <c r="D830" t="s">
        <v>57</v>
      </c>
      <c r="E830" t="s">
        <v>64</v>
      </c>
      <c r="F830">
        <v>5709</v>
      </c>
      <c r="G830" s="33">
        <f>SUMIFS('Приложение 3 (Цена)'!D:D,'Приложение 3 (Цена)'!C:C,D830,'Приложение 3 (Цена)'!B:B,C830,'Приложение 3 (Цена)'!A:A,B830)</f>
        <v>311.58999999999997</v>
      </c>
      <c r="H830" s="34">
        <f t="shared" si="12"/>
        <v>1778867.3099999998</v>
      </c>
    </row>
    <row r="831" spans="1:8" x14ac:dyDescent="0.25">
      <c r="A831">
        <v>20</v>
      </c>
      <c r="B831">
        <v>8</v>
      </c>
      <c r="C831">
        <v>2003</v>
      </c>
      <c r="D831" t="s">
        <v>52</v>
      </c>
      <c r="E831" t="s">
        <v>64</v>
      </c>
      <c r="F831">
        <v>5706</v>
      </c>
      <c r="G831" s="33">
        <f>SUMIFS('Приложение 3 (Цена)'!D:D,'Приложение 3 (Цена)'!C:C,D831,'Приложение 3 (Цена)'!B:B,C831,'Приложение 3 (Цена)'!A:A,B831)</f>
        <v>135.62</v>
      </c>
      <c r="H831" s="34">
        <f t="shared" si="12"/>
        <v>773847.72</v>
      </c>
    </row>
    <row r="832" spans="1:8" x14ac:dyDescent="0.25">
      <c r="A832">
        <v>11</v>
      </c>
      <c r="B832">
        <v>5</v>
      </c>
      <c r="C832">
        <v>2002</v>
      </c>
      <c r="D832" t="s">
        <v>50</v>
      </c>
      <c r="E832" t="s">
        <v>64</v>
      </c>
      <c r="F832">
        <v>5697</v>
      </c>
      <c r="G832" s="33">
        <f>SUMIFS('Приложение 3 (Цена)'!D:D,'Приложение 3 (Цена)'!C:C,D832,'Приложение 3 (Цена)'!B:B,C832,'Приложение 3 (Цена)'!A:A,B832)</f>
        <v>363.83</v>
      </c>
      <c r="H832" s="34">
        <f t="shared" si="12"/>
        <v>2072739.51</v>
      </c>
    </row>
    <row r="833" spans="1:8" x14ac:dyDescent="0.25">
      <c r="A833">
        <v>2</v>
      </c>
      <c r="B833">
        <v>1</v>
      </c>
      <c r="C833">
        <v>2000</v>
      </c>
      <c r="D833" t="s">
        <v>21</v>
      </c>
      <c r="E833" t="s">
        <v>66</v>
      </c>
      <c r="F833">
        <v>5695</v>
      </c>
      <c r="G833" s="33">
        <f>SUMIFS('Приложение 3 (Цена)'!D:D,'Приложение 3 (Цена)'!C:C,D833,'Приложение 3 (Цена)'!B:B,C833,'Приложение 3 (Цена)'!A:A,B833)</f>
        <v>956.52</v>
      </c>
      <c r="H833" s="34">
        <f t="shared" si="12"/>
        <v>5447381.3999999994</v>
      </c>
    </row>
    <row r="834" spans="1:8" x14ac:dyDescent="0.25">
      <c r="A834">
        <v>6</v>
      </c>
      <c r="B834">
        <v>2</v>
      </c>
      <c r="C834">
        <v>2001</v>
      </c>
      <c r="D834" t="s">
        <v>39</v>
      </c>
      <c r="E834" t="s">
        <v>65</v>
      </c>
      <c r="F834">
        <v>5685</v>
      </c>
      <c r="G834" s="33">
        <f>SUMIFS('Приложение 3 (Цена)'!D:D,'Приложение 3 (Цена)'!C:C,D834,'Приложение 3 (Цена)'!B:B,C834,'Приложение 3 (Цена)'!A:A,B834)</f>
        <v>478.82</v>
      </c>
      <c r="H834" s="34">
        <f t="shared" si="12"/>
        <v>2722091.7</v>
      </c>
    </row>
    <row r="835" spans="1:8" x14ac:dyDescent="0.25">
      <c r="A835">
        <v>27</v>
      </c>
      <c r="B835">
        <v>11</v>
      </c>
      <c r="C835">
        <v>2004</v>
      </c>
      <c r="D835" t="s">
        <v>39</v>
      </c>
      <c r="E835" t="s">
        <v>66</v>
      </c>
      <c r="F835">
        <v>5682</v>
      </c>
      <c r="G835" s="33">
        <f>SUMIFS('Приложение 3 (Цена)'!D:D,'Приложение 3 (Цена)'!C:C,D835,'Приложение 3 (Цена)'!B:B,C835,'Приложение 3 (Цена)'!A:A,B835)</f>
        <v>428.65</v>
      </c>
      <c r="H835" s="34">
        <f t="shared" ref="H835:H898" si="13">F835*G835</f>
        <v>2435589.2999999998</v>
      </c>
    </row>
    <row r="836" spans="1:8" x14ac:dyDescent="0.25">
      <c r="A836">
        <v>9</v>
      </c>
      <c r="B836">
        <v>4</v>
      </c>
      <c r="C836">
        <v>2001</v>
      </c>
      <c r="D836" t="s">
        <v>58</v>
      </c>
      <c r="E836" t="s">
        <v>67</v>
      </c>
      <c r="F836">
        <v>5673</v>
      </c>
      <c r="G836" s="33">
        <f>SUMIFS('Приложение 3 (Цена)'!D:D,'Приложение 3 (Цена)'!C:C,D836,'Приложение 3 (Цена)'!B:B,C836,'Приложение 3 (Цена)'!A:A,B836)</f>
        <v>368.22</v>
      </c>
      <c r="H836" s="34">
        <f t="shared" si="13"/>
        <v>2088912.06</v>
      </c>
    </row>
    <row r="837" spans="1:8" x14ac:dyDescent="0.25">
      <c r="A837">
        <v>2</v>
      </c>
      <c r="B837">
        <v>1</v>
      </c>
      <c r="C837">
        <v>2000</v>
      </c>
      <c r="D837" t="s">
        <v>34</v>
      </c>
      <c r="E837" t="s">
        <v>64</v>
      </c>
      <c r="F837">
        <v>5666</v>
      </c>
      <c r="G837" s="33">
        <f>SUMIFS('Приложение 3 (Цена)'!D:D,'Приложение 3 (Цена)'!C:C,D837,'Приложение 3 (Цена)'!B:B,C837,'Приложение 3 (Цена)'!A:A,B837)</f>
        <v>502.36</v>
      </c>
      <c r="H837" s="34">
        <f t="shared" si="13"/>
        <v>2846371.7600000002</v>
      </c>
    </row>
    <row r="838" spans="1:8" x14ac:dyDescent="0.25">
      <c r="A838">
        <v>2</v>
      </c>
      <c r="B838">
        <v>1</v>
      </c>
      <c r="C838">
        <v>2000</v>
      </c>
      <c r="D838" t="s">
        <v>25</v>
      </c>
      <c r="E838" t="s">
        <v>66</v>
      </c>
      <c r="F838">
        <v>5652</v>
      </c>
      <c r="G838" s="33">
        <f>SUMIFS('Приложение 3 (Цена)'!D:D,'Приложение 3 (Цена)'!C:C,D838,'Приложение 3 (Цена)'!B:B,C838,'Приложение 3 (Цена)'!A:A,B838)</f>
        <v>305.02</v>
      </c>
      <c r="H838" s="34">
        <f t="shared" si="13"/>
        <v>1723973.0399999998</v>
      </c>
    </row>
    <row r="839" spans="1:8" x14ac:dyDescent="0.25">
      <c r="A839">
        <v>29</v>
      </c>
      <c r="B839">
        <v>11</v>
      </c>
      <c r="C839">
        <v>2005</v>
      </c>
      <c r="D839" t="s">
        <v>55</v>
      </c>
      <c r="E839" t="s">
        <v>65</v>
      </c>
      <c r="F839">
        <v>5651</v>
      </c>
      <c r="G839" s="33">
        <f>SUMIFS('Приложение 3 (Цена)'!D:D,'Приложение 3 (Цена)'!C:C,D839,'Приложение 3 (Цена)'!B:B,C839,'Приложение 3 (Цена)'!A:A,B839)</f>
        <v>1075.77</v>
      </c>
      <c r="H839" s="34">
        <f t="shared" si="13"/>
        <v>6079176.2699999996</v>
      </c>
    </row>
    <row r="840" spans="1:8" x14ac:dyDescent="0.25">
      <c r="A840">
        <v>30</v>
      </c>
      <c r="B840">
        <v>12</v>
      </c>
      <c r="C840">
        <v>2005</v>
      </c>
      <c r="D840" t="s">
        <v>23</v>
      </c>
      <c r="E840" t="s">
        <v>68</v>
      </c>
      <c r="F840">
        <v>5629</v>
      </c>
      <c r="G840" s="33">
        <f>SUMIFS('Приложение 3 (Цена)'!D:D,'Приложение 3 (Цена)'!C:C,D840,'Приложение 3 (Цена)'!B:B,C840,'Приложение 3 (Цена)'!A:A,B840)</f>
        <v>867.15</v>
      </c>
      <c r="H840" s="34">
        <f t="shared" si="13"/>
        <v>4881187.3499999996</v>
      </c>
    </row>
    <row r="841" spans="1:8" x14ac:dyDescent="0.25">
      <c r="A841">
        <v>12</v>
      </c>
      <c r="B841">
        <v>5</v>
      </c>
      <c r="C841">
        <v>2002</v>
      </c>
      <c r="D841" t="s">
        <v>39</v>
      </c>
      <c r="E841" t="s">
        <v>66</v>
      </c>
      <c r="F841">
        <v>5628</v>
      </c>
      <c r="G841" s="33">
        <f>SUMIFS('Приложение 3 (Цена)'!D:D,'Приложение 3 (Цена)'!C:C,D841,'Приложение 3 (Цена)'!B:B,C841,'Приложение 3 (Цена)'!A:A,B841)</f>
        <v>918.65</v>
      </c>
      <c r="H841" s="34">
        <f t="shared" si="13"/>
        <v>5170162.2</v>
      </c>
    </row>
    <row r="842" spans="1:8" x14ac:dyDescent="0.25">
      <c r="A842">
        <v>7</v>
      </c>
      <c r="B842">
        <v>3</v>
      </c>
      <c r="C842">
        <v>2001</v>
      </c>
      <c r="D842" t="s">
        <v>36</v>
      </c>
      <c r="E842" t="s">
        <v>66</v>
      </c>
      <c r="F842">
        <v>5617</v>
      </c>
      <c r="G842" s="33">
        <f>SUMIFS('Приложение 3 (Цена)'!D:D,'Приложение 3 (Цена)'!C:C,D842,'Приложение 3 (Цена)'!B:B,C842,'Приложение 3 (Цена)'!A:A,B842)</f>
        <v>468.05</v>
      </c>
      <c r="H842" s="34">
        <f t="shared" si="13"/>
        <v>2629036.85</v>
      </c>
    </row>
    <row r="843" spans="1:8" x14ac:dyDescent="0.25">
      <c r="A843">
        <v>10</v>
      </c>
      <c r="B843">
        <v>4</v>
      </c>
      <c r="C843">
        <v>2002</v>
      </c>
      <c r="D843" t="s">
        <v>12</v>
      </c>
      <c r="E843" t="s">
        <v>66</v>
      </c>
      <c r="F843">
        <v>5601</v>
      </c>
      <c r="G843" s="33">
        <f>SUMIFS('Приложение 3 (Цена)'!D:D,'Приложение 3 (Цена)'!C:C,D843,'Приложение 3 (Цена)'!B:B,C843,'Приложение 3 (Цена)'!A:A,B843)</f>
        <v>107.19</v>
      </c>
      <c r="H843" s="34">
        <f t="shared" si="13"/>
        <v>600371.18999999994</v>
      </c>
    </row>
    <row r="844" spans="1:8" x14ac:dyDescent="0.25">
      <c r="A844">
        <v>18</v>
      </c>
      <c r="B844">
        <v>7</v>
      </c>
      <c r="C844">
        <v>2003</v>
      </c>
      <c r="D844" t="s">
        <v>59</v>
      </c>
      <c r="E844" t="s">
        <v>67</v>
      </c>
      <c r="F844">
        <v>5593</v>
      </c>
      <c r="G844" s="33">
        <f>SUMIFS('Приложение 3 (Цена)'!D:D,'Приложение 3 (Цена)'!C:C,D844,'Приложение 3 (Цена)'!B:B,C844,'Приложение 3 (Цена)'!A:A,B844)</f>
        <v>277.45999999999998</v>
      </c>
      <c r="H844" s="34">
        <f t="shared" si="13"/>
        <v>1551833.7799999998</v>
      </c>
    </row>
    <row r="845" spans="1:8" x14ac:dyDescent="0.25">
      <c r="A845">
        <v>25</v>
      </c>
      <c r="B845">
        <v>10</v>
      </c>
      <c r="C845">
        <v>2004</v>
      </c>
      <c r="D845" t="s">
        <v>23</v>
      </c>
      <c r="E845" t="s">
        <v>64</v>
      </c>
      <c r="F845">
        <v>5588</v>
      </c>
      <c r="G845" s="33">
        <f>SUMIFS('Приложение 3 (Цена)'!D:D,'Приложение 3 (Цена)'!C:C,D845,'Приложение 3 (Цена)'!B:B,C845,'Приложение 3 (Цена)'!A:A,B845)</f>
        <v>311.82</v>
      </c>
      <c r="H845" s="34">
        <f t="shared" si="13"/>
        <v>1742450.16</v>
      </c>
    </row>
    <row r="846" spans="1:8" x14ac:dyDescent="0.25">
      <c r="A846">
        <v>13</v>
      </c>
      <c r="B846">
        <v>5</v>
      </c>
      <c r="C846">
        <v>2002</v>
      </c>
      <c r="D846" t="s">
        <v>27</v>
      </c>
      <c r="E846" t="s">
        <v>65</v>
      </c>
      <c r="F846">
        <v>5586</v>
      </c>
      <c r="G846" s="33">
        <f>SUMIFS('Приложение 3 (Цена)'!D:D,'Приложение 3 (Цена)'!C:C,D846,'Приложение 3 (Цена)'!B:B,C846,'Приложение 3 (Цена)'!A:A,B846)</f>
        <v>466.82</v>
      </c>
      <c r="H846" s="34">
        <f t="shared" si="13"/>
        <v>2607656.52</v>
      </c>
    </row>
    <row r="847" spans="1:8" x14ac:dyDescent="0.25">
      <c r="A847">
        <v>26</v>
      </c>
      <c r="B847">
        <v>11</v>
      </c>
      <c r="C847">
        <v>2004</v>
      </c>
      <c r="D847" t="s">
        <v>26</v>
      </c>
      <c r="E847" t="s">
        <v>65</v>
      </c>
      <c r="F847">
        <v>5584</v>
      </c>
      <c r="G847" s="33">
        <f>SUMIFS('Приложение 3 (Цена)'!D:D,'Приложение 3 (Цена)'!C:C,D847,'Приложение 3 (Цена)'!B:B,C847,'Приложение 3 (Цена)'!A:A,B847)</f>
        <v>400.9</v>
      </c>
      <c r="H847" s="34">
        <f t="shared" si="13"/>
        <v>2238625.6</v>
      </c>
    </row>
    <row r="848" spans="1:8" x14ac:dyDescent="0.25">
      <c r="A848">
        <v>28</v>
      </c>
      <c r="B848">
        <v>11</v>
      </c>
      <c r="C848">
        <v>2005</v>
      </c>
      <c r="D848" t="s">
        <v>22</v>
      </c>
      <c r="E848" t="s">
        <v>64</v>
      </c>
      <c r="F848">
        <v>5584</v>
      </c>
      <c r="G848" s="33">
        <f>SUMIFS('Приложение 3 (Цена)'!D:D,'Приложение 3 (Цена)'!C:C,D848,'Приложение 3 (Цена)'!B:B,C848,'Приложение 3 (Цена)'!A:A,B848)</f>
        <v>341.09</v>
      </c>
      <c r="H848" s="34">
        <f t="shared" si="13"/>
        <v>1904646.5599999998</v>
      </c>
    </row>
    <row r="849" spans="1:8" x14ac:dyDescent="0.25">
      <c r="A849">
        <v>1</v>
      </c>
      <c r="B849">
        <v>1</v>
      </c>
      <c r="C849">
        <v>2000</v>
      </c>
      <c r="D849" t="s">
        <v>15</v>
      </c>
      <c r="E849" t="s">
        <v>64</v>
      </c>
      <c r="F849">
        <v>5582</v>
      </c>
      <c r="G849" s="33">
        <f>SUMIFS('Приложение 3 (Цена)'!D:D,'Приложение 3 (Цена)'!C:C,D849,'Приложение 3 (Цена)'!B:B,C849,'Приложение 3 (Цена)'!A:A,B849)</f>
        <v>258.55</v>
      </c>
      <c r="H849" s="34">
        <f t="shared" si="13"/>
        <v>1443226.1</v>
      </c>
    </row>
    <row r="850" spans="1:8" x14ac:dyDescent="0.25">
      <c r="A850">
        <v>7</v>
      </c>
      <c r="B850">
        <v>3</v>
      </c>
      <c r="C850">
        <v>2001</v>
      </c>
      <c r="D850" t="s">
        <v>47</v>
      </c>
      <c r="E850" t="s">
        <v>68</v>
      </c>
      <c r="F850">
        <v>5578</v>
      </c>
      <c r="G850" s="33">
        <f>SUMIFS('Приложение 3 (Цена)'!D:D,'Приложение 3 (Цена)'!C:C,D850,'Приложение 3 (Цена)'!B:B,C850,'Приложение 3 (Цена)'!A:A,B850)</f>
        <v>860.07</v>
      </c>
      <c r="H850" s="34">
        <f t="shared" si="13"/>
        <v>4797470.46</v>
      </c>
    </row>
    <row r="851" spans="1:8" x14ac:dyDescent="0.25">
      <c r="A851">
        <v>5</v>
      </c>
      <c r="B851">
        <v>2</v>
      </c>
      <c r="C851">
        <v>2001</v>
      </c>
      <c r="D851" t="s">
        <v>40</v>
      </c>
      <c r="E851" t="s">
        <v>68</v>
      </c>
      <c r="F851">
        <v>5574</v>
      </c>
      <c r="G851" s="33">
        <f>SUMIFS('Приложение 3 (Цена)'!D:D,'Приложение 3 (Цена)'!C:C,D851,'Приложение 3 (Цена)'!B:B,C851,'Приложение 3 (Цена)'!A:A,B851)</f>
        <v>936.91</v>
      </c>
      <c r="H851" s="34">
        <f t="shared" si="13"/>
        <v>5222336.34</v>
      </c>
    </row>
    <row r="852" spans="1:8" x14ac:dyDescent="0.25">
      <c r="A852">
        <v>25</v>
      </c>
      <c r="B852">
        <v>10</v>
      </c>
      <c r="C852">
        <v>2004</v>
      </c>
      <c r="D852" t="s">
        <v>33</v>
      </c>
      <c r="E852" t="s">
        <v>64</v>
      </c>
      <c r="F852">
        <v>5568</v>
      </c>
      <c r="G852" s="33">
        <f>SUMIFS('Приложение 3 (Цена)'!D:D,'Приложение 3 (Цена)'!C:C,D852,'Приложение 3 (Цена)'!B:B,C852,'Приложение 3 (Цена)'!A:A,B852)</f>
        <v>516.79999999999995</v>
      </c>
      <c r="H852" s="34">
        <f t="shared" si="13"/>
        <v>2877542.3999999999</v>
      </c>
    </row>
    <row r="853" spans="1:8" x14ac:dyDescent="0.25">
      <c r="A853">
        <v>17</v>
      </c>
      <c r="B853">
        <v>7</v>
      </c>
      <c r="C853">
        <v>2003</v>
      </c>
      <c r="D853" t="s">
        <v>44</v>
      </c>
      <c r="E853" t="s">
        <v>66</v>
      </c>
      <c r="F853">
        <v>5557</v>
      </c>
      <c r="G853" s="33">
        <f>SUMIFS('Приложение 3 (Цена)'!D:D,'Приложение 3 (Цена)'!C:C,D853,'Приложение 3 (Цена)'!B:B,C853,'Приложение 3 (Цена)'!A:A,B853)</f>
        <v>557.38</v>
      </c>
      <c r="H853" s="34">
        <f t="shared" si="13"/>
        <v>3097360.66</v>
      </c>
    </row>
    <row r="854" spans="1:8" x14ac:dyDescent="0.25">
      <c r="A854">
        <v>11</v>
      </c>
      <c r="B854">
        <v>4</v>
      </c>
      <c r="C854">
        <v>2002</v>
      </c>
      <c r="D854" t="s">
        <v>27</v>
      </c>
      <c r="E854" t="s">
        <v>64</v>
      </c>
      <c r="F854">
        <v>5551</v>
      </c>
      <c r="G854" s="33">
        <f>SUMIFS('Приложение 3 (Цена)'!D:D,'Приложение 3 (Цена)'!C:C,D854,'Приложение 3 (Цена)'!B:B,C854,'Приложение 3 (Цена)'!A:A,B854)</f>
        <v>49.43</v>
      </c>
      <c r="H854" s="34">
        <f t="shared" si="13"/>
        <v>274385.93</v>
      </c>
    </row>
    <row r="855" spans="1:8" x14ac:dyDescent="0.25">
      <c r="A855">
        <v>15</v>
      </c>
      <c r="B855">
        <v>6</v>
      </c>
      <c r="C855">
        <v>2003</v>
      </c>
      <c r="D855" t="s">
        <v>39</v>
      </c>
      <c r="E855" t="s">
        <v>65</v>
      </c>
      <c r="F855">
        <v>5548</v>
      </c>
      <c r="G855" s="33">
        <f>SUMIFS('Приложение 3 (Цена)'!D:D,'Приложение 3 (Цена)'!C:C,D855,'Приложение 3 (Цена)'!B:B,C855,'Приложение 3 (Цена)'!A:A,B855)</f>
        <v>1078.3900000000001</v>
      </c>
      <c r="H855" s="34">
        <f t="shared" si="13"/>
        <v>5982907.7200000007</v>
      </c>
    </row>
    <row r="856" spans="1:8" x14ac:dyDescent="0.25">
      <c r="A856">
        <v>21</v>
      </c>
      <c r="B856">
        <v>8</v>
      </c>
      <c r="C856">
        <v>2004</v>
      </c>
      <c r="D856" t="s">
        <v>26</v>
      </c>
      <c r="E856" t="s">
        <v>64</v>
      </c>
      <c r="F856">
        <v>5548</v>
      </c>
      <c r="G856" s="33">
        <f>SUMIFS('Приложение 3 (Цена)'!D:D,'Приложение 3 (Цена)'!C:C,D856,'Приложение 3 (Цена)'!B:B,C856,'Приложение 3 (Цена)'!A:A,B856)</f>
        <v>52.32</v>
      </c>
      <c r="H856" s="34">
        <f t="shared" si="13"/>
        <v>290271.35999999999</v>
      </c>
    </row>
    <row r="857" spans="1:8" x14ac:dyDescent="0.25">
      <c r="A857">
        <v>15</v>
      </c>
      <c r="B857">
        <v>6</v>
      </c>
      <c r="C857">
        <v>2002</v>
      </c>
      <c r="D857" t="s">
        <v>37</v>
      </c>
      <c r="E857" t="s">
        <v>67</v>
      </c>
      <c r="F857">
        <v>5542</v>
      </c>
      <c r="G857" s="33">
        <f>SUMIFS('Приложение 3 (Цена)'!D:D,'Приложение 3 (Цена)'!C:C,D857,'Приложение 3 (Цена)'!B:B,C857,'Приложение 3 (Цена)'!A:A,B857)</f>
        <v>788.55</v>
      </c>
      <c r="H857" s="34">
        <f t="shared" si="13"/>
        <v>4370144.0999999996</v>
      </c>
    </row>
    <row r="858" spans="1:8" x14ac:dyDescent="0.25">
      <c r="A858">
        <v>20</v>
      </c>
      <c r="B858">
        <v>8</v>
      </c>
      <c r="C858">
        <v>2003</v>
      </c>
      <c r="D858" t="s">
        <v>43</v>
      </c>
      <c r="E858" t="s">
        <v>64</v>
      </c>
      <c r="F858">
        <v>5541</v>
      </c>
      <c r="G858" s="33">
        <f>SUMIFS('Приложение 3 (Цена)'!D:D,'Приложение 3 (Цена)'!C:C,D858,'Приложение 3 (Цена)'!B:B,C858,'Приложение 3 (Цена)'!A:A,B858)</f>
        <v>916.95</v>
      </c>
      <c r="H858" s="34">
        <f t="shared" si="13"/>
        <v>5080819.95</v>
      </c>
    </row>
    <row r="859" spans="1:8" x14ac:dyDescent="0.25">
      <c r="A859">
        <v>8</v>
      </c>
      <c r="B859">
        <v>3</v>
      </c>
      <c r="C859">
        <v>2001</v>
      </c>
      <c r="D859" t="s">
        <v>41</v>
      </c>
      <c r="E859" t="s">
        <v>66</v>
      </c>
      <c r="F859">
        <v>5534</v>
      </c>
      <c r="G859" s="33">
        <f>SUMIFS('Приложение 3 (Цена)'!D:D,'Приложение 3 (Цена)'!C:C,D859,'Приложение 3 (Цена)'!B:B,C859,'Приложение 3 (Цена)'!A:A,B859)</f>
        <v>443.97</v>
      </c>
      <c r="H859" s="34">
        <f t="shared" si="13"/>
        <v>2456929.98</v>
      </c>
    </row>
    <row r="860" spans="1:8" x14ac:dyDescent="0.25">
      <c r="A860">
        <v>15</v>
      </c>
      <c r="B860">
        <v>6</v>
      </c>
      <c r="C860">
        <v>2003</v>
      </c>
      <c r="D860" t="s">
        <v>47</v>
      </c>
      <c r="E860" t="s">
        <v>64</v>
      </c>
      <c r="F860">
        <v>5531</v>
      </c>
      <c r="G860" s="33">
        <f>SUMIFS('Приложение 3 (Цена)'!D:D,'Приложение 3 (Цена)'!C:C,D860,'Приложение 3 (Цена)'!B:B,C860,'Приложение 3 (Цена)'!A:A,B860)</f>
        <v>186.06</v>
      </c>
      <c r="H860" s="34">
        <f t="shared" si="13"/>
        <v>1029097.86</v>
      </c>
    </row>
    <row r="861" spans="1:8" x14ac:dyDescent="0.25">
      <c r="A861">
        <v>1</v>
      </c>
      <c r="B861">
        <v>2</v>
      </c>
      <c r="C861">
        <v>2000</v>
      </c>
      <c r="D861" t="s">
        <v>25</v>
      </c>
      <c r="E861" t="s">
        <v>67</v>
      </c>
      <c r="F861">
        <v>5528</v>
      </c>
      <c r="G861" s="33">
        <f>SUMIFS('Приложение 3 (Цена)'!D:D,'Приложение 3 (Цена)'!C:C,D861,'Приложение 3 (Цена)'!B:B,C861,'Приложение 3 (Цена)'!A:A,B861)</f>
        <v>744.52</v>
      </c>
      <c r="H861" s="34">
        <f t="shared" si="13"/>
        <v>4115706.56</v>
      </c>
    </row>
    <row r="862" spans="1:8" x14ac:dyDescent="0.25">
      <c r="A862">
        <v>27</v>
      </c>
      <c r="B862">
        <v>11</v>
      </c>
      <c r="C862">
        <v>2004</v>
      </c>
      <c r="D862" t="s">
        <v>16</v>
      </c>
      <c r="E862" t="s">
        <v>66</v>
      </c>
      <c r="F862">
        <v>5503</v>
      </c>
      <c r="G862" s="33">
        <f>SUMIFS('Приложение 3 (Цена)'!D:D,'Приложение 3 (Цена)'!C:C,D862,'Приложение 3 (Цена)'!B:B,C862,'Приложение 3 (Цена)'!A:A,B862)</f>
        <v>875.75</v>
      </c>
      <c r="H862" s="34">
        <f t="shared" si="13"/>
        <v>4819252.25</v>
      </c>
    </row>
    <row r="863" spans="1:8" x14ac:dyDescent="0.25">
      <c r="A863">
        <v>14</v>
      </c>
      <c r="B863">
        <v>6</v>
      </c>
      <c r="C863">
        <v>2002</v>
      </c>
      <c r="D863" t="s">
        <v>22</v>
      </c>
      <c r="E863" t="s">
        <v>64</v>
      </c>
      <c r="F863">
        <v>5493</v>
      </c>
      <c r="G863" s="33">
        <f>SUMIFS('Приложение 3 (Цена)'!D:D,'Приложение 3 (Цена)'!C:C,D863,'Приложение 3 (Цена)'!B:B,C863,'Приложение 3 (Цена)'!A:A,B863)</f>
        <v>179.07</v>
      </c>
      <c r="H863" s="34">
        <f t="shared" si="13"/>
        <v>983631.51</v>
      </c>
    </row>
    <row r="864" spans="1:8" x14ac:dyDescent="0.25">
      <c r="A864">
        <v>19</v>
      </c>
      <c r="B864">
        <v>8</v>
      </c>
      <c r="C864">
        <v>2003</v>
      </c>
      <c r="D864" t="s">
        <v>25</v>
      </c>
      <c r="E864" t="s">
        <v>67</v>
      </c>
      <c r="F864">
        <v>5490</v>
      </c>
      <c r="G864" s="33">
        <f>SUMIFS('Приложение 3 (Цена)'!D:D,'Приложение 3 (Цена)'!C:C,D864,'Приложение 3 (Цена)'!B:B,C864,'Приложение 3 (Цена)'!A:A,B864)</f>
        <v>316.95</v>
      </c>
      <c r="H864" s="34">
        <f t="shared" si="13"/>
        <v>1740055.5</v>
      </c>
    </row>
    <row r="865" spans="1:8" x14ac:dyDescent="0.25">
      <c r="A865">
        <v>10</v>
      </c>
      <c r="B865">
        <v>4</v>
      </c>
      <c r="C865">
        <v>2002</v>
      </c>
      <c r="D865" t="s">
        <v>33</v>
      </c>
      <c r="E865" t="s">
        <v>68</v>
      </c>
      <c r="F865">
        <v>5484</v>
      </c>
      <c r="G865" s="33">
        <f>SUMIFS('Приложение 3 (Цена)'!D:D,'Приложение 3 (Цена)'!C:C,D865,'Приложение 3 (Цена)'!B:B,C865,'Приложение 3 (Цена)'!A:A,B865)</f>
        <v>630.38</v>
      </c>
      <c r="H865" s="34">
        <f t="shared" si="13"/>
        <v>3457003.92</v>
      </c>
    </row>
    <row r="866" spans="1:8" x14ac:dyDescent="0.25">
      <c r="A866">
        <v>21</v>
      </c>
      <c r="B866">
        <v>8</v>
      </c>
      <c r="C866">
        <v>2004</v>
      </c>
      <c r="D866" t="s">
        <v>27</v>
      </c>
      <c r="E866" t="s">
        <v>64</v>
      </c>
      <c r="F866">
        <v>5482</v>
      </c>
      <c r="G866" s="33">
        <f>SUMIFS('Приложение 3 (Цена)'!D:D,'Приложение 3 (Цена)'!C:C,D866,'Приложение 3 (Цена)'!B:B,C866,'Приложение 3 (Цена)'!A:A,B866)</f>
        <v>656.45</v>
      </c>
      <c r="H866" s="34">
        <f t="shared" si="13"/>
        <v>3598658.9000000004</v>
      </c>
    </row>
    <row r="867" spans="1:8" x14ac:dyDescent="0.25">
      <c r="A867">
        <v>1</v>
      </c>
      <c r="B867">
        <v>2</v>
      </c>
      <c r="C867">
        <v>2000</v>
      </c>
      <c r="D867" t="s">
        <v>46</v>
      </c>
      <c r="E867" t="s">
        <v>68</v>
      </c>
      <c r="F867">
        <v>5479</v>
      </c>
      <c r="G867" s="33">
        <f>SUMIFS('Приложение 3 (Цена)'!D:D,'Приложение 3 (Цена)'!C:C,D867,'Приложение 3 (Цена)'!B:B,C867,'Приложение 3 (Цена)'!A:A,B867)</f>
        <v>67.94</v>
      </c>
      <c r="H867" s="34">
        <f t="shared" si="13"/>
        <v>372243.26</v>
      </c>
    </row>
    <row r="868" spans="1:8" x14ac:dyDescent="0.25">
      <c r="A868">
        <v>9</v>
      </c>
      <c r="B868">
        <v>4</v>
      </c>
      <c r="C868">
        <v>2002</v>
      </c>
      <c r="D868" t="s">
        <v>24</v>
      </c>
      <c r="E868" t="s">
        <v>64</v>
      </c>
      <c r="F868">
        <v>5479</v>
      </c>
      <c r="G868" s="33">
        <f>SUMIFS('Приложение 3 (Цена)'!D:D,'Приложение 3 (Цена)'!C:C,D868,'Приложение 3 (Цена)'!B:B,C868,'Приложение 3 (Цена)'!A:A,B868)</f>
        <v>336.66</v>
      </c>
      <c r="H868" s="34">
        <f t="shared" si="13"/>
        <v>1844560.1400000001</v>
      </c>
    </row>
    <row r="869" spans="1:8" x14ac:dyDescent="0.25">
      <c r="A869">
        <v>29</v>
      </c>
      <c r="B869">
        <v>11</v>
      </c>
      <c r="C869">
        <v>2005</v>
      </c>
      <c r="D869" t="s">
        <v>22</v>
      </c>
      <c r="E869" t="s">
        <v>64</v>
      </c>
      <c r="F869">
        <v>5468</v>
      </c>
      <c r="G869" s="33">
        <f>SUMIFS('Приложение 3 (Цена)'!D:D,'Приложение 3 (Цена)'!C:C,D869,'Приложение 3 (Цена)'!B:B,C869,'Приложение 3 (Цена)'!A:A,B869)</f>
        <v>341.09</v>
      </c>
      <c r="H869" s="34">
        <f t="shared" si="13"/>
        <v>1865080.1199999999</v>
      </c>
    </row>
    <row r="870" spans="1:8" x14ac:dyDescent="0.25">
      <c r="A870">
        <v>5</v>
      </c>
      <c r="B870">
        <v>2</v>
      </c>
      <c r="C870">
        <v>2000</v>
      </c>
      <c r="D870" t="s">
        <v>25</v>
      </c>
      <c r="E870" t="s">
        <v>64</v>
      </c>
      <c r="F870">
        <v>5460</v>
      </c>
      <c r="G870" s="33">
        <f>SUMIFS('Приложение 3 (Цена)'!D:D,'Приложение 3 (Цена)'!C:C,D870,'Приложение 3 (Цена)'!B:B,C870,'Приложение 3 (Цена)'!A:A,B870)</f>
        <v>744.52</v>
      </c>
      <c r="H870" s="34">
        <f t="shared" si="13"/>
        <v>4065079.1999999997</v>
      </c>
    </row>
    <row r="871" spans="1:8" x14ac:dyDescent="0.25">
      <c r="A871">
        <v>6</v>
      </c>
      <c r="B871">
        <v>3</v>
      </c>
      <c r="C871">
        <v>2001</v>
      </c>
      <c r="D871" t="s">
        <v>29</v>
      </c>
      <c r="E871" t="s">
        <v>64</v>
      </c>
      <c r="F871">
        <v>5453</v>
      </c>
      <c r="G871" s="33">
        <f>SUMIFS('Приложение 3 (Цена)'!D:D,'Приложение 3 (Цена)'!C:C,D871,'Приложение 3 (Цена)'!B:B,C871,'Приложение 3 (Цена)'!A:A,B871)</f>
        <v>434.41</v>
      </c>
      <c r="H871" s="34">
        <f t="shared" si="13"/>
        <v>2368837.73</v>
      </c>
    </row>
    <row r="872" spans="1:8" x14ac:dyDescent="0.25">
      <c r="A872">
        <v>2</v>
      </c>
      <c r="B872">
        <v>1</v>
      </c>
      <c r="C872">
        <v>2000</v>
      </c>
      <c r="D872" t="s">
        <v>32</v>
      </c>
      <c r="E872" t="s">
        <v>65</v>
      </c>
      <c r="F872">
        <v>5443</v>
      </c>
      <c r="G872" s="33">
        <f>SUMIFS('Приложение 3 (Цена)'!D:D,'Приложение 3 (Цена)'!C:C,D872,'Приложение 3 (Цена)'!B:B,C872,'Приложение 3 (Цена)'!A:A,B872)</f>
        <v>1053.08</v>
      </c>
      <c r="H872" s="34">
        <f t="shared" si="13"/>
        <v>5731914.4399999995</v>
      </c>
    </row>
    <row r="873" spans="1:8" x14ac:dyDescent="0.25">
      <c r="A873">
        <v>19</v>
      </c>
      <c r="B873">
        <v>8</v>
      </c>
      <c r="C873">
        <v>2003</v>
      </c>
      <c r="D873" t="s">
        <v>36</v>
      </c>
      <c r="E873" t="s">
        <v>65</v>
      </c>
      <c r="F873">
        <v>5437</v>
      </c>
      <c r="G873" s="33">
        <f>SUMIFS('Приложение 3 (Цена)'!D:D,'Приложение 3 (Цена)'!C:C,D873,'Приложение 3 (Цена)'!B:B,C873,'Приложение 3 (Цена)'!A:A,B873)</f>
        <v>927.95</v>
      </c>
      <c r="H873" s="34">
        <f t="shared" si="13"/>
        <v>5045264.1500000004</v>
      </c>
    </row>
    <row r="874" spans="1:8" x14ac:dyDescent="0.25">
      <c r="A874">
        <v>23</v>
      </c>
      <c r="B874">
        <v>9</v>
      </c>
      <c r="C874">
        <v>2004</v>
      </c>
      <c r="D874" t="s">
        <v>55</v>
      </c>
      <c r="E874" t="s">
        <v>67</v>
      </c>
      <c r="F874">
        <v>5429</v>
      </c>
      <c r="G874" s="33">
        <f>SUMIFS('Приложение 3 (Цена)'!D:D,'Приложение 3 (Цена)'!C:C,D874,'Приложение 3 (Цена)'!B:B,C874,'Приложение 3 (Цена)'!A:A,B874)</f>
        <v>892.71</v>
      </c>
      <c r="H874" s="34">
        <f t="shared" si="13"/>
        <v>4846522.59</v>
      </c>
    </row>
    <row r="875" spans="1:8" x14ac:dyDescent="0.25">
      <c r="A875">
        <v>3</v>
      </c>
      <c r="B875">
        <v>1</v>
      </c>
      <c r="C875">
        <v>2000</v>
      </c>
      <c r="D875" t="s">
        <v>20</v>
      </c>
      <c r="E875" t="s">
        <v>64</v>
      </c>
      <c r="F875">
        <v>5419</v>
      </c>
      <c r="G875" s="33">
        <f>SUMIFS('Приложение 3 (Цена)'!D:D,'Приложение 3 (Цена)'!C:C,D875,'Приложение 3 (Цена)'!B:B,C875,'Приложение 3 (Цена)'!A:A,B875)</f>
        <v>973.08</v>
      </c>
      <c r="H875" s="34">
        <f t="shared" si="13"/>
        <v>5273120.5200000005</v>
      </c>
    </row>
    <row r="876" spans="1:8" x14ac:dyDescent="0.25">
      <c r="A876">
        <v>4</v>
      </c>
      <c r="B876">
        <v>2</v>
      </c>
      <c r="C876">
        <v>2001</v>
      </c>
      <c r="D876" t="s">
        <v>38</v>
      </c>
      <c r="E876" t="s">
        <v>64</v>
      </c>
      <c r="F876">
        <v>5417</v>
      </c>
      <c r="G876" s="33">
        <f>SUMIFS('Приложение 3 (Цена)'!D:D,'Приложение 3 (Цена)'!C:C,D876,'Приложение 3 (Цена)'!B:B,C876,'Приложение 3 (Цена)'!A:A,B876)</f>
        <v>251.46</v>
      </c>
      <c r="H876" s="34">
        <f t="shared" si="13"/>
        <v>1362158.82</v>
      </c>
    </row>
    <row r="877" spans="1:8" x14ac:dyDescent="0.25">
      <c r="A877">
        <v>13</v>
      </c>
      <c r="B877">
        <v>5</v>
      </c>
      <c r="C877">
        <v>2002</v>
      </c>
      <c r="D877" t="s">
        <v>40</v>
      </c>
      <c r="E877" t="s">
        <v>66</v>
      </c>
      <c r="F877">
        <v>5408</v>
      </c>
      <c r="G877" s="33">
        <f>SUMIFS('Приложение 3 (Цена)'!D:D,'Приложение 3 (Цена)'!C:C,D877,'Приложение 3 (Цена)'!B:B,C877,'Приложение 3 (Цена)'!A:A,B877)</f>
        <v>996.22</v>
      </c>
      <c r="H877" s="34">
        <f t="shared" si="13"/>
        <v>5387557.7599999998</v>
      </c>
    </row>
    <row r="878" spans="1:8" x14ac:dyDescent="0.25">
      <c r="A878">
        <v>1</v>
      </c>
      <c r="B878">
        <v>2</v>
      </c>
      <c r="C878">
        <v>2000</v>
      </c>
      <c r="D878" t="s">
        <v>61</v>
      </c>
      <c r="E878" t="s">
        <v>65</v>
      </c>
      <c r="F878">
        <v>5404</v>
      </c>
      <c r="G878" s="33">
        <f>SUMIFS('Приложение 3 (Цена)'!D:D,'Приложение 3 (Цена)'!C:C,D878,'Приложение 3 (Цена)'!B:B,C878,'Приложение 3 (Цена)'!A:A,B878)</f>
        <v>1076.3</v>
      </c>
      <c r="H878" s="34">
        <f t="shared" si="13"/>
        <v>5816325.2000000002</v>
      </c>
    </row>
    <row r="879" spans="1:8" x14ac:dyDescent="0.25">
      <c r="A879">
        <v>15</v>
      </c>
      <c r="B879">
        <v>6</v>
      </c>
      <c r="C879">
        <v>2003</v>
      </c>
      <c r="D879" t="s">
        <v>46</v>
      </c>
      <c r="E879" t="s">
        <v>64</v>
      </c>
      <c r="F879">
        <v>5404</v>
      </c>
      <c r="G879" s="33">
        <f>SUMIFS('Приложение 3 (Цена)'!D:D,'Приложение 3 (Цена)'!C:C,D879,'Приложение 3 (Цена)'!B:B,C879,'Приложение 3 (Цена)'!A:A,B879)</f>
        <v>141.46</v>
      </c>
      <c r="H879" s="34">
        <f t="shared" si="13"/>
        <v>764449.84000000008</v>
      </c>
    </row>
    <row r="880" spans="1:8" x14ac:dyDescent="0.25">
      <c r="A880">
        <v>27</v>
      </c>
      <c r="B880">
        <v>11</v>
      </c>
      <c r="C880">
        <v>2005</v>
      </c>
      <c r="D880" t="s">
        <v>12</v>
      </c>
      <c r="E880" t="s">
        <v>66</v>
      </c>
      <c r="F880">
        <v>5404</v>
      </c>
      <c r="G880" s="33">
        <f>SUMIFS('Приложение 3 (Цена)'!D:D,'Приложение 3 (Цена)'!C:C,D880,'Приложение 3 (Цена)'!B:B,C880,'Приложение 3 (Цена)'!A:A,B880)</f>
        <v>11.43</v>
      </c>
      <c r="H880" s="34">
        <f t="shared" si="13"/>
        <v>61767.72</v>
      </c>
    </row>
    <row r="881" spans="1:8" x14ac:dyDescent="0.25">
      <c r="A881">
        <v>5</v>
      </c>
      <c r="B881">
        <v>2</v>
      </c>
      <c r="C881">
        <v>2001</v>
      </c>
      <c r="D881" t="s">
        <v>50</v>
      </c>
      <c r="E881" t="s">
        <v>66</v>
      </c>
      <c r="F881">
        <v>5400</v>
      </c>
      <c r="G881" s="33">
        <f>SUMIFS('Приложение 3 (Цена)'!D:D,'Приложение 3 (Цена)'!C:C,D881,'Приложение 3 (Цена)'!B:B,C881,'Приложение 3 (Цена)'!A:A,B881)</f>
        <v>608.91999999999996</v>
      </c>
      <c r="H881" s="34">
        <f t="shared" si="13"/>
        <v>3288168</v>
      </c>
    </row>
    <row r="882" spans="1:8" x14ac:dyDescent="0.25">
      <c r="A882">
        <v>5</v>
      </c>
      <c r="B882">
        <v>2</v>
      </c>
      <c r="C882">
        <v>2000</v>
      </c>
      <c r="D882" t="s">
        <v>14</v>
      </c>
      <c r="E882" t="s">
        <v>64</v>
      </c>
      <c r="F882">
        <v>5399</v>
      </c>
      <c r="G882" s="33">
        <f>SUMIFS('Приложение 3 (Цена)'!D:D,'Приложение 3 (Цена)'!C:C,D882,'Приложение 3 (Цена)'!B:B,C882,'Приложение 3 (Цена)'!A:A,B882)</f>
        <v>650.22</v>
      </c>
      <c r="H882" s="34">
        <f t="shared" si="13"/>
        <v>3510537.7800000003</v>
      </c>
    </row>
    <row r="883" spans="1:8" x14ac:dyDescent="0.25">
      <c r="A883">
        <v>28</v>
      </c>
      <c r="B883">
        <v>11</v>
      </c>
      <c r="C883">
        <v>2005</v>
      </c>
      <c r="D883" t="s">
        <v>29</v>
      </c>
      <c r="E883" t="s">
        <v>68</v>
      </c>
      <c r="F883">
        <v>5397</v>
      </c>
      <c r="G883" s="33">
        <f>SUMIFS('Приложение 3 (Цена)'!D:D,'Приложение 3 (Цена)'!C:C,D883,'Приложение 3 (Цена)'!B:B,C883,'Приложение 3 (Цена)'!A:A,B883)</f>
        <v>538.74</v>
      </c>
      <c r="H883" s="34">
        <f t="shared" si="13"/>
        <v>2907579.7800000003</v>
      </c>
    </row>
    <row r="884" spans="1:8" x14ac:dyDescent="0.25">
      <c r="A884">
        <v>9</v>
      </c>
      <c r="B884">
        <v>4</v>
      </c>
      <c r="C884">
        <v>2002</v>
      </c>
      <c r="D884" t="s">
        <v>55</v>
      </c>
      <c r="E884" t="s">
        <v>66</v>
      </c>
      <c r="F884">
        <v>5384</v>
      </c>
      <c r="G884" s="33">
        <f>SUMIFS('Приложение 3 (Цена)'!D:D,'Приложение 3 (Цена)'!C:C,D884,'Приложение 3 (Цена)'!B:B,C884,'Приложение 3 (Цена)'!A:A,B884)</f>
        <v>27.86</v>
      </c>
      <c r="H884" s="34">
        <f t="shared" si="13"/>
        <v>149998.24</v>
      </c>
    </row>
    <row r="885" spans="1:8" x14ac:dyDescent="0.25">
      <c r="A885">
        <v>23</v>
      </c>
      <c r="B885">
        <v>9</v>
      </c>
      <c r="C885">
        <v>2004</v>
      </c>
      <c r="D885" t="s">
        <v>38</v>
      </c>
      <c r="E885" t="s">
        <v>65</v>
      </c>
      <c r="F885">
        <v>5378</v>
      </c>
      <c r="G885" s="33">
        <f>SUMIFS('Приложение 3 (Цена)'!D:D,'Приложение 3 (Цена)'!C:C,D885,'Приложение 3 (Цена)'!B:B,C885,'Приложение 3 (Цена)'!A:A,B885)</f>
        <v>510.76</v>
      </c>
      <c r="H885" s="34">
        <f t="shared" si="13"/>
        <v>2746867.28</v>
      </c>
    </row>
    <row r="886" spans="1:8" x14ac:dyDescent="0.25">
      <c r="A886">
        <v>7</v>
      </c>
      <c r="B886">
        <v>3</v>
      </c>
      <c r="C886">
        <v>2001</v>
      </c>
      <c r="D886" t="s">
        <v>29</v>
      </c>
      <c r="E886" t="s">
        <v>67</v>
      </c>
      <c r="F886">
        <v>5375</v>
      </c>
      <c r="G886" s="33">
        <f>SUMIFS('Приложение 3 (Цена)'!D:D,'Приложение 3 (Цена)'!C:C,D886,'Приложение 3 (Цена)'!B:B,C886,'Приложение 3 (Цена)'!A:A,B886)</f>
        <v>434.41</v>
      </c>
      <c r="H886" s="34">
        <f t="shared" si="13"/>
        <v>2334953.75</v>
      </c>
    </row>
    <row r="887" spans="1:8" x14ac:dyDescent="0.25">
      <c r="A887">
        <v>23</v>
      </c>
      <c r="B887">
        <v>9</v>
      </c>
      <c r="C887">
        <v>2004</v>
      </c>
      <c r="D887" t="s">
        <v>60</v>
      </c>
      <c r="E887" t="s">
        <v>64</v>
      </c>
      <c r="F887">
        <v>5375</v>
      </c>
      <c r="G887" s="33">
        <f>SUMIFS('Приложение 3 (Цена)'!D:D,'Приложение 3 (Цена)'!C:C,D887,'Приложение 3 (Цена)'!B:B,C887,'Приложение 3 (Цена)'!A:A,B887)</f>
        <v>195.24</v>
      </c>
      <c r="H887" s="34">
        <f t="shared" si="13"/>
        <v>1049415</v>
      </c>
    </row>
    <row r="888" spans="1:8" x14ac:dyDescent="0.25">
      <c r="A888">
        <v>17</v>
      </c>
      <c r="B888">
        <v>7</v>
      </c>
      <c r="C888">
        <v>2003</v>
      </c>
      <c r="D888" t="s">
        <v>16</v>
      </c>
      <c r="E888" t="s">
        <v>67</v>
      </c>
      <c r="F888">
        <v>5372</v>
      </c>
      <c r="G888" s="33">
        <f>SUMIFS('Приложение 3 (Цена)'!D:D,'Приложение 3 (Цена)'!C:C,D888,'Приложение 3 (Цена)'!B:B,C888,'Приложение 3 (Цена)'!A:A,B888)</f>
        <v>938.48</v>
      </c>
      <c r="H888" s="34">
        <f t="shared" si="13"/>
        <v>5041514.5600000005</v>
      </c>
    </row>
    <row r="889" spans="1:8" x14ac:dyDescent="0.25">
      <c r="A889">
        <v>29</v>
      </c>
      <c r="B889">
        <v>11</v>
      </c>
      <c r="C889">
        <v>2005</v>
      </c>
      <c r="D889" t="s">
        <v>33</v>
      </c>
      <c r="E889" t="s">
        <v>64</v>
      </c>
      <c r="F889">
        <v>5367</v>
      </c>
      <c r="G889" s="33">
        <f>SUMIFS('Приложение 3 (Цена)'!D:D,'Приложение 3 (Цена)'!C:C,D889,'Приложение 3 (Цена)'!B:B,C889,'Приложение 3 (Цена)'!A:A,B889)</f>
        <v>293.16000000000003</v>
      </c>
      <c r="H889" s="34">
        <f t="shared" si="13"/>
        <v>1573389.7200000002</v>
      </c>
    </row>
    <row r="890" spans="1:8" x14ac:dyDescent="0.25">
      <c r="A890">
        <v>7</v>
      </c>
      <c r="B890">
        <v>3</v>
      </c>
      <c r="C890">
        <v>2001</v>
      </c>
      <c r="D890" t="s">
        <v>56</v>
      </c>
      <c r="E890" t="s">
        <v>66</v>
      </c>
      <c r="F890">
        <v>5364</v>
      </c>
      <c r="G890" s="33">
        <f>SUMIFS('Приложение 3 (Цена)'!D:D,'Приложение 3 (Цена)'!C:C,D890,'Приложение 3 (Цена)'!B:B,C890,'Приложение 3 (Цена)'!A:A,B890)</f>
        <v>842.77</v>
      </c>
      <c r="H890" s="34">
        <f t="shared" si="13"/>
        <v>4520618.28</v>
      </c>
    </row>
    <row r="891" spans="1:8" x14ac:dyDescent="0.25">
      <c r="A891">
        <v>1</v>
      </c>
      <c r="B891">
        <v>1</v>
      </c>
      <c r="C891">
        <v>2000</v>
      </c>
      <c r="D891" t="s">
        <v>36</v>
      </c>
      <c r="E891" t="s">
        <v>68</v>
      </c>
      <c r="F891">
        <v>5360</v>
      </c>
      <c r="G891" s="33">
        <f>SUMIFS('Приложение 3 (Цена)'!D:D,'Приложение 3 (Цена)'!C:C,D891,'Приложение 3 (Цена)'!B:B,C891,'Приложение 3 (Цена)'!A:A,B891)</f>
        <v>149.69</v>
      </c>
      <c r="H891" s="34">
        <f t="shared" si="13"/>
        <v>802338.4</v>
      </c>
    </row>
    <row r="892" spans="1:8" x14ac:dyDescent="0.25">
      <c r="A892">
        <v>16</v>
      </c>
      <c r="B892">
        <v>7</v>
      </c>
      <c r="C892">
        <v>2003</v>
      </c>
      <c r="D892" t="s">
        <v>27</v>
      </c>
      <c r="E892" t="s">
        <v>64</v>
      </c>
      <c r="F892">
        <v>5353</v>
      </c>
      <c r="G892" s="33">
        <f>SUMIFS('Приложение 3 (Цена)'!D:D,'Приложение 3 (Цена)'!C:C,D892,'Приложение 3 (Цена)'!B:B,C892,'Приложение 3 (Цена)'!A:A,B892)</f>
        <v>148.96</v>
      </c>
      <c r="H892" s="34">
        <f t="shared" si="13"/>
        <v>797382.88</v>
      </c>
    </row>
    <row r="893" spans="1:8" x14ac:dyDescent="0.25">
      <c r="A893">
        <v>7</v>
      </c>
      <c r="B893">
        <v>3</v>
      </c>
      <c r="C893">
        <v>2001</v>
      </c>
      <c r="D893" t="s">
        <v>15</v>
      </c>
      <c r="E893" t="s">
        <v>65</v>
      </c>
      <c r="F893">
        <v>5350</v>
      </c>
      <c r="G893" s="33">
        <f>SUMIFS('Приложение 3 (Цена)'!D:D,'Приложение 3 (Цена)'!C:C,D893,'Приложение 3 (Цена)'!B:B,C893,'Приложение 3 (Цена)'!A:A,B893)</f>
        <v>99.88</v>
      </c>
      <c r="H893" s="34">
        <f t="shared" si="13"/>
        <v>534358</v>
      </c>
    </row>
    <row r="894" spans="1:8" x14ac:dyDescent="0.25">
      <c r="A894">
        <v>6</v>
      </c>
      <c r="B894">
        <v>2</v>
      </c>
      <c r="C894">
        <v>2001</v>
      </c>
      <c r="D894" t="s">
        <v>44</v>
      </c>
      <c r="E894" t="s">
        <v>66</v>
      </c>
      <c r="F894">
        <v>5350</v>
      </c>
      <c r="G894" s="33">
        <f>SUMIFS('Приложение 3 (Цена)'!D:D,'Приложение 3 (Цена)'!C:C,D894,'Приложение 3 (Цена)'!B:B,C894,'Приложение 3 (Цена)'!A:A,B894)</f>
        <v>902.52</v>
      </c>
      <c r="H894" s="34">
        <f t="shared" si="13"/>
        <v>4828482</v>
      </c>
    </row>
    <row r="895" spans="1:8" x14ac:dyDescent="0.25">
      <c r="A895">
        <v>2</v>
      </c>
      <c r="B895">
        <v>2</v>
      </c>
      <c r="C895">
        <v>2000</v>
      </c>
      <c r="D895" t="s">
        <v>51</v>
      </c>
      <c r="E895" t="s">
        <v>66</v>
      </c>
      <c r="F895">
        <v>5344</v>
      </c>
      <c r="G895" s="33">
        <f>SUMIFS('Приложение 3 (Цена)'!D:D,'Приложение 3 (Цена)'!C:C,D895,'Приложение 3 (Цена)'!B:B,C895,'Приложение 3 (Цена)'!A:A,B895)</f>
        <v>201.2</v>
      </c>
      <c r="H895" s="34">
        <f t="shared" si="13"/>
        <v>1075212.8</v>
      </c>
    </row>
    <row r="896" spans="1:8" x14ac:dyDescent="0.25">
      <c r="A896">
        <v>13</v>
      </c>
      <c r="B896">
        <v>5</v>
      </c>
      <c r="C896">
        <v>2002</v>
      </c>
      <c r="D896" t="s">
        <v>13</v>
      </c>
      <c r="E896" t="s">
        <v>64</v>
      </c>
      <c r="F896">
        <v>5338</v>
      </c>
      <c r="G896" s="33">
        <f>SUMIFS('Приложение 3 (Цена)'!D:D,'Приложение 3 (Цена)'!C:C,D896,'Приложение 3 (Цена)'!B:B,C896,'Приложение 3 (Цена)'!A:A,B896)</f>
        <v>542.87</v>
      </c>
      <c r="H896" s="34">
        <f t="shared" si="13"/>
        <v>2897840.06</v>
      </c>
    </row>
    <row r="897" spans="1:8" x14ac:dyDescent="0.25">
      <c r="A897">
        <v>1</v>
      </c>
      <c r="B897">
        <v>2</v>
      </c>
      <c r="C897">
        <v>2000</v>
      </c>
      <c r="D897" t="s">
        <v>62</v>
      </c>
      <c r="E897" t="s">
        <v>65</v>
      </c>
      <c r="F897">
        <v>5329</v>
      </c>
      <c r="G897" s="33">
        <f>SUMIFS('Приложение 3 (Цена)'!D:D,'Приложение 3 (Цена)'!C:C,D897,'Приложение 3 (Цена)'!B:B,C897,'Приложение 3 (Цена)'!A:A,B897)</f>
        <v>633.04999999999995</v>
      </c>
      <c r="H897" s="34">
        <f t="shared" si="13"/>
        <v>3373523.4499999997</v>
      </c>
    </row>
    <row r="898" spans="1:8" x14ac:dyDescent="0.25">
      <c r="A898">
        <v>1</v>
      </c>
      <c r="B898">
        <v>1</v>
      </c>
      <c r="C898">
        <v>2000</v>
      </c>
      <c r="D898" t="s">
        <v>36</v>
      </c>
      <c r="E898" t="s">
        <v>64</v>
      </c>
      <c r="F898">
        <v>5320</v>
      </c>
      <c r="G898" s="33">
        <f>SUMIFS('Приложение 3 (Цена)'!D:D,'Приложение 3 (Цена)'!C:C,D898,'Приложение 3 (Цена)'!B:B,C898,'Приложение 3 (Цена)'!A:A,B898)</f>
        <v>149.69</v>
      </c>
      <c r="H898" s="34">
        <f t="shared" si="13"/>
        <v>796350.79999999993</v>
      </c>
    </row>
    <row r="899" spans="1:8" x14ac:dyDescent="0.25">
      <c r="A899">
        <v>15</v>
      </c>
      <c r="B899">
        <v>6</v>
      </c>
      <c r="C899">
        <v>2002</v>
      </c>
      <c r="D899" t="s">
        <v>18</v>
      </c>
      <c r="E899" t="s">
        <v>67</v>
      </c>
      <c r="F899">
        <v>5317</v>
      </c>
      <c r="G899" s="33">
        <f>SUMIFS('Приложение 3 (Цена)'!D:D,'Приложение 3 (Цена)'!C:C,D899,'Приложение 3 (Цена)'!B:B,C899,'Приложение 3 (Цена)'!A:A,B899)</f>
        <v>760.64</v>
      </c>
      <c r="H899" s="34">
        <f t="shared" ref="H899:H962" si="14">F899*G899</f>
        <v>4044322.88</v>
      </c>
    </row>
    <row r="900" spans="1:8" x14ac:dyDescent="0.25">
      <c r="A900">
        <v>29</v>
      </c>
      <c r="B900">
        <v>12</v>
      </c>
      <c r="C900">
        <v>2005</v>
      </c>
      <c r="D900" t="s">
        <v>20</v>
      </c>
      <c r="E900" t="s">
        <v>64</v>
      </c>
      <c r="F900">
        <v>5306</v>
      </c>
      <c r="G900" s="33">
        <f>SUMIFS('Приложение 3 (Цена)'!D:D,'Приложение 3 (Цена)'!C:C,D900,'Приложение 3 (Цена)'!B:B,C900,'Приложение 3 (Цена)'!A:A,B900)</f>
        <v>699.66</v>
      </c>
      <c r="H900" s="34">
        <f t="shared" si="14"/>
        <v>3712395.96</v>
      </c>
    </row>
    <row r="901" spans="1:8" x14ac:dyDescent="0.25">
      <c r="A901">
        <v>1</v>
      </c>
      <c r="B901">
        <v>2</v>
      </c>
      <c r="C901">
        <v>2000</v>
      </c>
      <c r="D901" t="s">
        <v>38</v>
      </c>
      <c r="E901" t="s">
        <v>66</v>
      </c>
      <c r="F901">
        <v>5301</v>
      </c>
      <c r="G901" s="33">
        <f>SUMIFS('Приложение 3 (Цена)'!D:D,'Приложение 3 (Цена)'!C:C,D901,'Приложение 3 (Цена)'!B:B,C901,'Приложение 3 (Цена)'!A:A,B901)</f>
        <v>425.34</v>
      </c>
      <c r="H901" s="34">
        <f t="shared" si="14"/>
        <v>2254727.34</v>
      </c>
    </row>
    <row r="902" spans="1:8" x14ac:dyDescent="0.25">
      <c r="A902">
        <v>19</v>
      </c>
      <c r="B902">
        <v>8</v>
      </c>
      <c r="C902">
        <v>2003</v>
      </c>
      <c r="D902" t="s">
        <v>58</v>
      </c>
      <c r="E902" t="s">
        <v>65</v>
      </c>
      <c r="F902">
        <v>5295</v>
      </c>
      <c r="G902" s="33">
        <f>SUMIFS('Приложение 3 (Цена)'!D:D,'Приложение 3 (Цена)'!C:C,D902,'Приложение 3 (Цена)'!B:B,C902,'Приложение 3 (Цена)'!A:A,B902)</f>
        <v>397.68</v>
      </c>
      <c r="H902" s="34">
        <f t="shared" si="14"/>
        <v>2105715.6</v>
      </c>
    </row>
    <row r="903" spans="1:8" x14ac:dyDescent="0.25">
      <c r="A903">
        <v>7</v>
      </c>
      <c r="B903">
        <v>3</v>
      </c>
      <c r="C903">
        <v>2001</v>
      </c>
      <c r="D903" t="s">
        <v>14</v>
      </c>
      <c r="E903" t="s">
        <v>65</v>
      </c>
      <c r="F903">
        <v>5293</v>
      </c>
      <c r="G903" s="33">
        <f>SUMIFS('Приложение 3 (Цена)'!D:D,'Приложение 3 (Цена)'!C:C,D903,'Приложение 3 (Цена)'!B:B,C903,'Приложение 3 (Цена)'!A:A,B903)</f>
        <v>135.46</v>
      </c>
      <c r="H903" s="34">
        <f t="shared" si="14"/>
        <v>716989.78</v>
      </c>
    </row>
    <row r="904" spans="1:8" x14ac:dyDescent="0.25">
      <c r="A904">
        <v>4</v>
      </c>
      <c r="B904">
        <v>2</v>
      </c>
      <c r="C904">
        <v>2001</v>
      </c>
      <c r="D904" t="s">
        <v>39</v>
      </c>
      <c r="E904" t="s">
        <v>66</v>
      </c>
      <c r="F904">
        <v>5273</v>
      </c>
      <c r="G904" s="33">
        <f>SUMIFS('Приложение 3 (Цена)'!D:D,'Приложение 3 (Цена)'!C:C,D904,'Приложение 3 (Цена)'!B:B,C904,'Приложение 3 (Цена)'!A:A,B904)</f>
        <v>478.82</v>
      </c>
      <c r="H904" s="34">
        <f t="shared" si="14"/>
        <v>2524817.86</v>
      </c>
    </row>
    <row r="905" spans="1:8" x14ac:dyDescent="0.25">
      <c r="A905">
        <v>14</v>
      </c>
      <c r="B905">
        <v>6</v>
      </c>
      <c r="C905">
        <v>2002</v>
      </c>
      <c r="D905" t="s">
        <v>32</v>
      </c>
      <c r="E905" t="s">
        <v>64</v>
      </c>
      <c r="F905">
        <v>5270</v>
      </c>
      <c r="G905" s="33">
        <f>SUMIFS('Приложение 3 (Цена)'!D:D,'Приложение 3 (Цена)'!C:C,D905,'Приложение 3 (Цена)'!B:B,C905,'Приложение 3 (Цена)'!A:A,B905)</f>
        <v>440.4</v>
      </c>
      <c r="H905" s="34">
        <f t="shared" si="14"/>
        <v>2320908</v>
      </c>
    </row>
    <row r="906" spans="1:8" x14ac:dyDescent="0.25">
      <c r="A906">
        <v>11</v>
      </c>
      <c r="B906">
        <v>4</v>
      </c>
      <c r="C906">
        <v>2002</v>
      </c>
      <c r="D906" t="s">
        <v>13</v>
      </c>
      <c r="E906" t="s">
        <v>66</v>
      </c>
      <c r="F906">
        <v>5269</v>
      </c>
      <c r="G906" s="33">
        <f>SUMIFS('Приложение 3 (Цена)'!D:D,'Приложение 3 (Цена)'!C:C,D906,'Приложение 3 (Цена)'!B:B,C906,'Приложение 3 (Цена)'!A:A,B906)</f>
        <v>303.64999999999998</v>
      </c>
      <c r="H906" s="34">
        <f t="shared" si="14"/>
        <v>1599931.8499999999</v>
      </c>
    </row>
    <row r="907" spans="1:8" x14ac:dyDescent="0.25">
      <c r="A907">
        <v>12</v>
      </c>
      <c r="B907">
        <v>5</v>
      </c>
      <c r="C907">
        <v>2002</v>
      </c>
      <c r="D907" t="s">
        <v>38</v>
      </c>
      <c r="E907" t="s">
        <v>68</v>
      </c>
      <c r="F907">
        <v>5265</v>
      </c>
      <c r="G907" s="33">
        <f>SUMIFS('Приложение 3 (Цена)'!D:D,'Приложение 3 (Цена)'!C:C,D907,'Приложение 3 (Цена)'!B:B,C907,'Приложение 3 (Цена)'!A:A,B907)</f>
        <v>792.3</v>
      </c>
      <c r="H907" s="34">
        <f t="shared" si="14"/>
        <v>4171459.4999999995</v>
      </c>
    </row>
    <row r="908" spans="1:8" x14ac:dyDescent="0.25">
      <c r="A908">
        <v>3</v>
      </c>
      <c r="B908">
        <v>1</v>
      </c>
      <c r="C908">
        <v>2001</v>
      </c>
      <c r="D908" t="s">
        <v>53</v>
      </c>
      <c r="E908" t="s">
        <v>66</v>
      </c>
      <c r="F908">
        <v>5261</v>
      </c>
      <c r="G908" s="33">
        <f>SUMIFS('Приложение 3 (Цена)'!D:D,'Приложение 3 (Цена)'!C:C,D908,'Приложение 3 (Цена)'!B:B,C908,'Приложение 3 (Цена)'!A:A,B908)</f>
        <v>468.77</v>
      </c>
      <c r="H908" s="34">
        <f t="shared" si="14"/>
        <v>2466198.9699999997</v>
      </c>
    </row>
    <row r="909" spans="1:8" x14ac:dyDescent="0.25">
      <c r="A909">
        <v>28</v>
      </c>
      <c r="B909">
        <v>11</v>
      </c>
      <c r="C909">
        <v>2005</v>
      </c>
      <c r="D909" t="s">
        <v>17</v>
      </c>
      <c r="E909" t="s">
        <v>68</v>
      </c>
      <c r="F909">
        <v>5261</v>
      </c>
      <c r="G909" s="33">
        <f>SUMIFS('Приложение 3 (Цена)'!D:D,'Приложение 3 (Цена)'!C:C,D909,'Приложение 3 (Цена)'!B:B,C909,'Приложение 3 (Цена)'!A:A,B909)</f>
        <v>559.72</v>
      </c>
      <c r="H909" s="34">
        <f t="shared" si="14"/>
        <v>2944686.92</v>
      </c>
    </row>
    <row r="910" spans="1:8" x14ac:dyDescent="0.25">
      <c r="A910">
        <v>4</v>
      </c>
      <c r="B910">
        <v>2</v>
      </c>
      <c r="C910">
        <v>2000</v>
      </c>
      <c r="D910" t="s">
        <v>38</v>
      </c>
      <c r="E910" t="s">
        <v>65</v>
      </c>
      <c r="F910">
        <v>5256</v>
      </c>
      <c r="G910" s="33">
        <f>SUMIFS('Приложение 3 (Цена)'!D:D,'Приложение 3 (Цена)'!C:C,D910,'Приложение 3 (Цена)'!B:B,C910,'Приложение 3 (Цена)'!A:A,B910)</f>
        <v>425.34</v>
      </c>
      <c r="H910" s="34">
        <f t="shared" si="14"/>
        <v>2235587.04</v>
      </c>
    </row>
    <row r="911" spans="1:8" x14ac:dyDescent="0.25">
      <c r="A911">
        <v>1</v>
      </c>
      <c r="B911">
        <v>2</v>
      </c>
      <c r="C911">
        <v>2000</v>
      </c>
      <c r="D911" t="s">
        <v>15</v>
      </c>
      <c r="E911" t="s">
        <v>64</v>
      </c>
      <c r="F911">
        <v>5252</v>
      </c>
      <c r="G911" s="33">
        <f>SUMIFS('Приложение 3 (Цена)'!D:D,'Приложение 3 (Цена)'!C:C,D911,'Приложение 3 (Цена)'!B:B,C911,'Приложение 3 (Цена)'!A:A,B911)</f>
        <v>1032.93</v>
      </c>
      <c r="H911" s="34">
        <f t="shared" si="14"/>
        <v>5424948.3600000003</v>
      </c>
    </row>
    <row r="912" spans="1:8" x14ac:dyDescent="0.25">
      <c r="A912">
        <v>26</v>
      </c>
      <c r="B912">
        <v>11</v>
      </c>
      <c r="C912">
        <v>2004</v>
      </c>
      <c r="D912" t="s">
        <v>16</v>
      </c>
      <c r="E912" t="s">
        <v>64</v>
      </c>
      <c r="F912">
        <v>5250</v>
      </c>
      <c r="G912" s="33">
        <f>SUMIFS('Приложение 3 (Цена)'!D:D,'Приложение 3 (Цена)'!C:C,D912,'Приложение 3 (Цена)'!B:B,C912,'Приложение 3 (Цена)'!A:A,B912)</f>
        <v>875.75</v>
      </c>
      <c r="H912" s="34">
        <f t="shared" si="14"/>
        <v>4597687.5</v>
      </c>
    </row>
    <row r="913" spans="1:8" x14ac:dyDescent="0.25">
      <c r="A913">
        <v>9</v>
      </c>
      <c r="B913">
        <v>4</v>
      </c>
      <c r="C913">
        <v>2002</v>
      </c>
      <c r="D913" t="s">
        <v>50</v>
      </c>
      <c r="E913" t="s">
        <v>66</v>
      </c>
      <c r="F913">
        <v>5249</v>
      </c>
      <c r="G913" s="33">
        <f>SUMIFS('Приложение 3 (Цена)'!D:D,'Приложение 3 (Цена)'!C:C,D913,'Приложение 3 (Цена)'!B:B,C913,'Приложение 3 (Цена)'!A:A,B913)</f>
        <v>993.69</v>
      </c>
      <c r="H913" s="34">
        <f t="shared" si="14"/>
        <v>5215878.8100000005</v>
      </c>
    </row>
    <row r="914" spans="1:8" x14ac:dyDescent="0.25">
      <c r="A914">
        <v>10</v>
      </c>
      <c r="B914">
        <v>4</v>
      </c>
      <c r="C914">
        <v>2002</v>
      </c>
      <c r="D914" t="s">
        <v>23</v>
      </c>
      <c r="E914" t="s">
        <v>64</v>
      </c>
      <c r="F914">
        <v>5243</v>
      </c>
      <c r="G914" s="33">
        <f>SUMIFS('Приложение 3 (Цена)'!D:D,'Приложение 3 (Цена)'!C:C,D914,'Приложение 3 (Цена)'!B:B,C914,'Приложение 3 (Цена)'!A:A,B914)</f>
        <v>627.88</v>
      </c>
      <c r="H914" s="34">
        <f t="shared" si="14"/>
        <v>3291974.84</v>
      </c>
    </row>
    <row r="915" spans="1:8" x14ac:dyDescent="0.25">
      <c r="A915">
        <v>14</v>
      </c>
      <c r="B915">
        <v>6</v>
      </c>
      <c r="C915">
        <v>2002</v>
      </c>
      <c r="D915" t="s">
        <v>44</v>
      </c>
      <c r="E915" t="s">
        <v>64</v>
      </c>
      <c r="F915">
        <v>5238</v>
      </c>
      <c r="G915" s="33">
        <f>SUMIFS('Приложение 3 (Цена)'!D:D,'Приложение 3 (Цена)'!C:C,D915,'Приложение 3 (Цена)'!B:B,C915,'Приложение 3 (Цена)'!A:A,B915)</f>
        <v>47.39</v>
      </c>
      <c r="H915" s="34">
        <f t="shared" si="14"/>
        <v>248228.82</v>
      </c>
    </row>
    <row r="916" spans="1:8" x14ac:dyDescent="0.25">
      <c r="A916">
        <v>27</v>
      </c>
      <c r="B916">
        <v>11</v>
      </c>
      <c r="C916">
        <v>2005</v>
      </c>
      <c r="D916" t="s">
        <v>45</v>
      </c>
      <c r="E916" t="s">
        <v>67</v>
      </c>
      <c r="F916">
        <v>5238</v>
      </c>
      <c r="G916" s="33">
        <f>SUMIFS('Приложение 3 (Цена)'!D:D,'Приложение 3 (Цена)'!C:C,D916,'Приложение 3 (Цена)'!B:B,C916,'Приложение 3 (Цена)'!A:A,B916)</f>
        <v>240.56</v>
      </c>
      <c r="H916" s="34">
        <f t="shared" si="14"/>
        <v>1260053.28</v>
      </c>
    </row>
    <row r="917" spans="1:8" x14ac:dyDescent="0.25">
      <c r="A917">
        <v>6</v>
      </c>
      <c r="B917">
        <v>2</v>
      </c>
      <c r="C917">
        <v>2001</v>
      </c>
      <c r="D917" t="s">
        <v>43</v>
      </c>
      <c r="E917" t="s">
        <v>66</v>
      </c>
      <c r="F917">
        <v>5234</v>
      </c>
      <c r="G917" s="33">
        <f>SUMIFS('Приложение 3 (Цена)'!D:D,'Приложение 3 (Цена)'!C:C,D917,'Приложение 3 (Цена)'!B:B,C917,'Приложение 3 (Цена)'!A:A,B917)</f>
        <v>935.06</v>
      </c>
      <c r="H917" s="34">
        <f t="shared" si="14"/>
        <v>4894104.04</v>
      </c>
    </row>
    <row r="918" spans="1:8" x14ac:dyDescent="0.25">
      <c r="A918">
        <v>26</v>
      </c>
      <c r="B918">
        <v>10</v>
      </c>
      <c r="C918">
        <v>2004</v>
      </c>
      <c r="D918" t="s">
        <v>13</v>
      </c>
      <c r="E918" t="s">
        <v>66</v>
      </c>
      <c r="F918">
        <v>5234</v>
      </c>
      <c r="G918" s="33">
        <f>SUMIFS('Приложение 3 (Цена)'!D:D,'Приложение 3 (Цена)'!C:C,D918,'Приложение 3 (Цена)'!B:B,C918,'Приложение 3 (Цена)'!A:A,B918)</f>
        <v>348.8</v>
      </c>
      <c r="H918" s="34">
        <f t="shared" si="14"/>
        <v>1825619.2</v>
      </c>
    </row>
    <row r="919" spans="1:8" x14ac:dyDescent="0.25">
      <c r="A919">
        <v>18</v>
      </c>
      <c r="B919">
        <v>7</v>
      </c>
      <c r="C919">
        <v>2003</v>
      </c>
      <c r="D919" t="s">
        <v>53</v>
      </c>
      <c r="E919" t="s">
        <v>66</v>
      </c>
      <c r="F919">
        <v>5226</v>
      </c>
      <c r="G919" s="33">
        <f>SUMIFS('Приложение 3 (Цена)'!D:D,'Приложение 3 (Цена)'!C:C,D919,'Приложение 3 (Цена)'!B:B,C919,'Приложение 3 (Цена)'!A:A,B919)</f>
        <v>404.61</v>
      </c>
      <c r="H919" s="34">
        <f t="shared" si="14"/>
        <v>2114491.86</v>
      </c>
    </row>
    <row r="920" spans="1:8" x14ac:dyDescent="0.25">
      <c r="A920">
        <v>5</v>
      </c>
      <c r="B920">
        <v>2</v>
      </c>
      <c r="C920">
        <v>2001</v>
      </c>
      <c r="D920" t="s">
        <v>34</v>
      </c>
      <c r="E920" t="s">
        <v>64</v>
      </c>
      <c r="F920">
        <v>5223</v>
      </c>
      <c r="G920" s="33">
        <f>SUMIFS('Приложение 3 (Цена)'!D:D,'Приложение 3 (Цена)'!C:C,D920,'Приложение 3 (Цена)'!B:B,C920,'Приложение 3 (Цена)'!A:A,B920)</f>
        <v>689.46</v>
      </c>
      <c r="H920" s="34">
        <f t="shared" si="14"/>
        <v>3601049.58</v>
      </c>
    </row>
    <row r="921" spans="1:8" x14ac:dyDescent="0.25">
      <c r="A921">
        <v>6</v>
      </c>
      <c r="B921">
        <v>3</v>
      </c>
      <c r="C921">
        <v>2001</v>
      </c>
      <c r="D921" t="s">
        <v>60</v>
      </c>
      <c r="E921" t="s">
        <v>64</v>
      </c>
      <c r="F921">
        <v>5215</v>
      </c>
      <c r="G921" s="33">
        <f>SUMIFS('Приложение 3 (Цена)'!D:D,'Приложение 3 (Цена)'!C:C,D921,'Приложение 3 (Цена)'!B:B,C921,'Приложение 3 (Цена)'!A:A,B921)</f>
        <v>787.99</v>
      </c>
      <c r="H921" s="34">
        <f t="shared" si="14"/>
        <v>4109367.85</v>
      </c>
    </row>
    <row r="922" spans="1:8" x14ac:dyDescent="0.25">
      <c r="A922">
        <v>4</v>
      </c>
      <c r="B922">
        <v>2</v>
      </c>
      <c r="C922">
        <v>2001</v>
      </c>
      <c r="D922" t="s">
        <v>31</v>
      </c>
      <c r="E922" t="s">
        <v>68</v>
      </c>
      <c r="F922">
        <v>5212</v>
      </c>
      <c r="G922" s="33">
        <f>SUMIFS('Приложение 3 (Цена)'!D:D,'Приложение 3 (Цена)'!C:C,D922,'Приложение 3 (Цена)'!B:B,C922,'Приложение 3 (Цена)'!A:A,B922)</f>
        <v>967.06</v>
      </c>
      <c r="H922" s="34">
        <f t="shared" si="14"/>
        <v>5040316.72</v>
      </c>
    </row>
    <row r="923" spans="1:8" x14ac:dyDescent="0.25">
      <c r="A923">
        <v>23</v>
      </c>
      <c r="B923">
        <v>9</v>
      </c>
      <c r="C923">
        <v>2004</v>
      </c>
      <c r="D923" t="s">
        <v>47</v>
      </c>
      <c r="E923" t="s">
        <v>67</v>
      </c>
      <c r="F923">
        <v>5170</v>
      </c>
      <c r="G923" s="33">
        <f>SUMIFS('Приложение 3 (Цена)'!D:D,'Приложение 3 (Цена)'!C:C,D923,'Приложение 3 (Цена)'!B:B,C923,'Приложение 3 (Цена)'!A:A,B923)</f>
        <v>422.36</v>
      </c>
      <c r="H923" s="34">
        <f t="shared" si="14"/>
        <v>2183601.2000000002</v>
      </c>
    </row>
    <row r="924" spans="1:8" x14ac:dyDescent="0.25">
      <c r="A924">
        <v>15</v>
      </c>
      <c r="B924">
        <v>6</v>
      </c>
      <c r="C924">
        <v>2002</v>
      </c>
      <c r="D924" t="s">
        <v>34</v>
      </c>
      <c r="E924" t="s">
        <v>64</v>
      </c>
      <c r="F924">
        <v>5169</v>
      </c>
      <c r="G924" s="33">
        <f>SUMIFS('Приложение 3 (Цена)'!D:D,'Приложение 3 (Цена)'!C:C,D924,'Приложение 3 (Цена)'!B:B,C924,'Приложение 3 (Цена)'!A:A,B924)</f>
        <v>846.03</v>
      </c>
      <c r="H924" s="34">
        <f t="shared" si="14"/>
        <v>4373129.07</v>
      </c>
    </row>
    <row r="925" spans="1:8" x14ac:dyDescent="0.25">
      <c r="A925">
        <v>4</v>
      </c>
      <c r="B925">
        <v>2</v>
      </c>
      <c r="C925">
        <v>2001</v>
      </c>
      <c r="D925" t="s">
        <v>40</v>
      </c>
      <c r="E925" t="s">
        <v>66</v>
      </c>
      <c r="F925">
        <v>5168</v>
      </c>
      <c r="G925" s="33">
        <f>SUMIFS('Приложение 3 (Цена)'!D:D,'Приложение 3 (Цена)'!C:C,D925,'Приложение 3 (Цена)'!B:B,C925,'Приложение 3 (Цена)'!A:A,B925)</f>
        <v>936.91</v>
      </c>
      <c r="H925" s="34">
        <f t="shared" si="14"/>
        <v>4841950.88</v>
      </c>
    </row>
    <row r="926" spans="1:8" x14ac:dyDescent="0.25">
      <c r="A926">
        <v>6</v>
      </c>
      <c r="B926">
        <v>2</v>
      </c>
      <c r="C926">
        <v>2001</v>
      </c>
      <c r="D926" t="s">
        <v>41</v>
      </c>
      <c r="E926" t="s">
        <v>66</v>
      </c>
      <c r="F926">
        <v>5156</v>
      </c>
      <c r="G926" s="33">
        <f>SUMIFS('Приложение 3 (Цена)'!D:D,'Приложение 3 (Цена)'!C:C,D926,'Приложение 3 (Цена)'!B:B,C926,'Приложение 3 (Цена)'!A:A,B926)</f>
        <v>776.34</v>
      </c>
      <c r="H926" s="34">
        <f t="shared" si="14"/>
        <v>4002809.04</v>
      </c>
    </row>
    <row r="927" spans="1:8" x14ac:dyDescent="0.25">
      <c r="A927">
        <v>11</v>
      </c>
      <c r="B927">
        <v>4</v>
      </c>
      <c r="C927">
        <v>2002</v>
      </c>
      <c r="D927" t="s">
        <v>23</v>
      </c>
      <c r="E927" t="s">
        <v>64</v>
      </c>
      <c r="F927">
        <v>5137</v>
      </c>
      <c r="G927" s="33">
        <f>SUMIFS('Приложение 3 (Цена)'!D:D,'Приложение 3 (Цена)'!C:C,D927,'Приложение 3 (Цена)'!B:B,C927,'Приложение 3 (Цена)'!A:A,B927)</f>
        <v>627.88</v>
      </c>
      <c r="H927" s="34">
        <f t="shared" si="14"/>
        <v>3225419.56</v>
      </c>
    </row>
    <row r="928" spans="1:8" x14ac:dyDescent="0.25">
      <c r="A928">
        <v>11</v>
      </c>
      <c r="B928">
        <v>4</v>
      </c>
      <c r="C928">
        <v>2002</v>
      </c>
      <c r="D928" t="s">
        <v>55</v>
      </c>
      <c r="E928" t="s">
        <v>64</v>
      </c>
      <c r="F928">
        <v>5137</v>
      </c>
      <c r="G928" s="33">
        <f>SUMIFS('Приложение 3 (Цена)'!D:D,'Приложение 3 (Цена)'!C:C,D928,'Приложение 3 (Цена)'!B:B,C928,'Приложение 3 (Цена)'!A:A,B928)</f>
        <v>27.86</v>
      </c>
      <c r="H928" s="34">
        <f t="shared" si="14"/>
        <v>143116.82</v>
      </c>
    </row>
    <row r="929" spans="1:8" x14ac:dyDescent="0.25">
      <c r="A929">
        <v>21</v>
      </c>
      <c r="B929">
        <v>8</v>
      </c>
      <c r="C929">
        <v>2004</v>
      </c>
      <c r="D929" t="s">
        <v>37</v>
      </c>
      <c r="E929" t="s">
        <v>64</v>
      </c>
      <c r="F929">
        <v>5135</v>
      </c>
      <c r="G929" s="33">
        <f>SUMIFS('Приложение 3 (Цена)'!D:D,'Приложение 3 (Цена)'!C:C,D929,'Приложение 3 (Цена)'!B:B,C929,'Приложение 3 (Цена)'!A:A,B929)</f>
        <v>483.7</v>
      </c>
      <c r="H929" s="34">
        <f t="shared" si="14"/>
        <v>2483799.5</v>
      </c>
    </row>
    <row r="930" spans="1:8" x14ac:dyDescent="0.25">
      <c r="A930">
        <v>19</v>
      </c>
      <c r="B930">
        <v>8</v>
      </c>
      <c r="C930">
        <v>2003</v>
      </c>
      <c r="D930" t="s">
        <v>41</v>
      </c>
      <c r="E930" t="s">
        <v>64</v>
      </c>
      <c r="F930">
        <v>5133</v>
      </c>
      <c r="G930" s="33">
        <f>SUMIFS('Приложение 3 (Цена)'!D:D,'Приложение 3 (Цена)'!C:C,D930,'Приложение 3 (Цена)'!B:B,C930,'Приложение 3 (Цена)'!A:A,B930)</f>
        <v>783.46</v>
      </c>
      <c r="H930" s="34">
        <f t="shared" si="14"/>
        <v>4021500.18</v>
      </c>
    </row>
    <row r="931" spans="1:8" x14ac:dyDescent="0.25">
      <c r="A931">
        <v>29</v>
      </c>
      <c r="B931">
        <v>12</v>
      </c>
      <c r="C931">
        <v>2005</v>
      </c>
      <c r="D931" t="s">
        <v>53</v>
      </c>
      <c r="E931" t="s">
        <v>65</v>
      </c>
      <c r="F931">
        <v>5132</v>
      </c>
      <c r="G931" s="33">
        <f>SUMIFS('Приложение 3 (Цена)'!D:D,'Приложение 3 (Цена)'!C:C,D931,'Приложение 3 (Цена)'!B:B,C931,'Приложение 3 (Цена)'!A:A,B931)</f>
        <v>274.25</v>
      </c>
      <c r="H931" s="34">
        <f t="shared" si="14"/>
        <v>1407451</v>
      </c>
    </row>
    <row r="932" spans="1:8" x14ac:dyDescent="0.25">
      <c r="A932">
        <v>23</v>
      </c>
      <c r="B932">
        <v>9</v>
      </c>
      <c r="C932">
        <v>2004</v>
      </c>
      <c r="D932" t="s">
        <v>25</v>
      </c>
      <c r="E932" t="s">
        <v>64</v>
      </c>
      <c r="F932">
        <v>5130</v>
      </c>
      <c r="G932" s="33">
        <f>SUMIFS('Приложение 3 (Цена)'!D:D,'Приложение 3 (Цена)'!C:C,D932,'Приложение 3 (Цена)'!B:B,C932,'Приложение 3 (Цена)'!A:A,B932)</f>
        <v>746.52</v>
      </c>
      <c r="H932" s="34">
        <f t="shared" si="14"/>
        <v>3829647.6</v>
      </c>
    </row>
    <row r="933" spans="1:8" x14ac:dyDescent="0.25">
      <c r="A933">
        <v>6</v>
      </c>
      <c r="B933">
        <v>3</v>
      </c>
      <c r="C933">
        <v>2001</v>
      </c>
      <c r="D933" t="s">
        <v>43</v>
      </c>
      <c r="E933" t="s">
        <v>66</v>
      </c>
      <c r="F933">
        <v>5126</v>
      </c>
      <c r="G933" s="33">
        <f>SUMIFS('Приложение 3 (Цена)'!D:D,'Приложение 3 (Цена)'!C:C,D933,'Приложение 3 (Цена)'!B:B,C933,'Приложение 3 (Цена)'!A:A,B933)</f>
        <v>729.36</v>
      </c>
      <c r="H933" s="34">
        <f t="shared" si="14"/>
        <v>3738699.36</v>
      </c>
    </row>
    <row r="934" spans="1:8" x14ac:dyDescent="0.25">
      <c r="A934">
        <v>21</v>
      </c>
      <c r="B934">
        <v>8</v>
      </c>
      <c r="C934">
        <v>2004</v>
      </c>
      <c r="D934" t="s">
        <v>26</v>
      </c>
      <c r="E934" t="s">
        <v>65</v>
      </c>
      <c r="F934">
        <v>5125</v>
      </c>
      <c r="G934" s="33">
        <f>SUMIFS('Приложение 3 (Цена)'!D:D,'Приложение 3 (Цена)'!C:C,D934,'Приложение 3 (Цена)'!B:B,C934,'Приложение 3 (Цена)'!A:A,B934)</f>
        <v>52.32</v>
      </c>
      <c r="H934" s="34">
        <f t="shared" si="14"/>
        <v>268140</v>
      </c>
    </row>
    <row r="935" spans="1:8" x14ac:dyDescent="0.25">
      <c r="A935">
        <v>10</v>
      </c>
      <c r="B935">
        <v>4</v>
      </c>
      <c r="C935">
        <v>2002</v>
      </c>
      <c r="D935" t="s">
        <v>53</v>
      </c>
      <c r="E935" t="s">
        <v>68</v>
      </c>
      <c r="F935">
        <v>5121</v>
      </c>
      <c r="G935" s="33">
        <f>SUMIFS('Приложение 3 (Цена)'!D:D,'Приложение 3 (Цена)'!C:C,D935,'Приложение 3 (Цена)'!B:B,C935,'Приложение 3 (Цена)'!A:A,B935)</f>
        <v>596.58000000000004</v>
      </c>
      <c r="H935" s="34">
        <f t="shared" si="14"/>
        <v>3055086.18</v>
      </c>
    </row>
    <row r="936" spans="1:8" x14ac:dyDescent="0.25">
      <c r="A936">
        <v>27</v>
      </c>
      <c r="B936">
        <v>11</v>
      </c>
      <c r="C936">
        <v>2004</v>
      </c>
      <c r="D936" t="s">
        <v>28</v>
      </c>
      <c r="E936" t="s">
        <v>64</v>
      </c>
      <c r="F936">
        <v>5118</v>
      </c>
      <c r="G936" s="33">
        <f>SUMIFS('Приложение 3 (Цена)'!D:D,'Приложение 3 (Цена)'!C:C,D936,'Приложение 3 (Цена)'!B:B,C936,'Приложение 3 (Цена)'!A:A,B936)</f>
        <v>693.82</v>
      </c>
      <c r="H936" s="34">
        <f t="shared" si="14"/>
        <v>3550970.7600000002</v>
      </c>
    </row>
    <row r="937" spans="1:8" x14ac:dyDescent="0.25">
      <c r="A937">
        <v>23</v>
      </c>
      <c r="B937">
        <v>9</v>
      </c>
      <c r="C937">
        <v>2004</v>
      </c>
      <c r="D937" t="s">
        <v>31</v>
      </c>
      <c r="E937" t="s">
        <v>66</v>
      </c>
      <c r="F937">
        <v>5118</v>
      </c>
      <c r="G937" s="33">
        <f>SUMIFS('Приложение 3 (Цена)'!D:D,'Приложение 3 (Цена)'!C:C,D937,'Приложение 3 (Цена)'!B:B,C937,'Приложение 3 (Цена)'!A:A,B937)</f>
        <v>107.54</v>
      </c>
      <c r="H937" s="34">
        <f t="shared" si="14"/>
        <v>550389.72000000009</v>
      </c>
    </row>
    <row r="938" spans="1:8" x14ac:dyDescent="0.25">
      <c r="A938">
        <v>23</v>
      </c>
      <c r="B938">
        <v>9</v>
      </c>
      <c r="C938">
        <v>2004</v>
      </c>
      <c r="D938" t="s">
        <v>26</v>
      </c>
      <c r="E938" t="s">
        <v>68</v>
      </c>
      <c r="F938">
        <v>5111</v>
      </c>
      <c r="G938" s="33">
        <f>SUMIFS('Приложение 3 (Цена)'!D:D,'Приложение 3 (Цена)'!C:C,D938,'Приложение 3 (Цена)'!B:B,C938,'Приложение 3 (Цена)'!A:A,B938)</f>
        <v>640.49</v>
      </c>
      <c r="H938" s="34">
        <f t="shared" si="14"/>
        <v>3273544.39</v>
      </c>
    </row>
    <row r="939" spans="1:8" x14ac:dyDescent="0.25">
      <c r="A939">
        <v>9</v>
      </c>
      <c r="B939">
        <v>4</v>
      </c>
      <c r="C939">
        <v>2001</v>
      </c>
      <c r="D939" t="s">
        <v>17</v>
      </c>
      <c r="E939" t="s">
        <v>64</v>
      </c>
      <c r="F939">
        <v>5105</v>
      </c>
      <c r="G939" s="33">
        <f>SUMIFS('Приложение 3 (Цена)'!D:D,'Приложение 3 (Цена)'!C:C,D939,'Приложение 3 (Цена)'!B:B,C939,'Приложение 3 (Цена)'!A:A,B939)</f>
        <v>317.75</v>
      </c>
      <c r="H939" s="34">
        <f t="shared" si="14"/>
        <v>1622113.75</v>
      </c>
    </row>
    <row r="940" spans="1:8" x14ac:dyDescent="0.25">
      <c r="A940">
        <v>25</v>
      </c>
      <c r="B940">
        <v>10</v>
      </c>
      <c r="C940">
        <v>2004</v>
      </c>
      <c r="D940" t="s">
        <v>38</v>
      </c>
      <c r="E940" t="s">
        <v>64</v>
      </c>
      <c r="F940">
        <v>5101</v>
      </c>
      <c r="G940" s="33">
        <f>SUMIFS('Приложение 3 (Цена)'!D:D,'Приложение 3 (Цена)'!C:C,D940,'Приложение 3 (Цена)'!B:B,C940,'Приложение 3 (Цена)'!A:A,B940)</f>
        <v>141.19</v>
      </c>
      <c r="H940" s="34">
        <f t="shared" si="14"/>
        <v>720210.19</v>
      </c>
    </row>
    <row r="941" spans="1:8" x14ac:dyDescent="0.25">
      <c r="A941">
        <v>28</v>
      </c>
      <c r="B941">
        <v>11</v>
      </c>
      <c r="C941">
        <v>2005</v>
      </c>
      <c r="D941" t="s">
        <v>15</v>
      </c>
      <c r="E941" t="s">
        <v>65</v>
      </c>
      <c r="F941">
        <v>5099</v>
      </c>
      <c r="G941" s="33">
        <f>SUMIFS('Приложение 3 (Цена)'!D:D,'Приложение 3 (Цена)'!C:C,D941,'Приложение 3 (Цена)'!B:B,C941,'Приложение 3 (Цена)'!A:A,B941)</f>
        <v>596.88</v>
      </c>
      <c r="H941" s="34">
        <f t="shared" si="14"/>
        <v>3043491.12</v>
      </c>
    </row>
    <row r="942" spans="1:8" x14ac:dyDescent="0.25">
      <c r="A942">
        <v>9</v>
      </c>
      <c r="B942">
        <v>3</v>
      </c>
      <c r="C942">
        <v>2001</v>
      </c>
      <c r="D942" t="s">
        <v>47</v>
      </c>
      <c r="E942" t="s">
        <v>66</v>
      </c>
      <c r="F942">
        <v>5094</v>
      </c>
      <c r="G942" s="33">
        <f>SUMIFS('Приложение 3 (Цена)'!D:D,'Приложение 3 (Цена)'!C:C,D942,'Приложение 3 (Цена)'!B:B,C942,'Приложение 3 (Цена)'!A:A,B942)</f>
        <v>860.07</v>
      </c>
      <c r="H942" s="34">
        <f t="shared" si="14"/>
        <v>4381196.58</v>
      </c>
    </row>
    <row r="943" spans="1:8" x14ac:dyDescent="0.25">
      <c r="A943">
        <v>21</v>
      </c>
      <c r="B943">
        <v>8</v>
      </c>
      <c r="C943">
        <v>2003</v>
      </c>
      <c r="D943" t="s">
        <v>27</v>
      </c>
      <c r="E943" t="s">
        <v>64</v>
      </c>
      <c r="F943">
        <v>5094</v>
      </c>
      <c r="G943" s="33">
        <f>SUMIFS('Приложение 3 (Цена)'!D:D,'Приложение 3 (Цена)'!C:C,D943,'Приложение 3 (Цена)'!B:B,C943,'Приложение 3 (Цена)'!A:A,B943)</f>
        <v>869.02</v>
      </c>
      <c r="H943" s="34">
        <f t="shared" si="14"/>
        <v>4426787.88</v>
      </c>
    </row>
    <row r="944" spans="1:8" x14ac:dyDescent="0.25">
      <c r="A944">
        <v>2</v>
      </c>
      <c r="B944">
        <v>1</v>
      </c>
      <c r="C944">
        <v>2000</v>
      </c>
      <c r="D944" t="s">
        <v>40</v>
      </c>
      <c r="E944" t="s">
        <v>67</v>
      </c>
      <c r="F944">
        <v>5090</v>
      </c>
      <c r="G944" s="33">
        <f>SUMIFS('Приложение 3 (Цена)'!D:D,'Приложение 3 (Цена)'!C:C,D944,'Приложение 3 (Цена)'!B:B,C944,'Приложение 3 (Цена)'!A:A,B944)</f>
        <v>328.51</v>
      </c>
      <c r="H944" s="34">
        <f t="shared" si="14"/>
        <v>1672115.9</v>
      </c>
    </row>
    <row r="945" spans="1:8" x14ac:dyDescent="0.25">
      <c r="A945">
        <v>19</v>
      </c>
      <c r="B945">
        <v>8</v>
      </c>
      <c r="C945">
        <v>2003</v>
      </c>
      <c r="D945" t="s">
        <v>34</v>
      </c>
      <c r="E945" t="s">
        <v>64</v>
      </c>
      <c r="F945">
        <v>5089</v>
      </c>
      <c r="G945" s="33">
        <f>SUMIFS('Приложение 3 (Цена)'!D:D,'Приложение 3 (Цена)'!C:C,D945,'Приложение 3 (Цена)'!B:B,C945,'Приложение 3 (Цена)'!A:A,B945)</f>
        <v>1021.8</v>
      </c>
      <c r="H945" s="34">
        <f t="shared" si="14"/>
        <v>5199940.2</v>
      </c>
    </row>
    <row r="946" spans="1:8" x14ac:dyDescent="0.25">
      <c r="A946">
        <v>20</v>
      </c>
      <c r="B946">
        <v>8</v>
      </c>
      <c r="C946">
        <v>2003</v>
      </c>
      <c r="D946" t="s">
        <v>32</v>
      </c>
      <c r="E946" t="s">
        <v>64</v>
      </c>
      <c r="F946">
        <v>5082</v>
      </c>
      <c r="G946" s="33">
        <f>SUMIFS('Приложение 3 (Цена)'!D:D,'Приложение 3 (Цена)'!C:C,D946,'Приложение 3 (Цена)'!B:B,C946,'Приложение 3 (Цена)'!A:A,B946)</f>
        <v>191.41</v>
      </c>
      <c r="H946" s="34">
        <f t="shared" si="14"/>
        <v>972745.62</v>
      </c>
    </row>
    <row r="947" spans="1:8" x14ac:dyDescent="0.25">
      <c r="A947">
        <v>11</v>
      </c>
      <c r="B947">
        <v>4</v>
      </c>
      <c r="C947">
        <v>2002</v>
      </c>
      <c r="D947" t="s">
        <v>59</v>
      </c>
      <c r="E947" t="s">
        <v>64</v>
      </c>
      <c r="F947">
        <v>5081</v>
      </c>
      <c r="G947" s="33">
        <f>SUMIFS('Приложение 3 (Цена)'!D:D,'Приложение 3 (Цена)'!C:C,D947,'Приложение 3 (Цена)'!B:B,C947,'Приложение 3 (Цена)'!A:A,B947)</f>
        <v>682</v>
      </c>
      <c r="H947" s="34">
        <f t="shared" si="14"/>
        <v>3465242</v>
      </c>
    </row>
    <row r="948" spans="1:8" x14ac:dyDescent="0.25">
      <c r="A948">
        <v>23</v>
      </c>
      <c r="B948">
        <v>9</v>
      </c>
      <c r="C948">
        <v>2004</v>
      </c>
      <c r="D948" t="s">
        <v>42</v>
      </c>
      <c r="E948" t="s">
        <v>68</v>
      </c>
      <c r="F948">
        <v>5069</v>
      </c>
      <c r="G948" s="33">
        <f>SUMIFS('Приложение 3 (Цена)'!D:D,'Приложение 3 (Цена)'!C:C,D948,'Приложение 3 (Цена)'!B:B,C948,'Приложение 3 (Цена)'!A:A,B948)</f>
        <v>1073</v>
      </c>
      <c r="H948" s="34">
        <f t="shared" si="14"/>
        <v>5439037</v>
      </c>
    </row>
    <row r="949" spans="1:8" x14ac:dyDescent="0.25">
      <c r="A949">
        <v>3</v>
      </c>
      <c r="B949">
        <v>2</v>
      </c>
      <c r="C949">
        <v>2000</v>
      </c>
      <c r="D949" t="s">
        <v>20</v>
      </c>
      <c r="E949" t="s">
        <v>65</v>
      </c>
      <c r="F949">
        <v>5067</v>
      </c>
      <c r="G949" s="33">
        <f>SUMIFS('Приложение 3 (Цена)'!D:D,'Приложение 3 (Цена)'!C:C,D949,'Приложение 3 (Цена)'!B:B,C949,'Приложение 3 (Цена)'!A:A,B949)</f>
        <v>959</v>
      </c>
      <c r="H949" s="34">
        <f t="shared" si="14"/>
        <v>4859253</v>
      </c>
    </row>
    <row r="950" spans="1:8" x14ac:dyDescent="0.25">
      <c r="A950">
        <v>16</v>
      </c>
      <c r="B950">
        <v>6</v>
      </c>
      <c r="C950">
        <v>2003</v>
      </c>
      <c r="D950" t="s">
        <v>46</v>
      </c>
      <c r="E950" t="s">
        <v>64</v>
      </c>
      <c r="F950">
        <v>5065</v>
      </c>
      <c r="G950" s="33">
        <f>SUMIFS('Приложение 3 (Цена)'!D:D,'Приложение 3 (Цена)'!C:C,D950,'Приложение 3 (Цена)'!B:B,C950,'Приложение 3 (Цена)'!A:A,B950)</f>
        <v>141.46</v>
      </c>
      <c r="H950" s="34">
        <f t="shared" si="14"/>
        <v>716494.9</v>
      </c>
    </row>
    <row r="951" spans="1:8" x14ac:dyDescent="0.25">
      <c r="A951">
        <v>18</v>
      </c>
      <c r="B951">
        <v>7</v>
      </c>
      <c r="C951">
        <v>2003</v>
      </c>
      <c r="D951" t="s">
        <v>21</v>
      </c>
      <c r="E951" t="s">
        <v>64</v>
      </c>
      <c r="F951">
        <v>5064</v>
      </c>
      <c r="G951" s="33">
        <f>SUMIFS('Приложение 3 (Цена)'!D:D,'Приложение 3 (Цена)'!C:C,D951,'Приложение 3 (Цена)'!B:B,C951,'Приложение 3 (Цена)'!A:A,B951)</f>
        <v>982.62</v>
      </c>
      <c r="H951" s="34">
        <f t="shared" si="14"/>
        <v>4975987.68</v>
      </c>
    </row>
    <row r="952" spans="1:8" x14ac:dyDescent="0.25">
      <c r="A952">
        <v>6</v>
      </c>
      <c r="B952">
        <v>3</v>
      </c>
      <c r="C952">
        <v>2001</v>
      </c>
      <c r="D952" t="s">
        <v>36</v>
      </c>
      <c r="E952" t="s">
        <v>66</v>
      </c>
      <c r="F952">
        <v>5060</v>
      </c>
      <c r="G952" s="33">
        <f>SUMIFS('Приложение 3 (Цена)'!D:D,'Приложение 3 (Цена)'!C:C,D952,'Приложение 3 (Цена)'!B:B,C952,'Приложение 3 (Цена)'!A:A,B952)</f>
        <v>468.05</v>
      </c>
      <c r="H952" s="34">
        <f t="shared" si="14"/>
        <v>2368333</v>
      </c>
    </row>
    <row r="953" spans="1:8" x14ac:dyDescent="0.25">
      <c r="A953">
        <v>27</v>
      </c>
      <c r="B953">
        <v>11</v>
      </c>
      <c r="C953">
        <v>2004</v>
      </c>
      <c r="D953" t="s">
        <v>43</v>
      </c>
      <c r="E953" t="s">
        <v>64</v>
      </c>
      <c r="F953">
        <v>5047</v>
      </c>
      <c r="G953" s="33">
        <f>SUMIFS('Приложение 3 (Цена)'!D:D,'Приложение 3 (Цена)'!C:C,D953,'Приложение 3 (Цена)'!B:B,C953,'Приложение 3 (Цена)'!A:A,B953)</f>
        <v>179.85</v>
      </c>
      <c r="H953" s="34">
        <f t="shared" si="14"/>
        <v>907702.95</v>
      </c>
    </row>
    <row r="954" spans="1:8" x14ac:dyDescent="0.25">
      <c r="A954">
        <v>16</v>
      </c>
      <c r="B954">
        <v>6</v>
      </c>
      <c r="C954">
        <v>2003</v>
      </c>
      <c r="D954" t="s">
        <v>21</v>
      </c>
      <c r="E954" t="s">
        <v>64</v>
      </c>
      <c r="F954">
        <v>5034</v>
      </c>
      <c r="G954" s="33">
        <f>SUMIFS('Приложение 3 (Цена)'!D:D,'Приложение 3 (Цена)'!C:C,D954,'Приложение 3 (Цена)'!B:B,C954,'Приложение 3 (Цена)'!A:A,B954)</f>
        <v>96.78</v>
      </c>
      <c r="H954" s="34">
        <f t="shared" si="14"/>
        <v>487190.52</v>
      </c>
    </row>
    <row r="955" spans="1:8" x14ac:dyDescent="0.25">
      <c r="A955">
        <v>6</v>
      </c>
      <c r="B955">
        <v>2</v>
      </c>
      <c r="C955">
        <v>2001</v>
      </c>
      <c r="D955" t="s">
        <v>59</v>
      </c>
      <c r="E955" t="s">
        <v>65</v>
      </c>
      <c r="F955">
        <v>5033</v>
      </c>
      <c r="G955" s="33">
        <f>SUMIFS('Приложение 3 (Цена)'!D:D,'Приложение 3 (Цена)'!C:C,D955,'Приложение 3 (Цена)'!B:B,C955,'Приложение 3 (Цена)'!A:A,B955)</f>
        <v>236.36</v>
      </c>
      <c r="H955" s="34">
        <f t="shared" si="14"/>
        <v>1189599.8800000001</v>
      </c>
    </row>
    <row r="956" spans="1:8" x14ac:dyDescent="0.25">
      <c r="A956">
        <v>11</v>
      </c>
      <c r="B956">
        <v>5</v>
      </c>
      <c r="C956">
        <v>2002</v>
      </c>
      <c r="D956" t="s">
        <v>26</v>
      </c>
      <c r="E956" t="s">
        <v>67</v>
      </c>
      <c r="F956">
        <v>5030</v>
      </c>
      <c r="G956" s="33">
        <f>SUMIFS('Приложение 3 (Цена)'!D:D,'Приложение 3 (Цена)'!C:C,D956,'Приложение 3 (Цена)'!B:B,C956,'Приложение 3 (Цена)'!A:A,B956)</f>
        <v>650.76</v>
      </c>
      <c r="H956" s="34">
        <f t="shared" si="14"/>
        <v>3273322.8</v>
      </c>
    </row>
    <row r="957" spans="1:8" x14ac:dyDescent="0.25">
      <c r="A957">
        <v>30</v>
      </c>
      <c r="B957">
        <v>12</v>
      </c>
      <c r="C957">
        <v>2005</v>
      </c>
      <c r="D957" t="s">
        <v>46</v>
      </c>
      <c r="E957" t="s">
        <v>64</v>
      </c>
      <c r="F957">
        <v>5027</v>
      </c>
      <c r="G957" s="33">
        <f>SUMIFS('Приложение 3 (Цена)'!D:D,'Приложение 3 (Цена)'!C:C,D957,'Приложение 3 (Цена)'!B:B,C957,'Приложение 3 (Цена)'!A:A,B957)</f>
        <v>868.15</v>
      </c>
      <c r="H957" s="34">
        <f t="shared" si="14"/>
        <v>4364190.05</v>
      </c>
    </row>
    <row r="958" spans="1:8" x14ac:dyDescent="0.25">
      <c r="A958">
        <v>27</v>
      </c>
      <c r="B958">
        <v>11</v>
      </c>
      <c r="C958">
        <v>2004</v>
      </c>
      <c r="D958" t="s">
        <v>13</v>
      </c>
      <c r="E958" t="s">
        <v>67</v>
      </c>
      <c r="F958">
        <v>5025</v>
      </c>
      <c r="G958" s="33">
        <f>SUMIFS('Приложение 3 (Цена)'!D:D,'Приложение 3 (Цена)'!C:C,D958,'Приложение 3 (Цена)'!B:B,C958,'Приложение 3 (Цена)'!A:A,B958)</f>
        <v>374.03</v>
      </c>
      <c r="H958" s="34">
        <f t="shared" si="14"/>
        <v>1879500.7499999998</v>
      </c>
    </row>
    <row r="959" spans="1:8" x14ac:dyDescent="0.25">
      <c r="A959">
        <v>26</v>
      </c>
      <c r="B959">
        <v>10</v>
      </c>
      <c r="C959">
        <v>2004</v>
      </c>
      <c r="D959" t="s">
        <v>56</v>
      </c>
      <c r="E959" t="s">
        <v>65</v>
      </c>
      <c r="F959">
        <v>5018</v>
      </c>
      <c r="G959" s="33">
        <f>SUMIFS('Приложение 3 (Цена)'!D:D,'Приложение 3 (Цена)'!C:C,D959,'Приложение 3 (Цена)'!B:B,C959,'Приложение 3 (Цена)'!A:A,B959)</f>
        <v>682.21</v>
      </c>
      <c r="H959" s="34">
        <f t="shared" si="14"/>
        <v>3423329.7800000003</v>
      </c>
    </row>
    <row r="960" spans="1:8" x14ac:dyDescent="0.25">
      <c r="A960">
        <v>5</v>
      </c>
      <c r="B960">
        <v>2</v>
      </c>
      <c r="C960">
        <v>2001</v>
      </c>
      <c r="D960" t="s">
        <v>17</v>
      </c>
      <c r="E960" t="s">
        <v>64</v>
      </c>
      <c r="F960">
        <v>5014</v>
      </c>
      <c r="G960" s="33">
        <f>SUMIFS('Приложение 3 (Цена)'!D:D,'Приложение 3 (Цена)'!C:C,D960,'Приложение 3 (Цена)'!B:B,C960,'Приложение 3 (Цена)'!A:A,B960)</f>
        <v>529.26</v>
      </c>
      <c r="H960" s="34">
        <f t="shared" si="14"/>
        <v>2653709.64</v>
      </c>
    </row>
    <row r="961" spans="1:8" x14ac:dyDescent="0.25">
      <c r="A961">
        <v>17</v>
      </c>
      <c r="B961">
        <v>7</v>
      </c>
      <c r="C961">
        <v>2003</v>
      </c>
      <c r="D961" t="s">
        <v>44</v>
      </c>
      <c r="E961" t="s">
        <v>68</v>
      </c>
      <c r="F961">
        <v>5011</v>
      </c>
      <c r="G961" s="33">
        <f>SUMIFS('Приложение 3 (Цена)'!D:D,'Приложение 3 (Цена)'!C:C,D961,'Приложение 3 (Цена)'!B:B,C961,'Приложение 3 (Цена)'!A:A,B961)</f>
        <v>557.38</v>
      </c>
      <c r="H961" s="34">
        <f t="shared" si="14"/>
        <v>2793031.18</v>
      </c>
    </row>
    <row r="962" spans="1:8" x14ac:dyDescent="0.25">
      <c r="A962">
        <v>10</v>
      </c>
      <c r="B962">
        <v>4</v>
      </c>
      <c r="C962">
        <v>2002</v>
      </c>
      <c r="D962" t="s">
        <v>31</v>
      </c>
      <c r="E962" t="s">
        <v>64</v>
      </c>
      <c r="F962">
        <v>5009</v>
      </c>
      <c r="G962" s="33">
        <f>SUMIFS('Приложение 3 (Цена)'!D:D,'Приложение 3 (Цена)'!C:C,D962,'Приложение 3 (Цена)'!B:B,C962,'Приложение 3 (Цена)'!A:A,B962)</f>
        <v>569.51</v>
      </c>
      <c r="H962" s="34">
        <f t="shared" si="14"/>
        <v>2852675.59</v>
      </c>
    </row>
    <row r="963" spans="1:8" x14ac:dyDescent="0.25">
      <c r="A963">
        <v>30</v>
      </c>
      <c r="B963">
        <v>12</v>
      </c>
      <c r="C963">
        <v>2005</v>
      </c>
      <c r="D963" t="s">
        <v>56</v>
      </c>
      <c r="E963" t="s">
        <v>66</v>
      </c>
      <c r="F963">
        <v>5004</v>
      </c>
      <c r="G963" s="33">
        <f>SUMIFS('Приложение 3 (Цена)'!D:D,'Приложение 3 (Цена)'!C:C,D963,'Приложение 3 (Цена)'!B:B,C963,'Приложение 3 (Цена)'!A:A,B963)</f>
        <v>485.65</v>
      </c>
      <c r="H963" s="34">
        <f t="shared" ref="H963:H1026" si="15">F963*G963</f>
        <v>2430192.6</v>
      </c>
    </row>
    <row r="964" spans="1:8" x14ac:dyDescent="0.25">
      <c r="A964">
        <v>26</v>
      </c>
      <c r="B964">
        <v>10</v>
      </c>
      <c r="C964">
        <v>2004</v>
      </c>
      <c r="D964" t="s">
        <v>14</v>
      </c>
      <c r="E964" t="s">
        <v>66</v>
      </c>
      <c r="F964">
        <v>4997</v>
      </c>
      <c r="G964" s="33">
        <f>SUMIFS('Приложение 3 (Цена)'!D:D,'Приложение 3 (Цена)'!C:C,D964,'Приложение 3 (Цена)'!B:B,C964,'Приложение 3 (Цена)'!A:A,B964)</f>
        <v>503.67</v>
      </c>
      <c r="H964" s="34">
        <f t="shared" si="15"/>
        <v>2516838.9900000002</v>
      </c>
    </row>
    <row r="965" spans="1:8" x14ac:dyDescent="0.25">
      <c r="A965">
        <v>3</v>
      </c>
      <c r="B965">
        <v>2</v>
      </c>
      <c r="C965">
        <v>2000</v>
      </c>
      <c r="D965" t="s">
        <v>18</v>
      </c>
      <c r="E965" t="s">
        <v>64</v>
      </c>
      <c r="F965">
        <v>4991</v>
      </c>
      <c r="G965" s="33">
        <f>SUMIFS('Приложение 3 (Цена)'!D:D,'Приложение 3 (Цена)'!C:C,D965,'Приложение 3 (Цена)'!B:B,C965,'Приложение 3 (Цена)'!A:A,B965)</f>
        <v>805.88</v>
      </c>
      <c r="H965" s="34">
        <f t="shared" si="15"/>
        <v>4022147.08</v>
      </c>
    </row>
    <row r="966" spans="1:8" x14ac:dyDescent="0.25">
      <c r="A966">
        <v>4</v>
      </c>
      <c r="B966">
        <v>2</v>
      </c>
      <c r="C966">
        <v>2001</v>
      </c>
      <c r="D966" t="s">
        <v>23</v>
      </c>
      <c r="E966" t="s">
        <v>68</v>
      </c>
      <c r="F966">
        <v>4991</v>
      </c>
      <c r="G966" s="33">
        <f>SUMIFS('Приложение 3 (Цена)'!D:D,'Приложение 3 (Цена)'!C:C,D966,'Приложение 3 (Цена)'!B:B,C966,'Приложение 3 (Цена)'!A:A,B966)</f>
        <v>764.18</v>
      </c>
      <c r="H966" s="34">
        <f t="shared" si="15"/>
        <v>3814022.38</v>
      </c>
    </row>
    <row r="967" spans="1:8" x14ac:dyDescent="0.25">
      <c r="A967">
        <v>9</v>
      </c>
      <c r="B967">
        <v>3</v>
      </c>
      <c r="C967">
        <v>2001</v>
      </c>
      <c r="D967" t="s">
        <v>26</v>
      </c>
      <c r="E967" t="s">
        <v>68</v>
      </c>
      <c r="F967">
        <v>4982</v>
      </c>
      <c r="G967" s="33">
        <f>SUMIFS('Приложение 3 (Цена)'!D:D,'Приложение 3 (Цена)'!C:C,D967,'Приложение 3 (Цена)'!B:B,C967,'Приложение 3 (Цена)'!A:A,B967)</f>
        <v>994.52</v>
      </c>
      <c r="H967" s="34">
        <f t="shared" si="15"/>
        <v>4954698.6399999997</v>
      </c>
    </row>
    <row r="968" spans="1:8" x14ac:dyDescent="0.25">
      <c r="A968">
        <v>29</v>
      </c>
      <c r="B968">
        <v>12</v>
      </c>
      <c r="C968">
        <v>2005</v>
      </c>
      <c r="D968" t="s">
        <v>48</v>
      </c>
      <c r="E968" t="s">
        <v>68</v>
      </c>
      <c r="F968">
        <v>4981</v>
      </c>
      <c r="G968" s="33">
        <f>SUMIFS('Приложение 3 (Цена)'!D:D,'Приложение 3 (Цена)'!C:C,D968,'Приложение 3 (Цена)'!B:B,C968,'Приложение 3 (Цена)'!A:A,B968)</f>
        <v>636.14</v>
      </c>
      <c r="H968" s="34">
        <f t="shared" si="15"/>
        <v>3168613.34</v>
      </c>
    </row>
    <row r="969" spans="1:8" x14ac:dyDescent="0.25">
      <c r="A969">
        <v>3</v>
      </c>
      <c r="B969">
        <v>1</v>
      </c>
      <c r="C969">
        <v>2000</v>
      </c>
      <c r="D969" t="s">
        <v>35</v>
      </c>
      <c r="E969" t="s">
        <v>68</v>
      </c>
      <c r="F969">
        <v>4977</v>
      </c>
      <c r="G969" s="33">
        <f>SUMIFS('Приложение 3 (Цена)'!D:D,'Приложение 3 (Цена)'!C:C,D969,'Приложение 3 (Цена)'!B:B,C969,'Приложение 3 (Цена)'!A:A,B969)</f>
        <v>190.89</v>
      </c>
      <c r="H969" s="34">
        <f t="shared" si="15"/>
        <v>950059.52999999991</v>
      </c>
    </row>
    <row r="970" spans="1:8" x14ac:dyDescent="0.25">
      <c r="A970">
        <v>22</v>
      </c>
      <c r="B970">
        <v>9</v>
      </c>
      <c r="C970">
        <v>2004</v>
      </c>
      <c r="D970" t="s">
        <v>45</v>
      </c>
      <c r="E970" t="s">
        <v>64</v>
      </c>
      <c r="F970">
        <v>4962</v>
      </c>
      <c r="G970" s="33">
        <f>SUMIFS('Приложение 3 (Цена)'!D:D,'Приложение 3 (Цена)'!C:C,D970,'Приложение 3 (Цена)'!B:B,C970,'Приложение 3 (Цена)'!A:A,B970)</f>
        <v>621.95000000000005</v>
      </c>
      <c r="H970" s="34">
        <f t="shared" si="15"/>
        <v>3086115.9000000004</v>
      </c>
    </row>
    <row r="971" spans="1:8" x14ac:dyDescent="0.25">
      <c r="A971">
        <v>23</v>
      </c>
      <c r="B971">
        <v>9</v>
      </c>
      <c r="C971">
        <v>2004</v>
      </c>
      <c r="D971" t="s">
        <v>58</v>
      </c>
      <c r="E971" t="s">
        <v>66</v>
      </c>
      <c r="F971">
        <v>4950</v>
      </c>
      <c r="G971" s="33">
        <f>SUMIFS('Приложение 3 (Цена)'!D:D,'Приложение 3 (Цена)'!C:C,D971,'Приложение 3 (Цена)'!B:B,C971,'Приложение 3 (Цена)'!A:A,B971)</f>
        <v>280.69</v>
      </c>
      <c r="H971" s="34">
        <f t="shared" si="15"/>
        <v>1389415.5</v>
      </c>
    </row>
    <row r="972" spans="1:8" x14ac:dyDescent="0.25">
      <c r="A972">
        <v>17</v>
      </c>
      <c r="B972">
        <v>7</v>
      </c>
      <c r="C972">
        <v>2003</v>
      </c>
      <c r="D972" t="s">
        <v>22</v>
      </c>
      <c r="E972" t="s">
        <v>64</v>
      </c>
      <c r="F972">
        <v>4944</v>
      </c>
      <c r="G972" s="33">
        <f>SUMIFS('Приложение 3 (Цена)'!D:D,'Приложение 3 (Цена)'!C:C,D972,'Приложение 3 (Цена)'!B:B,C972,'Приложение 3 (Цена)'!A:A,B972)</f>
        <v>571.04999999999995</v>
      </c>
      <c r="H972" s="34">
        <f t="shared" si="15"/>
        <v>2823271.1999999997</v>
      </c>
    </row>
    <row r="973" spans="1:8" x14ac:dyDescent="0.25">
      <c r="A973">
        <v>18</v>
      </c>
      <c r="B973">
        <v>7</v>
      </c>
      <c r="C973">
        <v>2003</v>
      </c>
      <c r="D973" t="s">
        <v>27</v>
      </c>
      <c r="E973" t="s">
        <v>64</v>
      </c>
      <c r="F973">
        <v>4942</v>
      </c>
      <c r="G973" s="33">
        <f>SUMIFS('Приложение 3 (Цена)'!D:D,'Приложение 3 (Цена)'!C:C,D973,'Приложение 3 (Цена)'!B:B,C973,'Приложение 3 (Цена)'!A:A,B973)</f>
        <v>148.96</v>
      </c>
      <c r="H973" s="34">
        <f t="shared" si="15"/>
        <v>736160.32000000007</v>
      </c>
    </row>
    <row r="974" spans="1:8" x14ac:dyDescent="0.25">
      <c r="A974">
        <v>5</v>
      </c>
      <c r="B974">
        <v>2</v>
      </c>
      <c r="C974">
        <v>2001</v>
      </c>
      <c r="D974" t="s">
        <v>47</v>
      </c>
      <c r="E974" t="s">
        <v>65</v>
      </c>
      <c r="F974">
        <v>4941</v>
      </c>
      <c r="G974" s="33">
        <f>SUMIFS('Приложение 3 (Цена)'!D:D,'Приложение 3 (Цена)'!C:C,D974,'Приложение 3 (Цена)'!B:B,C974,'Приложение 3 (Цена)'!A:A,B974)</f>
        <v>713.27</v>
      </c>
      <c r="H974" s="34">
        <f t="shared" si="15"/>
        <v>3524267.07</v>
      </c>
    </row>
    <row r="975" spans="1:8" x14ac:dyDescent="0.25">
      <c r="A975">
        <v>19</v>
      </c>
      <c r="B975">
        <v>8</v>
      </c>
      <c r="C975">
        <v>2003</v>
      </c>
      <c r="D975" t="s">
        <v>21</v>
      </c>
      <c r="E975" t="s">
        <v>66</v>
      </c>
      <c r="F975">
        <v>4940</v>
      </c>
      <c r="G975" s="33">
        <f>SUMIFS('Приложение 3 (Цена)'!D:D,'Приложение 3 (Цена)'!C:C,D975,'Приложение 3 (Цена)'!B:B,C975,'Приложение 3 (Цена)'!A:A,B975)</f>
        <v>684.23</v>
      </c>
      <c r="H975" s="34">
        <f t="shared" si="15"/>
        <v>3380096.2</v>
      </c>
    </row>
    <row r="976" spans="1:8" x14ac:dyDescent="0.25">
      <c r="A976">
        <v>2</v>
      </c>
      <c r="B976">
        <v>1</v>
      </c>
      <c r="C976">
        <v>2000</v>
      </c>
      <c r="D976" t="s">
        <v>62</v>
      </c>
      <c r="E976" t="s">
        <v>66</v>
      </c>
      <c r="F976">
        <v>4934</v>
      </c>
      <c r="G976" s="33">
        <f>SUMIFS('Приложение 3 (Цена)'!D:D,'Приложение 3 (Цена)'!C:C,D976,'Приложение 3 (Цена)'!B:B,C976,'Приложение 3 (Цена)'!A:A,B976)</f>
        <v>253.27</v>
      </c>
      <c r="H976" s="34">
        <f t="shared" si="15"/>
        <v>1249634.18</v>
      </c>
    </row>
    <row r="977" spans="1:8" x14ac:dyDescent="0.25">
      <c r="A977">
        <v>2</v>
      </c>
      <c r="B977">
        <v>1</v>
      </c>
      <c r="C977">
        <v>2000</v>
      </c>
      <c r="D977" t="s">
        <v>37</v>
      </c>
      <c r="E977" t="s">
        <v>66</v>
      </c>
      <c r="F977">
        <v>4930</v>
      </c>
      <c r="G977" s="33">
        <f>SUMIFS('Приложение 3 (Цена)'!D:D,'Приложение 3 (Цена)'!C:C,D977,'Приложение 3 (Цена)'!B:B,C977,'Приложение 3 (Цена)'!A:A,B977)</f>
        <v>469.49</v>
      </c>
      <c r="H977" s="34">
        <f t="shared" si="15"/>
        <v>2314585.7000000002</v>
      </c>
    </row>
    <row r="978" spans="1:8" x14ac:dyDescent="0.25">
      <c r="A978">
        <v>30</v>
      </c>
      <c r="B978">
        <v>12</v>
      </c>
      <c r="C978">
        <v>2005</v>
      </c>
      <c r="D978" t="s">
        <v>15</v>
      </c>
      <c r="E978" t="s">
        <v>64</v>
      </c>
      <c r="F978">
        <v>4928</v>
      </c>
      <c r="G978" s="33">
        <f>SUMIFS('Приложение 3 (Цена)'!D:D,'Приложение 3 (Цена)'!C:C,D978,'Приложение 3 (Цена)'!B:B,C978,'Приложение 3 (Цена)'!A:A,B978)</f>
        <v>447.63</v>
      </c>
      <c r="H978" s="34">
        <f t="shared" si="15"/>
        <v>2205920.64</v>
      </c>
    </row>
    <row r="979" spans="1:8" x14ac:dyDescent="0.25">
      <c r="A979">
        <v>18</v>
      </c>
      <c r="B979">
        <v>7</v>
      </c>
      <c r="C979">
        <v>2003</v>
      </c>
      <c r="D979" t="s">
        <v>18</v>
      </c>
      <c r="E979" t="s">
        <v>64</v>
      </c>
      <c r="F979">
        <v>4904</v>
      </c>
      <c r="G979" s="33">
        <f>SUMIFS('Приложение 3 (Цена)'!D:D,'Приложение 3 (Цена)'!C:C,D979,'Приложение 3 (Цена)'!B:B,C979,'Приложение 3 (Цена)'!A:A,B979)</f>
        <v>1015.13</v>
      </c>
      <c r="H979" s="34">
        <f t="shared" si="15"/>
        <v>4978197.5199999996</v>
      </c>
    </row>
    <row r="980" spans="1:8" x14ac:dyDescent="0.25">
      <c r="A980">
        <v>8</v>
      </c>
      <c r="B980">
        <v>3</v>
      </c>
      <c r="C980">
        <v>2001</v>
      </c>
      <c r="D980" t="s">
        <v>46</v>
      </c>
      <c r="E980" t="s">
        <v>64</v>
      </c>
      <c r="F980">
        <v>4900</v>
      </c>
      <c r="G980" s="33">
        <f>SUMIFS('Приложение 3 (Цена)'!D:D,'Приложение 3 (Цена)'!C:C,D980,'Приложение 3 (Цена)'!B:B,C980,'Приложение 3 (Цена)'!A:A,B980)</f>
        <v>173.46</v>
      </c>
      <c r="H980" s="34">
        <f t="shared" si="15"/>
        <v>849954</v>
      </c>
    </row>
    <row r="981" spans="1:8" x14ac:dyDescent="0.25">
      <c r="A981">
        <v>23</v>
      </c>
      <c r="B981">
        <v>9</v>
      </c>
      <c r="C981">
        <v>2004</v>
      </c>
      <c r="D981" t="s">
        <v>18</v>
      </c>
      <c r="E981" t="s">
        <v>64</v>
      </c>
      <c r="F981">
        <v>4891</v>
      </c>
      <c r="G981" s="33">
        <f>SUMIFS('Приложение 3 (Цена)'!D:D,'Приложение 3 (Цена)'!C:C,D981,'Приложение 3 (Цена)'!B:B,C981,'Приложение 3 (Цена)'!A:A,B981)</f>
        <v>372.8</v>
      </c>
      <c r="H981" s="34">
        <f t="shared" si="15"/>
        <v>1823364.8</v>
      </c>
    </row>
    <row r="982" spans="1:8" x14ac:dyDescent="0.25">
      <c r="A982">
        <v>21</v>
      </c>
      <c r="B982">
        <v>8</v>
      </c>
      <c r="C982">
        <v>2003</v>
      </c>
      <c r="D982" t="s">
        <v>39</v>
      </c>
      <c r="E982" t="s">
        <v>64</v>
      </c>
      <c r="F982">
        <v>4879</v>
      </c>
      <c r="G982" s="33">
        <f>SUMIFS('Приложение 3 (Цена)'!D:D,'Приложение 3 (Цена)'!C:C,D982,'Приложение 3 (Цена)'!B:B,C982,'Приложение 3 (Цена)'!A:A,B982)</f>
        <v>261.3</v>
      </c>
      <c r="H982" s="34">
        <f t="shared" si="15"/>
        <v>1274882.7</v>
      </c>
    </row>
    <row r="983" spans="1:8" x14ac:dyDescent="0.25">
      <c r="A983">
        <v>21</v>
      </c>
      <c r="B983">
        <v>8</v>
      </c>
      <c r="C983">
        <v>2003</v>
      </c>
      <c r="D983" t="s">
        <v>23</v>
      </c>
      <c r="E983" t="s">
        <v>66</v>
      </c>
      <c r="F983">
        <v>4866</v>
      </c>
      <c r="G983" s="33">
        <f>SUMIFS('Приложение 3 (Цена)'!D:D,'Приложение 3 (Цена)'!C:C,D983,'Приложение 3 (Цена)'!B:B,C983,'Приложение 3 (Цена)'!A:A,B983)</f>
        <v>401.94</v>
      </c>
      <c r="H983" s="34">
        <f t="shared" si="15"/>
        <v>1955840.04</v>
      </c>
    </row>
    <row r="984" spans="1:8" x14ac:dyDescent="0.25">
      <c r="A984">
        <v>19</v>
      </c>
      <c r="B984">
        <v>8</v>
      </c>
      <c r="C984">
        <v>2003</v>
      </c>
      <c r="D984" t="s">
        <v>13</v>
      </c>
      <c r="E984" t="s">
        <v>64</v>
      </c>
      <c r="F984">
        <v>4860</v>
      </c>
      <c r="G984" s="33">
        <f>SUMIFS('Приложение 3 (Цена)'!D:D,'Приложение 3 (Цена)'!C:C,D984,'Приложение 3 (Цена)'!B:B,C984,'Приложение 3 (Цена)'!A:A,B984)</f>
        <v>707.12</v>
      </c>
      <c r="H984" s="34">
        <f t="shared" si="15"/>
        <v>3436603.2</v>
      </c>
    </row>
    <row r="985" spans="1:8" x14ac:dyDescent="0.25">
      <c r="A985">
        <v>23</v>
      </c>
      <c r="B985">
        <v>9</v>
      </c>
      <c r="C985">
        <v>2004</v>
      </c>
      <c r="D985" t="s">
        <v>46</v>
      </c>
      <c r="E985" t="s">
        <v>64</v>
      </c>
      <c r="F985">
        <v>4856</v>
      </c>
      <c r="G985" s="33">
        <f>SUMIFS('Приложение 3 (Цена)'!D:D,'Приложение 3 (Цена)'!C:C,D985,'Приложение 3 (Цена)'!B:B,C985,'Приложение 3 (Цена)'!A:A,B985)</f>
        <v>413.16</v>
      </c>
      <c r="H985" s="34">
        <f t="shared" si="15"/>
        <v>2006304.9600000002</v>
      </c>
    </row>
    <row r="986" spans="1:8" x14ac:dyDescent="0.25">
      <c r="A986">
        <v>28</v>
      </c>
      <c r="B986">
        <v>11</v>
      </c>
      <c r="C986">
        <v>2005</v>
      </c>
      <c r="D986" t="s">
        <v>36</v>
      </c>
      <c r="E986" t="s">
        <v>64</v>
      </c>
      <c r="F986">
        <v>4842</v>
      </c>
      <c r="G986" s="33">
        <f>SUMIFS('Приложение 3 (Цена)'!D:D,'Приложение 3 (Цена)'!C:C,D986,'Приложение 3 (Цена)'!B:B,C986,'Приложение 3 (Цена)'!A:A,B986)</f>
        <v>215.91</v>
      </c>
      <c r="H986" s="34">
        <f t="shared" si="15"/>
        <v>1045436.22</v>
      </c>
    </row>
    <row r="987" spans="1:8" x14ac:dyDescent="0.25">
      <c r="A987">
        <v>16</v>
      </c>
      <c r="B987">
        <v>6</v>
      </c>
      <c r="C987">
        <v>2003</v>
      </c>
      <c r="D987" t="s">
        <v>31</v>
      </c>
      <c r="E987" t="s">
        <v>66</v>
      </c>
      <c r="F987">
        <v>4841</v>
      </c>
      <c r="G987" s="33">
        <f>SUMIFS('Приложение 3 (Цена)'!D:D,'Приложение 3 (Цена)'!C:C,D987,'Приложение 3 (Цена)'!B:B,C987,'Приложение 3 (Цена)'!A:A,B987)</f>
        <v>962.24</v>
      </c>
      <c r="H987" s="34">
        <f t="shared" si="15"/>
        <v>4658203.84</v>
      </c>
    </row>
    <row r="988" spans="1:8" x14ac:dyDescent="0.25">
      <c r="A988">
        <v>6</v>
      </c>
      <c r="B988">
        <v>2</v>
      </c>
      <c r="C988">
        <v>2001</v>
      </c>
      <c r="D988" t="s">
        <v>22</v>
      </c>
      <c r="E988" t="s">
        <v>66</v>
      </c>
      <c r="F988">
        <v>4840</v>
      </c>
      <c r="G988" s="33">
        <f>SUMIFS('Приложение 3 (Цена)'!D:D,'Приложение 3 (Цена)'!C:C,D988,'Приложение 3 (Цена)'!B:B,C988,'Приложение 3 (Цена)'!A:A,B988)</f>
        <v>763.98</v>
      </c>
      <c r="H988" s="34">
        <f t="shared" si="15"/>
        <v>3697663.2</v>
      </c>
    </row>
    <row r="989" spans="1:8" x14ac:dyDescent="0.25">
      <c r="A989">
        <v>5</v>
      </c>
      <c r="B989">
        <v>2</v>
      </c>
      <c r="C989">
        <v>2001</v>
      </c>
      <c r="D989" t="s">
        <v>23</v>
      </c>
      <c r="E989" t="s">
        <v>64</v>
      </c>
      <c r="F989">
        <v>4833</v>
      </c>
      <c r="G989" s="33">
        <f>SUMIFS('Приложение 3 (Цена)'!D:D,'Приложение 3 (Цена)'!C:C,D989,'Приложение 3 (Цена)'!B:B,C989,'Приложение 3 (Цена)'!A:A,B989)</f>
        <v>764.18</v>
      </c>
      <c r="H989" s="34">
        <f t="shared" si="15"/>
        <v>3693281.94</v>
      </c>
    </row>
    <row r="990" spans="1:8" x14ac:dyDescent="0.25">
      <c r="A990">
        <v>20</v>
      </c>
      <c r="B990">
        <v>8</v>
      </c>
      <c r="C990">
        <v>2003</v>
      </c>
      <c r="D990" t="s">
        <v>47</v>
      </c>
      <c r="E990" t="s">
        <v>68</v>
      </c>
      <c r="F990">
        <v>4828</v>
      </c>
      <c r="G990" s="33">
        <f>SUMIFS('Приложение 3 (Цена)'!D:D,'Приложение 3 (Цена)'!C:C,D990,'Приложение 3 (Цена)'!B:B,C990,'Приложение 3 (Цена)'!A:A,B990)</f>
        <v>770.89</v>
      </c>
      <c r="H990" s="34">
        <f t="shared" si="15"/>
        <v>3721856.92</v>
      </c>
    </row>
    <row r="991" spans="1:8" x14ac:dyDescent="0.25">
      <c r="A991">
        <v>5</v>
      </c>
      <c r="B991">
        <v>2</v>
      </c>
      <c r="C991">
        <v>2001</v>
      </c>
      <c r="D991" t="s">
        <v>49</v>
      </c>
      <c r="E991" t="s">
        <v>65</v>
      </c>
      <c r="F991">
        <v>4817</v>
      </c>
      <c r="G991" s="33">
        <f>SUMIFS('Приложение 3 (Цена)'!D:D,'Приложение 3 (Цена)'!C:C,D991,'Приложение 3 (Цена)'!B:B,C991,'Приложение 3 (Цена)'!A:A,B991)</f>
        <v>262.95</v>
      </c>
      <c r="H991" s="34">
        <f t="shared" si="15"/>
        <v>1266630.1499999999</v>
      </c>
    </row>
    <row r="992" spans="1:8" x14ac:dyDescent="0.25">
      <c r="A992">
        <v>20</v>
      </c>
      <c r="B992">
        <v>8</v>
      </c>
      <c r="C992">
        <v>2003</v>
      </c>
      <c r="D992" t="s">
        <v>13</v>
      </c>
      <c r="E992" t="s">
        <v>64</v>
      </c>
      <c r="F992">
        <v>4808</v>
      </c>
      <c r="G992" s="33">
        <f>SUMIFS('Приложение 3 (Цена)'!D:D,'Приложение 3 (Цена)'!C:C,D992,'Приложение 3 (Цена)'!B:B,C992,'Приложение 3 (Цена)'!A:A,B992)</f>
        <v>707.12</v>
      </c>
      <c r="H992" s="34">
        <f t="shared" si="15"/>
        <v>3399832.96</v>
      </c>
    </row>
    <row r="993" spans="1:8" x14ac:dyDescent="0.25">
      <c r="A993">
        <v>20</v>
      </c>
      <c r="B993">
        <v>8</v>
      </c>
      <c r="C993">
        <v>2003</v>
      </c>
      <c r="D993" t="s">
        <v>14</v>
      </c>
      <c r="E993" t="s">
        <v>68</v>
      </c>
      <c r="F993">
        <v>4801</v>
      </c>
      <c r="G993" s="33">
        <f>SUMIFS('Приложение 3 (Цена)'!D:D,'Приложение 3 (Цена)'!C:C,D993,'Приложение 3 (Цена)'!B:B,C993,'Приложение 3 (Цена)'!A:A,B993)</f>
        <v>985.21</v>
      </c>
      <c r="H993" s="34">
        <f t="shared" si="15"/>
        <v>4729993.21</v>
      </c>
    </row>
    <row r="994" spans="1:8" x14ac:dyDescent="0.25">
      <c r="A994">
        <v>16</v>
      </c>
      <c r="B994">
        <v>6</v>
      </c>
      <c r="C994">
        <v>2003</v>
      </c>
      <c r="D994" t="s">
        <v>59</v>
      </c>
      <c r="E994" t="s">
        <v>64</v>
      </c>
      <c r="F994">
        <v>4800</v>
      </c>
      <c r="G994" s="33">
        <f>SUMIFS('Приложение 3 (Цена)'!D:D,'Приложение 3 (Цена)'!C:C,D994,'Приложение 3 (Цена)'!B:B,C994,'Приложение 3 (Цена)'!A:A,B994)</f>
        <v>1004.54</v>
      </c>
      <c r="H994" s="34">
        <f t="shared" si="15"/>
        <v>4821792</v>
      </c>
    </row>
    <row r="995" spans="1:8" x14ac:dyDescent="0.25">
      <c r="A995">
        <v>27</v>
      </c>
      <c r="B995">
        <v>11</v>
      </c>
      <c r="C995">
        <v>2005</v>
      </c>
      <c r="D995" t="s">
        <v>35</v>
      </c>
      <c r="E995" t="s">
        <v>65</v>
      </c>
      <c r="F995">
        <v>4797</v>
      </c>
      <c r="G995" s="33">
        <f>SUMIFS('Приложение 3 (Цена)'!D:D,'Приложение 3 (Цена)'!C:C,D995,'Приложение 3 (Цена)'!B:B,C995,'Приложение 3 (Цена)'!A:A,B995)</f>
        <v>1031.25</v>
      </c>
      <c r="H995" s="34">
        <f t="shared" si="15"/>
        <v>4946906.25</v>
      </c>
    </row>
    <row r="996" spans="1:8" x14ac:dyDescent="0.25">
      <c r="A996">
        <v>4</v>
      </c>
      <c r="B996">
        <v>1</v>
      </c>
      <c r="C996">
        <v>2001</v>
      </c>
      <c r="D996" t="s">
        <v>52</v>
      </c>
      <c r="E996" t="s">
        <v>64</v>
      </c>
      <c r="F996">
        <v>4784</v>
      </c>
      <c r="G996" s="33">
        <f>SUMIFS('Приложение 3 (Цена)'!D:D,'Приложение 3 (Цена)'!C:C,D996,'Приложение 3 (Цена)'!B:B,C996,'Приложение 3 (Цена)'!A:A,B996)</f>
        <v>621.25</v>
      </c>
      <c r="H996" s="34">
        <f t="shared" si="15"/>
        <v>2972060</v>
      </c>
    </row>
    <row r="997" spans="1:8" x14ac:dyDescent="0.25">
      <c r="A997">
        <v>1</v>
      </c>
      <c r="B997">
        <v>2</v>
      </c>
      <c r="C997">
        <v>2000</v>
      </c>
      <c r="D997" t="s">
        <v>60</v>
      </c>
      <c r="E997" t="s">
        <v>67</v>
      </c>
      <c r="F997">
        <v>4778</v>
      </c>
      <c r="G997" s="33">
        <f>SUMIFS('Приложение 3 (Цена)'!D:D,'Приложение 3 (Цена)'!C:C,D997,'Приложение 3 (Цена)'!B:B,C997,'Приложение 3 (Цена)'!A:A,B997)</f>
        <v>919.47</v>
      </c>
      <c r="H997" s="34">
        <f t="shared" si="15"/>
        <v>4393227.66</v>
      </c>
    </row>
    <row r="998" spans="1:8" x14ac:dyDescent="0.25">
      <c r="A998">
        <v>24</v>
      </c>
      <c r="B998">
        <v>10</v>
      </c>
      <c r="C998">
        <v>2004</v>
      </c>
      <c r="D998" t="s">
        <v>52</v>
      </c>
      <c r="E998" t="s">
        <v>66</v>
      </c>
      <c r="F998">
        <v>4769</v>
      </c>
      <c r="G998" s="33">
        <f>SUMIFS('Приложение 3 (Цена)'!D:D,'Приложение 3 (Цена)'!C:C,D998,'Приложение 3 (Цена)'!B:B,C998,'Приложение 3 (Цена)'!A:A,B998)</f>
        <v>636.72</v>
      </c>
      <c r="H998" s="34">
        <f t="shared" si="15"/>
        <v>3036517.68</v>
      </c>
    </row>
    <row r="999" spans="1:8" x14ac:dyDescent="0.25">
      <c r="A999">
        <v>8</v>
      </c>
      <c r="B999">
        <v>3</v>
      </c>
      <c r="C999">
        <v>2001</v>
      </c>
      <c r="D999" t="s">
        <v>26</v>
      </c>
      <c r="E999" t="s">
        <v>64</v>
      </c>
      <c r="F999">
        <v>4764</v>
      </c>
      <c r="G999" s="33">
        <f>SUMIFS('Приложение 3 (Цена)'!D:D,'Приложение 3 (Цена)'!C:C,D999,'Приложение 3 (Цена)'!B:B,C999,'Приложение 3 (Цена)'!A:A,B999)</f>
        <v>994.52</v>
      </c>
      <c r="H999" s="34">
        <f t="shared" si="15"/>
        <v>4737893.28</v>
      </c>
    </row>
    <row r="1000" spans="1:8" x14ac:dyDescent="0.25">
      <c r="A1000">
        <v>17</v>
      </c>
      <c r="B1000">
        <v>7</v>
      </c>
      <c r="C1000">
        <v>2003</v>
      </c>
      <c r="D1000" t="s">
        <v>60</v>
      </c>
      <c r="E1000" t="s">
        <v>67</v>
      </c>
      <c r="F1000">
        <v>4763</v>
      </c>
      <c r="G1000" s="33">
        <f>SUMIFS('Приложение 3 (Цена)'!D:D,'Приложение 3 (Цена)'!C:C,D1000,'Приложение 3 (Цена)'!B:B,C1000,'Приложение 3 (Цена)'!A:A,B1000)</f>
        <v>1101.98</v>
      </c>
      <c r="H1000" s="34">
        <f t="shared" si="15"/>
        <v>5248730.74</v>
      </c>
    </row>
    <row r="1001" spans="1:8" x14ac:dyDescent="0.25">
      <c r="A1001">
        <v>8</v>
      </c>
      <c r="B1001">
        <v>3</v>
      </c>
      <c r="C1001">
        <v>2001</v>
      </c>
      <c r="D1001" t="s">
        <v>54</v>
      </c>
      <c r="E1001" t="s">
        <v>66</v>
      </c>
      <c r="F1001">
        <v>4762</v>
      </c>
      <c r="G1001" s="33">
        <f>SUMIFS('Приложение 3 (Цена)'!D:D,'Приложение 3 (Цена)'!C:C,D1001,'Приложение 3 (Цена)'!B:B,C1001,'Приложение 3 (Цена)'!A:A,B1001)</f>
        <v>586.14</v>
      </c>
      <c r="H1001" s="34">
        <f t="shared" si="15"/>
        <v>2791198.68</v>
      </c>
    </row>
    <row r="1002" spans="1:8" x14ac:dyDescent="0.25">
      <c r="A1002">
        <v>22</v>
      </c>
      <c r="B1002">
        <v>9</v>
      </c>
      <c r="C1002">
        <v>2004</v>
      </c>
      <c r="D1002" t="s">
        <v>25</v>
      </c>
      <c r="E1002" t="s">
        <v>65</v>
      </c>
      <c r="F1002">
        <v>4758</v>
      </c>
      <c r="G1002" s="33">
        <f>SUMIFS('Приложение 3 (Цена)'!D:D,'Приложение 3 (Цена)'!C:C,D1002,'Приложение 3 (Цена)'!B:B,C1002,'Приложение 3 (Цена)'!A:A,B1002)</f>
        <v>746.52</v>
      </c>
      <c r="H1002" s="34">
        <f t="shared" si="15"/>
        <v>3551942.1599999997</v>
      </c>
    </row>
    <row r="1003" spans="1:8" x14ac:dyDescent="0.25">
      <c r="A1003">
        <v>28</v>
      </c>
      <c r="B1003">
        <v>11</v>
      </c>
      <c r="C1003">
        <v>2005</v>
      </c>
      <c r="D1003" t="s">
        <v>56</v>
      </c>
      <c r="E1003" t="s">
        <v>64</v>
      </c>
      <c r="F1003">
        <v>4751</v>
      </c>
      <c r="G1003" s="33">
        <f>SUMIFS('Приложение 3 (Цена)'!D:D,'Приложение 3 (Цена)'!C:C,D1003,'Приложение 3 (Цена)'!B:B,C1003,'Приложение 3 (Цена)'!A:A,B1003)</f>
        <v>13.629999999999999</v>
      </c>
      <c r="H1003" s="34">
        <f t="shared" si="15"/>
        <v>64756.13</v>
      </c>
    </row>
    <row r="1004" spans="1:8" x14ac:dyDescent="0.25">
      <c r="A1004">
        <v>4</v>
      </c>
      <c r="B1004">
        <v>1</v>
      </c>
      <c r="C1004">
        <v>2001</v>
      </c>
      <c r="D1004" t="s">
        <v>48</v>
      </c>
      <c r="E1004" t="s">
        <v>64</v>
      </c>
      <c r="F1004">
        <v>4750</v>
      </c>
      <c r="G1004" s="33">
        <f>SUMIFS('Приложение 3 (Цена)'!D:D,'Приложение 3 (Цена)'!C:C,D1004,'Приложение 3 (Цена)'!B:B,C1004,'Приложение 3 (Цена)'!A:A,B1004)</f>
        <v>261.38</v>
      </c>
      <c r="H1004" s="34">
        <f t="shared" si="15"/>
        <v>1241555</v>
      </c>
    </row>
    <row r="1005" spans="1:8" x14ac:dyDescent="0.25">
      <c r="A1005">
        <v>23</v>
      </c>
      <c r="B1005">
        <v>9</v>
      </c>
      <c r="C1005">
        <v>2004</v>
      </c>
      <c r="D1005" t="s">
        <v>52</v>
      </c>
      <c r="E1005" t="s">
        <v>64</v>
      </c>
      <c r="F1005">
        <v>4749</v>
      </c>
      <c r="G1005" s="33">
        <f>SUMIFS('Приложение 3 (Цена)'!D:D,'Приложение 3 (Цена)'!C:C,D1005,'Приложение 3 (Цена)'!B:B,C1005,'Приложение 3 (Цена)'!A:A,B1005)</f>
        <v>1002.11</v>
      </c>
      <c r="H1005" s="34">
        <f t="shared" si="15"/>
        <v>4759020.3899999997</v>
      </c>
    </row>
    <row r="1006" spans="1:8" x14ac:dyDescent="0.25">
      <c r="A1006">
        <v>23</v>
      </c>
      <c r="B1006">
        <v>9</v>
      </c>
      <c r="C1006">
        <v>2004</v>
      </c>
      <c r="D1006" t="s">
        <v>22</v>
      </c>
      <c r="E1006" t="s">
        <v>66</v>
      </c>
      <c r="F1006">
        <v>4742</v>
      </c>
      <c r="G1006" s="33">
        <f>SUMIFS('Приложение 3 (Цена)'!D:D,'Приложение 3 (Цена)'!C:C,D1006,'Приложение 3 (Цена)'!B:B,C1006,'Приложение 3 (Цена)'!A:A,B1006)</f>
        <v>522.20000000000005</v>
      </c>
      <c r="H1006" s="34">
        <f t="shared" si="15"/>
        <v>2476272.4000000004</v>
      </c>
    </row>
    <row r="1007" spans="1:8" x14ac:dyDescent="0.25">
      <c r="A1007">
        <v>13</v>
      </c>
      <c r="B1007">
        <v>5</v>
      </c>
      <c r="C1007">
        <v>2002</v>
      </c>
      <c r="D1007" t="s">
        <v>35</v>
      </c>
      <c r="E1007" t="s">
        <v>64</v>
      </c>
      <c r="F1007">
        <v>4736</v>
      </c>
      <c r="G1007" s="33">
        <f>SUMIFS('Приложение 3 (Цена)'!D:D,'Приложение 3 (Цена)'!C:C,D1007,'Приложение 3 (Цена)'!B:B,C1007,'Приложение 3 (Цена)'!A:A,B1007)</f>
        <v>462.47</v>
      </c>
      <c r="H1007" s="34">
        <f t="shared" si="15"/>
        <v>2190257.92</v>
      </c>
    </row>
    <row r="1008" spans="1:8" x14ac:dyDescent="0.25">
      <c r="A1008">
        <v>3</v>
      </c>
      <c r="B1008">
        <v>1</v>
      </c>
      <c r="C1008">
        <v>2000</v>
      </c>
      <c r="D1008" t="s">
        <v>54</v>
      </c>
      <c r="E1008" t="s">
        <v>68</v>
      </c>
      <c r="F1008">
        <v>4729</v>
      </c>
      <c r="G1008" s="33">
        <f>SUMIFS('Приложение 3 (Цена)'!D:D,'Приложение 3 (Цена)'!C:C,D1008,'Приложение 3 (Цена)'!B:B,C1008,'Приложение 3 (Цена)'!A:A,B1008)</f>
        <v>60.96</v>
      </c>
      <c r="H1008" s="34">
        <f t="shared" si="15"/>
        <v>288279.84000000003</v>
      </c>
    </row>
    <row r="1009" spans="1:8" x14ac:dyDescent="0.25">
      <c r="A1009">
        <v>4</v>
      </c>
      <c r="B1009">
        <v>2</v>
      </c>
      <c r="C1009">
        <v>2001</v>
      </c>
      <c r="D1009" t="s">
        <v>16</v>
      </c>
      <c r="E1009" t="s">
        <v>64</v>
      </c>
      <c r="F1009">
        <v>4723</v>
      </c>
      <c r="G1009" s="33">
        <f>SUMIFS('Приложение 3 (Цена)'!D:D,'Приложение 3 (Цена)'!C:C,D1009,'Приложение 3 (Цена)'!B:B,C1009,'Приложение 3 (Цена)'!A:A,B1009)</f>
        <v>686.19</v>
      </c>
      <c r="H1009" s="34">
        <f t="shared" si="15"/>
        <v>3240875.37</v>
      </c>
    </row>
    <row r="1010" spans="1:8" x14ac:dyDescent="0.25">
      <c r="A1010">
        <v>17</v>
      </c>
      <c r="B1010">
        <v>7</v>
      </c>
      <c r="C1010">
        <v>2003</v>
      </c>
      <c r="D1010" t="s">
        <v>14</v>
      </c>
      <c r="E1010" t="s">
        <v>65</v>
      </c>
      <c r="F1010">
        <v>4716</v>
      </c>
      <c r="G1010" s="33">
        <f>SUMIFS('Приложение 3 (Цена)'!D:D,'Приложение 3 (Цена)'!C:C,D1010,'Приложение 3 (Цена)'!B:B,C1010,'Приложение 3 (Цена)'!A:A,B1010)</f>
        <v>685.11</v>
      </c>
      <c r="H1010" s="34">
        <f t="shared" si="15"/>
        <v>3230978.7600000002</v>
      </c>
    </row>
    <row r="1011" spans="1:8" x14ac:dyDescent="0.25">
      <c r="A1011">
        <v>2</v>
      </c>
      <c r="B1011">
        <v>1</v>
      </c>
      <c r="C1011">
        <v>2000</v>
      </c>
      <c r="D1011" t="s">
        <v>31</v>
      </c>
      <c r="E1011" t="s">
        <v>67</v>
      </c>
      <c r="F1011">
        <v>4712</v>
      </c>
      <c r="G1011" s="33">
        <f>SUMIFS('Приложение 3 (Цена)'!D:D,'Приложение 3 (Цена)'!C:C,D1011,'Приложение 3 (Цена)'!B:B,C1011,'Приложение 3 (Цена)'!A:A,B1011)</f>
        <v>848.25</v>
      </c>
      <c r="H1011" s="34">
        <f t="shared" si="15"/>
        <v>3996954</v>
      </c>
    </row>
    <row r="1012" spans="1:8" x14ac:dyDescent="0.25">
      <c r="A1012">
        <v>28</v>
      </c>
      <c r="B1012">
        <v>11</v>
      </c>
      <c r="C1012">
        <v>2005</v>
      </c>
      <c r="D1012" t="s">
        <v>26</v>
      </c>
      <c r="E1012" t="s">
        <v>68</v>
      </c>
      <c r="F1012">
        <v>4705</v>
      </c>
      <c r="G1012" s="33">
        <f>SUMIFS('Приложение 3 (Цена)'!D:D,'Приложение 3 (Цена)'!C:C,D1012,'Приложение 3 (Цена)'!B:B,C1012,'Приложение 3 (Цена)'!A:A,B1012)</f>
        <v>358.72</v>
      </c>
      <c r="H1012" s="34">
        <f t="shared" si="15"/>
        <v>1687777.6</v>
      </c>
    </row>
    <row r="1013" spans="1:8" x14ac:dyDescent="0.25">
      <c r="A1013">
        <v>29</v>
      </c>
      <c r="B1013">
        <v>11</v>
      </c>
      <c r="C1013">
        <v>2005</v>
      </c>
      <c r="D1013" t="s">
        <v>56</v>
      </c>
      <c r="E1013" t="s">
        <v>64</v>
      </c>
      <c r="F1013">
        <v>4700</v>
      </c>
      <c r="G1013" s="33">
        <f>SUMIFS('Приложение 3 (Цена)'!D:D,'Приложение 3 (Цена)'!C:C,D1013,'Приложение 3 (Цена)'!B:B,C1013,'Приложение 3 (Цена)'!A:A,B1013)</f>
        <v>13.629999999999999</v>
      </c>
      <c r="H1013" s="34">
        <f t="shared" si="15"/>
        <v>64060.999999999993</v>
      </c>
    </row>
    <row r="1014" spans="1:8" x14ac:dyDescent="0.25">
      <c r="A1014">
        <v>30</v>
      </c>
      <c r="B1014">
        <v>12</v>
      </c>
      <c r="C1014">
        <v>2005</v>
      </c>
      <c r="D1014" t="s">
        <v>60</v>
      </c>
      <c r="E1014" t="s">
        <v>64</v>
      </c>
      <c r="F1014">
        <v>4691</v>
      </c>
      <c r="G1014" s="33">
        <f>SUMIFS('Приложение 3 (Цена)'!D:D,'Приложение 3 (Цена)'!C:C,D1014,'Приложение 3 (Цена)'!B:B,C1014,'Приложение 3 (Цена)'!A:A,B1014)</f>
        <v>115.75</v>
      </c>
      <c r="H1014" s="34">
        <f t="shared" si="15"/>
        <v>542983.25</v>
      </c>
    </row>
    <row r="1015" spans="1:8" x14ac:dyDescent="0.25">
      <c r="A1015">
        <v>18</v>
      </c>
      <c r="B1015">
        <v>7</v>
      </c>
      <c r="C1015">
        <v>2003</v>
      </c>
      <c r="D1015" t="s">
        <v>17</v>
      </c>
      <c r="E1015" t="s">
        <v>64</v>
      </c>
      <c r="F1015">
        <v>4687</v>
      </c>
      <c r="G1015" s="33">
        <f>SUMIFS('Приложение 3 (Цена)'!D:D,'Приложение 3 (Цена)'!C:C,D1015,'Приложение 3 (Цена)'!B:B,C1015,'Приложение 3 (Цена)'!A:A,B1015)</f>
        <v>839.32</v>
      </c>
      <c r="H1015" s="34">
        <f t="shared" si="15"/>
        <v>3933892.8400000003</v>
      </c>
    </row>
    <row r="1016" spans="1:8" x14ac:dyDescent="0.25">
      <c r="A1016">
        <v>21</v>
      </c>
      <c r="B1016">
        <v>9</v>
      </c>
      <c r="C1016">
        <v>2004</v>
      </c>
      <c r="D1016" t="s">
        <v>59</v>
      </c>
      <c r="E1016" t="s">
        <v>64</v>
      </c>
      <c r="F1016">
        <v>4679</v>
      </c>
      <c r="G1016" s="33">
        <f>SUMIFS('Приложение 3 (Цена)'!D:D,'Приложение 3 (Цена)'!C:C,D1016,'Приложение 3 (Цена)'!B:B,C1016,'Приложение 3 (Цена)'!A:A,B1016)</f>
        <v>746.24</v>
      </c>
      <c r="H1016" s="34">
        <f t="shared" si="15"/>
        <v>3491656.96</v>
      </c>
    </row>
    <row r="1017" spans="1:8" x14ac:dyDescent="0.25">
      <c r="A1017">
        <v>24</v>
      </c>
      <c r="B1017">
        <v>10</v>
      </c>
      <c r="C1017">
        <v>2004</v>
      </c>
      <c r="D1017" t="s">
        <v>39</v>
      </c>
      <c r="E1017" t="s">
        <v>64</v>
      </c>
      <c r="F1017">
        <v>4666</v>
      </c>
      <c r="G1017" s="33">
        <f>SUMIFS('Приложение 3 (Цена)'!D:D,'Приложение 3 (Цена)'!C:C,D1017,'Приложение 3 (Цена)'!B:B,C1017,'Приложение 3 (Цена)'!A:A,B1017)</f>
        <v>193.95</v>
      </c>
      <c r="H1017" s="34">
        <f t="shared" si="15"/>
        <v>904970.7</v>
      </c>
    </row>
    <row r="1018" spans="1:8" x14ac:dyDescent="0.25">
      <c r="A1018">
        <v>28</v>
      </c>
      <c r="B1018">
        <v>11</v>
      </c>
      <c r="C1018">
        <v>2005</v>
      </c>
      <c r="D1018" t="s">
        <v>33</v>
      </c>
      <c r="E1018" t="s">
        <v>65</v>
      </c>
      <c r="F1018">
        <v>4663</v>
      </c>
      <c r="G1018" s="33">
        <f>SUMIFS('Приложение 3 (Цена)'!D:D,'Приложение 3 (Цена)'!C:C,D1018,'Приложение 3 (Цена)'!B:B,C1018,'Приложение 3 (Цена)'!A:A,B1018)</f>
        <v>293.16000000000003</v>
      </c>
      <c r="H1018" s="34">
        <f t="shared" si="15"/>
        <v>1367005.08</v>
      </c>
    </row>
    <row r="1019" spans="1:8" x14ac:dyDescent="0.25">
      <c r="A1019">
        <v>7</v>
      </c>
      <c r="B1019">
        <v>3</v>
      </c>
      <c r="C1019">
        <v>2001</v>
      </c>
      <c r="D1019" t="s">
        <v>56</v>
      </c>
      <c r="E1019" t="s">
        <v>67</v>
      </c>
      <c r="F1019">
        <v>4658</v>
      </c>
      <c r="G1019" s="33">
        <f>SUMIFS('Приложение 3 (Цена)'!D:D,'Приложение 3 (Цена)'!C:C,D1019,'Приложение 3 (Цена)'!B:B,C1019,'Приложение 3 (Цена)'!A:A,B1019)</f>
        <v>842.77</v>
      </c>
      <c r="H1019" s="34">
        <f t="shared" si="15"/>
        <v>3925622.6599999997</v>
      </c>
    </row>
    <row r="1020" spans="1:8" x14ac:dyDescent="0.25">
      <c r="A1020">
        <v>11</v>
      </c>
      <c r="B1020">
        <v>4</v>
      </c>
      <c r="C1020">
        <v>2002</v>
      </c>
      <c r="D1020" t="s">
        <v>31</v>
      </c>
      <c r="E1020" t="s">
        <v>64</v>
      </c>
      <c r="F1020">
        <v>4655</v>
      </c>
      <c r="G1020" s="33">
        <f>SUMIFS('Приложение 3 (Цена)'!D:D,'Приложение 3 (Цена)'!C:C,D1020,'Приложение 3 (Цена)'!B:B,C1020,'Приложение 3 (Цена)'!A:A,B1020)</f>
        <v>569.51</v>
      </c>
      <c r="H1020" s="34">
        <f t="shared" si="15"/>
        <v>2651069.0499999998</v>
      </c>
    </row>
    <row r="1021" spans="1:8" x14ac:dyDescent="0.25">
      <c r="A1021">
        <v>24</v>
      </c>
      <c r="B1021">
        <v>9</v>
      </c>
      <c r="C1021">
        <v>2004</v>
      </c>
      <c r="D1021" t="s">
        <v>39</v>
      </c>
      <c r="E1021" t="s">
        <v>65</v>
      </c>
      <c r="F1021">
        <v>4653</v>
      </c>
      <c r="G1021" s="33">
        <f>SUMIFS('Приложение 3 (Цена)'!D:D,'Приложение 3 (Цена)'!C:C,D1021,'Приложение 3 (Цена)'!B:B,C1021,'Приложение 3 (Цена)'!A:A,B1021)</f>
        <v>879.53</v>
      </c>
      <c r="H1021" s="34">
        <f t="shared" si="15"/>
        <v>4092453.09</v>
      </c>
    </row>
    <row r="1022" spans="1:8" x14ac:dyDescent="0.25">
      <c r="A1022">
        <v>13</v>
      </c>
      <c r="B1022">
        <v>5</v>
      </c>
      <c r="C1022">
        <v>2002</v>
      </c>
      <c r="D1022" t="s">
        <v>45</v>
      </c>
      <c r="E1022" t="s">
        <v>64</v>
      </c>
      <c r="F1022">
        <v>4644</v>
      </c>
      <c r="G1022" s="33">
        <f>SUMIFS('Приложение 3 (Цена)'!D:D,'Приложение 3 (Цена)'!C:C,D1022,'Приложение 3 (Цена)'!B:B,C1022,'Приложение 3 (Цена)'!A:A,B1022)</f>
        <v>428.46</v>
      </c>
      <c r="H1022" s="34">
        <f t="shared" si="15"/>
        <v>1989768.24</v>
      </c>
    </row>
    <row r="1023" spans="1:8" x14ac:dyDescent="0.25">
      <c r="A1023">
        <v>8</v>
      </c>
      <c r="B1023">
        <v>3</v>
      </c>
      <c r="C1023">
        <v>2001</v>
      </c>
      <c r="D1023" t="s">
        <v>61</v>
      </c>
      <c r="E1023" t="s">
        <v>66</v>
      </c>
      <c r="F1023">
        <v>4631</v>
      </c>
      <c r="G1023" s="33">
        <f>SUMIFS('Приложение 3 (Цена)'!D:D,'Приложение 3 (Цена)'!C:C,D1023,'Приложение 3 (Цена)'!B:B,C1023,'Приложение 3 (Цена)'!A:A,B1023)</f>
        <v>311.62</v>
      </c>
      <c r="H1023" s="34">
        <f t="shared" si="15"/>
        <v>1443112.22</v>
      </c>
    </row>
    <row r="1024" spans="1:8" x14ac:dyDescent="0.25">
      <c r="A1024">
        <v>3</v>
      </c>
      <c r="B1024">
        <v>1</v>
      </c>
      <c r="C1024">
        <v>2001</v>
      </c>
      <c r="D1024" t="s">
        <v>53</v>
      </c>
      <c r="E1024" t="s">
        <v>67</v>
      </c>
      <c r="F1024">
        <v>4621</v>
      </c>
      <c r="G1024" s="33">
        <f>SUMIFS('Приложение 3 (Цена)'!D:D,'Приложение 3 (Цена)'!C:C,D1024,'Приложение 3 (Цена)'!B:B,C1024,'Приложение 3 (Цена)'!A:A,B1024)</f>
        <v>468.77</v>
      </c>
      <c r="H1024" s="34">
        <f t="shared" si="15"/>
        <v>2166186.17</v>
      </c>
    </row>
    <row r="1025" spans="1:8" x14ac:dyDescent="0.25">
      <c r="A1025">
        <v>21</v>
      </c>
      <c r="B1025">
        <v>8</v>
      </c>
      <c r="C1025">
        <v>2003</v>
      </c>
      <c r="D1025" t="s">
        <v>54</v>
      </c>
      <c r="E1025" t="s">
        <v>66</v>
      </c>
      <c r="F1025">
        <v>4619</v>
      </c>
      <c r="G1025" s="33">
        <f>SUMIFS('Приложение 3 (Цена)'!D:D,'Приложение 3 (Цена)'!C:C,D1025,'Приложение 3 (Цена)'!B:B,C1025,'Приложение 3 (Цена)'!A:A,B1025)</f>
        <v>158.85</v>
      </c>
      <c r="H1025" s="34">
        <f t="shared" si="15"/>
        <v>733728.15</v>
      </c>
    </row>
    <row r="1026" spans="1:8" x14ac:dyDescent="0.25">
      <c r="A1026">
        <v>3</v>
      </c>
      <c r="B1026">
        <v>1</v>
      </c>
      <c r="C1026">
        <v>2001</v>
      </c>
      <c r="D1026" t="s">
        <v>15</v>
      </c>
      <c r="E1026" t="s">
        <v>66</v>
      </c>
      <c r="F1026">
        <v>4616</v>
      </c>
      <c r="G1026" s="33">
        <f>SUMIFS('Приложение 3 (Цена)'!D:D,'Приложение 3 (Цена)'!C:C,D1026,'Приложение 3 (Цена)'!B:B,C1026,'Приложение 3 (Цена)'!A:A,B1026)</f>
        <v>190.74</v>
      </c>
      <c r="H1026" s="34">
        <f t="shared" si="15"/>
        <v>880455.84000000008</v>
      </c>
    </row>
    <row r="1027" spans="1:8" x14ac:dyDescent="0.25">
      <c r="A1027">
        <v>30</v>
      </c>
      <c r="B1027">
        <v>12</v>
      </c>
      <c r="C1027">
        <v>2005</v>
      </c>
      <c r="D1027" t="s">
        <v>14</v>
      </c>
      <c r="E1027" t="s">
        <v>64</v>
      </c>
      <c r="F1027">
        <v>4610</v>
      </c>
      <c r="G1027" s="33">
        <f>SUMIFS('Приложение 3 (Цена)'!D:D,'Приложение 3 (Цена)'!C:C,D1027,'Приложение 3 (Цена)'!B:B,C1027,'Приложение 3 (Цена)'!A:A,B1027)</f>
        <v>729.71</v>
      </c>
      <c r="H1027" s="34">
        <f t="shared" ref="H1027:H1090" si="16">F1027*G1027</f>
        <v>3363963.1</v>
      </c>
    </row>
    <row r="1028" spans="1:8" x14ac:dyDescent="0.25">
      <c r="A1028">
        <v>25</v>
      </c>
      <c r="B1028">
        <v>10</v>
      </c>
      <c r="C1028">
        <v>2004</v>
      </c>
      <c r="D1028" t="s">
        <v>61</v>
      </c>
      <c r="E1028" t="s">
        <v>66</v>
      </c>
      <c r="F1028">
        <v>4604</v>
      </c>
      <c r="G1028" s="33">
        <f>SUMIFS('Приложение 3 (Цена)'!D:D,'Приложение 3 (Цена)'!C:C,D1028,'Приложение 3 (Цена)'!B:B,C1028,'Приложение 3 (Цена)'!A:A,B1028)</f>
        <v>577.11</v>
      </c>
      <c r="H1028" s="34">
        <f t="shared" si="16"/>
        <v>2657014.44</v>
      </c>
    </row>
    <row r="1029" spans="1:8" x14ac:dyDescent="0.25">
      <c r="A1029">
        <v>29</v>
      </c>
      <c r="B1029">
        <v>12</v>
      </c>
      <c r="C1029">
        <v>2005</v>
      </c>
      <c r="D1029" t="s">
        <v>39</v>
      </c>
      <c r="E1029" t="s">
        <v>65</v>
      </c>
      <c r="F1029">
        <v>4604</v>
      </c>
      <c r="G1029" s="33">
        <f>SUMIFS('Приложение 3 (Цена)'!D:D,'Приложение 3 (Цена)'!C:C,D1029,'Приложение 3 (Цена)'!B:B,C1029,'Приложение 3 (Цена)'!A:A,B1029)</f>
        <v>273.62</v>
      </c>
      <c r="H1029" s="34">
        <f t="shared" si="16"/>
        <v>1259746.48</v>
      </c>
    </row>
    <row r="1030" spans="1:8" x14ac:dyDescent="0.25">
      <c r="A1030">
        <v>24</v>
      </c>
      <c r="B1030">
        <v>10</v>
      </c>
      <c r="C1030">
        <v>2004</v>
      </c>
      <c r="D1030" t="s">
        <v>35</v>
      </c>
      <c r="E1030" t="s">
        <v>65</v>
      </c>
      <c r="F1030">
        <v>4602</v>
      </c>
      <c r="G1030" s="33">
        <f>SUMIFS('Приложение 3 (Цена)'!D:D,'Приложение 3 (Цена)'!C:C,D1030,'Приложение 3 (Цена)'!B:B,C1030,'Приложение 3 (Цена)'!A:A,B1030)</f>
        <v>518.80999999999995</v>
      </c>
      <c r="H1030" s="34">
        <f t="shared" si="16"/>
        <v>2387563.6199999996</v>
      </c>
    </row>
    <row r="1031" spans="1:8" x14ac:dyDescent="0.25">
      <c r="A1031">
        <v>2</v>
      </c>
      <c r="B1031">
        <v>1</v>
      </c>
      <c r="C1031">
        <v>2000</v>
      </c>
      <c r="D1031" t="s">
        <v>51</v>
      </c>
      <c r="E1031" t="s">
        <v>64</v>
      </c>
      <c r="F1031">
        <v>4600</v>
      </c>
      <c r="G1031" s="33">
        <f>SUMIFS('Приложение 3 (Цена)'!D:D,'Приложение 3 (Цена)'!C:C,D1031,'Приложение 3 (Цена)'!B:B,C1031,'Приложение 3 (Цена)'!A:A,B1031)</f>
        <v>271.07</v>
      </c>
      <c r="H1031" s="34">
        <f t="shared" si="16"/>
        <v>1246922</v>
      </c>
    </row>
    <row r="1032" spans="1:8" x14ac:dyDescent="0.25">
      <c r="A1032">
        <v>11</v>
      </c>
      <c r="B1032">
        <v>4</v>
      </c>
      <c r="C1032">
        <v>2002</v>
      </c>
      <c r="D1032" t="s">
        <v>62</v>
      </c>
      <c r="E1032" t="s">
        <v>66</v>
      </c>
      <c r="F1032">
        <v>4598</v>
      </c>
      <c r="G1032" s="33">
        <f>SUMIFS('Приложение 3 (Цена)'!D:D,'Приложение 3 (Цена)'!C:C,D1032,'Приложение 3 (Цена)'!B:B,C1032,'Приложение 3 (Цена)'!A:A,B1032)</f>
        <v>140.94999999999999</v>
      </c>
      <c r="H1032" s="34">
        <f t="shared" si="16"/>
        <v>648088.1</v>
      </c>
    </row>
    <row r="1033" spans="1:8" x14ac:dyDescent="0.25">
      <c r="A1033">
        <v>22</v>
      </c>
      <c r="B1033">
        <v>9</v>
      </c>
      <c r="C1033">
        <v>2004</v>
      </c>
      <c r="D1033" t="s">
        <v>45</v>
      </c>
      <c r="E1033" t="s">
        <v>66</v>
      </c>
      <c r="F1033">
        <v>4594</v>
      </c>
      <c r="G1033" s="33">
        <f>SUMIFS('Приложение 3 (Цена)'!D:D,'Приложение 3 (Цена)'!C:C,D1033,'Приложение 3 (Цена)'!B:B,C1033,'Приложение 3 (Цена)'!A:A,B1033)</f>
        <v>621.95000000000005</v>
      </c>
      <c r="H1033" s="34">
        <f t="shared" si="16"/>
        <v>2857238.3000000003</v>
      </c>
    </row>
    <row r="1034" spans="1:8" x14ac:dyDescent="0.25">
      <c r="A1034">
        <v>8</v>
      </c>
      <c r="B1034">
        <v>3</v>
      </c>
      <c r="C1034">
        <v>2001</v>
      </c>
      <c r="D1034" t="s">
        <v>44</v>
      </c>
      <c r="E1034" t="s">
        <v>64</v>
      </c>
      <c r="F1034">
        <v>4589</v>
      </c>
      <c r="G1034" s="33">
        <f>SUMIFS('Приложение 3 (Цена)'!D:D,'Приложение 3 (Цена)'!C:C,D1034,'Приложение 3 (Цена)'!B:B,C1034,'Приложение 3 (Цена)'!A:A,B1034)</f>
        <v>706.44</v>
      </c>
      <c r="H1034" s="34">
        <f t="shared" si="16"/>
        <v>3241853.16</v>
      </c>
    </row>
    <row r="1035" spans="1:8" x14ac:dyDescent="0.25">
      <c r="A1035">
        <v>11</v>
      </c>
      <c r="B1035">
        <v>4</v>
      </c>
      <c r="C1035">
        <v>2002</v>
      </c>
      <c r="D1035" t="s">
        <v>20</v>
      </c>
      <c r="E1035" t="s">
        <v>64</v>
      </c>
      <c r="F1035">
        <v>4588</v>
      </c>
      <c r="G1035" s="33">
        <f>SUMIFS('Приложение 3 (Цена)'!D:D,'Приложение 3 (Цена)'!C:C,D1035,'Приложение 3 (Цена)'!B:B,C1035,'Приложение 3 (Цена)'!A:A,B1035)</f>
        <v>475.1</v>
      </c>
      <c r="H1035" s="34">
        <f t="shared" si="16"/>
        <v>2179758.8000000003</v>
      </c>
    </row>
    <row r="1036" spans="1:8" x14ac:dyDescent="0.25">
      <c r="A1036">
        <v>8</v>
      </c>
      <c r="B1036">
        <v>3</v>
      </c>
      <c r="C1036">
        <v>2001</v>
      </c>
      <c r="D1036" t="s">
        <v>14</v>
      </c>
      <c r="E1036" t="s">
        <v>65</v>
      </c>
      <c r="F1036">
        <v>4585</v>
      </c>
      <c r="G1036" s="33">
        <f>SUMIFS('Приложение 3 (Цена)'!D:D,'Приложение 3 (Цена)'!C:C,D1036,'Приложение 3 (Цена)'!B:B,C1036,'Приложение 3 (Цена)'!A:A,B1036)</f>
        <v>135.46</v>
      </c>
      <c r="H1036" s="34">
        <f t="shared" si="16"/>
        <v>621084.10000000009</v>
      </c>
    </row>
    <row r="1037" spans="1:8" x14ac:dyDescent="0.25">
      <c r="A1037">
        <v>3</v>
      </c>
      <c r="B1037">
        <v>1</v>
      </c>
      <c r="C1037">
        <v>2001</v>
      </c>
      <c r="D1037" t="s">
        <v>46</v>
      </c>
      <c r="E1037" t="s">
        <v>65</v>
      </c>
      <c r="F1037">
        <v>4579</v>
      </c>
      <c r="G1037" s="33">
        <f>SUMIFS('Приложение 3 (Цена)'!D:D,'Приложение 3 (Цена)'!C:C,D1037,'Приложение 3 (Цена)'!B:B,C1037,'Приложение 3 (Цена)'!A:A,B1037)</f>
        <v>336.25</v>
      </c>
      <c r="H1037" s="34">
        <f t="shared" si="16"/>
        <v>1539688.75</v>
      </c>
    </row>
    <row r="1038" spans="1:8" x14ac:dyDescent="0.25">
      <c r="A1038">
        <v>4</v>
      </c>
      <c r="B1038">
        <v>2</v>
      </c>
      <c r="C1038">
        <v>2001</v>
      </c>
      <c r="D1038" t="s">
        <v>21</v>
      </c>
      <c r="E1038" t="s">
        <v>66</v>
      </c>
      <c r="F1038">
        <v>4579</v>
      </c>
      <c r="G1038" s="33">
        <f>SUMIFS('Приложение 3 (Цена)'!D:D,'Приложение 3 (Цена)'!C:C,D1038,'Приложение 3 (Цена)'!B:B,C1038,'Приложение 3 (Цена)'!A:A,B1038)</f>
        <v>1101.74</v>
      </c>
      <c r="H1038" s="34">
        <f t="shared" si="16"/>
        <v>5044867.46</v>
      </c>
    </row>
    <row r="1039" spans="1:8" x14ac:dyDescent="0.25">
      <c r="A1039">
        <v>4</v>
      </c>
      <c r="B1039">
        <v>1</v>
      </c>
      <c r="C1039">
        <v>2001</v>
      </c>
      <c r="D1039" t="s">
        <v>59</v>
      </c>
      <c r="E1039" t="s">
        <v>68</v>
      </c>
      <c r="F1039">
        <v>4575</v>
      </c>
      <c r="G1039" s="33">
        <f>SUMIFS('Приложение 3 (Цена)'!D:D,'Приложение 3 (Цена)'!C:C,D1039,'Приложение 3 (Цена)'!B:B,C1039,'Приложение 3 (Цена)'!A:A,B1039)</f>
        <v>733.99</v>
      </c>
      <c r="H1039" s="34">
        <f t="shared" si="16"/>
        <v>3358004.25</v>
      </c>
    </row>
    <row r="1040" spans="1:8" x14ac:dyDescent="0.25">
      <c r="A1040">
        <v>1</v>
      </c>
      <c r="B1040">
        <v>2</v>
      </c>
      <c r="C1040">
        <v>2000</v>
      </c>
      <c r="D1040" t="s">
        <v>13</v>
      </c>
      <c r="E1040" t="s">
        <v>66</v>
      </c>
      <c r="F1040">
        <v>4562</v>
      </c>
      <c r="G1040" s="33">
        <f>SUMIFS('Приложение 3 (Цена)'!D:D,'Приложение 3 (Цена)'!C:C,D1040,'Приложение 3 (Цена)'!B:B,C1040,'Приложение 3 (Цена)'!A:A,B1040)</f>
        <v>432.71</v>
      </c>
      <c r="H1040" s="34">
        <f t="shared" si="16"/>
        <v>1974023.02</v>
      </c>
    </row>
    <row r="1041" spans="1:8" x14ac:dyDescent="0.25">
      <c r="A1041">
        <v>25</v>
      </c>
      <c r="B1041">
        <v>10</v>
      </c>
      <c r="C1041">
        <v>2004</v>
      </c>
      <c r="D1041" t="s">
        <v>56</v>
      </c>
      <c r="E1041" t="s">
        <v>64</v>
      </c>
      <c r="F1041">
        <v>4554</v>
      </c>
      <c r="G1041" s="33">
        <f>SUMIFS('Приложение 3 (Цена)'!D:D,'Приложение 3 (Цена)'!C:C,D1041,'Приложение 3 (Цена)'!B:B,C1041,'Приложение 3 (Цена)'!A:A,B1041)</f>
        <v>682.21</v>
      </c>
      <c r="H1041" s="34">
        <f t="shared" si="16"/>
        <v>3106784.3400000003</v>
      </c>
    </row>
    <row r="1042" spans="1:8" x14ac:dyDescent="0.25">
      <c r="A1042">
        <v>12</v>
      </c>
      <c r="B1042">
        <v>5</v>
      </c>
      <c r="C1042">
        <v>2002</v>
      </c>
      <c r="D1042" t="s">
        <v>58</v>
      </c>
      <c r="E1042" t="s">
        <v>66</v>
      </c>
      <c r="F1042">
        <v>4548</v>
      </c>
      <c r="G1042" s="33">
        <f>SUMIFS('Приложение 3 (Цена)'!D:D,'Приложение 3 (Цена)'!C:C,D1042,'Приложение 3 (Цена)'!B:B,C1042,'Приложение 3 (Цена)'!A:A,B1042)</f>
        <v>932.06</v>
      </c>
      <c r="H1042" s="34">
        <f t="shared" si="16"/>
        <v>4239008.88</v>
      </c>
    </row>
    <row r="1043" spans="1:8" x14ac:dyDescent="0.25">
      <c r="A1043">
        <v>1</v>
      </c>
      <c r="B1043">
        <v>2</v>
      </c>
      <c r="C1043">
        <v>2000</v>
      </c>
      <c r="D1043" t="s">
        <v>60</v>
      </c>
      <c r="E1043" t="s">
        <v>66</v>
      </c>
      <c r="F1043">
        <v>4535</v>
      </c>
      <c r="G1043" s="33">
        <f>SUMIFS('Приложение 3 (Цена)'!D:D,'Приложение 3 (Цена)'!C:C,D1043,'Приложение 3 (Цена)'!B:B,C1043,'Приложение 3 (Цена)'!A:A,B1043)</f>
        <v>919.47</v>
      </c>
      <c r="H1043" s="34">
        <f t="shared" si="16"/>
        <v>4169796.45</v>
      </c>
    </row>
    <row r="1044" spans="1:8" x14ac:dyDescent="0.25">
      <c r="A1044">
        <v>10</v>
      </c>
      <c r="B1044">
        <v>4</v>
      </c>
      <c r="C1044">
        <v>2002</v>
      </c>
      <c r="D1044" t="s">
        <v>18</v>
      </c>
      <c r="E1044" t="s">
        <v>66</v>
      </c>
      <c r="F1044">
        <v>4526</v>
      </c>
      <c r="G1044" s="33">
        <f>SUMIFS('Приложение 3 (Цена)'!D:D,'Приложение 3 (Цена)'!C:C,D1044,'Приложение 3 (Цена)'!B:B,C1044,'Приложение 3 (Цена)'!A:A,B1044)</f>
        <v>768.89</v>
      </c>
      <c r="H1044" s="34">
        <f t="shared" si="16"/>
        <v>3479996.14</v>
      </c>
    </row>
    <row r="1045" spans="1:8" x14ac:dyDescent="0.25">
      <c r="A1045">
        <v>9</v>
      </c>
      <c r="B1045">
        <v>3</v>
      </c>
      <c r="C1045">
        <v>2001</v>
      </c>
      <c r="D1045" t="s">
        <v>39</v>
      </c>
      <c r="E1045" t="s">
        <v>66</v>
      </c>
      <c r="F1045">
        <v>4524</v>
      </c>
      <c r="G1045" s="33">
        <f>SUMIFS('Приложение 3 (Цена)'!D:D,'Приложение 3 (Цена)'!C:C,D1045,'Приложение 3 (Цена)'!B:B,C1045,'Приложение 3 (Цена)'!A:A,B1045)</f>
        <v>447.62</v>
      </c>
      <c r="H1045" s="34">
        <f t="shared" si="16"/>
        <v>2025032.8800000001</v>
      </c>
    </row>
    <row r="1046" spans="1:8" x14ac:dyDescent="0.25">
      <c r="A1046">
        <v>12</v>
      </c>
      <c r="B1046">
        <v>5</v>
      </c>
      <c r="C1046">
        <v>2002</v>
      </c>
      <c r="D1046" t="s">
        <v>36</v>
      </c>
      <c r="E1046" t="s">
        <v>68</v>
      </c>
      <c r="F1046">
        <v>4513</v>
      </c>
      <c r="G1046" s="33">
        <f>SUMIFS('Приложение 3 (Цена)'!D:D,'Приложение 3 (Цена)'!C:C,D1046,'Приложение 3 (Цена)'!B:B,C1046,'Приложение 3 (Цена)'!A:A,B1046)</f>
        <v>902.21</v>
      </c>
      <c r="H1046" s="34">
        <f t="shared" si="16"/>
        <v>4071673.73</v>
      </c>
    </row>
    <row r="1047" spans="1:8" x14ac:dyDescent="0.25">
      <c r="A1047">
        <v>19</v>
      </c>
      <c r="B1047">
        <v>8</v>
      </c>
      <c r="C1047">
        <v>2003</v>
      </c>
      <c r="D1047" t="s">
        <v>27</v>
      </c>
      <c r="E1047" t="s">
        <v>64</v>
      </c>
      <c r="F1047">
        <v>4512</v>
      </c>
      <c r="G1047" s="33">
        <f>SUMIFS('Приложение 3 (Цена)'!D:D,'Приложение 3 (Цена)'!C:C,D1047,'Приложение 3 (Цена)'!B:B,C1047,'Приложение 3 (Цена)'!A:A,B1047)</f>
        <v>869.02</v>
      </c>
      <c r="H1047" s="34">
        <f t="shared" si="16"/>
        <v>3921018.2399999998</v>
      </c>
    </row>
    <row r="1048" spans="1:8" x14ac:dyDescent="0.25">
      <c r="A1048">
        <v>6</v>
      </c>
      <c r="B1048">
        <v>2</v>
      </c>
      <c r="C1048">
        <v>2001</v>
      </c>
      <c r="D1048" t="s">
        <v>18</v>
      </c>
      <c r="E1048" t="s">
        <v>64</v>
      </c>
      <c r="F1048">
        <v>4503</v>
      </c>
      <c r="G1048" s="33">
        <f>SUMIFS('Приложение 3 (Цена)'!D:D,'Приложение 3 (Цена)'!C:C,D1048,'Приложение 3 (Цена)'!B:B,C1048,'Приложение 3 (Цена)'!A:A,B1048)</f>
        <v>545.21</v>
      </c>
      <c r="H1048" s="34">
        <f t="shared" si="16"/>
        <v>2455080.6300000004</v>
      </c>
    </row>
    <row r="1049" spans="1:8" x14ac:dyDescent="0.25">
      <c r="A1049">
        <v>10</v>
      </c>
      <c r="B1049">
        <v>4</v>
      </c>
      <c r="C1049">
        <v>2002</v>
      </c>
      <c r="D1049" t="s">
        <v>52</v>
      </c>
      <c r="E1049" t="s">
        <v>67</v>
      </c>
      <c r="F1049">
        <v>4495</v>
      </c>
      <c r="G1049" s="33">
        <f>SUMIFS('Приложение 3 (Цена)'!D:D,'Приложение 3 (Цена)'!C:C,D1049,'Приложение 3 (Цена)'!B:B,C1049,'Приложение 3 (Цена)'!A:A,B1049)</f>
        <v>597.26</v>
      </c>
      <c r="H1049" s="34">
        <f t="shared" si="16"/>
        <v>2684683.7</v>
      </c>
    </row>
    <row r="1050" spans="1:8" x14ac:dyDescent="0.25">
      <c r="A1050">
        <v>20</v>
      </c>
      <c r="B1050">
        <v>8</v>
      </c>
      <c r="C1050">
        <v>2003</v>
      </c>
      <c r="D1050" t="s">
        <v>47</v>
      </c>
      <c r="E1050" t="s">
        <v>64</v>
      </c>
      <c r="F1050">
        <v>4490</v>
      </c>
      <c r="G1050" s="33">
        <f>SUMIFS('Приложение 3 (Цена)'!D:D,'Приложение 3 (Цена)'!C:C,D1050,'Приложение 3 (Цена)'!B:B,C1050,'Приложение 3 (Цена)'!A:A,B1050)</f>
        <v>770.89</v>
      </c>
      <c r="H1050" s="34">
        <f t="shared" si="16"/>
        <v>3461296.1</v>
      </c>
    </row>
    <row r="1051" spans="1:8" x14ac:dyDescent="0.25">
      <c r="A1051">
        <v>1</v>
      </c>
      <c r="B1051">
        <v>2</v>
      </c>
      <c r="C1051">
        <v>2000</v>
      </c>
      <c r="D1051" t="s">
        <v>23</v>
      </c>
      <c r="E1051" t="s">
        <v>66</v>
      </c>
      <c r="F1051">
        <v>4486</v>
      </c>
      <c r="G1051" s="33">
        <f>SUMIFS('Приложение 3 (Цена)'!D:D,'Приложение 3 (Цена)'!C:C,D1051,'Приложение 3 (Цена)'!B:B,C1051,'Приложение 3 (Цена)'!A:A,B1051)</f>
        <v>594.74</v>
      </c>
      <c r="H1051" s="34">
        <f t="shared" si="16"/>
        <v>2668003.64</v>
      </c>
    </row>
    <row r="1052" spans="1:8" x14ac:dyDescent="0.25">
      <c r="A1052">
        <v>19</v>
      </c>
      <c r="B1052">
        <v>8</v>
      </c>
      <c r="C1052">
        <v>2003</v>
      </c>
      <c r="D1052" t="s">
        <v>34</v>
      </c>
      <c r="E1052" t="s">
        <v>66</v>
      </c>
      <c r="F1052">
        <v>4480</v>
      </c>
      <c r="G1052" s="33">
        <f>SUMIFS('Приложение 3 (Цена)'!D:D,'Приложение 3 (Цена)'!C:C,D1052,'Приложение 3 (Цена)'!B:B,C1052,'Приложение 3 (Цена)'!A:A,B1052)</f>
        <v>1021.8</v>
      </c>
      <c r="H1052" s="34">
        <f t="shared" si="16"/>
        <v>4577664</v>
      </c>
    </row>
    <row r="1053" spans="1:8" x14ac:dyDescent="0.25">
      <c r="A1053">
        <v>1</v>
      </c>
      <c r="B1053">
        <v>2</v>
      </c>
      <c r="C1053">
        <v>2000</v>
      </c>
      <c r="D1053" t="s">
        <v>26</v>
      </c>
      <c r="E1053" t="s">
        <v>64</v>
      </c>
      <c r="F1053">
        <v>4471</v>
      </c>
      <c r="G1053" s="33">
        <f>SUMIFS('Приложение 3 (Цена)'!D:D,'Приложение 3 (Цена)'!C:C,D1053,'Приложение 3 (Цена)'!B:B,C1053,'Приложение 3 (Цена)'!A:A,B1053)</f>
        <v>508.85</v>
      </c>
      <c r="H1053" s="34">
        <f t="shared" si="16"/>
        <v>2275068.35</v>
      </c>
    </row>
    <row r="1054" spans="1:8" x14ac:dyDescent="0.25">
      <c r="A1054">
        <v>25</v>
      </c>
      <c r="B1054">
        <v>10</v>
      </c>
      <c r="C1054">
        <v>2004</v>
      </c>
      <c r="D1054" t="s">
        <v>44</v>
      </c>
      <c r="E1054" t="s">
        <v>65</v>
      </c>
      <c r="F1054">
        <v>4470</v>
      </c>
      <c r="G1054" s="33">
        <f>SUMIFS('Приложение 3 (Цена)'!D:D,'Приложение 3 (Цена)'!C:C,D1054,'Приложение 3 (Цена)'!B:B,C1054,'Приложение 3 (Цена)'!A:A,B1054)</f>
        <v>640.4</v>
      </c>
      <c r="H1054" s="34">
        <f t="shared" si="16"/>
        <v>2862588</v>
      </c>
    </row>
    <row r="1055" spans="1:8" x14ac:dyDescent="0.25">
      <c r="A1055">
        <v>28</v>
      </c>
      <c r="B1055">
        <v>11</v>
      </c>
      <c r="C1055">
        <v>2005</v>
      </c>
      <c r="D1055" t="s">
        <v>20</v>
      </c>
      <c r="E1055" t="s">
        <v>64</v>
      </c>
      <c r="F1055">
        <v>4470</v>
      </c>
      <c r="G1055" s="33">
        <f>SUMIFS('Приложение 3 (Цена)'!D:D,'Приложение 3 (Цена)'!C:C,D1055,'Приложение 3 (Цена)'!B:B,C1055,'Приложение 3 (Цена)'!A:A,B1055)</f>
        <v>567.77</v>
      </c>
      <c r="H1055" s="34">
        <f t="shared" si="16"/>
        <v>2537931.9</v>
      </c>
    </row>
    <row r="1056" spans="1:8" x14ac:dyDescent="0.25">
      <c r="A1056">
        <v>9</v>
      </c>
      <c r="B1056">
        <v>4</v>
      </c>
      <c r="C1056">
        <v>2001</v>
      </c>
      <c r="D1056" t="s">
        <v>29</v>
      </c>
      <c r="E1056" t="s">
        <v>64</v>
      </c>
      <c r="F1056">
        <v>4464</v>
      </c>
      <c r="G1056" s="33">
        <f>SUMIFS('Приложение 3 (Цена)'!D:D,'Приложение 3 (Цена)'!C:C,D1056,'Приложение 3 (Цена)'!B:B,C1056,'Приложение 3 (Цена)'!A:A,B1056)</f>
        <v>383.78</v>
      </c>
      <c r="H1056" s="34">
        <f t="shared" si="16"/>
        <v>1713193.92</v>
      </c>
    </row>
    <row r="1057" spans="1:8" x14ac:dyDescent="0.25">
      <c r="A1057">
        <v>18</v>
      </c>
      <c r="B1057">
        <v>7</v>
      </c>
      <c r="C1057">
        <v>2003</v>
      </c>
      <c r="D1057" t="s">
        <v>25</v>
      </c>
      <c r="E1057" t="s">
        <v>65</v>
      </c>
      <c r="F1057">
        <v>4464</v>
      </c>
      <c r="G1057" s="33">
        <f>SUMIFS('Приложение 3 (Цена)'!D:D,'Приложение 3 (Цена)'!C:C,D1057,'Приложение 3 (Цена)'!B:B,C1057,'Приложение 3 (Цена)'!A:A,B1057)</f>
        <v>972.35</v>
      </c>
      <c r="H1057" s="34">
        <f t="shared" si="16"/>
        <v>4340570.4000000004</v>
      </c>
    </row>
    <row r="1058" spans="1:8" x14ac:dyDescent="0.25">
      <c r="A1058">
        <v>10</v>
      </c>
      <c r="B1058">
        <v>4</v>
      </c>
      <c r="C1058">
        <v>2002</v>
      </c>
      <c r="D1058" t="s">
        <v>15</v>
      </c>
      <c r="E1058" t="s">
        <v>65</v>
      </c>
      <c r="F1058">
        <v>4458</v>
      </c>
      <c r="G1058" s="33">
        <f>SUMIFS('Приложение 3 (Цена)'!D:D,'Приложение 3 (Цена)'!C:C,D1058,'Приложение 3 (Цена)'!B:B,C1058,'Приложение 3 (Цена)'!A:A,B1058)</f>
        <v>184.07</v>
      </c>
      <c r="H1058" s="34">
        <f t="shared" si="16"/>
        <v>820584.05999999994</v>
      </c>
    </row>
    <row r="1059" spans="1:8" x14ac:dyDescent="0.25">
      <c r="A1059">
        <v>8</v>
      </c>
      <c r="B1059">
        <v>3</v>
      </c>
      <c r="C1059">
        <v>2001</v>
      </c>
      <c r="D1059" t="s">
        <v>14</v>
      </c>
      <c r="E1059" t="s">
        <v>64</v>
      </c>
      <c r="F1059">
        <v>4456</v>
      </c>
      <c r="G1059" s="33">
        <f>SUMIFS('Приложение 3 (Цена)'!D:D,'Приложение 3 (Цена)'!C:C,D1059,'Приложение 3 (Цена)'!B:B,C1059,'Приложение 3 (Цена)'!A:A,B1059)</f>
        <v>135.46</v>
      </c>
      <c r="H1059" s="34">
        <f t="shared" si="16"/>
        <v>603609.76</v>
      </c>
    </row>
    <row r="1060" spans="1:8" x14ac:dyDescent="0.25">
      <c r="A1060">
        <v>9</v>
      </c>
      <c r="B1060">
        <v>4</v>
      </c>
      <c r="C1060">
        <v>2002</v>
      </c>
      <c r="D1060" t="s">
        <v>39</v>
      </c>
      <c r="E1060" t="s">
        <v>65</v>
      </c>
      <c r="F1060">
        <v>4454</v>
      </c>
      <c r="G1060" s="33">
        <f>SUMIFS('Приложение 3 (Цена)'!D:D,'Приложение 3 (Цена)'!C:C,D1060,'Приложение 3 (Цена)'!B:B,C1060,'Приложение 3 (Цена)'!A:A,B1060)</f>
        <v>704.24</v>
      </c>
      <c r="H1060" s="34">
        <f t="shared" si="16"/>
        <v>3136684.96</v>
      </c>
    </row>
    <row r="1061" spans="1:8" x14ac:dyDescent="0.25">
      <c r="A1061">
        <v>15</v>
      </c>
      <c r="B1061">
        <v>6</v>
      </c>
      <c r="C1061">
        <v>2002</v>
      </c>
      <c r="D1061" t="s">
        <v>47</v>
      </c>
      <c r="E1061" t="s">
        <v>67</v>
      </c>
      <c r="F1061">
        <v>4436</v>
      </c>
      <c r="G1061" s="33">
        <f>SUMIFS('Приложение 3 (Цена)'!D:D,'Приложение 3 (Цена)'!C:C,D1061,'Приложение 3 (Цена)'!B:B,C1061,'Приложение 3 (Цена)'!A:A,B1061)</f>
        <v>682.68</v>
      </c>
      <c r="H1061" s="34">
        <f t="shared" si="16"/>
        <v>3028368.48</v>
      </c>
    </row>
    <row r="1062" spans="1:8" x14ac:dyDescent="0.25">
      <c r="A1062">
        <v>19</v>
      </c>
      <c r="B1062">
        <v>8</v>
      </c>
      <c r="C1062">
        <v>2003</v>
      </c>
      <c r="D1062" t="s">
        <v>23</v>
      </c>
      <c r="E1062" t="s">
        <v>64</v>
      </c>
      <c r="F1062">
        <v>4425</v>
      </c>
      <c r="G1062" s="33">
        <f>SUMIFS('Приложение 3 (Цена)'!D:D,'Приложение 3 (Цена)'!C:C,D1062,'Приложение 3 (Цена)'!B:B,C1062,'Приложение 3 (Цена)'!A:A,B1062)</f>
        <v>401.94</v>
      </c>
      <c r="H1062" s="34">
        <f t="shared" si="16"/>
        <v>1778584.5</v>
      </c>
    </row>
    <row r="1063" spans="1:8" x14ac:dyDescent="0.25">
      <c r="A1063">
        <v>21</v>
      </c>
      <c r="B1063">
        <v>9</v>
      </c>
      <c r="C1063">
        <v>2004</v>
      </c>
      <c r="D1063" t="s">
        <v>13</v>
      </c>
      <c r="E1063" t="s">
        <v>68</v>
      </c>
      <c r="F1063">
        <v>4425</v>
      </c>
      <c r="G1063" s="33">
        <f>SUMIFS('Приложение 3 (Цена)'!D:D,'Приложение 3 (Цена)'!C:C,D1063,'Приложение 3 (Цена)'!B:B,C1063,'Приложение 3 (Цена)'!A:A,B1063)</f>
        <v>310.2</v>
      </c>
      <c r="H1063" s="34">
        <f t="shared" si="16"/>
        <v>1372635</v>
      </c>
    </row>
    <row r="1064" spans="1:8" x14ac:dyDescent="0.25">
      <c r="A1064">
        <v>23</v>
      </c>
      <c r="B1064">
        <v>9</v>
      </c>
      <c r="C1064">
        <v>2004</v>
      </c>
      <c r="D1064" t="s">
        <v>54</v>
      </c>
      <c r="E1064" t="s">
        <v>64</v>
      </c>
      <c r="F1064">
        <v>4414</v>
      </c>
      <c r="G1064" s="33">
        <f>SUMIFS('Приложение 3 (Цена)'!D:D,'Приложение 3 (Цена)'!C:C,D1064,'Приложение 3 (Цена)'!B:B,C1064,'Приложение 3 (Цена)'!A:A,B1064)</f>
        <v>994.24</v>
      </c>
      <c r="H1064" s="34">
        <f t="shared" si="16"/>
        <v>4388575.3600000003</v>
      </c>
    </row>
    <row r="1065" spans="1:8" x14ac:dyDescent="0.25">
      <c r="A1065">
        <v>16</v>
      </c>
      <c r="B1065">
        <v>6</v>
      </c>
      <c r="C1065">
        <v>2003</v>
      </c>
      <c r="D1065" t="s">
        <v>49</v>
      </c>
      <c r="E1065" t="s">
        <v>64</v>
      </c>
      <c r="F1065">
        <v>4413</v>
      </c>
      <c r="G1065" s="33">
        <f>SUMIFS('Приложение 3 (Цена)'!D:D,'Приложение 3 (Цена)'!C:C,D1065,'Приложение 3 (Цена)'!B:B,C1065,'Приложение 3 (Цена)'!A:A,B1065)</f>
        <v>125.84</v>
      </c>
      <c r="H1065" s="34">
        <f t="shared" si="16"/>
        <v>555331.92000000004</v>
      </c>
    </row>
    <row r="1066" spans="1:8" x14ac:dyDescent="0.25">
      <c r="A1066">
        <v>5</v>
      </c>
      <c r="B1066">
        <v>2</v>
      </c>
      <c r="C1066">
        <v>2001</v>
      </c>
      <c r="D1066" t="s">
        <v>36</v>
      </c>
      <c r="E1066" t="s">
        <v>64</v>
      </c>
      <c r="F1066">
        <v>4407</v>
      </c>
      <c r="G1066" s="33">
        <f>SUMIFS('Приложение 3 (Цена)'!D:D,'Приложение 3 (Цена)'!C:C,D1066,'Приложение 3 (Цена)'!B:B,C1066,'Приложение 3 (Цена)'!A:A,B1066)</f>
        <v>896.36</v>
      </c>
      <c r="H1066" s="34">
        <f t="shared" si="16"/>
        <v>3950258.52</v>
      </c>
    </row>
    <row r="1067" spans="1:8" x14ac:dyDescent="0.25">
      <c r="A1067">
        <v>29</v>
      </c>
      <c r="B1067">
        <v>12</v>
      </c>
      <c r="C1067">
        <v>2005</v>
      </c>
      <c r="D1067" t="s">
        <v>49</v>
      </c>
      <c r="E1067" t="s">
        <v>64</v>
      </c>
      <c r="F1067">
        <v>4402</v>
      </c>
      <c r="G1067" s="33">
        <f>SUMIFS('Приложение 3 (Цена)'!D:D,'Приложение 3 (Цена)'!C:C,D1067,'Приложение 3 (Цена)'!B:B,C1067,'Приложение 3 (Цена)'!A:A,B1067)</f>
        <v>731.27</v>
      </c>
      <c r="H1067" s="34">
        <f t="shared" si="16"/>
        <v>3219050.54</v>
      </c>
    </row>
    <row r="1068" spans="1:8" x14ac:dyDescent="0.25">
      <c r="A1068">
        <v>9</v>
      </c>
      <c r="B1068">
        <v>4</v>
      </c>
      <c r="C1068">
        <v>2001</v>
      </c>
      <c r="D1068" t="s">
        <v>15</v>
      </c>
      <c r="E1068" t="s">
        <v>64</v>
      </c>
      <c r="F1068">
        <v>4401</v>
      </c>
      <c r="G1068" s="33">
        <f>SUMIFS('Приложение 3 (Цена)'!D:D,'Приложение 3 (Цена)'!C:C,D1068,'Приложение 3 (Цена)'!B:B,C1068,'Приложение 3 (Цена)'!A:A,B1068)</f>
        <v>719.12</v>
      </c>
      <c r="H1068" s="34">
        <f t="shared" si="16"/>
        <v>3164847.12</v>
      </c>
    </row>
    <row r="1069" spans="1:8" x14ac:dyDescent="0.25">
      <c r="A1069">
        <v>23</v>
      </c>
      <c r="B1069">
        <v>9</v>
      </c>
      <c r="C1069">
        <v>2004</v>
      </c>
      <c r="D1069" t="s">
        <v>15</v>
      </c>
      <c r="E1069" t="s">
        <v>65</v>
      </c>
      <c r="F1069">
        <v>4397</v>
      </c>
      <c r="G1069" s="33">
        <f>SUMIFS('Приложение 3 (Цена)'!D:D,'Приложение 3 (Цена)'!C:C,D1069,'Приложение 3 (Цена)'!B:B,C1069,'Приложение 3 (Цена)'!A:A,B1069)</f>
        <v>855.12</v>
      </c>
      <c r="H1069" s="34">
        <f t="shared" si="16"/>
        <v>3759962.64</v>
      </c>
    </row>
    <row r="1070" spans="1:8" x14ac:dyDescent="0.25">
      <c r="A1070">
        <v>26</v>
      </c>
      <c r="B1070">
        <v>10</v>
      </c>
      <c r="C1070">
        <v>2004</v>
      </c>
      <c r="D1070" t="s">
        <v>35</v>
      </c>
      <c r="E1070" t="s">
        <v>66</v>
      </c>
      <c r="F1070">
        <v>4393</v>
      </c>
      <c r="G1070" s="33">
        <f>SUMIFS('Приложение 3 (Цена)'!D:D,'Приложение 3 (Цена)'!C:C,D1070,'Приложение 3 (Цена)'!B:B,C1070,'Приложение 3 (Цена)'!A:A,B1070)</f>
        <v>518.80999999999995</v>
      </c>
      <c r="H1070" s="34">
        <f t="shared" si="16"/>
        <v>2279132.3299999996</v>
      </c>
    </row>
    <row r="1071" spans="1:8" x14ac:dyDescent="0.25">
      <c r="A1071">
        <v>17</v>
      </c>
      <c r="B1071">
        <v>7</v>
      </c>
      <c r="C1071">
        <v>2003</v>
      </c>
      <c r="D1071" t="s">
        <v>20</v>
      </c>
      <c r="E1071" t="s">
        <v>64</v>
      </c>
      <c r="F1071">
        <v>4389</v>
      </c>
      <c r="G1071" s="33">
        <f>SUMIFS('Приложение 3 (Цена)'!D:D,'Приложение 3 (Цена)'!C:C,D1071,'Приложение 3 (Цена)'!B:B,C1071,'Приложение 3 (Цена)'!A:A,B1071)</f>
        <v>891.66</v>
      </c>
      <c r="H1071" s="34">
        <f t="shared" si="16"/>
        <v>3913495.7399999998</v>
      </c>
    </row>
    <row r="1072" spans="1:8" x14ac:dyDescent="0.25">
      <c r="A1072">
        <v>8</v>
      </c>
      <c r="B1072">
        <v>3</v>
      </c>
      <c r="C1072">
        <v>2001</v>
      </c>
      <c r="D1072" t="s">
        <v>43</v>
      </c>
      <c r="E1072" t="s">
        <v>64</v>
      </c>
      <c r="F1072">
        <v>4387</v>
      </c>
      <c r="G1072" s="33">
        <f>SUMIFS('Приложение 3 (Цена)'!D:D,'Приложение 3 (Цена)'!C:C,D1072,'Приложение 3 (Цена)'!B:B,C1072,'Приложение 3 (Цена)'!A:A,B1072)</f>
        <v>729.36</v>
      </c>
      <c r="H1072" s="34">
        <f t="shared" si="16"/>
        <v>3199702.32</v>
      </c>
    </row>
    <row r="1073" spans="1:8" x14ac:dyDescent="0.25">
      <c r="A1073">
        <v>29</v>
      </c>
      <c r="B1073">
        <v>12</v>
      </c>
      <c r="C1073">
        <v>2005</v>
      </c>
      <c r="D1073" t="s">
        <v>51</v>
      </c>
      <c r="E1073" t="s">
        <v>64</v>
      </c>
      <c r="F1073">
        <v>4383</v>
      </c>
      <c r="G1073" s="33">
        <f>SUMIFS('Приложение 3 (Цена)'!D:D,'Приложение 3 (Цена)'!C:C,D1073,'Приложение 3 (Цена)'!B:B,C1073,'Приложение 3 (Цена)'!A:A,B1073)</f>
        <v>184.33</v>
      </c>
      <c r="H1073" s="34">
        <f t="shared" si="16"/>
        <v>807918.39</v>
      </c>
    </row>
    <row r="1074" spans="1:8" x14ac:dyDescent="0.25">
      <c r="A1074">
        <v>14</v>
      </c>
      <c r="B1074">
        <v>5</v>
      </c>
      <c r="C1074">
        <v>2002</v>
      </c>
      <c r="D1074" t="s">
        <v>15</v>
      </c>
      <c r="E1074" t="s">
        <v>64</v>
      </c>
      <c r="F1074">
        <v>4379</v>
      </c>
      <c r="G1074" s="33">
        <f>SUMIFS('Приложение 3 (Цена)'!D:D,'Приложение 3 (Цена)'!C:C,D1074,'Приложение 3 (Цена)'!B:B,C1074,'Приложение 3 (Цена)'!A:A,B1074)</f>
        <v>843.67</v>
      </c>
      <c r="H1074" s="34">
        <f t="shared" si="16"/>
        <v>3694430.9299999997</v>
      </c>
    </row>
    <row r="1075" spans="1:8" x14ac:dyDescent="0.25">
      <c r="A1075">
        <v>4</v>
      </c>
      <c r="B1075">
        <v>2</v>
      </c>
      <c r="C1075">
        <v>2001</v>
      </c>
      <c r="D1075" t="s">
        <v>22</v>
      </c>
      <c r="E1075" t="s">
        <v>65</v>
      </c>
      <c r="F1075">
        <v>4377</v>
      </c>
      <c r="G1075" s="33">
        <f>SUMIFS('Приложение 3 (Цена)'!D:D,'Приложение 3 (Цена)'!C:C,D1075,'Приложение 3 (Цена)'!B:B,C1075,'Приложение 3 (Цена)'!A:A,B1075)</f>
        <v>763.98</v>
      </c>
      <c r="H1075" s="34">
        <f t="shared" si="16"/>
        <v>3343940.46</v>
      </c>
    </row>
    <row r="1076" spans="1:8" x14ac:dyDescent="0.25">
      <c r="A1076">
        <v>6</v>
      </c>
      <c r="B1076">
        <v>3</v>
      </c>
      <c r="C1076">
        <v>2001</v>
      </c>
      <c r="D1076" t="s">
        <v>30</v>
      </c>
      <c r="E1076" t="s">
        <v>64</v>
      </c>
      <c r="F1076">
        <v>4375</v>
      </c>
      <c r="G1076" s="33">
        <f>SUMIFS('Приложение 3 (Цена)'!D:D,'Приложение 3 (Цена)'!C:C,D1076,'Приложение 3 (Цена)'!B:B,C1076,'Приложение 3 (Цена)'!A:A,B1076)</f>
        <v>925.57</v>
      </c>
      <c r="H1076" s="34">
        <f t="shared" si="16"/>
        <v>4049368.75</v>
      </c>
    </row>
    <row r="1077" spans="1:8" x14ac:dyDescent="0.25">
      <c r="A1077">
        <v>3</v>
      </c>
      <c r="B1077">
        <v>1</v>
      </c>
      <c r="C1077">
        <v>2001</v>
      </c>
      <c r="D1077" t="s">
        <v>62</v>
      </c>
      <c r="E1077" t="s">
        <v>66</v>
      </c>
      <c r="F1077">
        <v>4362</v>
      </c>
      <c r="G1077" s="33">
        <f>SUMIFS('Приложение 3 (Цена)'!D:D,'Приложение 3 (Цена)'!C:C,D1077,'Приложение 3 (Цена)'!B:B,C1077,'Приложение 3 (Цена)'!A:A,B1077)</f>
        <v>452.1</v>
      </c>
      <c r="H1077" s="34">
        <f t="shared" si="16"/>
        <v>1972060.2000000002</v>
      </c>
    </row>
    <row r="1078" spans="1:8" x14ac:dyDescent="0.25">
      <c r="A1078">
        <v>25</v>
      </c>
      <c r="B1078">
        <v>10</v>
      </c>
      <c r="C1078">
        <v>2004</v>
      </c>
      <c r="D1078" t="s">
        <v>40</v>
      </c>
      <c r="E1078" t="s">
        <v>64</v>
      </c>
      <c r="F1078">
        <v>4353</v>
      </c>
      <c r="G1078" s="33">
        <f>SUMIFS('Приложение 3 (Цена)'!D:D,'Приложение 3 (Цена)'!C:C,D1078,'Приложение 3 (Цена)'!B:B,C1078,'Приложение 3 (Цена)'!A:A,B1078)</f>
        <v>492.46</v>
      </c>
      <c r="H1078" s="34">
        <f t="shared" si="16"/>
        <v>2143678.38</v>
      </c>
    </row>
    <row r="1079" spans="1:8" x14ac:dyDescent="0.25">
      <c r="A1079">
        <v>19</v>
      </c>
      <c r="B1079">
        <v>8</v>
      </c>
      <c r="C1079">
        <v>2003</v>
      </c>
      <c r="D1079" t="s">
        <v>56</v>
      </c>
      <c r="E1079" t="s">
        <v>64</v>
      </c>
      <c r="F1079">
        <v>4352</v>
      </c>
      <c r="G1079" s="33">
        <f>SUMIFS('Приложение 3 (Цена)'!D:D,'Приложение 3 (Цена)'!C:C,D1079,'Приложение 3 (Цена)'!B:B,C1079,'Приложение 3 (Цена)'!A:A,B1079)</f>
        <v>768.38</v>
      </c>
      <c r="H1079" s="34">
        <f t="shared" si="16"/>
        <v>3343989.76</v>
      </c>
    </row>
    <row r="1080" spans="1:8" x14ac:dyDescent="0.25">
      <c r="A1080">
        <v>13</v>
      </c>
      <c r="B1080">
        <v>5</v>
      </c>
      <c r="C1080">
        <v>2002</v>
      </c>
      <c r="D1080" t="s">
        <v>47</v>
      </c>
      <c r="E1080" t="s">
        <v>67</v>
      </c>
      <c r="F1080">
        <v>4341</v>
      </c>
      <c r="G1080" s="33">
        <f>SUMIFS('Приложение 3 (Цена)'!D:D,'Приложение 3 (Цена)'!C:C,D1080,'Приложение 3 (Цена)'!B:B,C1080,'Приложение 3 (Цена)'!A:A,B1080)</f>
        <v>898.48</v>
      </c>
      <c r="H1080" s="34">
        <f t="shared" si="16"/>
        <v>3900301.68</v>
      </c>
    </row>
    <row r="1081" spans="1:8" x14ac:dyDescent="0.25">
      <c r="A1081">
        <v>7</v>
      </c>
      <c r="B1081">
        <v>3</v>
      </c>
      <c r="C1081">
        <v>2001</v>
      </c>
      <c r="D1081" t="s">
        <v>16</v>
      </c>
      <c r="E1081" t="s">
        <v>67</v>
      </c>
      <c r="F1081">
        <v>4340</v>
      </c>
      <c r="G1081" s="33">
        <f>SUMIFS('Приложение 3 (Цена)'!D:D,'Приложение 3 (Цена)'!C:C,D1081,'Приложение 3 (Цена)'!B:B,C1081,'Приложение 3 (Цена)'!A:A,B1081)</f>
        <v>977.66</v>
      </c>
      <c r="H1081" s="34">
        <f t="shared" si="16"/>
        <v>4243044.3999999994</v>
      </c>
    </row>
    <row r="1082" spans="1:8" x14ac:dyDescent="0.25">
      <c r="A1082">
        <v>11</v>
      </c>
      <c r="B1082">
        <v>4</v>
      </c>
      <c r="C1082">
        <v>2002</v>
      </c>
      <c r="D1082" t="s">
        <v>35</v>
      </c>
      <c r="E1082" t="s">
        <v>64</v>
      </c>
      <c r="F1082">
        <v>4339</v>
      </c>
      <c r="G1082" s="33">
        <f>SUMIFS('Приложение 3 (Цена)'!D:D,'Приложение 3 (Цена)'!C:C,D1082,'Приложение 3 (Цена)'!B:B,C1082,'Приложение 3 (Цена)'!A:A,B1082)</f>
        <v>942.89</v>
      </c>
      <c r="H1082" s="34">
        <f t="shared" si="16"/>
        <v>4091199.71</v>
      </c>
    </row>
    <row r="1083" spans="1:8" x14ac:dyDescent="0.25">
      <c r="A1083">
        <v>30</v>
      </c>
      <c r="B1083">
        <v>12</v>
      </c>
      <c r="C1083">
        <v>2005</v>
      </c>
      <c r="D1083" t="s">
        <v>16</v>
      </c>
      <c r="E1083" t="s">
        <v>65</v>
      </c>
      <c r="F1083">
        <v>4329</v>
      </c>
      <c r="G1083" s="33">
        <f>SUMIFS('Приложение 3 (Цена)'!D:D,'Приложение 3 (Цена)'!C:C,D1083,'Приложение 3 (Цена)'!B:B,C1083,'Приложение 3 (Цена)'!A:A,B1083)</f>
        <v>679.84</v>
      </c>
      <c r="H1083" s="34">
        <f t="shared" si="16"/>
        <v>2943027.3600000003</v>
      </c>
    </row>
    <row r="1084" spans="1:8" x14ac:dyDescent="0.25">
      <c r="A1084">
        <v>14</v>
      </c>
      <c r="B1084">
        <v>6</v>
      </c>
      <c r="C1084">
        <v>2002</v>
      </c>
      <c r="D1084" t="s">
        <v>56</v>
      </c>
      <c r="E1084" t="s">
        <v>68</v>
      </c>
      <c r="F1084">
        <v>4326</v>
      </c>
      <c r="G1084" s="33">
        <f>SUMIFS('Приложение 3 (Цена)'!D:D,'Приложение 3 (Цена)'!C:C,D1084,'Приложение 3 (Цена)'!B:B,C1084,'Приложение 3 (Цена)'!A:A,B1084)</f>
        <v>649.14</v>
      </c>
      <c r="H1084" s="34">
        <f t="shared" si="16"/>
        <v>2808179.64</v>
      </c>
    </row>
    <row r="1085" spans="1:8" x14ac:dyDescent="0.25">
      <c r="A1085">
        <v>13</v>
      </c>
      <c r="B1085">
        <v>5</v>
      </c>
      <c r="C1085">
        <v>2002</v>
      </c>
      <c r="D1085" t="s">
        <v>47</v>
      </c>
      <c r="E1085" t="s">
        <v>66</v>
      </c>
      <c r="F1085">
        <v>4303</v>
      </c>
      <c r="G1085" s="33">
        <f>SUMIFS('Приложение 3 (Цена)'!D:D,'Приложение 3 (Цена)'!C:C,D1085,'Приложение 3 (Цена)'!B:B,C1085,'Приложение 3 (Цена)'!A:A,B1085)</f>
        <v>898.48</v>
      </c>
      <c r="H1085" s="34">
        <f t="shared" si="16"/>
        <v>3866159.44</v>
      </c>
    </row>
    <row r="1086" spans="1:8" x14ac:dyDescent="0.25">
      <c r="A1086">
        <v>3</v>
      </c>
      <c r="B1086">
        <v>1</v>
      </c>
      <c r="C1086">
        <v>2000</v>
      </c>
      <c r="D1086" t="s">
        <v>31</v>
      </c>
      <c r="E1086" t="s">
        <v>64</v>
      </c>
      <c r="F1086">
        <v>4302</v>
      </c>
      <c r="G1086" s="33">
        <f>SUMIFS('Приложение 3 (Цена)'!D:D,'Приложение 3 (Цена)'!C:C,D1086,'Приложение 3 (Цена)'!B:B,C1086,'Приложение 3 (Цена)'!A:A,B1086)</f>
        <v>848.25</v>
      </c>
      <c r="H1086" s="34">
        <f t="shared" si="16"/>
        <v>3649171.5</v>
      </c>
    </row>
    <row r="1087" spans="1:8" x14ac:dyDescent="0.25">
      <c r="A1087">
        <v>14</v>
      </c>
      <c r="B1087">
        <v>6</v>
      </c>
      <c r="C1087">
        <v>2002</v>
      </c>
      <c r="D1087" t="s">
        <v>37</v>
      </c>
      <c r="E1087" t="s">
        <v>64</v>
      </c>
      <c r="F1087">
        <v>4299</v>
      </c>
      <c r="G1087" s="33">
        <f>SUMIFS('Приложение 3 (Цена)'!D:D,'Приложение 3 (Цена)'!C:C,D1087,'Приложение 3 (Цена)'!B:B,C1087,'Приложение 3 (Цена)'!A:A,B1087)</f>
        <v>788.55</v>
      </c>
      <c r="H1087" s="34">
        <f t="shared" si="16"/>
        <v>3389976.4499999997</v>
      </c>
    </row>
    <row r="1088" spans="1:8" x14ac:dyDescent="0.25">
      <c r="A1088">
        <v>21</v>
      </c>
      <c r="B1088">
        <v>8</v>
      </c>
      <c r="C1088">
        <v>2004</v>
      </c>
      <c r="D1088" t="s">
        <v>49</v>
      </c>
      <c r="E1088" t="s">
        <v>64</v>
      </c>
      <c r="F1088">
        <v>4299</v>
      </c>
      <c r="G1088" s="33">
        <f>SUMIFS('Приложение 3 (Цена)'!D:D,'Приложение 3 (Цена)'!C:C,D1088,'Приложение 3 (Цена)'!B:B,C1088,'Приложение 3 (Цена)'!A:A,B1088)</f>
        <v>412.15</v>
      </c>
      <c r="H1088" s="34">
        <f t="shared" si="16"/>
        <v>1771832.8499999999</v>
      </c>
    </row>
    <row r="1089" spans="1:8" x14ac:dyDescent="0.25">
      <c r="A1089">
        <v>6</v>
      </c>
      <c r="B1089">
        <v>2</v>
      </c>
      <c r="C1089">
        <v>2001</v>
      </c>
      <c r="D1089" t="s">
        <v>31</v>
      </c>
      <c r="E1089" t="s">
        <v>64</v>
      </c>
      <c r="F1089">
        <v>4290</v>
      </c>
      <c r="G1089" s="33">
        <f>SUMIFS('Приложение 3 (Цена)'!D:D,'Приложение 3 (Цена)'!C:C,D1089,'Приложение 3 (Цена)'!B:B,C1089,'Приложение 3 (Цена)'!A:A,B1089)</f>
        <v>967.06</v>
      </c>
      <c r="H1089" s="34">
        <f t="shared" si="16"/>
        <v>4148687.4</v>
      </c>
    </row>
    <row r="1090" spans="1:8" x14ac:dyDescent="0.25">
      <c r="A1090">
        <v>22</v>
      </c>
      <c r="B1090">
        <v>9</v>
      </c>
      <c r="C1090">
        <v>2004</v>
      </c>
      <c r="D1090" t="s">
        <v>49</v>
      </c>
      <c r="E1090" t="s">
        <v>66</v>
      </c>
      <c r="F1090">
        <v>4287</v>
      </c>
      <c r="G1090" s="33">
        <f>SUMIFS('Приложение 3 (Цена)'!D:D,'Приложение 3 (Цена)'!C:C,D1090,'Приложение 3 (Цена)'!B:B,C1090,'Приложение 3 (Цена)'!A:A,B1090)</f>
        <v>937.74</v>
      </c>
      <c r="H1090" s="34">
        <f t="shared" si="16"/>
        <v>4020091.38</v>
      </c>
    </row>
    <row r="1091" spans="1:8" x14ac:dyDescent="0.25">
      <c r="A1091">
        <v>30</v>
      </c>
      <c r="B1091">
        <v>12</v>
      </c>
      <c r="C1091">
        <v>2005</v>
      </c>
      <c r="D1091" t="s">
        <v>48</v>
      </c>
      <c r="E1091" t="s">
        <v>67</v>
      </c>
      <c r="F1091">
        <v>4282</v>
      </c>
      <c r="G1091" s="33">
        <f>SUMIFS('Приложение 3 (Цена)'!D:D,'Приложение 3 (Цена)'!C:C,D1091,'Приложение 3 (Цена)'!B:B,C1091,'Приложение 3 (Цена)'!A:A,B1091)</f>
        <v>636.14</v>
      </c>
      <c r="H1091" s="34">
        <f t="shared" ref="H1091:H1154" si="17">F1091*G1091</f>
        <v>2723951.48</v>
      </c>
    </row>
    <row r="1092" spans="1:8" x14ac:dyDescent="0.25">
      <c r="A1092">
        <v>21</v>
      </c>
      <c r="B1092">
        <v>8</v>
      </c>
      <c r="C1092">
        <v>2004</v>
      </c>
      <c r="D1092" t="s">
        <v>51</v>
      </c>
      <c r="E1092" t="s">
        <v>65</v>
      </c>
      <c r="F1092">
        <v>4264</v>
      </c>
      <c r="G1092" s="33">
        <f>SUMIFS('Приложение 3 (Цена)'!D:D,'Приложение 3 (Цена)'!C:C,D1092,'Приложение 3 (Цена)'!B:B,C1092,'Приложение 3 (Цена)'!A:A,B1092)</f>
        <v>390.22</v>
      </c>
      <c r="H1092" s="34">
        <f t="shared" si="17"/>
        <v>1663898.08</v>
      </c>
    </row>
    <row r="1093" spans="1:8" x14ac:dyDescent="0.25">
      <c r="A1093">
        <v>18</v>
      </c>
      <c r="B1093">
        <v>7</v>
      </c>
      <c r="C1093">
        <v>2003</v>
      </c>
      <c r="D1093" t="s">
        <v>18</v>
      </c>
      <c r="E1093" t="s">
        <v>68</v>
      </c>
      <c r="F1093">
        <v>4257</v>
      </c>
      <c r="G1093" s="33">
        <f>SUMIFS('Приложение 3 (Цена)'!D:D,'Приложение 3 (Цена)'!C:C,D1093,'Приложение 3 (Цена)'!B:B,C1093,'Приложение 3 (Цена)'!A:A,B1093)</f>
        <v>1015.13</v>
      </c>
      <c r="H1093" s="34">
        <f t="shared" si="17"/>
        <v>4321408.41</v>
      </c>
    </row>
    <row r="1094" spans="1:8" x14ac:dyDescent="0.25">
      <c r="A1094">
        <v>9</v>
      </c>
      <c r="B1094">
        <v>4</v>
      </c>
      <c r="C1094">
        <v>2002</v>
      </c>
      <c r="D1094" t="s">
        <v>35</v>
      </c>
      <c r="E1094" t="s">
        <v>66</v>
      </c>
      <c r="F1094">
        <v>4249</v>
      </c>
      <c r="G1094" s="33">
        <f>SUMIFS('Приложение 3 (Цена)'!D:D,'Приложение 3 (Цена)'!C:C,D1094,'Приложение 3 (Цена)'!B:B,C1094,'Приложение 3 (Цена)'!A:A,B1094)</f>
        <v>942.89</v>
      </c>
      <c r="H1094" s="34">
        <f t="shared" si="17"/>
        <v>4006339.61</v>
      </c>
    </row>
    <row r="1095" spans="1:8" x14ac:dyDescent="0.25">
      <c r="A1095">
        <v>26</v>
      </c>
      <c r="B1095">
        <v>10</v>
      </c>
      <c r="C1095">
        <v>2004</v>
      </c>
      <c r="D1095" t="s">
        <v>18</v>
      </c>
      <c r="E1095" t="s">
        <v>66</v>
      </c>
      <c r="F1095">
        <v>4249</v>
      </c>
      <c r="G1095" s="33">
        <f>SUMIFS('Приложение 3 (Цена)'!D:D,'Приложение 3 (Цена)'!C:C,D1095,'Приложение 3 (Цена)'!B:B,C1095,'Приложение 3 (Цена)'!A:A,B1095)</f>
        <v>782.29</v>
      </c>
      <c r="H1095" s="34">
        <f t="shared" si="17"/>
        <v>3323950.21</v>
      </c>
    </row>
    <row r="1096" spans="1:8" x14ac:dyDescent="0.25">
      <c r="A1096">
        <v>1</v>
      </c>
      <c r="B1096">
        <v>2</v>
      </c>
      <c r="C1096">
        <v>2000</v>
      </c>
      <c r="D1096" t="s">
        <v>23</v>
      </c>
      <c r="E1096" t="s">
        <v>64</v>
      </c>
      <c r="F1096">
        <v>4239</v>
      </c>
      <c r="G1096" s="33">
        <f>SUMIFS('Приложение 3 (Цена)'!D:D,'Приложение 3 (Цена)'!C:C,D1096,'Приложение 3 (Цена)'!B:B,C1096,'Приложение 3 (Цена)'!A:A,B1096)</f>
        <v>594.74</v>
      </c>
      <c r="H1096" s="34">
        <f t="shared" si="17"/>
        <v>2521102.86</v>
      </c>
    </row>
    <row r="1097" spans="1:8" x14ac:dyDescent="0.25">
      <c r="A1097">
        <v>8</v>
      </c>
      <c r="B1097">
        <v>3</v>
      </c>
      <c r="C1097">
        <v>2001</v>
      </c>
      <c r="D1097" t="s">
        <v>35</v>
      </c>
      <c r="E1097" t="s">
        <v>64</v>
      </c>
      <c r="F1097">
        <v>4233</v>
      </c>
      <c r="G1097" s="33">
        <f>SUMIFS('Приложение 3 (Цена)'!D:D,'Приложение 3 (Цена)'!C:C,D1097,'Приложение 3 (Цена)'!B:B,C1097,'Приложение 3 (Цена)'!A:A,B1097)</f>
        <v>804.5</v>
      </c>
      <c r="H1097" s="34">
        <f t="shared" si="17"/>
        <v>3405448.5</v>
      </c>
    </row>
    <row r="1098" spans="1:8" x14ac:dyDescent="0.25">
      <c r="A1098">
        <v>21</v>
      </c>
      <c r="B1098">
        <v>9</v>
      </c>
      <c r="C1098">
        <v>2004</v>
      </c>
      <c r="D1098" t="s">
        <v>56</v>
      </c>
      <c r="E1098" t="s">
        <v>67</v>
      </c>
      <c r="F1098">
        <v>4229</v>
      </c>
      <c r="G1098" s="33">
        <f>SUMIFS('Приложение 3 (Цена)'!D:D,'Приложение 3 (Цена)'!C:C,D1098,'Приложение 3 (Цена)'!B:B,C1098,'Приложение 3 (Цена)'!A:A,B1098)</f>
        <v>425.16</v>
      </c>
      <c r="H1098" s="34">
        <f t="shared" si="17"/>
        <v>1798001.6400000001</v>
      </c>
    </row>
    <row r="1099" spans="1:8" x14ac:dyDescent="0.25">
      <c r="A1099">
        <v>29</v>
      </c>
      <c r="B1099">
        <v>12</v>
      </c>
      <c r="C1099">
        <v>2005</v>
      </c>
      <c r="D1099" t="s">
        <v>31</v>
      </c>
      <c r="E1099" t="s">
        <v>64</v>
      </c>
      <c r="F1099">
        <v>4229</v>
      </c>
      <c r="G1099" s="33">
        <f>SUMIFS('Приложение 3 (Цена)'!D:D,'Приложение 3 (Цена)'!C:C,D1099,'Приложение 3 (Цена)'!B:B,C1099,'Приложение 3 (Цена)'!A:A,B1099)</f>
        <v>876.84</v>
      </c>
      <c r="H1099" s="34">
        <f t="shared" si="17"/>
        <v>3708156.3600000003</v>
      </c>
    </row>
    <row r="1100" spans="1:8" x14ac:dyDescent="0.25">
      <c r="A1100">
        <v>22</v>
      </c>
      <c r="B1100">
        <v>9</v>
      </c>
      <c r="C1100">
        <v>2004</v>
      </c>
      <c r="D1100" t="s">
        <v>21</v>
      </c>
      <c r="E1100" t="s">
        <v>66</v>
      </c>
      <c r="F1100">
        <v>4223</v>
      </c>
      <c r="G1100" s="33">
        <f>SUMIFS('Приложение 3 (Цена)'!D:D,'Приложение 3 (Цена)'!C:C,D1100,'Приложение 3 (Цена)'!B:B,C1100,'Приложение 3 (Цена)'!A:A,B1100)</f>
        <v>951.6</v>
      </c>
      <c r="H1100" s="34">
        <f t="shared" si="17"/>
        <v>4018606.8000000003</v>
      </c>
    </row>
    <row r="1101" spans="1:8" x14ac:dyDescent="0.25">
      <c r="A1101">
        <v>17</v>
      </c>
      <c r="B1101">
        <v>7</v>
      </c>
      <c r="C1101">
        <v>2003</v>
      </c>
      <c r="D1101" t="s">
        <v>54</v>
      </c>
      <c r="E1101" t="s">
        <v>64</v>
      </c>
      <c r="F1101">
        <v>4222</v>
      </c>
      <c r="G1101" s="33">
        <f>SUMIFS('Приложение 3 (Цена)'!D:D,'Приложение 3 (Цена)'!C:C,D1101,'Приложение 3 (Цена)'!B:B,C1101,'Приложение 3 (Цена)'!A:A,B1101)</f>
        <v>778.91</v>
      </c>
      <c r="H1101" s="34">
        <f t="shared" si="17"/>
        <v>3288558.02</v>
      </c>
    </row>
    <row r="1102" spans="1:8" x14ac:dyDescent="0.25">
      <c r="A1102">
        <v>11</v>
      </c>
      <c r="B1102">
        <v>4</v>
      </c>
      <c r="C1102">
        <v>2002</v>
      </c>
      <c r="D1102" t="s">
        <v>39</v>
      </c>
      <c r="E1102" t="s">
        <v>67</v>
      </c>
      <c r="F1102">
        <v>4214</v>
      </c>
      <c r="G1102" s="33">
        <f>SUMIFS('Приложение 3 (Цена)'!D:D,'Приложение 3 (Цена)'!C:C,D1102,'Приложение 3 (Цена)'!B:B,C1102,'Приложение 3 (Цена)'!A:A,B1102)</f>
        <v>704.24</v>
      </c>
      <c r="H1102" s="34">
        <f t="shared" si="17"/>
        <v>2967667.36</v>
      </c>
    </row>
    <row r="1103" spans="1:8" x14ac:dyDescent="0.25">
      <c r="A1103">
        <v>10</v>
      </c>
      <c r="B1103">
        <v>4</v>
      </c>
      <c r="C1103">
        <v>2002</v>
      </c>
      <c r="D1103" t="s">
        <v>31</v>
      </c>
      <c r="E1103" t="s">
        <v>64</v>
      </c>
      <c r="F1103">
        <v>4211</v>
      </c>
      <c r="G1103" s="33">
        <f>SUMIFS('Приложение 3 (Цена)'!D:D,'Приложение 3 (Цена)'!C:C,D1103,'Приложение 3 (Цена)'!B:B,C1103,'Приложение 3 (Цена)'!A:A,B1103)</f>
        <v>569.51</v>
      </c>
      <c r="H1103" s="34">
        <f t="shared" si="17"/>
        <v>2398206.61</v>
      </c>
    </row>
    <row r="1104" spans="1:8" x14ac:dyDescent="0.25">
      <c r="A1104">
        <v>3</v>
      </c>
      <c r="B1104">
        <v>2</v>
      </c>
      <c r="C1104">
        <v>2000</v>
      </c>
      <c r="D1104" t="s">
        <v>38</v>
      </c>
      <c r="E1104" t="s">
        <v>64</v>
      </c>
      <c r="F1104">
        <v>4201</v>
      </c>
      <c r="G1104" s="33">
        <f>SUMIFS('Приложение 3 (Цена)'!D:D,'Приложение 3 (Цена)'!C:C,D1104,'Приложение 3 (Цена)'!B:B,C1104,'Приложение 3 (Цена)'!A:A,B1104)</f>
        <v>425.34</v>
      </c>
      <c r="H1104" s="34">
        <f t="shared" si="17"/>
        <v>1786853.3399999999</v>
      </c>
    </row>
    <row r="1105" spans="1:8" x14ac:dyDescent="0.25">
      <c r="A1105">
        <v>26</v>
      </c>
      <c r="B1105">
        <v>11</v>
      </c>
      <c r="C1105">
        <v>2004</v>
      </c>
      <c r="D1105" t="s">
        <v>18</v>
      </c>
      <c r="E1105" t="s">
        <v>64</v>
      </c>
      <c r="F1105">
        <v>4199</v>
      </c>
      <c r="G1105" s="33">
        <f>SUMIFS('Приложение 3 (Цена)'!D:D,'Приложение 3 (Цена)'!C:C,D1105,'Приложение 3 (Цена)'!B:B,C1105,'Приложение 3 (Цена)'!A:A,B1105)</f>
        <v>774.58</v>
      </c>
      <c r="H1105" s="34">
        <f t="shared" si="17"/>
        <v>3252461.4200000004</v>
      </c>
    </row>
    <row r="1106" spans="1:8" x14ac:dyDescent="0.25">
      <c r="A1106">
        <v>23</v>
      </c>
      <c r="B1106">
        <v>9</v>
      </c>
      <c r="C1106">
        <v>2004</v>
      </c>
      <c r="D1106" t="s">
        <v>40</v>
      </c>
      <c r="E1106" t="s">
        <v>64</v>
      </c>
      <c r="F1106">
        <v>4194</v>
      </c>
      <c r="G1106" s="33">
        <f>SUMIFS('Приложение 3 (Цена)'!D:D,'Приложение 3 (Цена)'!C:C,D1106,'Приложение 3 (Цена)'!B:B,C1106,'Приложение 3 (Цена)'!A:A,B1106)</f>
        <v>502.37</v>
      </c>
      <c r="H1106" s="34">
        <f t="shared" si="17"/>
        <v>2106939.7799999998</v>
      </c>
    </row>
    <row r="1107" spans="1:8" x14ac:dyDescent="0.25">
      <c r="A1107">
        <v>6</v>
      </c>
      <c r="B1107">
        <v>2</v>
      </c>
      <c r="C1107">
        <v>2001</v>
      </c>
      <c r="D1107" t="s">
        <v>30</v>
      </c>
      <c r="E1107" t="s">
        <v>64</v>
      </c>
      <c r="F1107">
        <v>4192</v>
      </c>
      <c r="G1107" s="33">
        <f>SUMIFS('Приложение 3 (Цена)'!D:D,'Приложение 3 (Цена)'!C:C,D1107,'Приложение 3 (Цена)'!B:B,C1107,'Приложение 3 (Цена)'!A:A,B1107)</f>
        <v>897.96</v>
      </c>
      <c r="H1107" s="34">
        <f t="shared" si="17"/>
        <v>3764248.3200000003</v>
      </c>
    </row>
    <row r="1108" spans="1:8" x14ac:dyDescent="0.25">
      <c r="A1108">
        <v>2</v>
      </c>
      <c r="B1108">
        <v>1</v>
      </c>
      <c r="C1108">
        <v>2000</v>
      </c>
      <c r="D1108" t="s">
        <v>15</v>
      </c>
      <c r="E1108" t="s">
        <v>64</v>
      </c>
      <c r="F1108">
        <v>4190</v>
      </c>
      <c r="G1108" s="33">
        <f>SUMIFS('Приложение 3 (Цена)'!D:D,'Приложение 3 (Цена)'!C:C,D1108,'Приложение 3 (Цена)'!B:B,C1108,'Приложение 3 (Цена)'!A:A,B1108)</f>
        <v>258.55</v>
      </c>
      <c r="H1108" s="34">
        <f t="shared" si="17"/>
        <v>1083324.5</v>
      </c>
    </row>
    <row r="1109" spans="1:8" x14ac:dyDescent="0.25">
      <c r="A1109">
        <v>19</v>
      </c>
      <c r="B1109">
        <v>8</v>
      </c>
      <c r="C1109">
        <v>2003</v>
      </c>
      <c r="D1109" t="s">
        <v>47</v>
      </c>
      <c r="E1109" t="s">
        <v>64</v>
      </c>
      <c r="F1109">
        <v>4185</v>
      </c>
      <c r="G1109" s="33">
        <f>SUMIFS('Приложение 3 (Цена)'!D:D,'Приложение 3 (Цена)'!C:C,D1109,'Приложение 3 (Цена)'!B:B,C1109,'Приложение 3 (Цена)'!A:A,B1109)</f>
        <v>770.89</v>
      </c>
      <c r="H1109" s="34">
        <f t="shared" si="17"/>
        <v>3226174.65</v>
      </c>
    </row>
    <row r="1110" spans="1:8" x14ac:dyDescent="0.25">
      <c r="A1110">
        <v>28</v>
      </c>
      <c r="B1110">
        <v>11</v>
      </c>
      <c r="C1110">
        <v>2005</v>
      </c>
      <c r="D1110" t="s">
        <v>23</v>
      </c>
      <c r="E1110" t="s">
        <v>64</v>
      </c>
      <c r="F1110">
        <v>4182</v>
      </c>
      <c r="G1110" s="33">
        <f>SUMIFS('Приложение 3 (Цена)'!D:D,'Приложение 3 (Цена)'!C:C,D1110,'Приложение 3 (Цена)'!B:B,C1110,'Приложение 3 (Цена)'!A:A,B1110)</f>
        <v>286.24</v>
      </c>
      <c r="H1110" s="34">
        <f t="shared" si="17"/>
        <v>1197055.68</v>
      </c>
    </row>
    <row r="1111" spans="1:8" x14ac:dyDescent="0.25">
      <c r="A1111">
        <v>3</v>
      </c>
      <c r="B1111">
        <v>1</v>
      </c>
      <c r="C1111">
        <v>2000</v>
      </c>
      <c r="D1111" t="s">
        <v>57</v>
      </c>
      <c r="E1111" t="s">
        <v>66</v>
      </c>
      <c r="F1111">
        <v>4175</v>
      </c>
      <c r="G1111" s="33">
        <f>SUMIFS('Приложение 3 (Цена)'!D:D,'Приложение 3 (Цена)'!C:C,D1111,'Приложение 3 (Цена)'!B:B,C1111,'Приложение 3 (Цена)'!A:A,B1111)</f>
        <v>222.54</v>
      </c>
      <c r="H1111" s="34">
        <f t="shared" si="17"/>
        <v>929104.5</v>
      </c>
    </row>
    <row r="1112" spans="1:8" x14ac:dyDescent="0.25">
      <c r="A1112">
        <v>8</v>
      </c>
      <c r="B1112">
        <v>3</v>
      </c>
      <c r="C1112">
        <v>2001</v>
      </c>
      <c r="D1112" t="s">
        <v>32</v>
      </c>
      <c r="E1112" t="s">
        <v>67</v>
      </c>
      <c r="F1112">
        <v>4159</v>
      </c>
      <c r="G1112" s="33">
        <f>SUMIFS('Приложение 3 (Цена)'!D:D,'Приложение 3 (Цена)'!C:C,D1112,'Приложение 3 (Цена)'!B:B,C1112,'Приложение 3 (Цена)'!A:A,B1112)</f>
        <v>163.75</v>
      </c>
      <c r="H1112" s="34">
        <f t="shared" si="17"/>
        <v>681036.25</v>
      </c>
    </row>
    <row r="1113" spans="1:8" x14ac:dyDescent="0.25">
      <c r="A1113">
        <v>6</v>
      </c>
      <c r="B1113">
        <v>2</v>
      </c>
      <c r="C1113">
        <v>2001</v>
      </c>
      <c r="D1113" t="s">
        <v>43</v>
      </c>
      <c r="E1113" t="s">
        <v>65</v>
      </c>
      <c r="F1113">
        <v>4153</v>
      </c>
      <c r="G1113" s="33">
        <f>SUMIFS('Приложение 3 (Цена)'!D:D,'Приложение 3 (Цена)'!C:C,D1113,'Приложение 3 (Цена)'!B:B,C1113,'Приложение 3 (Цена)'!A:A,B1113)</f>
        <v>935.06</v>
      </c>
      <c r="H1113" s="34">
        <f t="shared" si="17"/>
        <v>3883304.1799999997</v>
      </c>
    </row>
    <row r="1114" spans="1:8" x14ac:dyDescent="0.25">
      <c r="A1114">
        <v>25</v>
      </c>
      <c r="B1114">
        <v>10</v>
      </c>
      <c r="C1114">
        <v>2004</v>
      </c>
      <c r="D1114" t="s">
        <v>16</v>
      </c>
      <c r="E1114" t="s">
        <v>64</v>
      </c>
      <c r="F1114">
        <v>4149</v>
      </c>
      <c r="G1114" s="33">
        <f>SUMIFS('Приложение 3 (Цена)'!D:D,'Приложение 3 (Цена)'!C:C,D1114,'Приложение 3 (Цена)'!B:B,C1114,'Приложение 3 (Цена)'!A:A,B1114)</f>
        <v>289.58999999999997</v>
      </c>
      <c r="H1114" s="34">
        <f t="shared" si="17"/>
        <v>1201508.9099999999</v>
      </c>
    </row>
    <row r="1115" spans="1:8" x14ac:dyDescent="0.25">
      <c r="A1115">
        <v>14</v>
      </c>
      <c r="B1115">
        <v>6</v>
      </c>
      <c r="C1115">
        <v>2002</v>
      </c>
      <c r="D1115" t="s">
        <v>52</v>
      </c>
      <c r="E1115" t="s">
        <v>66</v>
      </c>
      <c r="F1115">
        <v>4144</v>
      </c>
      <c r="G1115" s="33">
        <f>SUMIFS('Приложение 3 (Цена)'!D:D,'Приложение 3 (Цена)'!C:C,D1115,'Приложение 3 (Цена)'!B:B,C1115,'Приложение 3 (Цена)'!A:A,B1115)</f>
        <v>328.46</v>
      </c>
      <c r="H1115" s="34">
        <f t="shared" si="17"/>
        <v>1361138.24</v>
      </c>
    </row>
    <row r="1116" spans="1:8" x14ac:dyDescent="0.25">
      <c r="A1116">
        <v>8</v>
      </c>
      <c r="B1116">
        <v>3</v>
      </c>
      <c r="C1116">
        <v>2001</v>
      </c>
      <c r="D1116" t="s">
        <v>49</v>
      </c>
      <c r="E1116" t="s">
        <v>64</v>
      </c>
      <c r="F1116">
        <v>4141</v>
      </c>
      <c r="G1116" s="33">
        <f>SUMIFS('Приложение 3 (Цена)'!D:D,'Приложение 3 (Цена)'!C:C,D1116,'Приложение 3 (Цена)'!B:B,C1116,'Приложение 3 (Цена)'!A:A,B1116)</f>
        <v>731.47</v>
      </c>
      <c r="H1116" s="34">
        <f t="shared" si="17"/>
        <v>3029017.27</v>
      </c>
    </row>
    <row r="1117" spans="1:8" x14ac:dyDescent="0.25">
      <c r="A1117">
        <v>5</v>
      </c>
      <c r="B1117">
        <v>2</v>
      </c>
      <c r="C1117">
        <v>2001</v>
      </c>
      <c r="D1117" t="s">
        <v>42</v>
      </c>
      <c r="E1117" t="s">
        <v>66</v>
      </c>
      <c r="F1117">
        <v>4116</v>
      </c>
      <c r="G1117" s="33">
        <f>SUMIFS('Приложение 3 (Цена)'!D:D,'Приложение 3 (Цена)'!C:C,D1117,'Приложение 3 (Цена)'!B:B,C1117,'Приложение 3 (Цена)'!A:A,B1117)</f>
        <v>300.11</v>
      </c>
      <c r="H1117" s="34">
        <f t="shared" si="17"/>
        <v>1235252.76</v>
      </c>
    </row>
    <row r="1118" spans="1:8" x14ac:dyDescent="0.25">
      <c r="A1118">
        <v>18</v>
      </c>
      <c r="B1118">
        <v>7</v>
      </c>
      <c r="C1118">
        <v>2003</v>
      </c>
      <c r="D1118" t="s">
        <v>18</v>
      </c>
      <c r="E1118" t="s">
        <v>64</v>
      </c>
      <c r="F1118">
        <v>4112</v>
      </c>
      <c r="G1118" s="33">
        <f>SUMIFS('Приложение 3 (Цена)'!D:D,'Приложение 3 (Цена)'!C:C,D1118,'Приложение 3 (Цена)'!B:B,C1118,'Приложение 3 (Цена)'!A:A,B1118)</f>
        <v>1015.13</v>
      </c>
      <c r="H1118" s="34">
        <f t="shared" si="17"/>
        <v>4174214.56</v>
      </c>
    </row>
    <row r="1119" spans="1:8" x14ac:dyDescent="0.25">
      <c r="A1119">
        <v>10</v>
      </c>
      <c r="B1119">
        <v>4</v>
      </c>
      <c r="C1119">
        <v>2002</v>
      </c>
      <c r="D1119" t="s">
        <v>42</v>
      </c>
      <c r="E1119" t="s">
        <v>66</v>
      </c>
      <c r="F1119">
        <v>4111</v>
      </c>
      <c r="G1119" s="33">
        <f>SUMIFS('Приложение 3 (Цена)'!D:D,'Приложение 3 (Цена)'!C:C,D1119,'Приложение 3 (Цена)'!B:B,C1119,'Приложение 3 (Цена)'!A:A,B1119)</f>
        <v>793.44</v>
      </c>
      <c r="H1119" s="34">
        <f t="shared" si="17"/>
        <v>3261831.8400000003</v>
      </c>
    </row>
    <row r="1120" spans="1:8" x14ac:dyDescent="0.25">
      <c r="A1120">
        <v>6</v>
      </c>
      <c r="B1120">
        <v>2</v>
      </c>
      <c r="C1120">
        <v>2001</v>
      </c>
      <c r="D1120" t="s">
        <v>33</v>
      </c>
      <c r="E1120" t="s">
        <v>64</v>
      </c>
      <c r="F1120">
        <v>4108</v>
      </c>
      <c r="G1120" s="33">
        <f>SUMIFS('Приложение 3 (Цена)'!D:D,'Приложение 3 (Цена)'!C:C,D1120,'Приложение 3 (Цена)'!B:B,C1120,'Приложение 3 (Цена)'!A:A,B1120)</f>
        <v>620.91999999999996</v>
      </c>
      <c r="H1120" s="34">
        <f t="shared" si="17"/>
        <v>2550739.36</v>
      </c>
    </row>
    <row r="1121" spans="1:8" x14ac:dyDescent="0.25">
      <c r="A1121">
        <v>7</v>
      </c>
      <c r="B1121">
        <v>3</v>
      </c>
      <c r="C1121">
        <v>2001</v>
      </c>
      <c r="D1121" t="s">
        <v>24</v>
      </c>
      <c r="E1121" t="s">
        <v>64</v>
      </c>
      <c r="F1121">
        <v>4107</v>
      </c>
      <c r="G1121" s="33">
        <f>SUMIFS('Приложение 3 (Цена)'!D:D,'Приложение 3 (Цена)'!C:C,D1121,'Приложение 3 (Цена)'!B:B,C1121,'Приложение 3 (Цена)'!A:A,B1121)</f>
        <v>821.56</v>
      </c>
      <c r="H1121" s="34">
        <f t="shared" si="17"/>
        <v>3374146.92</v>
      </c>
    </row>
    <row r="1122" spans="1:8" x14ac:dyDescent="0.25">
      <c r="A1122">
        <v>15</v>
      </c>
      <c r="B1122">
        <v>6</v>
      </c>
      <c r="C1122">
        <v>2003</v>
      </c>
      <c r="D1122" t="s">
        <v>49</v>
      </c>
      <c r="E1122" t="s">
        <v>66</v>
      </c>
      <c r="F1122">
        <v>4092</v>
      </c>
      <c r="G1122" s="33">
        <f>SUMIFS('Приложение 3 (Цена)'!D:D,'Приложение 3 (Цена)'!C:C,D1122,'Приложение 3 (Цена)'!B:B,C1122,'Приложение 3 (Цена)'!A:A,B1122)</f>
        <v>125.84</v>
      </c>
      <c r="H1122" s="34">
        <f t="shared" si="17"/>
        <v>514937.28</v>
      </c>
    </row>
    <row r="1123" spans="1:8" x14ac:dyDescent="0.25">
      <c r="A1123">
        <v>30</v>
      </c>
      <c r="B1123">
        <v>12</v>
      </c>
      <c r="C1123">
        <v>2005</v>
      </c>
      <c r="D1123" t="s">
        <v>23</v>
      </c>
      <c r="E1123" t="s">
        <v>66</v>
      </c>
      <c r="F1123">
        <v>4088</v>
      </c>
      <c r="G1123" s="33">
        <f>SUMIFS('Приложение 3 (Цена)'!D:D,'Приложение 3 (Цена)'!C:C,D1123,'Приложение 3 (Цена)'!B:B,C1123,'Приложение 3 (Цена)'!A:A,B1123)</f>
        <v>867.15</v>
      </c>
      <c r="H1123" s="34">
        <f t="shared" si="17"/>
        <v>3544909.1999999997</v>
      </c>
    </row>
    <row r="1124" spans="1:8" x14ac:dyDescent="0.25">
      <c r="A1124">
        <v>11</v>
      </c>
      <c r="B1124">
        <v>4</v>
      </c>
      <c r="C1124">
        <v>2002</v>
      </c>
      <c r="D1124" t="s">
        <v>55</v>
      </c>
      <c r="E1124" t="s">
        <v>66</v>
      </c>
      <c r="F1124">
        <v>4085</v>
      </c>
      <c r="G1124" s="33">
        <f>SUMIFS('Приложение 3 (Цена)'!D:D,'Приложение 3 (Цена)'!C:C,D1124,'Приложение 3 (Цена)'!B:B,C1124,'Приложение 3 (Цена)'!A:A,B1124)</f>
        <v>27.86</v>
      </c>
      <c r="H1124" s="34">
        <f t="shared" si="17"/>
        <v>113808.09999999999</v>
      </c>
    </row>
    <row r="1125" spans="1:8" x14ac:dyDescent="0.25">
      <c r="A1125">
        <v>22</v>
      </c>
      <c r="B1125">
        <v>9</v>
      </c>
      <c r="C1125">
        <v>2004</v>
      </c>
      <c r="D1125" t="s">
        <v>49</v>
      </c>
      <c r="E1125" t="s">
        <v>64</v>
      </c>
      <c r="F1125">
        <v>4085</v>
      </c>
      <c r="G1125" s="33">
        <f>SUMIFS('Приложение 3 (Цена)'!D:D,'Приложение 3 (Цена)'!C:C,D1125,'Приложение 3 (Цена)'!B:B,C1125,'Приложение 3 (Цена)'!A:A,B1125)</f>
        <v>937.74</v>
      </c>
      <c r="H1125" s="34">
        <f t="shared" si="17"/>
        <v>3830667.9</v>
      </c>
    </row>
    <row r="1126" spans="1:8" x14ac:dyDescent="0.25">
      <c r="A1126">
        <v>3</v>
      </c>
      <c r="B1126">
        <v>1</v>
      </c>
      <c r="C1126">
        <v>2001</v>
      </c>
      <c r="D1126" t="s">
        <v>62</v>
      </c>
      <c r="E1126" t="s">
        <v>67</v>
      </c>
      <c r="F1126">
        <v>4080</v>
      </c>
      <c r="G1126" s="33">
        <f>SUMIFS('Приложение 3 (Цена)'!D:D,'Приложение 3 (Цена)'!C:C,D1126,'Приложение 3 (Цена)'!B:B,C1126,'Приложение 3 (Цена)'!A:A,B1126)</f>
        <v>452.1</v>
      </c>
      <c r="H1126" s="34">
        <f t="shared" si="17"/>
        <v>1844568</v>
      </c>
    </row>
    <row r="1127" spans="1:8" x14ac:dyDescent="0.25">
      <c r="A1127">
        <v>23</v>
      </c>
      <c r="B1127">
        <v>9</v>
      </c>
      <c r="C1127">
        <v>2004</v>
      </c>
      <c r="D1127" t="s">
        <v>48</v>
      </c>
      <c r="E1127" t="s">
        <v>66</v>
      </c>
      <c r="F1127">
        <v>4079</v>
      </c>
      <c r="G1127" s="33">
        <f>SUMIFS('Приложение 3 (Цена)'!D:D,'Приложение 3 (Цена)'!C:C,D1127,'Приложение 3 (Цена)'!B:B,C1127,'Приложение 3 (Цена)'!A:A,B1127)</f>
        <v>89.47</v>
      </c>
      <c r="H1127" s="34">
        <f t="shared" si="17"/>
        <v>364948.13</v>
      </c>
    </row>
    <row r="1128" spans="1:8" x14ac:dyDescent="0.25">
      <c r="A1128">
        <v>2</v>
      </c>
      <c r="B1128">
        <v>1</v>
      </c>
      <c r="C1128">
        <v>2000</v>
      </c>
      <c r="D1128" t="s">
        <v>62</v>
      </c>
      <c r="E1128" t="s">
        <v>64</v>
      </c>
      <c r="F1128">
        <v>4069</v>
      </c>
      <c r="G1128" s="33">
        <f>SUMIFS('Приложение 3 (Цена)'!D:D,'Приложение 3 (Цена)'!C:C,D1128,'Приложение 3 (Цена)'!B:B,C1128,'Приложение 3 (Цена)'!A:A,B1128)</f>
        <v>253.27</v>
      </c>
      <c r="H1128" s="34">
        <f t="shared" si="17"/>
        <v>1030555.63</v>
      </c>
    </row>
    <row r="1129" spans="1:8" x14ac:dyDescent="0.25">
      <c r="A1129">
        <v>27</v>
      </c>
      <c r="B1129">
        <v>11</v>
      </c>
      <c r="C1129">
        <v>2005</v>
      </c>
      <c r="D1129" t="s">
        <v>13</v>
      </c>
      <c r="E1129" t="s">
        <v>67</v>
      </c>
      <c r="F1129">
        <v>4066</v>
      </c>
      <c r="G1129" s="33">
        <f>SUMIFS('Приложение 3 (Цена)'!D:D,'Приложение 3 (Цена)'!C:C,D1129,'Приложение 3 (Цена)'!B:B,C1129,'Приложение 3 (Цена)'!A:A,B1129)</f>
        <v>919.47</v>
      </c>
      <c r="H1129" s="34">
        <f t="shared" si="17"/>
        <v>3738565.02</v>
      </c>
    </row>
    <row r="1130" spans="1:8" x14ac:dyDescent="0.25">
      <c r="A1130">
        <v>13</v>
      </c>
      <c r="B1130">
        <v>5</v>
      </c>
      <c r="C1130">
        <v>2002</v>
      </c>
      <c r="D1130" t="s">
        <v>29</v>
      </c>
      <c r="E1130" t="s">
        <v>65</v>
      </c>
      <c r="F1130">
        <v>4064</v>
      </c>
      <c r="G1130" s="33">
        <f>SUMIFS('Приложение 3 (Цена)'!D:D,'Приложение 3 (Цена)'!C:C,D1130,'Приложение 3 (Цена)'!B:B,C1130,'Приложение 3 (Цена)'!A:A,B1130)</f>
        <v>88.55</v>
      </c>
      <c r="H1130" s="34">
        <f t="shared" si="17"/>
        <v>359867.2</v>
      </c>
    </row>
    <row r="1131" spans="1:8" x14ac:dyDescent="0.25">
      <c r="A1131">
        <v>19</v>
      </c>
      <c r="B1131">
        <v>8</v>
      </c>
      <c r="C1131">
        <v>2003</v>
      </c>
      <c r="D1131" t="s">
        <v>48</v>
      </c>
      <c r="E1131" t="s">
        <v>66</v>
      </c>
      <c r="F1131">
        <v>4054</v>
      </c>
      <c r="G1131" s="33">
        <f>SUMIFS('Приложение 3 (Цена)'!D:D,'Приложение 3 (Цена)'!C:C,D1131,'Приложение 3 (Цена)'!B:B,C1131,'Приложение 3 (Цена)'!A:A,B1131)</f>
        <v>545.05999999999995</v>
      </c>
      <c r="H1131" s="34">
        <f t="shared" si="17"/>
        <v>2209673.2399999998</v>
      </c>
    </row>
    <row r="1132" spans="1:8" x14ac:dyDescent="0.25">
      <c r="A1132">
        <v>5</v>
      </c>
      <c r="B1132">
        <v>2</v>
      </c>
      <c r="C1132">
        <v>2001</v>
      </c>
      <c r="D1132" t="s">
        <v>13</v>
      </c>
      <c r="E1132" t="s">
        <v>64</v>
      </c>
      <c r="F1132">
        <v>4030</v>
      </c>
      <c r="G1132" s="33">
        <f>SUMIFS('Приложение 3 (Цена)'!D:D,'Приложение 3 (Цена)'!C:C,D1132,'Приложение 3 (Цена)'!B:B,C1132,'Приложение 3 (Цена)'!A:A,B1132)</f>
        <v>984.96</v>
      </c>
      <c r="H1132" s="34">
        <f t="shared" si="17"/>
        <v>3969388.8000000003</v>
      </c>
    </row>
    <row r="1133" spans="1:8" x14ac:dyDescent="0.25">
      <c r="A1133">
        <v>8</v>
      </c>
      <c r="B1133">
        <v>3</v>
      </c>
      <c r="C1133">
        <v>2001</v>
      </c>
      <c r="D1133" t="s">
        <v>16</v>
      </c>
      <c r="E1133" t="s">
        <v>64</v>
      </c>
      <c r="F1133">
        <v>4030</v>
      </c>
      <c r="G1133" s="33">
        <f>SUMIFS('Приложение 3 (Цена)'!D:D,'Приложение 3 (Цена)'!C:C,D1133,'Приложение 3 (Цена)'!B:B,C1133,'Приложение 3 (Цена)'!A:A,B1133)</f>
        <v>977.66</v>
      </c>
      <c r="H1133" s="34">
        <f t="shared" si="17"/>
        <v>3939969.8</v>
      </c>
    </row>
    <row r="1134" spans="1:8" x14ac:dyDescent="0.25">
      <c r="A1134">
        <v>8</v>
      </c>
      <c r="B1134">
        <v>3</v>
      </c>
      <c r="C1134">
        <v>2001</v>
      </c>
      <c r="D1134" t="s">
        <v>49</v>
      </c>
      <c r="E1134" t="s">
        <v>64</v>
      </c>
      <c r="F1134">
        <v>4012</v>
      </c>
      <c r="G1134" s="33">
        <f>SUMIFS('Приложение 3 (Цена)'!D:D,'Приложение 3 (Цена)'!C:C,D1134,'Приложение 3 (Цена)'!B:B,C1134,'Приложение 3 (Цена)'!A:A,B1134)</f>
        <v>731.47</v>
      </c>
      <c r="H1134" s="34">
        <f t="shared" si="17"/>
        <v>2934657.64</v>
      </c>
    </row>
    <row r="1135" spans="1:8" x14ac:dyDescent="0.25">
      <c r="A1135">
        <v>28</v>
      </c>
      <c r="B1135">
        <v>11</v>
      </c>
      <c r="C1135">
        <v>2005</v>
      </c>
      <c r="D1135" t="s">
        <v>49</v>
      </c>
      <c r="E1135" t="s">
        <v>66</v>
      </c>
      <c r="F1135">
        <v>4008</v>
      </c>
      <c r="G1135" s="33">
        <f>SUMIFS('Приложение 3 (Цена)'!D:D,'Приложение 3 (Цена)'!C:C,D1135,'Приложение 3 (Цена)'!B:B,C1135,'Приложение 3 (Цена)'!A:A,B1135)</f>
        <v>616.94000000000005</v>
      </c>
      <c r="H1135" s="34">
        <f t="shared" si="17"/>
        <v>2472695.52</v>
      </c>
    </row>
    <row r="1136" spans="1:8" x14ac:dyDescent="0.25">
      <c r="A1136">
        <v>9</v>
      </c>
      <c r="B1136">
        <v>4</v>
      </c>
      <c r="C1136">
        <v>2001</v>
      </c>
      <c r="D1136" t="s">
        <v>62</v>
      </c>
      <c r="E1136" t="s">
        <v>66</v>
      </c>
      <c r="F1136">
        <v>4007</v>
      </c>
      <c r="G1136" s="33">
        <f>SUMIFS('Приложение 3 (Цена)'!D:D,'Приложение 3 (Цена)'!C:C,D1136,'Приложение 3 (Цена)'!B:B,C1136,'Приложение 3 (Цена)'!A:A,B1136)</f>
        <v>265.54000000000002</v>
      </c>
      <c r="H1136" s="34">
        <f t="shared" si="17"/>
        <v>1064018.78</v>
      </c>
    </row>
    <row r="1137" spans="1:8" x14ac:dyDescent="0.25">
      <c r="A1137">
        <v>13</v>
      </c>
      <c r="B1137">
        <v>5</v>
      </c>
      <c r="C1137">
        <v>2002</v>
      </c>
      <c r="D1137" t="s">
        <v>38</v>
      </c>
      <c r="E1137" t="s">
        <v>67</v>
      </c>
      <c r="F1137">
        <v>4002</v>
      </c>
      <c r="G1137" s="33">
        <f>SUMIFS('Приложение 3 (Цена)'!D:D,'Приложение 3 (Цена)'!C:C,D1137,'Приложение 3 (Цена)'!B:B,C1137,'Приложение 3 (Цена)'!A:A,B1137)</f>
        <v>792.3</v>
      </c>
      <c r="H1137" s="34">
        <f t="shared" si="17"/>
        <v>3170784.5999999996</v>
      </c>
    </row>
    <row r="1138" spans="1:8" x14ac:dyDescent="0.25">
      <c r="A1138">
        <v>10</v>
      </c>
      <c r="B1138">
        <v>4</v>
      </c>
      <c r="C1138">
        <v>2002</v>
      </c>
      <c r="D1138" t="s">
        <v>28</v>
      </c>
      <c r="E1138" t="s">
        <v>64</v>
      </c>
      <c r="F1138">
        <v>3990</v>
      </c>
      <c r="G1138" s="33">
        <f>SUMIFS('Приложение 3 (Цена)'!D:D,'Приложение 3 (Цена)'!C:C,D1138,'Приложение 3 (Цена)'!B:B,C1138,'Приложение 3 (Цена)'!A:A,B1138)</f>
        <v>842.87</v>
      </c>
      <c r="H1138" s="34">
        <f t="shared" si="17"/>
        <v>3363051.3</v>
      </c>
    </row>
    <row r="1139" spans="1:8" x14ac:dyDescent="0.25">
      <c r="A1139">
        <v>4</v>
      </c>
      <c r="B1139">
        <v>2</v>
      </c>
      <c r="C1139">
        <v>2001</v>
      </c>
      <c r="D1139" t="s">
        <v>40</v>
      </c>
      <c r="E1139" t="s">
        <v>66</v>
      </c>
      <c r="F1139">
        <v>3989</v>
      </c>
      <c r="G1139" s="33">
        <f>SUMIFS('Приложение 3 (Цена)'!D:D,'Приложение 3 (Цена)'!C:C,D1139,'Приложение 3 (Цена)'!B:B,C1139,'Приложение 3 (Цена)'!A:A,B1139)</f>
        <v>936.91</v>
      </c>
      <c r="H1139" s="34">
        <f t="shared" si="17"/>
        <v>3737333.9899999998</v>
      </c>
    </row>
    <row r="1140" spans="1:8" x14ac:dyDescent="0.25">
      <c r="A1140">
        <v>23</v>
      </c>
      <c r="B1140">
        <v>9</v>
      </c>
      <c r="C1140">
        <v>2004</v>
      </c>
      <c r="D1140" t="s">
        <v>29</v>
      </c>
      <c r="E1140" t="s">
        <v>64</v>
      </c>
      <c r="F1140">
        <v>3987</v>
      </c>
      <c r="G1140" s="33">
        <f>SUMIFS('Приложение 3 (Цена)'!D:D,'Приложение 3 (Цена)'!C:C,D1140,'Приложение 3 (Цена)'!B:B,C1140,'Приложение 3 (Цена)'!A:A,B1140)</f>
        <v>1006.85</v>
      </c>
      <c r="H1140" s="34">
        <f t="shared" si="17"/>
        <v>4014310.95</v>
      </c>
    </row>
    <row r="1141" spans="1:8" x14ac:dyDescent="0.25">
      <c r="A1141">
        <v>26</v>
      </c>
      <c r="B1141">
        <v>11</v>
      </c>
      <c r="C1141">
        <v>2004</v>
      </c>
      <c r="D1141" t="s">
        <v>61</v>
      </c>
      <c r="E1141" t="s">
        <v>64</v>
      </c>
      <c r="F1141">
        <v>3987</v>
      </c>
      <c r="G1141" s="33">
        <f>SUMIFS('Приложение 3 (Цена)'!D:D,'Приложение 3 (Цена)'!C:C,D1141,'Приложение 3 (Цена)'!B:B,C1141,'Приложение 3 (Цена)'!A:A,B1141)</f>
        <v>970.18</v>
      </c>
      <c r="H1141" s="34">
        <f t="shared" si="17"/>
        <v>3868107.6599999997</v>
      </c>
    </row>
    <row r="1142" spans="1:8" x14ac:dyDescent="0.25">
      <c r="A1142">
        <v>16</v>
      </c>
      <c r="B1142">
        <v>6</v>
      </c>
      <c r="C1142">
        <v>2003</v>
      </c>
      <c r="D1142" t="s">
        <v>12</v>
      </c>
      <c r="E1142" t="s">
        <v>64</v>
      </c>
      <c r="F1142">
        <v>3984</v>
      </c>
      <c r="G1142" s="33">
        <f>SUMIFS('Приложение 3 (Цена)'!D:D,'Приложение 3 (Цена)'!C:C,D1142,'Приложение 3 (Цена)'!B:B,C1142,'Приложение 3 (Цена)'!A:A,B1142)</f>
        <v>1102.71</v>
      </c>
      <c r="H1142" s="34">
        <f t="shared" si="17"/>
        <v>4393196.6400000006</v>
      </c>
    </row>
    <row r="1143" spans="1:8" x14ac:dyDescent="0.25">
      <c r="A1143">
        <v>12</v>
      </c>
      <c r="B1143">
        <v>5</v>
      </c>
      <c r="C1143">
        <v>2002</v>
      </c>
      <c r="D1143" t="s">
        <v>45</v>
      </c>
      <c r="E1143" t="s">
        <v>67</v>
      </c>
      <c r="F1143">
        <v>3976</v>
      </c>
      <c r="G1143" s="33">
        <f>SUMIFS('Приложение 3 (Цена)'!D:D,'Приложение 3 (Цена)'!C:C,D1143,'Приложение 3 (Цена)'!B:B,C1143,'Приложение 3 (Цена)'!A:A,B1143)</f>
        <v>428.46</v>
      </c>
      <c r="H1143" s="34">
        <f t="shared" si="17"/>
        <v>1703556.96</v>
      </c>
    </row>
    <row r="1144" spans="1:8" x14ac:dyDescent="0.25">
      <c r="A1144">
        <v>25</v>
      </c>
      <c r="B1144">
        <v>10</v>
      </c>
      <c r="C1144">
        <v>2004</v>
      </c>
      <c r="D1144" t="s">
        <v>20</v>
      </c>
      <c r="E1144" t="s">
        <v>64</v>
      </c>
      <c r="F1144">
        <v>3974</v>
      </c>
      <c r="G1144" s="33">
        <f>SUMIFS('Приложение 3 (Цена)'!D:D,'Приложение 3 (Цена)'!C:C,D1144,'Приложение 3 (Цена)'!B:B,C1144,'Приложение 3 (Цена)'!A:A,B1144)</f>
        <v>274.69</v>
      </c>
      <c r="H1144" s="34">
        <f t="shared" si="17"/>
        <v>1091618.06</v>
      </c>
    </row>
    <row r="1145" spans="1:8" x14ac:dyDescent="0.25">
      <c r="A1145">
        <v>4</v>
      </c>
      <c r="B1145">
        <v>2</v>
      </c>
      <c r="C1145">
        <v>2001</v>
      </c>
      <c r="D1145" t="s">
        <v>32</v>
      </c>
      <c r="E1145" t="s">
        <v>66</v>
      </c>
      <c r="F1145">
        <v>3960</v>
      </c>
      <c r="G1145" s="33">
        <f>SUMIFS('Приложение 3 (Цена)'!D:D,'Приложение 3 (Цена)'!C:C,D1145,'Приложение 3 (Цена)'!B:B,C1145,'Приложение 3 (Цена)'!A:A,B1145)</f>
        <v>416.16</v>
      </c>
      <c r="H1145" s="34">
        <f t="shared" si="17"/>
        <v>1647993.6</v>
      </c>
    </row>
    <row r="1146" spans="1:8" x14ac:dyDescent="0.25">
      <c r="A1146">
        <v>20</v>
      </c>
      <c r="B1146">
        <v>8</v>
      </c>
      <c r="C1146">
        <v>2003</v>
      </c>
      <c r="D1146" t="s">
        <v>37</v>
      </c>
      <c r="E1146" t="s">
        <v>66</v>
      </c>
      <c r="F1146">
        <v>3956</v>
      </c>
      <c r="G1146" s="33">
        <f>SUMIFS('Приложение 3 (Цена)'!D:D,'Приложение 3 (Цена)'!C:C,D1146,'Приложение 3 (Цена)'!B:B,C1146,'Приложение 3 (Цена)'!A:A,B1146)</f>
        <v>246.31</v>
      </c>
      <c r="H1146" s="34">
        <f t="shared" si="17"/>
        <v>974402.36</v>
      </c>
    </row>
    <row r="1147" spans="1:8" x14ac:dyDescent="0.25">
      <c r="A1147">
        <v>17</v>
      </c>
      <c r="B1147">
        <v>7</v>
      </c>
      <c r="C1147">
        <v>2003</v>
      </c>
      <c r="D1147" t="s">
        <v>16</v>
      </c>
      <c r="E1147" t="s">
        <v>64</v>
      </c>
      <c r="F1147">
        <v>3949</v>
      </c>
      <c r="G1147" s="33">
        <f>SUMIFS('Приложение 3 (Цена)'!D:D,'Приложение 3 (Цена)'!C:C,D1147,'Приложение 3 (Цена)'!B:B,C1147,'Приложение 3 (Цена)'!A:A,B1147)</f>
        <v>938.48</v>
      </c>
      <c r="H1147" s="34">
        <f t="shared" si="17"/>
        <v>3706057.52</v>
      </c>
    </row>
    <row r="1148" spans="1:8" x14ac:dyDescent="0.25">
      <c r="A1148">
        <v>13</v>
      </c>
      <c r="B1148">
        <v>5</v>
      </c>
      <c r="C1148">
        <v>2002</v>
      </c>
      <c r="D1148" t="s">
        <v>33</v>
      </c>
      <c r="E1148" t="s">
        <v>65</v>
      </c>
      <c r="F1148">
        <v>3941</v>
      </c>
      <c r="G1148" s="33">
        <f>SUMIFS('Приложение 3 (Цена)'!D:D,'Приложение 3 (Цена)'!C:C,D1148,'Приложение 3 (Цена)'!B:B,C1148,'Приложение 3 (Цена)'!A:A,B1148)</f>
        <v>529.77</v>
      </c>
      <c r="H1148" s="34">
        <f t="shared" si="17"/>
        <v>2087823.5699999998</v>
      </c>
    </row>
    <row r="1149" spans="1:8" x14ac:dyDescent="0.25">
      <c r="A1149">
        <v>3</v>
      </c>
      <c r="B1149">
        <v>1</v>
      </c>
      <c r="C1149">
        <v>2001</v>
      </c>
      <c r="D1149" t="s">
        <v>14</v>
      </c>
      <c r="E1149" t="s">
        <v>64</v>
      </c>
      <c r="F1149">
        <v>3939</v>
      </c>
      <c r="G1149" s="33">
        <f>SUMIFS('Приложение 3 (Цена)'!D:D,'Приложение 3 (Цена)'!C:C,D1149,'Приложение 3 (Цена)'!B:B,C1149,'Приложение 3 (Цена)'!A:A,B1149)</f>
        <v>269.31</v>
      </c>
      <c r="H1149" s="34">
        <f t="shared" si="17"/>
        <v>1060812.0900000001</v>
      </c>
    </row>
    <row r="1150" spans="1:8" x14ac:dyDescent="0.25">
      <c r="A1150">
        <v>30</v>
      </c>
      <c r="B1150">
        <v>12</v>
      </c>
      <c r="C1150">
        <v>2005</v>
      </c>
      <c r="D1150" t="s">
        <v>60</v>
      </c>
      <c r="E1150" t="s">
        <v>68</v>
      </c>
      <c r="F1150">
        <v>3939</v>
      </c>
      <c r="G1150" s="33">
        <f>SUMIFS('Приложение 3 (Цена)'!D:D,'Приложение 3 (Цена)'!C:C,D1150,'Приложение 3 (Цена)'!B:B,C1150,'Приложение 3 (Цена)'!A:A,B1150)</f>
        <v>115.75</v>
      </c>
      <c r="H1150" s="34">
        <f t="shared" si="17"/>
        <v>455939.25</v>
      </c>
    </row>
    <row r="1151" spans="1:8" x14ac:dyDescent="0.25">
      <c r="A1151">
        <v>27</v>
      </c>
      <c r="B1151">
        <v>11</v>
      </c>
      <c r="C1151">
        <v>2004</v>
      </c>
      <c r="D1151" t="s">
        <v>17</v>
      </c>
      <c r="E1151" t="s">
        <v>66</v>
      </c>
      <c r="F1151">
        <v>3934</v>
      </c>
      <c r="G1151" s="33">
        <f>SUMIFS('Приложение 3 (Цена)'!D:D,'Приложение 3 (Цена)'!C:C,D1151,'Приложение 3 (Цена)'!B:B,C1151,'Приложение 3 (Цена)'!A:A,B1151)</f>
        <v>430.18</v>
      </c>
      <c r="H1151" s="34">
        <f t="shared" si="17"/>
        <v>1692328.12</v>
      </c>
    </row>
    <row r="1152" spans="1:8" x14ac:dyDescent="0.25">
      <c r="A1152">
        <v>2</v>
      </c>
      <c r="B1152">
        <v>1</v>
      </c>
      <c r="C1152">
        <v>2000</v>
      </c>
      <c r="D1152" t="s">
        <v>33</v>
      </c>
      <c r="E1152" t="s">
        <v>65</v>
      </c>
      <c r="F1152">
        <v>3930</v>
      </c>
      <c r="G1152" s="33">
        <f>SUMIFS('Приложение 3 (Цена)'!D:D,'Приложение 3 (Цена)'!C:C,D1152,'Приложение 3 (Цена)'!B:B,C1152,'Приложение 3 (Цена)'!A:A,B1152)</f>
        <v>249.45</v>
      </c>
      <c r="H1152" s="34">
        <f t="shared" si="17"/>
        <v>980338.5</v>
      </c>
    </row>
    <row r="1153" spans="1:8" x14ac:dyDescent="0.25">
      <c r="A1153">
        <v>10</v>
      </c>
      <c r="B1153">
        <v>4</v>
      </c>
      <c r="C1153">
        <v>2002</v>
      </c>
      <c r="D1153" t="s">
        <v>30</v>
      </c>
      <c r="E1153" t="s">
        <v>64</v>
      </c>
      <c r="F1153">
        <v>3927</v>
      </c>
      <c r="G1153" s="33">
        <f>SUMIFS('Приложение 3 (Цена)'!D:D,'Приложение 3 (Цена)'!C:C,D1153,'Приложение 3 (Цена)'!B:B,C1153,'Приложение 3 (Цена)'!A:A,B1153)</f>
        <v>796.28</v>
      </c>
      <c r="H1153" s="34">
        <f t="shared" si="17"/>
        <v>3126991.56</v>
      </c>
    </row>
    <row r="1154" spans="1:8" x14ac:dyDescent="0.25">
      <c r="A1154">
        <v>14</v>
      </c>
      <c r="B1154">
        <v>6</v>
      </c>
      <c r="C1154">
        <v>2002</v>
      </c>
      <c r="D1154" t="s">
        <v>23</v>
      </c>
      <c r="E1154" t="s">
        <v>66</v>
      </c>
      <c r="F1154">
        <v>3925</v>
      </c>
      <c r="G1154" s="33">
        <f>SUMIFS('Приложение 3 (Цена)'!D:D,'Приложение 3 (Цена)'!C:C,D1154,'Приложение 3 (Цена)'!B:B,C1154,'Приложение 3 (Цена)'!A:A,B1154)</f>
        <v>538.91</v>
      </c>
      <c r="H1154" s="34">
        <f t="shared" si="17"/>
        <v>2115221.75</v>
      </c>
    </row>
    <row r="1155" spans="1:8" x14ac:dyDescent="0.25">
      <c r="A1155">
        <v>27</v>
      </c>
      <c r="B1155">
        <v>11</v>
      </c>
      <c r="C1155">
        <v>2005</v>
      </c>
      <c r="D1155" t="s">
        <v>29</v>
      </c>
      <c r="E1155" t="s">
        <v>64</v>
      </c>
      <c r="F1155">
        <v>3922</v>
      </c>
      <c r="G1155" s="33">
        <f>SUMIFS('Приложение 3 (Цена)'!D:D,'Приложение 3 (Цена)'!C:C,D1155,'Приложение 3 (Цена)'!B:B,C1155,'Приложение 3 (Цена)'!A:A,B1155)</f>
        <v>538.74</v>
      </c>
      <c r="H1155" s="34">
        <f t="shared" ref="H1155:H1218" si="18">F1155*G1155</f>
        <v>2112938.2800000003</v>
      </c>
    </row>
    <row r="1156" spans="1:8" x14ac:dyDescent="0.25">
      <c r="A1156">
        <v>3</v>
      </c>
      <c r="B1156">
        <v>1</v>
      </c>
      <c r="C1156">
        <v>2000</v>
      </c>
      <c r="D1156" t="s">
        <v>41</v>
      </c>
      <c r="E1156" t="s">
        <v>67</v>
      </c>
      <c r="F1156">
        <v>3918</v>
      </c>
      <c r="G1156" s="33">
        <f>SUMIFS('Приложение 3 (Цена)'!D:D,'Приложение 3 (Цена)'!C:C,D1156,'Приложение 3 (Цена)'!B:B,C1156,'Приложение 3 (Цена)'!A:A,B1156)</f>
        <v>847.36</v>
      </c>
      <c r="H1156" s="34">
        <f t="shared" si="18"/>
        <v>3319956.48</v>
      </c>
    </row>
    <row r="1157" spans="1:8" x14ac:dyDescent="0.25">
      <c r="A1157">
        <v>15</v>
      </c>
      <c r="B1157">
        <v>2</v>
      </c>
      <c r="C1157">
        <v>2000</v>
      </c>
      <c r="D1157" t="s">
        <v>27</v>
      </c>
      <c r="E1157" t="s">
        <v>64</v>
      </c>
      <c r="F1157">
        <v>3918</v>
      </c>
      <c r="G1157" s="33">
        <f>SUMIFS('Приложение 3 (Цена)'!D:D,'Приложение 3 (Цена)'!C:C,D1157,'Приложение 3 (Цена)'!B:B,C1157,'Приложение 3 (Цена)'!A:A,B1157)</f>
        <v>881.55</v>
      </c>
      <c r="H1157" s="34">
        <f t="shared" si="18"/>
        <v>3453912.9</v>
      </c>
    </row>
    <row r="1158" spans="1:8" x14ac:dyDescent="0.25">
      <c r="A1158">
        <v>21</v>
      </c>
      <c r="B1158">
        <v>8</v>
      </c>
      <c r="C1158">
        <v>2004</v>
      </c>
      <c r="D1158" t="s">
        <v>51</v>
      </c>
      <c r="E1158" t="s">
        <v>67</v>
      </c>
      <c r="F1158">
        <v>3916</v>
      </c>
      <c r="G1158" s="33">
        <f>SUMIFS('Приложение 3 (Цена)'!D:D,'Приложение 3 (Цена)'!C:C,D1158,'Приложение 3 (Цена)'!B:B,C1158,'Приложение 3 (Цена)'!A:A,B1158)</f>
        <v>390.22</v>
      </c>
      <c r="H1158" s="34">
        <f t="shared" si="18"/>
        <v>1528101.52</v>
      </c>
    </row>
    <row r="1159" spans="1:8" x14ac:dyDescent="0.25">
      <c r="A1159">
        <v>12</v>
      </c>
      <c r="B1159">
        <v>5</v>
      </c>
      <c r="C1159">
        <v>2002</v>
      </c>
      <c r="D1159" t="s">
        <v>39</v>
      </c>
      <c r="E1159" t="s">
        <v>66</v>
      </c>
      <c r="F1159">
        <v>3912</v>
      </c>
      <c r="G1159" s="33">
        <f>SUMIFS('Приложение 3 (Цена)'!D:D,'Приложение 3 (Цена)'!C:C,D1159,'Приложение 3 (Цена)'!B:B,C1159,'Приложение 3 (Цена)'!A:A,B1159)</f>
        <v>918.65</v>
      </c>
      <c r="H1159" s="34">
        <f t="shared" si="18"/>
        <v>3593758.8</v>
      </c>
    </row>
    <row r="1160" spans="1:8" x14ac:dyDescent="0.25">
      <c r="A1160">
        <v>16</v>
      </c>
      <c r="B1160">
        <v>6</v>
      </c>
      <c r="C1160">
        <v>2003</v>
      </c>
      <c r="D1160" t="s">
        <v>27</v>
      </c>
      <c r="E1160" t="s">
        <v>64</v>
      </c>
      <c r="F1160">
        <v>3904</v>
      </c>
      <c r="G1160" s="33">
        <f>SUMIFS('Приложение 3 (Цена)'!D:D,'Приложение 3 (Цена)'!C:C,D1160,'Приложение 3 (Цена)'!B:B,C1160,'Приложение 3 (Цена)'!A:A,B1160)</f>
        <v>912.12</v>
      </c>
      <c r="H1160" s="34">
        <f t="shared" si="18"/>
        <v>3560916.48</v>
      </c>
    </row>
    <row r="1161" spans="1:8" x14ac:dyDescent="0.25">
      <c r="A1161">
        <v>12</v>
      </c>
      <c r="B1161">
        <v>5</v>
      </c>
      <c r="C1161">
        <v>2002</v>
      </c>
      <c r="D1161" t="s">
        <v>21</v>
      </c>
      <c r="E1161" t="s">
        <v>64</v>
      </c>
      <c r="F1161">
        <v>3902</v>
      </c>
      <c r="G1161" s="33">
        <f>SUMIFS('Приложение 3 (Цена)'!D:D,'Приложение 3 (Цена)'!C:C,D1161,'Приложение 3 (Цена)'!B:B,C1161,'Приложение 3 (Цена)'!A:A,B1161)</f>
        <v>1057.55</v>
      </c>
      <c r="H1161" s="34">
        <f t="shared" si="18"/>
        <v>4126560.0999999996</v>
      </c>
    </row>
    <row r="1162" spans="1:8" x14ac:dyDescent="0.25">
      <c r="A1162">
        <v>23</v>
      </c>
      <c r="B1162">
        <v>9</v>
      </c>
      <c r="C1162">
        <v>2004</v>
      </c>
      <c r="D1162" t="s">
        <v>37</v>
      </c>
      <c r="E1162" t="s">
        <v>64</v>
      </c>
      <c r="F1162">
        <v>3902</v>
      </c>
      <c r="G1162" s="33">
        <f>SUMIFS('Приложение 3 (Цена)'!D:D,'Приложение 3 (Цена)'!C:C,D1162,'Приложение 3 (Цена)'!B:B,C1162,'Приложение 3 (Цена)'!A:A,B1162)</f>
        <v>474.93</v>
      </c>
      <c r="H1162" s="34">
        <f t="shared" si="18"/>
        <v>1853176.86</v>
      </c>
    </row>
    <row r="1163" spans="1:8" x14ac:dyDescent="0.25">
      <c r="A1163">
        <v>28</v>
      </c>
      <c r="B1163">
        <v>11</v>
      </c>
      <c r="C1163">
        <v>2005</v>
      </c>
      <c r="D1163" t="s">
        <v>30</v>
      </c>
      <c r="E1163" t="s">
        <v>68</v>
      </c>
      <c r="F1163">
        <v>3902</v>
      </c>
      <c r="G1163" s="33">
        <f>SUMIFS('Приложение 3 (Цена)'!D:D,'Приложение 3 (Цена)'!C:C,D1163,'Приложение 3 (Цена)'!B:B,C1163,'Приложение 3 (Цена)'!A:A,B1163)</f>
        <v>117.34</v>
      </c>
      <c r="H1163" s="34">
        <f t="shared" si="18"/>
        <v>457860.68</v>
      </c>
    </row>
    <row r="1164" spans="1:8" x14ac:dyDescent="0.25">
      <c r="A1164">
        <v>27</v>
      </c>
      <c r="B1164">
        <v>11</v>
      </c>
      <c r="C1164">
        <v>2005</v>
      </c>
      <c r="D1164" t="s">
        <v>15</v>
      </c>
      <c r="E1164" t="s">
        <v>64</v>
      </c>
      <c r="F1164">
        <v>3901</v>
      </c>
      <c r="G1164" s="33">
        <f>SUMIFS('Приложение 3 (Цена)'!D:D,'Приложение 3 (Цена)'!C:C,D1164,'Приложение 3 (Цена)'!B:B,C1164,'Приложение 3 (Цена)'!A:A,B1164)</f>
        <v>596.88</v>
      </c>
      <c r="H1164" s="34">
        <f t="shared" si="18"/>
        <v>2328428.88</v>
      </c>
    </row>
    <row r="1165" spans="1:8" x14ac:dyDescent="0.25">
      <c r="A1165">
        <v>8</v>
      </c>
      <c r="B1165">
        <v>3</v>
      </c>
      <c r="C1165">
        <v>2001</v>
      </c>
      <c r="D1165" t="s">
        <v>16</v>
      </c>
      <c r="E1165" t="s">
        <v>68</v>
      </c>
      <c r="F1165">
        <v>3896</v>
      </c>
      <c r="G1165" s="33">
        <f>SUMIFS('Приложение 3 (Цена)'!D:D,'Приложение 3 (Цена)'!C:C,D1165,'Приложение 3 (Цена)'!B:B,C1165,'Приложение 3 (Цена)'!A:A,B1165)</f>
        <v>977.66</v>
      </c>
      <c r="H1165" s="34">
        <f t="shared" si="18"/>
        <v>3808963.36</v>
      </c>
    </row>
    <row r="1166" spans="1:8" x14ac:dyDescent="0.25">
      <c r="A1166">
        <v>10</v>
      </c>
      <c r="B1166">
        <v>4</v>
      </c>
      <c r="C1166">
        <v>2002</v>
      </c>
      <c r="D1166" t="s">
        <v>39</v>
      </c>
      <c r="E1166" t="s">
        <v>64</v>
      </c>
      <c r="F1166">
        <v>3889</v>
      </c>
      <c r="G1166" s="33">
        <f>SUMIFS('Приложение 3 (Цена)'!D:D,'Приложение 3 (Цена)'!C:C,D1166,'Приложение 3 (Цена)'!B:B,C1166,'Приложение 3 (Цена)'!A:A,B1166)</f>
        <v>704.24</v>
      </c>
      <c r="H1166" s="34">
        <f t="shared" si="18"/>
        <v>2738789.36</v>
      </c>
    </row>
    <row r="1167" spans="1:8" x14ac:dyDescent="0.25">
      <c r="A1167">
        <v>7</v>
      </c>
      <c r="B1167">
        <v>3</v>
      </c>
      <c r="C1167">
        <v>2001</v>
      </c>
      <c r="D1167" t="s">
        <v>36</v>
      </c>
      <c r="E1167" t="s">
        <v>64</v>
      </c>
      <c r="F1167">
        <v>3881</v>
      </c>
      <c r="G1167" s="33">
        <f>SUMIFS('Приложение 3 (Цена)'!D:D,'Приложение 3 (Цена)'!C:C,D1167,'Приложение 3 (Цена)'!B:B,C1167,'Приложение 3 (Цена)'!A:A,B1167)</f>
        <v>468.05</v>
      </c>
      <c r="H1167" s="34">
        <f t="shared" si="18"/>
        <v>1816502.05</v>
      </c>
    </row>
    <row r="1168" spans="1:8" x14ac:dyDescent="0.25">
      <c r="A1168">
        <v>11</v>
      </c>
      <c r="B1168">
        <v>4</v>
      </c>
      <c r="C1168">
        <v>2002</v>
      </c>
      <c r="D1168" t="s">
        <v>42</v>
      </c>
      <c r="E1168" t="s">
        <v>66</v>
      </c>
      <c r="F1168">
        <v>3875</v>
      </c>
      <c r="G1168" s="33">
        <f>SUMIFS('Приложение 3 (Цена)'!D:D,'Приложение 3 (Цена)'!C:C,D1168,'Приложение 3 (Цена)'!B:B,C1168,'Приложение 3 (Цена)'!A:A,B1168)</f>
        <v>793.44</v>
      </c>
      <c r="H1168" s="34">
        <f t="shared" si="18"/>
        <v>3074580</v>
      </c>
    </row>
    <row r="1169" spans="1:8" x14ac:dyDescent="0.25">
      <c r="A1169">
        <v>6</v>
      </c>
      <c r="B1169">
        <v>2</v>
      </c>
      <c r="C1169">
        <v>2001</v>
      </c>
      <c r="D1169" t="s">
        <v>59</v>
      </c>
      <c r="E1169" t="s">
        <v>64</v>
      </c>
      <c r="F1169">
        <v>3864</v>
      </c>
      <c r="G1169" s="33">
        <f>SUMIFS('Приложение 3 (Цена)'!D:D,'Приложение 3 (Цена)'!C:C,D1169,'Приложение 3 (Цена)'!B:B,C1169,'Приложение 3 (Цена)'!A:A,B1169)</f>
        <v>236.36</v>
      </c>
      <c r="H1169" s="34">
        <f t="shared" si="18"/>
        <v>913295.04</v>
      </c>
    </row>
    <row r="1170" spans="1:8" x14ac:dyDescent="0.25">
      <c r="A1170">
        <v>29</v>
      </c>
      <c r="B1170">
        <v>11</v>
      </c>
      <c r="C1170">
        <v>2005</v>
      </c>
      <c r="D1170" t="s">
        <v>59</v>
      </c>
      <c r="E1170" t="s">
        <v>68</v>
      </c>
      <c r="F1170">
        <v>3864</v>
      </c>
      <c r="G1170" s="33">
        <f>SUMIFS('Приложение 3 (Цена)'!D:D,'Приложение 3 (Цена)'!C:C,D1170,'Приложение 3 (Цена)'!B:B,C1170,'Приложение 3 (Цена)'!A:A,B1170)</f>
        <v>206.92</v>
      </c>
      <c r="H1170" s="34">
        <f t="shared" si="18"/>
        <v>799538.88</v>
      </c>
    </row>
    <row r="1171" spans="1:8" x14ac:dyDescent="0.25">
      <c r="A1171">
        <v>12</v>
      </c>
      <c r="B1171">
        <v>5</v>
      </c>
      <c r="C1171">
        <v>2002</v>
      </c>
      <c r="D1171" t="s">
        <v>48</v>
      </c>
      <c r="E1171" t="s">
        <v>65</v>
      </c>
      <c r="F1171">
        <v>3841</v>
      </c>
      <c r="G1171" s="33">
        <f>SUMIFS('Приложение 3 (Цена)'!D:D,'Приложение 3 (Цена)'!C:C,D1171,'Приложение 3 (Цена)'!B:B,C1171,'Приложение 3 (Цена)'!A:A,B1171)</f>
        <v>712.42</v>
      </c>
      <c r="H1171" s="34">
        <f t="shared" si="18"/>
        <v>2736405.2199999997</v>
      </c>
    </row>
    <row r="1172" spans="1:8" x14ac:dyDescent="0.25">
      <c r="A1172">
        <v>12</v>
      </c>
      <c r="B1172">
        <v>5</v>
      </c>
      <c r="C1172">
        <v>2002</v>
      </c>
      <c r="D1172" t="s">
        <v>20</v>
      </c>
      <c r="E1172" t="s">
        <v>64</v>
      </c>
      <c r="F1172">
        <v>3838</v>
      </c>
      <c r="G1172" s="33">
        <f>SUMIFS('Приложение 3 (Цена)'!D:D,'Приложение 3 (Цена)'!C:C,D1172,'Приложение 3 (Цена)'!B:B,C1172,'Приложение 3 (Цена)'!A:A,B1172)</f>
        <v>793.75</v>
      </c>
      <c r="H1172" s="34">
        <f t="shared" si="18"/>
        <v>3046412.5</v>
      </c>
    </row>
    <row r="1173" spans="1:8" x14ac:dyDescent="0.25">
      <c r="A1173">
        <v>15</v>
      </c>
      <c r="B1173">
        <v>6</v>
      </c>
      <c r="C1173">
        <v>2003</v>
      </c>
      <c r="D1173" t="s">
        <v>40</v>
      </c>
      <c r="E1173" t="s">
        <v>66</v>
      </c>
      <c r="F1173">
        <v>3823</v>
      </c>
      <c r="G1173" s="33">
        <f>SUMIFS('Приложение 3 (Цена)'!D:D,'Приложение 3 (Цена)'!C:C,D1173,'Приложение 3 (Цена)'!B:B,C1173,'Приложение 3 (Цена)'!A:A,B1173)</f>
        <v>215.53</v>
      </c>
      <c r="H1173" s="34">
        <f t="shared" si="18"/>
        <v>823971.19000000006</v>
      </c>
    </row>
    <row r="1174" spans="1:8" x14ac:dyDescent="0.25">
      <c r="A1174">
        <v>22</v>
      </c>
      <c r="B1174">
        <v>9</v>
      </c>
      <c r="C1174">
        <v>2004</v>
      </c>
      <c r="D1174" t="s">
        <v>15</v>
      </c>
      <c r="E1174" t="s">
        <v>66</v>
      </c>
      <c r="F1174">
        <v>3820</v>
      </c>
      <c r="G1174" s="33">
        <f>SUMIFS('Приложение 3 (Цена)'!D:D,'Приложение 3 (Цена)'!C:C,D1174,'Приложение 3 (Цена)'!B:B,C1174,'Приложение 3 (Цена)'!A:A,B1174)</f>
        <v>855.12</v>
      </c>
      <c r="H1174" s="34">
        <f t="shared" si="18"/>
        <v>3266558.4</v>
      </c>
    </row>
    <row r="1175" spans="1:8" x14ac:dyDescent="0.25">
      <c r="A1175">
        <v>3</v>
      </c>
      <c r="B1175">
        <v>1</v>
      </c>
      <c r="C1175">
        <v>2001</v>
      </c>
      <c r="D1175" t="s">
        <v>15</v>
      </c>
      <c r="E1175" t="s">
        <v>68</v>
      </c>
      <c r="F1175">
        <v>3817</v>
      </c>
      <c r="G1175" s="33">
        <f>SUMIFS('Приложение 3 (Цена)'!D:D,'Приложение 3 (Цена)'!C:C,D1175,'Приложение 3 (Цена)'!B:B,C1175,'Приложение 3 (Цена)'!A:A,B1175)</f>
        <v>190.74</v>
      </c>
      <c r="H1175" s="34">
        <f t="shared" si="18"/>
        <v>728054.58000000007</v>
      </c>
    </row>
    <row r="1176" spans="1:8" x14ac:dyDescent="0.25">
      <c r="A1176">
        <v>5</v>
      </c>
      <c r="B1176">
        <v>2</v>
      </c>
      <c r="C1176">
        <v>2001</v>
      </c>
      <c r="D1176" t="s">
        <v>30</v>
      </c>
      <c r="E1176" t="s">
        <v>66</v>
      </c>
      <c r="F1176">
        <v>3814</v>
      </c>
      <c r="G1176" s="33">
        <f>SUMIFS('Приложение 3 (Цена)'!D:D,'Приложение 3 (Цена)'!C:C,D1176,'Приложение 3 (Цена)'!B:B,C1176,'Приложение 3 (Цена)'!A:A,B1176)</f>
        <v>897.96</v>
      </c>
      <c r="H1176" s="34">
        <f t="shared" si="18"/>
        <v>3424819.44</v>
      </c>
    </row>
    <row r="1177" spans="1:8" x14ac:dyDescent="0.25">
      <c r="A1177">
        <v>6</v>
      </c>
      <c r="B1177">
        <v>2</v>
      </c>
      <c r="C1177">
        <v>2001</v>
      </c>
      <c r="D1177" t="s">
        <v>48</v>
      </c>
      <c r="E1177" t="s">
        <v>65</v>
      </c>
      <c r="F1177">
        <v>3802</v>
      </c>
      <c r="G1177" s="33">
        <f>SUMIFS('Приложение 3 (Цена)'!D:D,'Приложение 3 (Цена)'!C:C,D1177,'Приложение 3 (Цена)'!B:B,C1177,'Приложение 3 (Цена)'!A:A,B1177)</f>
        <v>476.72</v>
      </c>
      <c r="H1177" s="34">
        <f t="shared" si="18"/>
        <v>1812489.4400000002</v>
      </c>
    </row>
    <row r="1178" spans="1:8" x14ac:dyDescent="0.25">
      <c r="A1178">
        <v>20</v>
      </c>
      <c r="B1178">
        <v>8</v>
      </c>
      <c r="C1178">
        <v>2003</v>
      </c>
      <c r="D1178" t="s">
        <v>62</v>
      </c>
      <c r="E1178" t="s">
        <v>67</v>
      </c>
      <c r="F1178">
        <v>3791</v>
      </c>
      <c r="G1178" s="33">
        <f>SUMIFS('Приложение 3 (Цена)'!D:D,'Приложение 3 (Цена)'!C:C,D1178,'Приложение 3 (Цена)'!B:B,C1178,'Приложение 3 (Цена)'!A:A,B1178)</f>
        <v>314.49</v>
      </c>
      <c r="H1178" s="34">
        <f t="shared" si="18"/>
        <v>1192231.5900000001</v>
      </c>
    </row>
    <row r="1179" spans="1:8" x14ac:dyDescent="0.25">
      <c r="A1179">
        <v>21</v>
      </c>
      <c r="B1179">
        <v>8</v>
      </c>
      <c r="C1179">
        <v>2004</v>
      </c>
      <c r="D1179" t="s">
        <v>31</v>
      </c>
      <c r="E1179" t="s">
        <v>64</v>
      </c>
      <c r="F1179">
        <v>3785</v>
      </c>
      <c r="G1179" s="33">
        <f>SUMIFS('Приложение 3 (Цена)'!D:D,'Приложение 3 (Цена)'!C:C,D1179,'Приложение 3 (Цена)'!B:B,C1179,'Приложение 3 (Цена)'!A:A,B1179)</f>
        <v>629.36</v>
      </c>
      <c r="H1179" s="34">
        <f t="shared" si="18"/>
        <v>2382127.6</v>
      </c>
    </row>
    <row r="1180" spans="1:8" x14ac:dyDescent="0.25">
      <c r="A1180">
        <v>17</v>
      </c>
      <c r="B1180">
        <v>7</v>
      </c>
      <c r="C1180">
        <v>2003</v>
      </c>
      <c r="D1180" t="s">
        <v>41</v>
      </c>
      <c r="E1180" t="s">
        <v>66</v>
      </c>
      <c r="F1180">
        <v>3781</v>
      </c>
      <c r="G1180" s="33">
        <f>SUMIFS('Приложение 3 (Цена)'!D:D,'Приложение 3 (Цена)'!C:C,D1180,'Приложение 3 (Цена)'!B:B,C1180,'Приложение 3 (Цена)'!A:A,B1180)</f>
        <v>424.8</v>
      </c>
      <c r="H1180" s="34">
        <f t="shared" si="18"/>
        <v>1606168.8</v>
      </c>
    </row>
    <row r="1181" spans="1:8" x14ac:dyDescent="0.25">
      <c r="A1181">
        <v>27</v>
      </c>
      <c r="B1181">
        <v>11</v>
      </c>
      <c r="C1181">
        <v>2004</v>
      </c>
      <c r="D1181" t="s">
        <v>48</v>
      </c>
      <c r="E1181" t="s">
        <v>64</v>
      </c>
      <c r="F1181">
        <v>3780</v>
      </c>
      <c r="G1181" s="33">
        <f>SUMIFS('Приложение 3 (Цена)'!D:D,'Приложение 3 (Цена)'!C:C,D1181,'Приложение 3 (Цена)'!B:B,C1181,'Приложение 3 (Цена)'!A:A,B1181)</f>
        <v>345.29</v>
      </c>
      <c r="H1181" s="34">
        <f t="shared" si="18"/>
        <v>1305196.2000000002</v>
      </c>
    </row>
    <row r="1182" spans="1:8" x14ac:dyDescent="0.25">
      <c r="A1182">
        <v>18</v>
      </c>
      <c r="B1182">
        <v>7</v>
      </c>
      <c r="C1182">
        <v>2003</v>
      </c>
      <c r="D1182" t="s">
        <v>16</v>
      </c>
      <c r="E1182" t="s">
        <v>67</v>
      </c>
      <c r="F1182">
        <v>3776</v>
      </c>
      <c r="G1182" s="33">
        <f>SUMIFS('Приложение 3 (Цена)'!D:D,'Приложение 3 (Цена)'!C:C,D1182,'Приложение 3 (Цена)'!B:B,C1182,'Приложение 3 (Цена)'!A:A,B1182)</f>
        <v>938.48</v>
      </c>
      <c r="H1182" s="34">
        <f t="shared" si="18"/>
        <v>3543700.48</v>
      </c>
    </row>
    <row r="1183" spans="1:8" x14ac:dyDescent="0.25">
      <c r="A1183">
        <v>21</v>
      </c>
      <c r="B1183">
        <v>8</v>
      </c>
      <c r="C1183">
        <v>2004</v>
      </c>
      <c r="D1183" t="s">
        <v>53</v>
      </c>
      <c r="E1183" t="s">
        <v>64</v>
      </c>
      <c r="F1183">
        <v>3772</v>
      </c>
      <c r="G1183" s="33">
        <f>SUMIFS('Приложение 3 (Цена)'!D:D,'Приложение 3 (Цена)'!C:C,D1183,'Приложение 3 (Цена)'!B:B,C1183,'Приложение 3 (Цена)'!A:A,B1183)</f>
        <v>187.81</v>
      </c>
      <c r="H1183" s="34">
        <f t="shared" si="18"/>
        <v>708419.32000000007</v>
      </c>
    </row>
    <row r="1184" spans="1:8" x14ac:dyDescent="0.25">
      <c r="A1184">
        <v>30</v>
      </c>
      <c r="B1184">
        <v>12</v>
      </c>
      <c r="C1184">
        <v>2005</v>
      </c>
      <c r="D1184" t="s">
        <v>49</v>
      </c>
      <c r="E1184" t="s">
        <v>64</v>
      </c>
      <c r="F1184">
        <v>3767</v>
      </c>
      <c r="G1184" s="33">
        <f>SUMIFS('Приложение 3 (Цена)'!D:D,'Приложение 3 (Цена)'!C:C,D1184,'Приложение 3 (Цена)'!B:B,C1184,'Приложение 3 (Цена)'!A:A,B1184)</f>
        <v>731.27</v>
      </c>
      <c r="H1184" s="34">
        <f t="shared" si="18"/>
        <v>2754694.09</v>
      </c>
    </row>
    <row r="1185" spans="1:8" x14ac:dyDescent="0.25">
      <c r="A1185">
        <v>21</v>
      </c>
      <c r="B1185">
        <v>8</v>
      </c>
      <c r="C1185">
        <v>2003</v>
      </c>
      <c r="D1185" t="s">
        <v>31</v>
      </c>
      <c r="E1185" t="s">
        <v>64</v>
      </c>
      <c r="F1185">
        <v>3766</v>
      </c>
      <c r="G1185" s="33">
        <f>SUMIFS('Приложение 3 (Цена)'!D:D,'Приложение 3 (Цена)'!C:C,D1185,'Приложение 3 (Цена)'!B:B,C1185,'Приложение 3 (Цена)'!A:A,B1185)</f>
        <v>322.42</v>
      </c>
      <c r="H1185" s="34">
        <f t="shared" si="18"/>
        <v>1214233.72</v>
      </c>
    </row>
    <row r="1186" spans="1:8" x14ac:dyDescent="0.25">
      <c r="A1186">
        <v>29</v>
      </c>
      <c r="B1186">
        <v>12</v>
      </c>
      <c r="C1186">
        <v>2005</v>
      </c>
      <c r="D1186" t="s">
        <v>38</v>
      </c>
      <c r="E1186" t="s">
        <v>64</v>
      </c>
      <c r="F1186">
        <v>3761</v>
      </c>
      <c r="G1186" s="33">
        <f>SUMIFS('Приложение 3 (Цена)'!D:D,'Приложение 3 (Цена)'!C:C,D1186,'Приложение 3 (Цена)'!B:B,C1186,'Приложение 3 (Цена)'!A:A,B1186)</f>
        <v>1003.95</v>
      </c>
      <c r="H1186" s="34">
        <f t="shared" si="18"/>
        <v>3775855.95</v>
      </c>
    </row>
    <row r="1187" spans="1:8" x14ac:dyDescent="0.25">
      <c r="A1187">
        <v>9</v>
      </c>
      <c r="B1187">
        <v>4</v>
      </c>
      <c r="C1187">
        <v>2001</v>
      </c>
      <c r="D1187" t="s">
        <v>34</v>
      </c>
      <c r="E1187" t="s">
        <v>65</v>
      </c>
      <c r="F1187">
        <v>3758</v>
      </c>
      <c r="G1187" s="33">
        <f>SUMIFS('Приложение 3 (Цена)'!D:D,'Приложение 3 (Цена)'!C:C,D1187,'Приложение 3 (Цена)'!B:B,C1187,'Приложение 3 (Цена)'!A:A,B1187)</f>
        <v>1003.7</v>
      </c>
      <c r="H1187" s="34">
        <f t="shared" si="18"/>
        <v>3771904.6</v>
      </c>
    </row>
    <row r="1188" spans="1:8" x14ac:dyDescent="0.25">
      <c r="A1188">
        <v>13</v>
      </c>
      <c r="B1188">
        <v>5</v>
      </c>
      <c r="C1188">
        <v>2002</v>
      </c>
      <c r="D1188" t="s">
        <v>42</v>
      </c>
      <c r="E1188" t="s">
        <v>64</v>
      </c>
      <c r="F1188">
        <v>3752</v>
      </c>
      <c r="G1188" s="33">
        <f>SUMIFS('Приложение 3 (Цена)'!D:D,'Приложение 3 (Цена)'!C:C,D1188,'Приложение 3 (Цена)'!B:B,C1188,'Приложение 3 (Цена)'!A:A,B1188)</f>
        <v>588.22</v>
      </c>
      <c r="H1188" s="34">
        <f t="shared" si="18"/>
        <v>2207001.44</v>
      </c>
    </row>
    <row r="1189" spans="1:8" x14ac:dyDescent="0.25">
      <c r="A1189">
        <v>7</v>
      </c>
      <c r="B1189">
        <v>3</v>
      </c>
      <c r="C1189">
        <v>2001</v>
      </c>
      <c r="D1189" t="s">
        <v>13</v>
      </c>
      <c r="E1189" t="s">
        <v>67</v>
      </c>
      <c r="F1189">
        <v>3749</v>
      </c>
      <c r="G1189" s="33">
        <f>SUMIFS('Приложение 3 (Цена)'!D:D,'Приложение 3 (Цена)'!C:C,D1189,'Приложение 3 (Цена)'!B:B,C1189,'Приложение 3 (Цена)'!A:A,B1189)</f>
        <v>865.46</v>
      </c>
      <c r="H1189" s="34">
        <f t="shared" si="18"/>
        <v>3244609.54</v>
      </c>
    </row>
    <row r="1190" spans="1:8" x14ac:dyDescent="0.25">
      <c r="A1190">
        <v>24</v>
      </c>
      <c r="B1190">
        <v>10</v>
      </c>
      <c r="C1190">
        <v>2004</v>
      </c>
      <c r="D1190" t="s">
        <v>41</v>
      </c>
      <c r="E1190" t="s">
        <v>64</v>
      </c>
      <c r="F1190">
        <v>3741</v>
      </c>
      <c r="G1190" s="33">
        <f>SUMIFS('Приложение 3 (Цена)'!D:D,'Приложение 3 (Цена)'!C:C,D1190,'Приложение 3 (Цена)'!B:B,C1190,'Приложение 3 (Цена)'!A:A,B1190)</f>
        <v>206.6</v>
      </c>
      <c r="H1190" s="34">
        <f t="shared" si="18"/>
        <v>772890.6</v>
      </c>
    </row>
    <row r="1191" spans="1:8" x14ac:dyDescent="0.25">
      <c r="A1191">
        <v>29</v>
      </c>
      <c r="B1191">
        <v>11</v>
      </c>
      <c r="C1191">
        <v>2005</v>
      </c>
      <c r="D1191" t="s">
        <v>20</v>
      </c>
      <c r="E1191" t="s">
        <v>64</v>
      </c>
      <c r="F1191">
        <v>3735</v>
      </c>
      <c r="G1191" s="33">
        <f>SUMIFS('Приложение 3 (Цена)'!D:D,'Приложение 3 (Цена)'!C:C,D1191,'Приложение 3 (Цена)'!B:B,C1191,'Приложение 3 (Цена)'!A:A,B1191)</f>
        <v>567.77</v>
      </c>
      <c r="H1191" s="34">
        <f t="shared" si="18"/>
        <v>2120620.9499999997</v>
      </c>
    </row>
    <row r="1192" spans="1:8" x14ac:dyDescent="0.25">
      <c r="A1192">
        <v>17</v>
      </c>
      <c r="B1192">
        <v>7</v>
      </c>
      <c r="C1192">
        <v>2003</v>
      </c>
      <c r="D1192" t="s">
        <v>24</v>
      </c>
      <c r="E1192" t="s">
        <v>66</v>
      </c>
      <c r="F1192">
        <v>3734</v>
      </c>
      <c r="G1192" s="33">
        <f>SUMIFS('Приложение 3 (Цена)'!D:D,'Приложение 3 (Цена)'!C:C,D1192,'Приложение 3 (Цена)'!B:B,C1192,'Приложение 3 (Цена)'!A:A,B1192)</f>
        <v>474.57</v>
      </c>
      <c r="H1192" s="34">
        <f t="shared" si="18"/>
        <v>1772044.38</v>
      </c>
    </row>
    <row r="1193" spans="1:8" x14ac:dyDescent="0.25">
      <c r="A1193">
        <v>26</v>
      </c>
      <c r="B1193">
        <v>10</v>
      </c>
      <c r="C1193">
        <v>2004</v>
      </c>
      <c r="D1193" t="s">
        <v>50</v>
      </c>
      <c r="E1193" t="s">
        <v>66</v>
      </c>
      <c r="F1193">
        <v>3729</v>
      </c>
      <c r="G1193" s="33">
        <f>SUMIFS('Приложение 3 (Цена)'!D:D,'Приложение 3 (Цена)'!C:C,D1193,'Приложение 3 (Цена)'!B:B,C1193,'Приложение 3 (Цена)'!A:A,B1193)</f>
        <v>640.26</v>
      </c>
      <c r="H1193" s="34">
        <f t="shared" si="18"/>
        <v>2387529.54</v>
      </c>
    </row>
    <row r="1194" spans="1:8" x14ac:dyDescent="0.25">
      <c r="A1194">
        <v>17</v>
      </c>
      <c r="B1194">
        <v>7</v>
      </c>
      <c r="C1194">
        <v>2003</v>
      </c>
      <c r="D1194" t="s">
        <v>45</v>
      </c>
      <c r="E1194" t="s">
        <v>66</v>
      </c>
      <c r="F1194">
        <v>3725</v>
      </c>
      <c r="G1194" s="33">
        <f>SUMIFS('Приложение 3 (Цена)'!D:D,'Приложение 3 (Цена)'!C:C,D1194,'Приложение 3 (Цена)'!B:B,C1194,'Приложение 3 (Цена)'!A:A,B1194)</f>
        <v>817.26</v>
      </c>
      <c r="H1194" s="34">
        <f t="shared" si="18"/>
        <v>3044293.5</v>
      </c>
    </row>
    <row r="1195" spans="1:8" x14ac:dyDescent="0.25">
      <c r="A1195">
        <v>6</v>
      </c>
      <c r="B1195">
        <v>2</v>
      </c>
      <c r="C1195">
        <v>2001</v>
      </c>
      <c r="D1195" t="s">
        <v>42</v>
      </c>
      <c r="E1195" t="s">
        <v>64</v>
      </c>
      <c r="F1195">
        <v>3721</v>
      </c>
      <c r="G1195" s="33">
        <f>SUMIFS('Приложение 3 (Цена)'!D:D,'Приложение 3 (Цена)'!C:C,D1195,'Приложение 3 (Цена)'!B:B,C1195,'Приложение 3 (Цена)'!A:A,B1195)</f>
        <v>300.11</v>
      </c>
      <c r="H1195" s="34">
        <f t="shared" si="18"/>
        <v>1116709.31</v>
      </c>
    </row>
    <row r="1196" spans="1:8" x14ac:dyDescent="0.25">
      <c r="A1196">
        <v>9</v>
      </c>
      <c r="B1196">
        <v>4</v>
      </c>
      <c r="C1196">
        <v>2001</v>
      </c>
      <c r="D1196" t="s">
        <v>61</v>
      </c>
      <c r="E1196" t="s">
        <v>67</v>
      </c>
      <c r="F1196">
        <v>3720</v>
      </c>
      <c r="G1196" s="33">
        <f>SUMIFS('Приложение 3 (Цена)'!D:D,'Приложение 3 (Цена)'!C:C,D1196,'Приложение 3 (Цена)'!B:B,C1196,'Приложение 3 (Цена)'!A:A,B1196)</f>
        <v>148.78</v>
      </c>
      <c r="H1196" s="34">
        <f t="shared" si="18"/>
        <v>553461.6</v>
      </c>
    </row>
    <row r="1197" spans="1:8" x14ac:dyDescent="0.25">
      <c r="A1197">
        <v>16</v>
      </c>
      <c r="B1197">
        <v>6</v>
      </c>
      <c r="C1197">
        <v>2003</v>
      </c>
      <c r="D1197" t="s">
        <v>17</v>
      </c>
      <c r="E1197" t="s">
        <v>64</v>
      </c>
      <c r="F1197">
        <v>3720</v>
      </c>
      <c r="G1197" s="33">
        <f>SUMIFS('Приложение 3 (Цена)'!D:D,'Приложение 3 (Цена)'!C:C,D1197,'Приложение 3 (Цена)'!B:B,C1197,'Приложение 3 (Цена)'!A:A,B1197)</f>
        <v>1019.48</v>
      </c>
      <c r="H1197" s="34">
        <f t="shared" si="18"/>
        <v>3792465.6</v>
      </c>
    </row>
    <row r="1198" spans="1:8" x14ac:dyDescent="0.25">
      <c r="A1198">
        <v>4</v>
      </c>
      <c r="B1198">
        <v>2</v>
      </c>
      <c r="C1198">
        <v>2001</v>
      </c>
      <c r="D1198" t="s">
        <v>51</v>
      </c>
      <c r="E1198" t="s">
        <v>64</v>
      </c>
      <c r="F1198">
        <v>3716</v>
      </c>
      <c r="G1198" s="33">
        <f>SUMIFS('Приложение 3 (Цена)'!D:D,'Приложение 3 (Цена)'!C:C,D1198,'Приложение 3 (Цена)'!B:B,C1198,'Приложение 3 (Цена)'!A:A,B1198)</f>
        <v>347.53</v>
      </c>
      <c r="H1198" s="34">
        <f t="shared" si="18"/>
        <v>1291421.48</v>
      </c>
    </row>
    <row r="1199" spans="1:8" x14ac:dyDescent="0.25">
      <c r="A1199">
        <v>16</v>
      </c>
      <c r="B1199">
        <v>6</v>
      </c>
      <c r="C1199">
        <v>2003</v>
      </c>
      <c r="D1199" t="s">
        <v>61</v>
      </c>
      <c r="E1199" t="s">
        <v>67</v>
      </c>
      <c r="F1199">
        <v>3714</v>
      </c>
      <c r="G1199" s="33">
        <f>SUMIFS('Приложение 3 (Цена)'!D:D,'Приложение 3 (Цена)'!C:C,D1199,'Приложение 3 (Цена)'!B:B,C1199,'Приложение 3 (Цена)'!A:A,B1199)</f>
        <v>491.38</v>
      </c>
      <c r="H1199" s="34">
        <f t="shared" si="18"/>
        <v>1824985.32</v>
      </c>
    </row>
    <row r="1200" spans="1:8" x14ac:dyDescent="0.25">
      <c r="A1200">
        <v>16</v>
      </c>
      <c r="B1200">
        <v>6</v>
      </c>
      <c r="C1200">
        <v>2003</v>
      </c>
      <c r="D1200" t="s">
        <v>27</v>
      </c>
      <c r="E1200" t="s">
        <v>67</v>
      </c>
      <c r="F1200">
        <v>3713</v>
      </c>
      <c r="G1200" s="33">
        <f>SUMIFS('Приложение 3 (Цена)'!D:D,'Приложение 3 (Цена)'!C:C,D1200,'Приложение 3 (Цена)'!B:B,C1200,'Приложение 3 (Цена)'!A:A,B1200)</f>
        <v>912.12</v>
      </c>
      <c r="H1200" s="34">
        <f t="shared" si="18"/>
        <v>3386701.56</v>
      </c>
    </row>
    <row r="1201" spans="1:8" x14ac:dyDescent="0.25">
      <c r="A1201">
        <v>7</v>
      </c>
      <c r="B1201">
        <v>3</v>
      </c>
      <c r="C1201">
        <v>2001</v>
      </c>
      <c r="D1201" t="s">
        <v>53</v>
      </c>
      <c r="E1201" t="s">
        <v>66</v>
      </c>
      <c r="F1201">
        <v>3704</v>
      </c>
      <c r="G1201" s="33">
        <f>SUMIFS('Приложение 3 (Цена)'!D:D,'Приложение 3 (Цена)'!C:C,D1201,'Приложение 3 (Цена)'!B:B,C1201,'Приложение 3 (Цена)'!A:A,B1201)</f>
        <v>374.81</v>
      </c>
      <c r="H1201" s="34">
        <f t="shared" si="18"/>
        <v>1388296.24</v>
      </c>
    </row>
    <row r="1202" spans="1:8" x14ac:dyDescent="0.25">
      <c r="A1202">
        <v>27</v>
      </c>
      <c r="B1202">
        <v>11</v>
      </c>
      <c r="C1202">
        <v>2005</v>
      </c>
      <c r="D1202" t="s">
        <v>34</v>
      </c>
      <c r="E1202" t="s">
        <v>65</v>
      </c>
      <c r="F1202">
        <v>3699</v>
      </c>
      <c r="G1202" s="33">
        <f>SUMIFS('Приложение 3 (Цена)'!D:D,'Приложение 3 (Цена)'!C:C,D1202,'Приложение 3 (Цена)'!B:B,C1202,'Приложение 3 (Цена)'!A:A,B1202)</f>
        <v>799.12</v>
      </c>
      <c r="H1202" s="34">
        <f t="shared" si="18"/>
        <v>2955944.88</v>
      </c>
    </row>
    <row r="1203" spans="1:8" x14ac:dyDescent="0.25">
      <c r="A1203">
        <v>27</v>
      </c>
      <c r="B1203">
        <v>11</v>
      </c>
      <c r="C1203">
        <v>2004</v>
      </c>
      <c r="D1203" t="s">
        <v>54</v>
      </c>
      <c r="E1203" t="s">
        <v>64</v>
      </c>
      <c r="F1203">
        <v>3684</v>
      </c>
      <c r="G1203" s="33">
        <f>SUMIFS('Приложение 3 (Цена)'!D:D,'Приложение 3 (Цена)'!C:C,D1203,'Приложение 3 (Цена)'!B:B,C1203,'Приложение 3 (Цена)'!A:A,B1203)</f>
        <v>200.96</v>
      </c>
      <c r="H1203" s="34">
        <f t="shared" si="18"/>
        <v>740336.64000000001</v>
      </c>
    </row>
    <row r="1204" spans="1:8" x14ac:dyDescent="0.25">
      <c r="A1204">
        <v>1</v>
      </c>
      <c r="B1204">
        <v>2</v>
      </c>
      <c r="C1204">
        <v>2000</v>
      </c>
      <c r="D1204" t="s">
        <v>43</v>
      </c>
      <c r="E1204" t="s">
        <v>66</v>
      </c>
      <c r="F1204">
        <v>3680</v>
      </c>
      <c r="G1204" s="33">
        <f>SUMIFS('Приложение 3 (Цена)'!D:D,'Приложение 3 (Цена)'!C:C,D1204,'Приложение 3 (Цена)'!B:B,C1204,'Приложение 3 (Цена)'!A:A,B1204)</f>
        <v>105.37</v>
      </c>
      <c r="H1204" s="34">
        <f t="shared" si="18"/>
        <v>387761.60000000003</v>
      </c>
    </row>
    <row r="1205" spans="1:8" x14ac:dyDescent="0.25">
      <c r="A1205">
        <v>19</v>
      </c>
      <c r="B1205">
        <v>7</v>
      </c>
      <c r="C1205">
        <v>2003</v>
      </c>
      <c r="D1205" t="s">
        <v>32</v>
      </c>
      <c r="E1205" t="s">
        <v>65</v>
      </c>
      <c r="F1205">
        <v>3673</v>
      </c>
      <c r="G1205" s="33">
        <f>SUMIFS('Приложение 3 (Цена)'!D:D,'Приложение 3 (Цена)'!C:C,D1205,'Приложение 3 (Цена)'!B:B,C1205,'Приложение 3 (Цена)'!A:A,B1205)</f>
        <v>754.29</v>
      </c>
      <c r="H1205" s="34">
        <f t="shared" si="18"/>
        <v>2770507.17</v>
      </c>
    </row>
    <row r="1206" spans="1:8" x14ac:dyDescent="0.25">
      <c r="A1206">
        <v>4</v>
      </c>
      <c r="B1206">
        <v>2</v>
      </c>
      <c r="C1206">
        <v>2001</v>
      </c>
      <c r="D1206" t="s">
        <v>28</v>
      </c>
      <c r="E1206" t="s">
        <v>66</v>
      </c>
      <c r="F1206">
        <v>3660</v>
      </c>
      <c r="G1206" s="33">
        <f>SUMIFS('Приложение 3 (Цена)'!D:D,'Приложение 3 (Цена)'!C:C,D1206,'Приложение 3 (Цена)'!B:B,C1206,'Приложение 3 (Цена)'!A:A,B1206)</f>
        <v>204.31</v>
      </c>
      <c r="H1206" s="34">
        <f t="shared" si="18"/>
        <v>747774.6</v>
      </c>
    </row>
    <row r="1207" spans="1:8" x14ac:dyDescent="0.25">
      <c r="A1207">
        <v>28</v>
      </c>
      <c r="B1207">
        <v>11</v>
      </c>
      <c r="C1207">
        <v>2005</v>
      </c>
      <c r="D1207" t="s">
        <v>17</v>
      </c>
      <c r="E1207" t="s">
        <v>64</v>
      </c>
      <c r="F1207">
        <v>3660</v>
      </c>
      <c r="G1207" s="33">
        <f>SUMIFS('Приложение 3 (Цена)'!D:D,'Приложение 3 (Цена)'!C:C,D1207,'Приложение 3 (Цена)'!B:B,C1207,'Приложение 3 (Цена)'!A:A,B1207)</f>
        <v>559.72</v>
      </c>
      <c r="H1207" s="34">
        <f t="shared" si="18"/>
        <v>2048575.2000000002</v>
      </c>
    </row>
    <row r="1208" spans="1:8" x14ac:dyDescent="0.25">
      <c r="A1208">
        <v>12</v>
      </c>
      <c r="B1208">
        <v>5</v>
      </c>
      <c r="C1208">
        <v>2002</v>
      </c>
      <c r="D1208" t="s">
        <v>48</v>
      </c>
      <c r="E1208" t="s">
        <v>64</v>
      </c>
      <c r="F1208">
        <v>3656</v>
      </c>
      <c r="G1208" s="33">
        <f>SUMIFS('Приложение 3 (Цена)'!D:D,'Приложение 3 (Цена)'!C:C,D1208,'Приложение 3 (Цена)'!B:B,C1208,'Приложение 3 (Цена)'!A:A,B1208)</f>
        <v>712.42</v>
      </c>
      <c r="H1208" s="34">
        <f t="shared" si="18"/>
        <v>2604607.52</v>
      </c>
    </row>
    <row r="1209" spans="1:8" x14ac:dyDescent="0.25">
      <c r="A1209">
        <v>5</v>
      </c>
      <c r="B1209">
        <v>2</v>
      </c>
      <c r="C1209">
        <v>2001</v>
      </c>
      <c r="D1209" t="s">
        <v>44</v>
      </c>
      <c r="E1209" t="s">
        <v>67</v>
      </c>
      <c r="F1209">
        <v>3646</v>
      </c>
      <c r="G1209" s="33">
        <f>SUMIFS('Приложение 3 (Цена)'!D:D,'Приложение 3 (Цена)'!C:C,D1209,'Приложение 3 (Цена)'!B:B,C1209,'Приложение 3 (Цена)'!A:A,B1209)</f>
        <v>902.52</v>
      </c>
      <c r="H1209" s="34">
        <f t="shared" si="18"/>
        <v>3290587.92</v>
      </c>
    </row>
    <row r="1210" spans="1:8" x14ac:dyDescent="0.25">
      <c r="A1210">
        <v>23</v>
      </c>
      <c r="B1210">
        <v>9</v>
      </c>
      <c r="C1210">
        <v>2004</v>
      </c>
      <c r="D1210" t="s">
        <v>62</v>
      </c>
      <c r="E1210" t="s">
        <v>68</v>
      </c>
      <c r="F1210">
        <v>3641</v>
      </c>
      <c r="G1210" s="33">
        <f>SUMIFS('Приложение 3 (Цена)'!D:D,'Приложение 3 (Цена)'!C:C,D1210,'Приложение 3 (Цена)'!B:B,C1210,'Приложение 3 (Цена)'!A:A,B1210)</f>
        <v>555.13</v>
      </c>
      <c r="H1210" s="34">
        <f t="shared" si="18"/>
        <v>2021228.33</v>
      </c>
    </row>
    <row r="1211" spans="1:8" x14ac:dyDescent="0.25">
      <c r="A1211">
        <v>13</v>
      </c>
      <c r="B1211">
        <v>5</v>
      </c>
      <c r="C1211">
        <v>2002</v>
      </c>
      <c r="D1211" t="s">
        <v>15</v>
      </c>
      <c r="E1211" t="s">
        <v>68</v>
      </c>
      <c r="F1211">
        <v>3640</v>
      </c>
      <c r="G1211" s="33">
        <f>SUMIFS('Приложение 3 (Цена)'!D:D,'Приложение 3 (Цена)'!C:C,D1211,'Приложение 3 (Цена)'!B:B,C1211,'Приложение 3 (Цена)'!A:A,B1211)</f>
        <v>843.67</v>
      </c>
      <c r="H1211" s="34">
        <f t="shared" si="18"/>
        <v>3070958.8</v>
      </c>
    </row>
    <row r="1212" spans="1:8" x14ac:dyDescent="0.25">
      <c r="A1212">
        <v>2</v>
      </c>
      <c r="B1212">
        <v>1</v>
      </c>
      <c r="C1212">
        <v>2000</v>
      </c>
      <c r="D1212" t="s">
        <v>27</v>
      </c>
      <c r="E1212" t="s">
        <v>64</v>
      </c>
      <c r="F1212">
        <v>3639</v>
      </c>
      <c r="G1212" s="33">
        <f>SUMIFS('Приложение 3 (Цена)'!D:D,'Приложение 3 (Цена)'!C:C,D1212,'Приложение 3 (Цена)'!B:B,C1212,'Приложение 3 (Цена)'!A:A,B1212)</f>
        <v>433.51</v>
      </c>
      <c r="H1212" s="34">
        <f t="shared" si="18"/>
        <v>1577542.89</v>
      </c>
    </row>
    <row r="1213" spans="1:8" x14ac:dyDescent="0.25">
      <c r="A1213">
        <v>15</v>
      </c>
      <c r="B1213">
        <v>6</v>
      </c>
      <c r="C1213">
        <v>2003</v>
      </c>
      <c r="D1213" t="s">
        <v>59</v>
      </c>
      <c r="E1213" t="s">
        <v>64</v>
      </c>
      <c r="F1213">
        <v>3638</v>
      </c>
      <c r="G1213" s="33">
        <f>SUMIFS('Приложение 3 (Цена)'!D:D,'Приложение 3 (Цена)'!C:C,D1213,'Приложение 3 (Цена)'!B:B,C1213,'Приложение 3 (Цена)'!A:A,B1213)</f>
        <v>1004.54</v>
      </c>
      <c r="H1213" s="34">
        <f t="shared" si="18"/>
        <v>3654516.52</v>
      </c>
    </row>
    <row r="1214" spans="1:8" x14ac:dyDescent="0.25">
      <c r="A1214">
        <v>18</v>
      </c>
      <c r="B1214">
        <v>7</v>
      </c>
      <c r="C1214">
        <v>2003</v>
      </c>
      <c r="D1214" t="s">
        <v>16</v>
      </c>
      <c r="E1214" t="s">
        <v>68</v>
      </c>
      <c r="F1214">
        <v>3637</v>
      </c>
      <c r="G1214" s="33">
        <f>SUMIFS('Приложение 3 (Цена)'!D:D,'Приложение 3 (Цена)'!C:C,D1214,'Приложение 3 (Цена)'!B:B,C1214,'Приложение 3 (Цена)'!A:A,B1214)</f>
        <v>938.48</v>
      </c>
      <c r="H1214" s="34">
        <f t="shared" si="18"/>
        <v>3413251.7600000002</v>
      </c>
    </row>
    <row r="1215" spans="1:8" x14ac:dyDescent="0.25">
      <c r="A1215">
        <v>19</v>
      </c>
      <c r="B1215">
        <v>8</v>
      </c>
      <c r="C1215">
        <v>2003</v>
      </c>
      <c r="D1215" t="s">
        <v>54</v>
      </c>
      <c r="E1215" t="s">
        <v>64</v>
      </c>
      <c r="F1215">
        <v>3609</v>
      </c>
      <c r="G1215" s="33">
        <f>SUMIFS('Приложение 3 (Цена)'!D:D,'Приложение 3 (Цена)'!C:C,D1215,'Приложение 3 (Цена)'!B:B,C1215,'Приложение 3 (Цена)'!A:A,B1215)</f>
        <v>158.85</v>
      </c>
      <c r="H1215" s="34">
        <f t="shared" si="18"/>
        <v>573289.65</v>
      </c>
    </row>
    <row r="1216" spans="1:8" x14ac:dyDescent="0.25">
      <c r="A1216">
        <v>2</v>
      </c>
      <c r="B1216">
        <v>1</v>
      </c>
      <c r="C1216">
        <v>2000</v>
      </c>
      <c r="D1216" t="s">
        <v>21</v>
      </c>
      <c r="E1216" t="s">
        <v>64</v>
      </c>
      <c r="F1216">
        <v>3599</v>
      </c>
      <c r="G1216" s="33">
        <f>SUMIFS('Приложение 3 (Цена)'!D:D,'Приложение 3 (Цена)'!C:C,D1216,'Приложение 3 (Цена)'!B:B,C1216,'Приложение 3 (Цена)'!A:A,B1216)</f>
        <v>956.52</v>
      </c>
      <c r="H1216" s="34">
        <f t="shared" si="18"/>
        <v>3442515.48</v>
      </c>
    </row>
    <row r="1217" spans="1:8" x14ac:dyDescent="0.25">
      <c r="A1217">
        <v>13</v>
      </c>
      <c r="B1217">
        <v>5</v>
      </c>
      <c r="C1217">
        <v>2002</v>
      </c>
      <c r="D1217" t="s">
        <v>58</v>
      </c>
      <c r="E1217" t="s">
        <v>67</v>
      </c>
      <c r="F1217">
        <v>3592</v>
      </c>
      <c r="G1217" s="33">
        <f>SUMIFS('Приложение 3 (Цена)'!D:D,'Приложение 3 (Цена)'!C:C,D1217,'Приложение 3 (Цена)'!B:B,C1217,'Приложение 3 (Цена)'!A:A,B1217)</f>
        <v>932.06</v>
      </c>
      <c r="H1217" s="34">
        <f t="shared" si="18"/>
        <v>3347959.52</v>
      </c>
    </row>
    <row r="1218" spans="1:8" x14ac:dyDescent="0.25">
      <c r="A1218">
        <v>16</v>
      </c>
      <c r="B1218">
        <v>6</v>
      </c>
      <c r="C1218">
        <v>2003</v>
      </c>
      <c r="D1218" t="s">
        <v>14</v>
      </c>
      <c r="E1218" t="s">
        <v>64</v>
      </c>
      <c r="F1218">
        <v>3591</v>
      </c>
      <c r="G1218" s="33">
        <f>SUMIFS('Приложение 3 (Цена)'!D:D,'Приложение 3 (Цена)'!C:C,D1218,'Приложение 3 (Цена)'!B:B,C1218,'Приложение 3 (Цена)'!A:A,B1218)</f>
        <v>772.05</v>
      </c>
      <c r="H1218" s="34">
        <f t="shared" si="18"/>
        <v>2772431.55</v>
      </c>
    </row>
    <row r="1219" spans="1:8" x14ac:dyDescent="0.25">
      <c r="A1219">
        <v>8</v>
      </c>
      <c r="B1219">
        <v>3</v>
      </c>
      <c r="C1219">
        <v>2001</v>
      </c>
      <c r="D1219" t="s">
        <v>29</v>
      </c>
      <c r="E1219" t="s">
        <v>65</v>
      </c>
      <c r="F1219">
        <v>3584</v>
      </c>
      <c r="G1219" s="33">
        <f>SUMIFS('Приложение 3 (Цена)'!D:D,'Приложение 3 (Цена)'!C:C,D1219,'Приложение 3 (Цена)'!B:B,C1219,'Приложение 3 (Цена)'!A:A,B1219)</f>
        <v>434.41</v>
      </c>
      <c r="H1219" s="34">
        <f t="shared" ref="H1219:H1282" si="19">F1219*G1219</f>
        <v>1556925.4400000002</v>
      </c>
    </row>
    <row r="1220" spans="1:8" x14ac:dyDescent="0.25">
      <c r="A1220">
        <v>5</v>
      </c>
      <c r="B1220">
        <v>2</v>
      </c>
      <c r="C1220">
        <v>2001</v>
      </c>
      <c r="D1220" t="s">
        <v>37</v>
      </c>
      <c r="E1220" t="s">
        <v>67</v>
      </c>
      <c r="F1220">
        <v>3582</v>
      </c>
      <c r="G1220" s="33">
        <f>SUMIFS('Приложение 3 (Цена)'!D:D,'Приложение 3 (Цена)'!C:C,D1220,'Приложение 3 (Цена)'!B:B,C1220,'Приложение 3 (Цена)'!A:A,B1220)</f>
        <v>1035.77</v>
      </c>
      <c r="H1220" s="34">
        <f t="shared" si="19"/>
        <v>3710128.14</v>
      </c>
    </row>
    <row r="1221" spans="1:8" x14ac:dyDescent="0.25">
      <c r="A1221">
        <v>28</v>
      </c>
      <c r="B1221">
        <v>11</v>
      </c>
      <c r="C1221">
        <v>2005</v>
      </c>
      <c r="D1221" t="s">
        <v>16</v>
      </c>
      <c r="E1221" t="s">
        <v>66</v>
      </c>
      <c r="F1221">
        <v>3581</v>
      </c>
      <c r="G1221" s="33">
        <f>SUMIFS('Приложение 3 (Цена)'!D:D,'Приложение 3 (Цена)'!C:C,D1221,'Приложение 3 (Цена)'!B:B,C1221,'Приложение 3 (Цена)'!A:A,B1221)</f>
        <v>118.03</v>
      </c>
      <c r="H1221" s="34">
        <f t="shared" si="19"/>
        <v>422665.43</v>
      </c>
    </row>
    <row r="1222" spans="1:8" x14ac:dyDescent="0.25">
      <c r="A1222">
        <v>5</v>
      </c>
      <c r="B1222">
        <v>2</v>
      </c>
      <c r="C1222">
        <v>2001</v>
      </c>
      <c r="D1222" t="s">
        <v>42</v>
      </c>
      <c r="E1222" t="s">
        <v>64</v>
      </c>
      <c r="F1222">
        <v>3579</v>
      </c>
      <c r="G1222" s="33">
        <f>SUMIFS('Приложение 3 (Цена)'!D:D,'Приложение 3 (Цена)'!C:C,D1222,'Приложение 3 (Цена)'!B:B,C1222,'Приложение 3 (Цена)'!A:A,B1222)</f>
        <v>300.11</v>
      </c>
      <c r="H1222" s="34">
        <f t="shared" si="19"/>
        <v>1074093.69</v>
      </c>
    </row>
    <row r="1223" spans="1:8" x14ac:dyDescent="0.25">
      <c r="A1223">
        <v>23</v>
      </c>
      <c r="B1223">
        <v>9</v>
      </c>
      <c r="C1223">
        <v>2004</v>
      </c>
      <c r="D1223" t="s">
        <v>47</v>
      </c>
      <c r="E1223" t="s">
        <v>66</v>
      </c>
      <c r="F1223">
        <v>3578</v>
      </c>
      <c r="G1223" s="33">
        <f>SUMIFS('Приложение 3 (Цена)'!D:D,'Приложение 3 (Цена)'!C:C,D1223,'Приложение 3 (Цена)'!B:B,C1223,'Приложение 3 (Цена)'!A:A,B1223)</f>
        <v>422.36</v>
      </c>
      <c r="H1223" s="34">
        <f t="shared" si="19"/>
        <v>1511204.08</v>
      </c>
    </row>
    <row r="1224" spans="1:8" x14ac:dyDescent="0.25">
      <c r="A1224">
        <v>14</v>
      </c>
      <c r="B1224">
        <v>5</v>
      </c>
      <c r="C1224">
        <v>2002</v>
      </c>
      <c r="D1224" t="s">
        <v>38</v>
      </c>
      <c r="E1224" t="s">
        <v>65</v>
      </c>
      <c r="F1224">
        <v>3577</v>
      </c>
      <c r="G1224" s="33">
        <f>SUMIFS('Приложение 3 (Цена)'!D:D,'Приложение 3 (Цена)'!C:C,D1224,'Приложение 3 (Цена)'!B:B,C1224,'Приложение 3 (Цена)'!A:A,B1224)</f>
        <v>792.3</v>
      </c>
      <c r="H1224" s="34">
        <f t="shared" si="19"/>
        <v>2834057.0999999996</v>
      </c>
    </row>
    <row r="1225" spans="1:8" x14ac:dyDescent="0.25">
      <c r="A1225">
        <v>2</v>
      </c>
      <c r="B1225">
        <v>1</v>
      </c>
      <c r="C1225">
        <v>2000</v>
      </c>
      <c r="D1225" t="s">
        <v>18</v>
      </c>
      <c r="E1225" t="s">
        <v>64</v>
      </c>
      <c r="F1225">
        <v>3571</v>
      </c>
      <c r="G1225" s="33">
        <f>SUMIFS('Приложение 3 (Цена)'!D:D,'Приложение 3 (Цена)'!C:C,D1225,'Приложение 3 (Цена)'!B:B,C1225,'Приложение 3 (Цена)'!A:A,B1225)</f>
        <v>168.53</v>
      </c>
      <c r="H1225" s="34">
        <f t="shared" si="19"/>
        <v>601820.63</v>
      </c>
    </row>
    <row r="1226" spans="1:8" x14ac:dyDescent="0.25">
      <c r="A1226">
        <v>25</v>
      </c>
      <c r="B1226">
        <v>10</v>
      </c>
      <c r="C1226">
        <v>2004</v>
      </c>
      <c r="D1226" t="s">
        <v>51</v>
      </c>
      <c r="E1226" t="s">
        <v>68</v>
      </c>
      <c r="F1226">
        <v>3571</v>
      </c>
      <c r="G1226" s="33">
        <f>SUMIFS('Приложение 3 (Цена)'!D:D,'Приложение 3 (Цена)'!C:C,D1226,'Приложение 3 (Цена)'!B:B,C1226,'Приложение 3 (Цена)'!A:A,B1226)</f>
        <v>40.22</v>
      </c>
      <c r="H1226" s="34">
        <f t="shared" si="19"/>
        <v>143625.62</v>
      </c>
    </row>
    <row r="1227" spans="1:8" x14ac:dyDescent="0.25">
      <c r="A1227">
        <v>29</v>
      </c>
      <c r="B1227">
        <v>12</v>
      </c>
      <c r="C1227">
        <v>2005</v>
      </c>
      <c r="D1227" t="s">
        <v>21</v>
      </c>
      <c r="E1227" t="s">
        <v>65</v>
      </c>
      <c r="F1227">
        <v>3571</v>
      </c>
      <c r="G1227" s="33">
        <f>SUMIFS('Приложение 3 (Цена)'!D:D,'Приложение 3 (Цена)'!C:C,D1227,'Приложение 3 (Цена)'!B:B,C1227,'Приложение 3 (Цена)'!A:A,B1227)</f>
        <v>621.49</v>
      </c>
      <c r="H1227" s="34">
        <f t="shared" si="19"/>
        <v>2219340.79</v>
      </c>
    </row>
    <row r="1228" spans="1:8" x14ac:dyDescent="0.25">
      <c r="A1228">
        <v>11</v>
      </c>
      <c r="B1228">
        <v>4</v>
      </c>
      <c r="C1228">
        <v>2002</v>
      </c>
      <c r="D1228" t="s">
        <v>40</v>
      </c>
      <c r="E1228" t="s">
        <v>64</v>
      </c>
      <c r="F1228">
        <v>3567</v>
      </c>
      <c r="G1228" s="33">
        <f>SUMIFS('Приложение 3 (Цена)'!D:D,'Приложение 3 (Цена)'!C:C,D1228,'Приложение 3 (Цена)'!B:B,C1228,'Приложение 3 (Цена)'!A:A,B1228)</f>
        <v>359.2</v>
      </c>
      <c r="H1228" s="34">
        <f t="shared" si="19"/>
        <v>1281266.3999999999</v>
      </c>
    </row>
    <row r="1229" spans="1:8" x14ac:dyDescent="0.25">
      <c r="A1229">
        <v>19</v>
      </c>
      <c r="B1229">
        <v>7</v>
      </c>
      <c r="C1229">
        <v>2003</v>
      </c>
      <c r="D1229" t="s">
        <v>55</v>
      </c>
      <c r="E1229" t="s">
        <v>66</v>
      </c>
      <c r="F1229">
        <v>3565</v>
      </c>
      <c r="G1229" s="33">
        <f>SUMIFS('Приложение 3 (Цена)'!D:D,'Приложение 3 (Цена)'!C:C,D1229,'Приложение 3 (Цена)'!B:B,C1229,'Приложение 3 (Цена)'!A:A,B1229)</f>
        <v>963.4</v>
      </c>
      <c r="H1229" s="34">
        <f t="shared" si="19"/>
        <v>3434521</v>
      </c>
    </row>
    <row r="1230" spans="1:8" x14ac:dyDescent="0.25">
      <c r="A1230">
        <v>22</v>
      </c>
      <c r="B1230">
        <v>9</v>
      </c>
      <c r="C1230">
        <v>2004</v>
      </c>
      <c r="D1230" t="s">
        <v>49</v>
      </c>
      <c r="E1230" t="s">
        <v>66</v>
      </c>
      <c r="F1230">
        <v>3559</v>
      </c>
      <c r="G1230" s="33">
        <f>SUMIFS('Приложение 3 (Цена)'!D:D,'Приложение 3 (Цена)'!C:C,D1230,'Приложение 3 (Цена)'!B:B,C1230,'Приложение 3 (Цена)'!A:A,B1230)</f>
        <v>937.74</v>
      </c>
      <c r="H1230" s="34">
        <f t="shared" si="19"/>
        <v>3337416.66</v>
      </c>
    </row>
    <row r="1231" spans="1:8" x14ac:dyDescent="0.25">
      <c r="A1231">
        <v>27</v>
      </c>
      <c r="B1231">
        <v>11</v>
      </c>
      <c r="C1231">
        <v>2005</v>
      </c>
      <c r="D1231" t="s">
        <v>55</v>
      </c>
      <c r="E1231" t="s">
        <v>67</v>
      </c>
      <c r="F1231">
        <v>3552</v>
      </c>
      <c r="G1231" s="33">
        <f>SUMIFS('Приложение 3 (Цена)'!D:D,'Приложение 3 (Цена)'!C:C,D1231,'Приложение 3 (Цена)'!B:B,C1231,'Приложение 3 (Цена)'!A:A,B1231)</f>
        <v>1075.77</v>
      </c>
      <c r="H1231" s="34">
        <f t="shared" si="19"/>
        <v>3821135.04</v>
      </c>
    </row>
    <row r="1232" spans="1:8" x14ac:dyDescent="0.25">
      <c r="A1232">
        <v>1</v>
      </c>
      <c r="B1232">
        <v>2</v>
      </c>
      <c r="C1232">
        <v>2000</v>
      </c>
      <c r="D1232" t="s">
        <v>23</v>
      </c>
      <c r="E1232" t="s">
        <v>66</v>
      </c>
      <c r="F1232">
        <v>3549</v>
      </c>
      <c r="G1232" s="33">
        <f>SUMIFS('Приложение 3 (Цена)'!D:D,'Приложение 3 (Цена)'!C:C,D1232,'Приложение 3 (Цена)'!B:B,C1232,'Приложение 3 (Цена)'!A:A,B1232)</f>
        <v>594.74</v>
      </c>
      <c r="H1232" s="34">
        <f t="shared" si="19"/>
        <v>2110732.2600000002</v>
      </c>
    </row>
    <row r="1233" spans="1:8" x14ac:dyDescent="0.25">
      <c r="A1233">
        <v>25</v>
      </c>
      <c r="B1233">
        <v>10</v>
      </c>
      <c r="C1233">
        <v>2004</v>
      </c>
      <c r="D1233" t="s">
        <v>43</v>
      </c>
      <c r="E1233" t="s">
        <v>64</v>
      </c>
      <c r="F1233">
        <v>3549</v>
      </c>
      <c r="G1233" s="33">
        <f>SUMIFS('Приложение 3 (Цена)'!D:D,'Приложение 3 (Цена)'!C:C,D1233,'Приложение 3 (Цена)'!B:B,C1233,'Приложение 3 (Цена)'!A:A,B1233)</f>
        <v>209.65</v>
      </c>
      <c r="H1233" s="34">
        <f t="shared" si="19"/>
        <v>744047.85</v>
      </c>
    </row>
    <row r="1234" spans="1:8" x14ac:dyDescent="0.25">
      <c r="A1234">
        <v>30</v>
      </c>
      <c r="B1234">
        <v>12</v>
      </c>
      <c r="C1234">
        <v>2005</v>
      </c>
      <c r="D1234" t="s">
        <v>17</v>
      </c>
      <c r="E1234" t="s">
        <v>67</v>
      </c>
      <c r="F1234">
        <v>3549</v>
      </c>
      <c r="G1234" s="33">
        <f>SUMIFS('Приложение 3 (Цена)'!D:D,'Приложение 3 (Цена)'!C:C,D1234,'Приложение 3 (Цена)'!B:B,C1234,'Приложение 3 (Цена)'!A:A,B1234)</f>
        <v>828.22</v>
      </c>
      <c r="H1234" s="34">
        <f t="shared" si="19"/>
        <v>2939352.7800000003</v>
      </c>
    </row>
    <row r="1235" spans="1:8" x14ac:dyDescent="0.25">
      <c r="A1235">
        <v>29</v>
      </c>
      <c r="B1235">
        <v>11</v>
      </c>
      <c r="C1235">
        <v>2005</v>
      </c>
      <c r="D1235" t="s">
        <v>28</v>
      </c>
      <c r="E1235" t="s">
        <v>64</v>
      </c>
      <c r="F1235">
        <v>3537</v>
      </c>
      <c r="G1235" s="33">
        <f>SUMIFS('Приложение 3 (Цена)'!D:D,'Приложение 3 (Цена)'!C:C,D1235,'Приложение 3 (Цена)'!B:B,C1235,'Приложение 3 (Цена)'!A:A,B1235)</f>
        <v>104.28</v>
      </c>
      <c r="H1235" s="34">
        <f t="shared" si="19"/>
        <v>368838.36</v>
      </c>
    </row>
    <row r="1236" spans="1:8" x14ac:dyDescent="0.25">
      <c r="A1236">
        <v>8</v>
      </c>
      <c r="B1236">
        <v>3</v>
      </c>
      <c r="C1236">
        <v>2001</v>
      </c>
      <c r="D1236" t="s">
        <v>61</v>
      </c>
      <c r="E1236" t="s">
        <v>65</v>
      </c>
      <c r="F1236">
        <v>3535</v>
      </c>
      <c r="G1236" s="33">
        <f>SUMIFS('Приложение 3 (Цена)'!D:D,'Приложение 3 (Цена)'!C:C,D1236,'Приложение 3 (Цена)'!B:B,C1236,'Приложение 3 (Цена)'!A:A,B1236)</f>
        <v>311.62</v>
      </c>
      <c r="H1236" s="34">
        <f t="shared" si="19"/>
        <v>1101576.7</v>
      </c>
    </row>
    <row r="1237" spans="1:8" x14ac:dyDescent="0.25">
      <c r="A1237">
        <v>10</v>
      </c>
      <c r="B1237">
        <v>4</v>
      </c>
      <c r="C1237">
        <v>2002</v>
      </c>
      <c r="D1237" t="s">
        <v>28</v>
      </c>
      <c r="E1237" t="s">
        <v>66</v>
      </c>
      <c r="F1237">
        <v>3530</v>
      </c>
      <c r="G1237" s="33">
        <f>SUMIFS('Приложение 3 (Цена)'!D:D,'Приложение 3 (Цена)'!C:C,D1237,'Приложение 3 (Цена)'!B:B,C1237,'Приложение 3 (Цена)'!A:A,B1237)</f>
        <v>842.87</v>
      </c>
      <c r="H1237" s="34">
        <f t="shared" si="19"/>
        <v>2975331.1</v>
      </c>
    </row>
    <row r="1238" spans="1:8" x14ac:dyDescent="0.25">
      <c r="A1238">
        <v>23</v>
      </c>
      <c r="B1238">
        <v>9</v>
      </c>
      <c r="C1238">
        <v>2004</v>
      </c>
      <c r="D1238" t="s">
        <v>62</v>
      </c>
      <c r="E1238" t="s">
        <v>65</v>
      </c>
      <c r="F1238">
        <v>3518</v>
      </c>
      <c r="G1238" s="33">
        <f>SUMIFS('Приложение 3 (Цена)'!D:D,'Приложение 3 (Цена)'!C:C,D1238,'Приложение 3 (Цена)'!B:B,C1238,'Приложение 3 (Цена)'!A:A,B1238)</f>
        <v>555.13</v>
      </c>
      <c r="H1238" s="34">
        <f t="shared" si="19"/>
        <v>1952947.34</v>
      </c>
    </row>
    <row r="1239" spans="1:8" x14ac:dyDescent="0.25">
      <c r="A1239">
        <v>26</v>
      </c>
      <c r="B1239">
        <v>10</v>
      </c>
      <c r="C1239">
        <v>2004</v>
      </c>
      <c r="D1239" t="s">
        <v>53</v>
      </c>
      <c r="E1239" t="s">
        <v>64</v>
      </c>
      <c r="F1239">
        <v>3516</v>
      </c>
      <c r="G1239" s="33">
        <f>SUMIFS('Приложение 3 (Цена)'!D:D,'Приложение 3 (Цена)'!C:C,D1239,'Приложение 3 (Цена)'!B:B,C1239,'Приложение 3 (Цена)'!A:A,B1239)</f>
        <v>937.41</v>
      </c>
      <c r="H1239" s="34">
        <f t="shared" si="19"/>
        <v>3295933.56</v>
      </c>
    </row>
    <row r="1240" spans="1:8" x14ac:dyDescent="0.25">
      <c r="A1240">
        <v>2</v>
      </c>
      <c r="B1240">
        <v>1</v>
      </c>
      <c r="C1240">
        <v>2000</v>
      </c>
      <c r="D1240" t="s">
        <v>19</v>
      </c>
      <c r="E1240" t="s">
        <v>64</v>
      </c>
      <c r="F1240">
        <v>3504</v>
      </c>
      <c r="G1240" s="33">
        <f>SUMIFS('Приложение 3 (Цена)'!D:D,'Приложение 3 (Цена)'!C:C,D1240,'Приложение 3 (Цена)'!B:B,C1240,'Приложение 3 (Цена)'!A:A,B1240)</f>
        <v>442.15</v>
      </c>
      <c r="H1240" s="34">
        <f t="shared" si="19"/>
        <v>1549293.5999999999</v>
      </c>
    </row>
    <row r="1241" spans="1:8" x14ac:dyDescent="0.25">
      <c r="A1241">
        <v>2</v>
      </c>
      <c r="B1241">
        <v>1</v>
      </c>
      <c r="C1241">
        <v>2000</v>
      </c>
      <c r="D1241" t="s">
        <v>54</v>
      </c>
      <c r="E1241" t="s">
        <v>65</v>
      </c>
      <c r="F1241">
        <v>3500</v>
      </c>
      <c r="G1241" s="33">
        <f>SUMIFS('Приложение 3 (Цена)'!D:D,'Приложение 3 (Цена)'!C:C,D1241,'Приложение 3 (Цена)'!B:B,C1241,'Приложение 3 (Цена)'!A:A,B1241)</f>
        <v>60.96</v>
      </c>
      <c r="H1241" s="34">
        <f t="shared" si="19"/>
        <v>213360</v>
      </c>
    </row>
    <row r="1242" spans="1:8" x14ac:dyDescent="0.25">
      <c r="A1242">
        <v>26</v>
      </c>
      <c r="B1242">
        <v>10</v>
      </c>
      <c r="C1242">
        <v>2004</v>
      </c>
      <c r="D1242" t="s">
        <v>15</v>
      </c>
      <c r="E1242" t="s">
        <v>66</v>
      </c>
      <c r="F1242">
        <v>3485</v>
      </c>
      <c r="G1242" s="33">
        <f>SUMIFS('Приложение 3 (Цена)'!D:D,'Приложение 3 (Цена)'!C:C,D1242,'Приложение 3 (Цена)'!B:B,C1242,'Приложение 3 (Цена)'!A:A,B1242)</f>
        <v>656.65</v>
      </c>
      <c r="H1242" s="34">
        <f t="shared" si="19"/>
        <v>2288425.25</v>
      </c>
    </row>
    <row r="1243" spans="1:8" x14ac:dyDescent="0.25">
      <c r="A1243">
        <v>12</v>
      </c>
      <c r="B1243">
        <v>5</v>
      </c>
      <c r="C1243">
        <v>2002</v>
      </c>
      <c r="D1243" t="s">
        <v>46</v>
      </c>
      <c r="E1243" t="s">
        <v>67</v>
      </c>
      <c r="F1243">
        <v>3476</v>
      </c>
      <c r="G1243" s="33">
        <f>SUMIFS('Приложение 3 (Цена)'!D:D,'Приложение 3 (Цена)'!C:C,D1243,'Приложение 3 (Цена)'!B:B,C1243,'Приложение 3 (Цена)'!A:A,B1243)</f>
        <v>356.16</v>
      </c>
      <c r="H1243" s="34">
        <f t="shared" si="19"/>
        <v>1238012.1600000001</v>
      </c>
    </row>
    <row r="1244" spans="1:8" x14ac:dyDescent="0.25">
      <c r="A1244">
        <v>2</v>
      </c>
      <c r="B1244">
        <v>1</v>
      </c>
      <c r="C1244">
        <v>2000</v>
      </c>
      <c r="D1244" t="s">
        <v>54</v>
      </c>
      <c r="E1244" t="s">
        <v>67</v>
      </c>
      <c r="F1244">
        <v>3473</v>
      </c>
      <c r="G1244" s="33">
        <f>SUMIFS('Приложение 3 (Цена)'!D:D,'Приложение 3 (Цена)'!C:C,D1244,'Приложение 3 (Цена)'!B:B,C1244,'Приложение 3 (Цена)'!A:A,B1244)</f>
        <v>60.96</v>
      </c>
      <c r="H1244" s="34">
        <f t="shared" si="19"/>
        <v>211714.08000000002</v>
      </c>
    </row>
    <row r="1245" spans="1:8" x14ac:dyDescent="0.25">
      <c r="A1245">
        <v>30</v>
      </c>
      <c r="B1245">
        <v>12</v>
      </c>
      <c r="C1245">
        <v>2005</v>
      </c>
      <c r="D1245" t="s">
        <v>57</v>
      </c>
      <c r="E1245" t="s">
        <v>64</v>
      </c>
      <c r="F1245">
        <v>3459</v>
      </c>
      <c r="G1245" s="33">
        <f>SUMIFS('Приложение 3 (Цена)'!D:D,'Приложение 3 (Цена)'!C:C,D1245,'Приложение 3 (Цена)'!B:B,C1245,'Приложение 3 (Цена)'!A:A,B1245)</f>
        <v>812.51</v>
      </c>
      <c r="H1245" s="34">
        <f t="shared" si="19"/>
        <v>2810472.09</v>
      </c>
    </row>
    <row r="1246" spans="1:8" x14ac:dyDescent="0.25">
      <c r="A1246">
        <v>10</v>
      </c>
      <c r="B1246">
        <v>4</v>
      </c>
      <c r="C1246">
        <v>2002</v>
      </c>
      <c r="D1246" t="s">
        <v>45</v>
      </c>
      <c r="E1246" t="s">
        <v>66</v>
      </c>
      <c r="F1246">
        <v>3458</v>
      </c>
      <c r="G1246" s="33">
        <f>SUMIFS('Приложение 3 (Цена)'!D:D,'Приложение 3 (Цена)'!C:C,D1246,'Приложение 3 (Цена)'!B:B,C1246,'Приложение 3 (Цена)'!A:A,B1246)</f>
        <v>362.76</v>
      </c>
      <c r="H1246" s="34">
        <f t="shared" si="19"/>
        <v>1254424.08</v>
      </c>
    </row>
    <row r="1247" spans="1:8" x14ac:dyDescent="0.25">
      <c r="A1247">
        <v>25</v>
      </c>
      <c r="B1247">
        <v>10</v>
      </c>
      <c r="C1247">
        <v>2004</v>
      </c>
      <c r="D1247" t="s">
        <v>46</v>
      </c>
      <c r="E1247" t="s">
        <v>64</v>
      </c>
      <c r="F1247">
        <v>3455</v>
      </c>
      <c r="G1247" s="33">
        <f>SUMIFS('Приложение 3 (Цена)'!D:D,'Приложение 3 (Цена)'!C:C,D1247,'Приложение 3 (Цена)'!B:B,C1247,'Приложение 3 (Цена)'!A:A,B1247)</f>
        <v>61.37</v>
      </c>
      <c r="H1247" s="34">
        <f t="shared" si="19"/>
        <v>212033.34999999998</v>
      </c>
    </row>
    <row r="1248" spans="1:8" x14ac:dyDescent="0.25">
      <c r="A1248">
        <v>5</v>
      </c>
      <c r="B1248">
        <v>2</v>
      </c>
      <c r="C1248">
        <v>2001</v>
      </c>
      <c r="D1248" t="s">
        <v>18</v>
      </c>
      <c r="E1248" t="s">
        <v>66</v>
      </c>
      <c r="F1248">
        <v>3444</v>
      </c>
      <c r="G1248" s="33">
        <f>SUMIFS('Приложение 3 (Цена)'!D:D,'Приложение 3 (Цена)'!C:C,D1248,'Приложение 3 (Цена)'!B:B,C1248,'Приложение 3 (Цена)'!A:A,B1248)</f>
        <v>545.21</v>
      </c>
      <c r="H1248" s="34">
        <f t="shared" si="19"/>
        <v>1877703.2400000002</v>
      </c>
    </row>
    <row r="1249" spans="1:8" x14ac:dyDescent="0.25">
      <c r="A1249">
        <v>13</v>
      </c>
      <c r="B1249">
        <v>5</v>
      </c>
      <c r="C1249">
        <v>2002</v>
      </c>
      <c r="D1249" t="s">
        <v>33</v>
      </c>
      <c r="E1249" t="s">
        <v>64</v>
      </c>
      <c r="F1249">
        <v>3435</v>
      </c>
      <c r="G1249" s="33">
        <f>SUMIFS('Приложение 3 (Цена)'!D:D,'Приложение 3 (Цена)'!C:C,D1249,'Приложение 3 (Цена)'!B:B,C1249,'Приложение 3 (Цена)'!A:A,B1249)</f>
        <v>529.77</v>
      </c>
      <c r="H1249" s="34">
        <f t="shared" si="19"/>
        <v>1819759.95</v>
      </c>
    </row>
    <row r="1250" spans="1:8" x14ac:dyDescent="0.25">
      <c r="A1250">
        <v>4</v>
      </c>
      <c r="B1250">
        <v>1</v>
      </c>
      <c r="C1250">
        <v>2001</v>
      </c>
      <c r="D1250" t="s">
        <v>33</v>
      </c>
      <c r="E1250" t="s">
        <v>64</v>
      </c>
      <c r="F1250">
        <v>3425</v>
      </c>
      <c r="G1250" s="33">
        <f>SUMIFS('Приложение 3 (Цена)'!D:D,'Приложение 3 (Цена)'!C:C,D1250,'Приложение 3 (Цена)'!B:B,C1250,'Приложение 3 (Цена)'!A:A,B1250)</f>
        <v>114.12</v>
      </c>
      <c r="H1250" s="34">
        <f t="shared" si="19"/>
        <v>390861</v>
      </c>
    </row>
    <row r="1251" spans="1:8" x14ac:dyDescent="0.25">
      <c r="A1251">
        <v>15</v>
      </c>
      <c r="B1251">
        <v>6</v>
      </c>
      <c r="C1251">
        <v>2002</v>
      </c>
      <c r="D1251" t="s">
        <v>13</v>
      </c>
      <c r="E1251" t="s">
        <v>66</v>
      </c>
      <c r="F1251">
        <v>3421</v>
      </c>
      <c r="G1251" s="33">
        <f>SUMIFS('Приложение 3 (Цена)'!D:D,'Приложение 3 (Цена)'!C:C,D1251,'Приложение 3 (Цена)'!B:B,C1251,'Приложение 3 (Цена)'!A:A,B1251)</f>
        <v>494.95</v>
      </c>
      <c r="H1251" s="34">
        <f t="shared" si="19"/>
        <v>1693223.95</v>
      </c>
    </row>
    <row r="1252" spans="1:8" x14ac:dyDescent="0.25">
      <c r="A1252">
        <v>22</v>
      </c>
      <c r="B1252">
        <v>9</v>
      </c>
      <c r="C1252">
        <v>2004</v>
      </c>
      <c r="D1252" t="s">
        <v>15</v>
      </c>
      <c r="E1252" t="s">
        <v>65</v>
      </c>
      <c r="F1252">
        <v>3420</v>
      </c>
      <c r="G1252" s="33">
        <f>SUMIFS('Приложение 3 (Цена)'!D:D,'Приложение 3 (Цена)'!C:C,D1252,'Приложение 3 (Цена)'!B:B,C1252,'Приложение 3 (Цена)'!A:A,B1252)</f>
        <v>855.12</v>
      </c>
      <c r="H1252" s="34">
        <f t="shared" si="19"/>
        <v>2924510.4</v>
      </c>
    </row>
    <row r="1253" spans="1:8" x14ac:dyDescent="0.25">
      <c r="A1253">
        <v>23</v>
      </c>
      <c r="B1253">
        <v>9</v>
      </c>
      <c r="C1253">
        <v>2004</v>
      </c>
      <c r="D1253" t="s">
        <v>16</v>
      </c>
      <c r="E1253" t="s">
        <v>66</v>
      </c>
      <c r="F1253">
        <v>3419</v>
      </c>
      <c r="G1253" s="33">
        <f>SUMIFS('Приложение 3 (Цена)'!D:D,'Приложение 3 (Цена)'!C:C,D1253,'Приложение 3 (Цена)'!B:B,C1253,'Приложение 3 (Цена)'!A:A,B1253)</f>
        <v>380.65</v>
      </c>
      <c r="H1253" s="34">
        <f t="shared" si="19"/>
        <v>1301442.3499999999</v>
      </c>
    </row>
    <row r="1254" spans="1:8" x14ac:dyDescent="0.25">
      <c r="A1254">
        <v>19</v>
      </c>
      <c r="B1254">
        <v>8</v>
      </c>
      <c r="C1254">
        <v>2003</v>
      </c>
      <c r="D1254" t="s">
        <v>57</v>
      </c>
      <c r="E1254" t="s">
        <v>67</v>
      </c>
      <c r="F1254">
        <v>3418</v>
      </c>
      <c r="G1254" s="33">
        <f>SUMIFS('Приложение 3 (Цена)'!D:D,'Приложение 3 (Цена)'!C:C,D1254,'Приложение 3 (Цена)'!B:B,C1254,'Приложение 3 (Цена)'!A:A,B1254)</f>
        <v>811.13</v>
      </c>
      <c r="H1254" s="34">
        <f t="shared" si="19"/>
        <v>2772442.34</v>
      </c>
    </row>
    <row r="1255" spans="1:8" x14ac:dyDescent="0.25">
      <c r="A1255">
        <v>2</v>
      </c>
      <c r="B1255">
        <v>1</v>
      </c>
      <c r="C1255">
        <v>2000</v>
      </c>
      <c r="D1255" t="s">
        <v>51</v>
      </c>
      <c r="E1255" t="s">
        <v>66</v>
      </c>
      <c r="F1255">
        <v>3411</v>
      </c>
      <c r="G1255" s="33">
        <f>SUMIFS('Приложение 3 (Цена)'!D:D,'Приложение 3 (Цена)'!C:C,D1255,'Приложение 3 (Цена)'!B:B,C1255,'Приложение 3 (Цена)'!A:A,B1255)</f>
        <v>271.07</v>
      </c>
      <c r="H1255" s="34">
        <f t="shared" si="19"/>
        <v>924619.77</v>
      </c>
    </row>
    <row r="1256" spans="1:8" x14ac:dyDescent="0.25">
      <c r="A1256">
        <v>12</v>
      </c>
      <c r="B1256">
        <v>5</v>
      </c>
      <c r="C1256">
        <v>2002</v>
      </c>
      <c r="D1256" t="s">
        <v>14</v>
      </c>
      <c r="E1256" t="s">
        <v>66</v>
      </c>
      <c r="F1256">
        <v>3410</v>
      </c>
      <c r="G1256" s="33">
        <f>SUMIFS('Приложение 3 (Цена)'!D:D,'Приложение 3 (Цена)'!C:C,D1256,'Приложение 3 (Цена)'!B:B,C1256,'Приложение 3 (Цена)'!A:A,B1256)</f>
        <v>452.37</v>
      </c>
      <c r="H1256" s="34">
        <f t="shared" si="19"/>
        <v>1542581.7</v>
      </c>
    </row>
    <row r="1257" spans="1:8" x14ac:dyDescent="0.25">
      <c r="A1257">
        <v>22</v>
      </c>
      <c r="B1257">
        <v>9</v>
      </c>
      <c r="C1257">
        <v>2004</v>
      </c>
      <c r="D1257" t="s">
        <v>42</v>
      </c>
      <c r="E1257" t="s">
        <v>66</v>
      </c>
      <c r="F1257">
        <v>3406</v>
      </c>
      <c r="G1257" s="33">
        <f>SUMIFS('Приложение 3 (Цена)'!D:D,'Приложение 3 (Цена)'!C:C,D1257,'Приложение 3 (Цена)'!B:B,C1257,'Приложение 3 (Цена)'!A:A,B1257)</f>
        <v>1073</v>
      </c>
      <c r="H1257" s="34">
        <f t="shared" si="19"/>
        <v>3654638</v>
      </c>
    </row>
    <row r="1258" spans="1:8" x14ac:dyDescent="0.25">
      <c r="A1258">
        <v>7</v>
      </c>
      <c r="B1258">
        <v>3</v>
      </c>
      <c r="C1258">
        <v>2001</v>
      </c>
      <c r="D1258" t="s">
        <v>59</v>
      </c>
      <c r="E1258" t="s">
        <v>66</v>
      </c>
      <c r="F1258">
        <v>3405</v>
      </c>
      <c r="G1258" s="33">
        <f>SUMIFS('Приложение 3 (Цена)'!D:D,'Приложение 3 (Цена)'!C:C,D1258,'Приложение 3 (Цена)'!B:B,C1258,'Приложение 3 (Цена)'!A:A,B1258)</f>
        <v>621.54</v>
      </c>
      <c r="H1258" s="34">
        <f t="shared" si="19"/>
        <v>2116343.6999999997</v>
      </c>
    </row>
    <row r="1259" spans="1:8" x14ac:dyDescent="0.25">
      <c r="A1259">
        <v>6</v>
      </c>
      <c r="B1259">
        <v>2</v>
      </c>
      <c r="C1259">
        <v>2001</v>
      </c>
      <c r="D1259" t="s">
        <v>58</v>
      </c>
      <c r="E1259" t="s">
        <v>65</v>
      </c>
      <c r="F1259">
        <v>3397</v>
      </c>
      <c r="G1259" s="33">
        <f>SUMIFS('Приложение 3 (Цена)'!D:D,'Приложение 3 (Цена)'!C:C,D1259,'Приложение 3 (Цена)'!B:B,C1259,'Приложение 3 (Цена)'!A:A,B1259)</f>
        <v>1056.28</v>
      </c>
      <c r="H1259" s="34">
        <f t="shared" si="19"/>
        <v>3588183.1599999997</v>
      </c>
    </row>
    <row r="1260" spans="1:8" x14ac:dyDescent="0.25">
      <c r="A1260">
        <v>11</v>
      </c>
      <c r="B1260">
        <v>2</v>
      </c>
      <c r="C1260">
        <v>2000</v>
      </c>
      <c r="D1260" t="s">
        <v>44</v>
      </c>
      <c r="E1260" t="s">
        <v>66</v>
      </c>
      <c r="F1260">
        <v>3390</v>
      </c>
      <c r="G1260" s="33">
        <f>SUMIFS('Приложение 3 (Цена)'!D:D,'Приложение 3 (Цена)'!C:C,D1260,'Приложение 3 (Цена)'!B:B,C1260,'Приложение 3 (Цена)'!A:A,B1260)</f>
        <v>89.2</v>
      </c>
      <c r="H1260" s="34">
        <f t="shared" si="19"/>
        <v>302388</v>
      </c>
    </row>
    <row r="1261" spans="1:8" x14ac:dyDescent="0.25">
      <c r="A1261">
        <v>8</v>
      </c>
      <c r="B1261">
        <v>3</v>
      </c>
      <c r="C1261">
        <v>2001</v>
      </c>
      <c r="D1261" t="s">
        <v>14</v>
      </c>
      <c r="E1261" t="s">
        <v>65</v>
      </c>
      <c r="F1261">
        <v>3390</v>
      </c>
      <c r="G1261" s="33">
        <f>SUMIFS('Приложение 3 (Цена)'!D:D,'Приложение 3 (Цена)'!C:C,D1261,'Приложение 3 (Цена)'!B:B,C1261,'Приложение 3 (Цена)'!A:A,B1261)</f>
        <v>135.46</v>
      </c>
      <c r="H1261" s="34">
        <f t="shared" si="19"/>
        <v>459209.4</v>
      </c>
    </row>
    <row r="1262" spans="1:8" x14ac:dyDescent="0.25">
      <c r="A1262">
        <v>24</v>
      </c>
      <c r="B1262">
        <v>10</v>
      </c>
      <c r="C1262">
        <v>2004</v>
      </c>
      <c r="D1262" t="s">
        <v>46</v>
      </c>
      <c r="E1262" t="s">
        <v>64</v>
      </c>
      <c r="F1262">
        <v>3382</v>
      </c>
      <c r="G1262" s="33">
        <f>SUMIFS('Приложение 3 (Цена)'!D:D,'Приложение 3 (Цена)'!C:C,D1262,'Приложение 3 (Цена)'!B:B,C1262,'Приложение 3 (Цена)'!A:A,B1262)</f>
        <v>61.37</v>
      </c>
      <c r="H1262" s="34">
        <f t="shared" si="19"/>
        <v>207553.34</v>
      </c>
    </row>
    <row r="1263" spans="1:8" x14ac:dyDescent="0.25">
      <c r="A1263">
        <v>15</v>
      </c>
      <c r="B1263">
        <v>6</v>
      </c>
      <c r="C1263">
        <v>2002</v>
      </c>
      <c r="D1263" t="s">
        <v>58</v>
      </c>
      <c r="E1263" t="s">
        <v>64</v>
      </c>
      <c r="F1263">
        <v>3380</v>
      </c>
      <c r="G1263" s="33">
        <f>SUMIFS('Приложение 3 (Цена)'!D:D,'Приложение 3 (Цена)'!C:C,D1263,'Приложение 3 (Цена)'!B:B,C1263,'Приложение 3 (Цена)'!A:A,B1263)</f>
        <v>737.93</v>
      </c>
      <c r="H1263" s="34">
        <f t="shared" si="19"/>
        <v>2494203.4</v>
      </c>
    </row>
    <row r="1264" spans="1:8" x14ac:dyDescent="0.25">
      <c r="A1264">
        <v>21</v>
      </c>
      <c r="B1264">
        <v>8</v>
      </c>
      <c r="C1264">
        <v>2003</v>
      </c>
      <c r="D1264" t="s">
        <v>22</v>
      </c>
      <c r="E1264" t="s">
        <v>64</v>
      </c>
      <c r="F1264">
        <v>3380</v>
      </c>
      <c r="G1264" s="33">
        <f>SUMIFS('Приложение 3 (Цена)'!D:D,'Приложение 3 (Цена)'!C:C,D1264,'Приложение 3 (Цена)'!B:B,C1264,'Приложение 3 (Цена)'!A:A,B1264)</f>
        <v>884.95</v>
      </c>
      <c r="H1264" s="34">
        <f t="shared" si="19"/>
        <v>2991131</v>
      </c>
    </row>
    <row r="1265" spans="1:8" x14ac:dyDescent="0.25">
      <c r="A1265">
        <v>22</v>
      </c>
      <c r="B1265">
        <v>9</v>
      </c>
      <c r="C1265">
        <v>2004</v>
      </c>
      <c r="D1265" t="s">
        <v>28</v>
      </c>
      <c r="E1265" t="s">
        <v>66</v>
      </c>
      <c r="F1265">
        <v>3380</v>
      </c>
      <c r="G1265" s="33">
        <f>SUMIFS('Приложение 3 (Цена)'!D:D,'Приложение 3 (Цена)'!C:C,D1265,'Приложение 3 (Цена)'!B:B,C1265,'Приложение 3 (Цена)'!A:A,B1265)</f>
        <v>577.59</v>
      </c>
      <c r="H1265" s="34">
        <f t="shared" si="19"/>
        <v>1952254.2000000002</v>
      </c>
    </row>
    <row r="1266" spans="1:8" x14ac:dyDescent="0.25">
      <c r="A1266">
        <v>9</v>
      </c>
      <c r="B1266">
        <v>3</v>
      </c>
      <c r="C1266">
        <v>2001</v>
      </c>
      <c r="D1266" t="s">
        <v>23</v>
      </c>
      <c r="E1266" t="s">
        <v>64</v>
      </c>
      <c r="F1266">
        <v>3376</v>
      </c>
      <c r="G1266" s="33">
        <f>SUMIFS('Приложение 3 (Цена)'!D:D,'Приложение 3 (Цена)'!C:C,D1266,'Приложение 3 (Цена)'!B:B,C1266,'Приложение 3 (Цена)'!A:A,B1266)</f>
        <v>139.47999999999999</v>
      </c>
      <c r="H1266" s="34">
        <f t="shared" si="19"/>
        <v>470884.48</v>
      </c>
    </row>
    <row r="1267" spans="1:8" x14ac:dyDescent="0.25">
      <c r="A1267">
        <v>1</v>
      </c>
      <c r="B1267">
        <v>2</v>
      </c>
      <c r="C1267">
        <v>2000</v>
      </c>
      <c r="D1267" t="s">
        <v>55</v>
      </c>
      <c r="E1267" t="s">
        <v>65</v>
      </c>
      <c r="F1267">
        <v>3368</v>
      </c>
      <c r="G1267" s="33">
        <f>SUMIFS('Приложение 3 (Цена)'!D:D,'Приложение 3 (Цена)'!C:C,D1267,'Приложение 3 (Цена)'!B:B,C1267,'Приложение 3 (Цена)'!A:A,B1267)</f>
        <v>132.81</v>
      </c>
      <c r="H1267" s="34">
        <f t="shared" si="19"/>
        <v>447304.08</v>
      </c>
    </row>
    <row r="1268" spans="1:8" x14ac:dyDescent="0.25">
      <c r="A1268">
        <v>6</v>
      </c>
      <c r="B1268">
        <v>3</v>
      </c>
      <c r="C1268">
        <v>2001</v>
      </c>
      <c r="D1268" t="s">
        <v>22</v>
      </c>
      <c r="E1268" t="s">
        <v>64</v>
      </c>
      <c r="F1268">
        <v>3366</v>
      </c>
      <c r="G1268" s="33">
        <f>SUMIFS('Приложение 3 (Цена)'!D:D,'Приложение 3 (Цена)'!C:C,D1268,'Приложение 3 (Цена)'!B:B,C1268,'Приложение 3 (Цена)'!A:A,B1268)</f>
        <v>290.88</v>
      </c>
      <c r="H1268" s="34">
        <f t="shared" si="19"/>
        <v>979102.08</v>
      </c>
    </row>
    <row r="1269" spans="1:8" x14ac:dyDescent="0.25">
      <c r="A1269">
        <v>14</v>
      </c>
      <c r="B1269">
        <v>6</v>
      </c>
      <c r="C1269">
        <v>2002</v>
      </c>
      <c r="D1269" t="s">
        <v>26</v>
      </c>
      <c r="E1269" t="s">
        <v>65</v>
      </c>
      <c r="F1269">
        <v>3353</v>
      </c>
      <c r="G1269" s="33">
        <f>SUMIFS('Приложение 3 (Цена)'!D:D,'Приложение 3 (Цена)'!C:C,D1269,'Приложение 3 (Цена)'!B:B,C1269,'Приложение 3 (Цена)'!A:A,B1269)</f>
        <v>691.66</v>
      </c>
      <c r="H1269" s="34">
        <f t="shared" si="19"/>
        <v>2319135.98</v>
      </c>
    </row>
    <row r="1270" spans="1:8" x14ac:dyDescent="0.25">
      <c r="A1270">
        <v>23</v>
      </c>
      <c r="B1270">
        <v>9</v>
      </c>
      <c r="C1270">
        <v>2004</v>
      </c>
      <c r="D1270" t="s">
        <v>35</v>
      </c>
      <c r="E1270" t="s">
        <v>67</v>
      </c>
      <c r="F1270">
        <v>3347</v>
      </c>
      <c r="G1270" s="33">
        <f>SUMIFS('Приложение 3 (Цена)'!D:D,'Приложение 3 (Цена)'!C:C,D1270,'Приложение 3 (Цена)'!B:B,C1270,'Приложение 3 (Цена)'!A:A,B1270)</f>
        <v>868.67</v>
      </c>
      <c r="H1270" s="34">
        <f t="shared" si="19"/>
        <v>2907438.4899999998</v>
      </c>
    </row>
    <row r="1271" spans="1:8" x14ac:dyDescent="0.25">
      <c r="A1271">
        <v>25</v>
      </c>
      <c r="B1271">
        <v>10</v>
      </c>
      <c r="C1271">
        <v>2004</v>
      </c>
      <c r="D1271" t="s">
        <v>43</v>
      </c>
      <c r="E1271" t="s">
        <v>67</v>
      </c>
      <c r="F1271">
        <v>3347</v>
      </c>
      <c r="G1271" s="33">
        <f>SUMIFS('Приложение 3 (Цена)'!D:D,'Приложение 3 (Цена)'!C:C,D1271,'Приложение 3 (Цена)'!B:B,C1271,'Приложение 3 (Цена)'!A:A,B1271)</f>
        <v>209.65</v>
      </c>
      <c r="H1271" s="34">
        <f t="shared" si="19"/>
        <v>701698.55</v>
      </c>
    </row>
    <row r="1272" spans="1:8" x14ac:dyDescent="0.25">
      <c r="A1272">
        <v>20</v>
      </c>
      <c r="B1272">
        <v>8</v>
      </c>
      <c r="C1272">
        <v>2003</v>
      </c>
      <c r="D1272" t="s">
        <v>42</v>
      </c>
      <c r="E1272" t="s">
        <v>67</v>
      </c>
      <c r="F1272">
        <v>3322</v>
      </c>
      <c r="G1272" s="33">
        <f>SUMIFS('Приложение 3 (Цена)'!D:D,'Приложение 3 (Цена)'!C:C,D1272,'Приложение 3 (Цена)'!B:B,C1272,'Приложение 3 (Цена)'!A:A,B1272)</f>
        <v>891.3</v>
      </c>
      <c r="H1272" s="34">
        <f t="shared" si="19"/>
        <v>2960898.5999999996</v>
      </c>
    </row>
    <row r="1273" spans="1:8" x14ac:dyDescent="0.25">
      <c r="A1273">
        <v>21</v>
      </c>
      <c r="B1273">
        <v>8</v>
      </c>
      <c r="C1273">
        <v>2004</v>
      </c>
      <c r="D1273" t="s">
        <v>19</v>
      </c>
      <c r="E1273" t="s">
        <v>65</v>
      </c>
      <c r="F1273">
        <v>3320</v>
      </c>
      <c r="G1273" s="33">
        <f>SUMIFS('Приложение 3 (Цена)'!D:D,'Приложение 3 (Цена)'!C:C,D1273,'Приложение 3 (Цена)'!B:B,C1273,'Приложение 3 (Цена)'!A:A,B1273)</f>
        <v>380.32</v>
      </c>
      <c r="H1273" s="34">
        <f t="shared" si="19"/>
        <v>1262662.3999999999</v>
      </c>
    </row>
    <row r="1274" spans="1:8" x14ac:dyDescent="0.25">
      <c r="A1274">
        <v>18</v>
      </c>
      <c r="B1274">
        <v>7</v>
      </c>
      <c r="C1274">
        <v>2003</v>
      </c>
      <c r="D1274" t="s">
        <v>21</v>
      </c>
      <c r="E1274" t="s">
        <v>64</v>
      </c>
      <c r="F1274">
        <v>3317</v>
      </c>
      <c r="G1274" s="33">
        <f>SUMIFS('Приложение 3 (Цена)'!D:D,'Приложение 3 (Цена)'!C:C,D1274,'Приложение 3 (Цена)'!B:B,C1274,'Приложение 3 (Цена)'!A:A,B1274)</f>
        <v>982.62</v>
      </c>
      <c r="H1274" s="34">
        <f t="shared" si="19"/>
        <v>3259350.54</v>
      </c>
    </row>
    <row r="1275" spans="1:8" x14ac:dyDescent="0.25">
      <c r="A1275">
        <v>7</v>
      </c>
      <c r="B1275">
        <v>3</v>
      </c>
      <c r="C1275">
        <v>2001</v>
      </c>
      <c r="D1275" t="s">
        <v>20</v>
      </c>
      <c r="E1275" t="s">
        <v>64</v>
      </c>
      <c r="F1275">
        <v>3313</v>
      </c>
      <c r="G1275" s="33">
        <f>SUMIFS('Приложение 3 (Цена)'!D:D,'Приложение 3 (Цена)'!C:C,D1275,'Приложение 3 (Цена)'!B:B,C1275,'Приложение 3 (Цена)'!A:A,B1275)</f>
        <v>601.26</v>
      </c>
      <c r="H1275" s="34">
        <f t="shared" si="19"/>
        <v>1991974.38</v>
      </c>
    </row>
    <row r="1276" spans="1:8" x14ac:dyDescent="0.25">
      <c r="A1276">
        <v>9</v>
      </c>
      <c r="B1276">
        <v>3</v>
      </c>
      <c r="C1276">
        <v>2001</v>
      </c>
      <c r="D1276" t="s">
        <v>15</v>
      </c>
      <c r="E1276" t="s">
        <v>64</v>
      </c>
      <c r="F1276">
        <v>3313</v>
      </c>
      <c r="G1276" s="33">
        <f>SUMIFS('Приложение 3 (Цена)'!D:D,'Приложение 3 (Цена)'!C:C,D1276,'Приложение 3 (Цена)'!B:B,C1276,'Приложение 3 (Цена)'!A:A,B1276)</f>
        <v>99.88</v>
      </c>
      <c r="H1276" s="34">
        <f t="shared" si="19"/>
        <v>330902.44</v>
      </c>
    </row>
    <row r="1277" spans="1:8" x14ac:dyDescent="0.25">
      <c r="A1277">
        <v>25</v>
      </c>
      <c r="B1277">
        <v>10</v>
      </c>
      <c r="C1277">
        <v>2004</v>
      </c>
      <c r="D1277" t="s">
        <v>21</v>
      </c>
      <c r="E1277" t="s">
        <v>64</v>
      </c>
      <c r="F1277">
        <v>3304</v>
      </c>
      <c r="G1277" s="33">
        <f>SUMIFS('Приложение 3 (Цена)'!D:D,'Приложение 3 (Цена)'!C:C,D1277,'Приложение 3 (Цена)'!B:B,C1277,'Приложение 3 (Цена)'!A:A,B1277)</f>
        <v>80.84</v>
      </c>
      <c r="H1277" s="34">
        <f t="shared" si="19"/>
        <v>267095.36</v>
      </c>
    </row>
    <row r="1278" spans="1:8" x14ac:dyDescent="0.25">
      <c r="A1278">
        <v>4</v>
      </c>
      <c r="B1278">
        <v>2</v>
      </c>
      <c r="C1278">
        <v>2001</v>
      </c>
      <c r="D1278" t="s">
        <v>51</v>
      </c>
      <c r="E1278" t="s">
        <v>66</v>
      </c>
      <c r="F1278">
        <v>3303</v>
      </c>
      <c r="G1278" s="33">
        <f>SUMIFS('Приложение 3 (Цена)'!D:D,'Приложение 3 (Цена)'!C:C,D1278,'Приложение 3 (Цена)'!B:B,C1278,'Приложение 3 (Цена)'!A:A,B1278)</f>
        <v>347.53</v>
      </c>
      <c r="H1278" s="34">
        <f t="shared" si="19"/>
        <v>1147891.5899999999</v>
      </c>
    </row>
    <row r="1279" spans="1:8" x14ac:dyDescent="0.25">
      <c r="A1279">
        <v>20</v>
      </c>
      <c r="B1279">
        <v>8</v>
      </c>
      <c r="C1279">
        <v>2003</v>
      </c>
      <c r="D1279" t="s">
        <v>36</v>
      </c>
      <c r="E1279" t="s">
        <v>66</v>
      </c>
      <c r="F1279">
        <v>3294</v>
      </c>
      <c r="G1279" s="33">
        <f>SUMIFS('Приложение 3 (Цена)'!D:D,'Приложение 3 (Цена)'!C:C,D1279,'Приложение 3 (Цена)'!B:B,C1279,'Приложение 3 (Цена)'!A:A,B1279)</f>
        <v>927.95</v>
      </c>
      <c r="H1279" s="34">
        <f t="shared" si="19"/>
        <v>3056667.3000000003</v>
      </c>
    </row>
    <row r="1280" spans="1:8" x14ac:dyDescent="0.25">
      <c r="A1280">
        <v>3</v>
      </c>
      <c r="B1280">
        <v>1</v>
      </c>
      <c r="C1280">
        <v>2001</v>
      </c>
      <c r="D1280" t="s">
        <v>48</v>
      </c>
      <c r="E1280" t="s">
        <v>66</v>
      </c>
      <c r="F1280">
        <v>3280</v>
      </c>
      <c r="G1280" s="33">
        <f>SUMIFS('Приложение 3 (Цена)'!D:D,'Приложение 3 (Цена)'!C:C,D1280,'Приложение 3 (Цена)'!B:B,C1280,'Приложение 3 (Цена)'!A:A,B1280)</f>
        <v>261.38</v>
      </c>
      <c r="H1280" s="34">
        <f t="shared" si="19"/>
        <v>857326.4</v>
      </c>
    </row>
    <row r="1281" spans="1:8" x14ac:dyDescent="0.25">
      <c r="A1281">
        <v>26</v>
      </c>
      <c r="B1281">
        <v>10</v>
      </c>
      <c r="C1281">
        <v>2004</v>
      </c>
      <c r="D1281" t="s">
        <v>42</v>
      </c>
      <c r="E1281" t="s">
        <v>66</v>
      </c>
      <c r="F1281">
        <v>3277</v>
      </c>
      <c r="G1281" s="33">
        <f>SUMIFS('Приложение 3 (Цена)'!D:D,'Приложение 3 (Цена)'!C:C,D1281,'Приложение 3 (Цена)'!B:B,C1281,'Приложение 3 (Цена)'!A:A,B1281)</f>
        <v>170.72</v>
      </c>
      <c r="H1281" s="34">
        <f t="shared" si="19"/>
        <v>559449.43999999994</v>
      </c>
    </row>
    <row r="1282" spans="1:8" x14ac:dyDescent="0.25">
      <c r="A1282">
        <v>7</v>
      </c>
      <c r="B1282">
        <v>2</v>
      </c>
      <c r="C1282">
        <v>2000</v>
      </c>
      <c r="D1282" t="s">
        <v>49</v>
      </c>
      <c r="E1282" t="s">
        <v>66</v>
      </c>
      <c r="F1282">
        <v>3273</v>
      </c>
      <c r="G1282" s="33">
        <f>SUMIFS('Приложение 3 (Цена)'!D:D,'Приложение 3 (Цена)'!C:C,D1282,'Приложение 3 (Цена)'!B:B,C1282,'Приложение 3 (Цена)'!A:A,B1282)</f>
        <v>999.18</v>
      </c>
      <c r="H1282" s="34">
        <f t="shared" si="19"/>
        <v>3270316.1399999997</v>
      </c>
    </row>
    <row r="1283" spans="1:8" x14ac:dyDescent="0.25">
      <c r="A1283">
        <v>2</v>
      </c>
      <c r="B1283">
        <v>1</v>
      </c>
      <c r="C1283">
        <v>2000</v>
      </c>
      <c r="D1283" t="s">
        <v>49</v>
      </c>
      <c r="E1283" t="s">
        <v>64</v>
      </c>
      <c r="F1283">
        <v>3272</v>
      </c>
      <c r="G1283" s="33">
        <f>SUMIFS('Приложение 3 (Цена)'!D:D,'Приложение 3 (Цена)'!C:C,D1283,'Приложение 3 (Цена)'!B:B,C1283,'Приложение 3 (Цена)'!A:A,B1283)</f>
        <v>837.87</v>
      </c>
      <c r="H1283" s="34">
        <f t="shared" ref="H1283:H1346" si="20">F1283*G1283</f>
        <v>2741510.64</v>
      </c>
    </row>
    <row r="1284" spans="1:8" x14ac:dyDescent="0.25">
      <c r="A1284">
        <v>28</v>
      </c>
      <c r="B1284">
        <v>11</v>
      </c>
      <c r="C1284">
        <v>2005</v>
      </c>
      <c r="D1284" t="s">
        <v>19</v>
      </c>
      <c r="E1284" t="s">
        <v>66</v>
      </c>
      <c r="F1284">
        <v>3256</v>
      </c>
      <c r="G1284" s="33">
        <f>SUMIFS('Приложение 3 (Цена)'!D:D,'Приложение 3 (Цена)'!C:C,D1284,'Приложение 3 (Цена)'!B:B,C1284,'Приложение 3 (Цена)'!A:A,B1284)</f>
        <v>64.44</v>
      </c>
      <c r="H1284" s="34">
        <f t="shared" si="20"/>
        <v>209816.63999999998</v>
      </c>
    </row>
    <row r="1285" spans="1:8" x14ac:dyDescent="0.25">
      <c r="A1285">
        <v>17</v>
      </c>
      <c r="B1285">
        <v>7</v>
      </c>
      <c r="C1285">
        <v>2003</v>
      </c>
      <c r="D1285" t="s">
        <v>55</v>
      </c>
      <c r="E1285" t="s">
        <v>64</v>
      </c>
      <c r="F1285">
        <v>3254</v>
      </c>
      <c r="G1285" s="33">
        <f>SUMIFS('Приложение 3 (Цена)'!D:D,'Приложение 3 (Цена)'!C:C,D1285,'Приложение 3 (Цена)'!B:B,C1285,'Приложение 3 (Цена)'!A:A,B1285)</f>
        <v>963.4</v>
      </c>
      <c r="H1285" s="34">
        <f t="shared" si="20"/>
        <v>3134903.6</v>
      </c>
    </row>
    <row r="1286" spans="1:8" x14ac:dyDescent="0.25">
      <c r="A1286">
        <v>25</v>
      </c>
      <c r="B1286">
        <v>10</v>
      </c>
      <c r="C1286">
        <v>2004</v>
      </c>
      <c r="D1286" t="s">
        <v>29</v>
      </c>
      <c r="E1286" t="s">
        <v>66</v>
      </c>
      <c r="F1286">
        <v>3254</v>
      </c>
      <c r="G1286" s="33">
        <f>SUMIFS('Приложение 3 (Цена)'!D:D,'Приложение 3 (Цена)'!C:C,D1286,'Приложение 3 (Цена)'!B:B,C1286,'Приложение 3 (Цена)'!A:A,B1286)</f>
        <v>292.07</v>
      </c>
      <c r="H1286" s="34">
        <f t="shared" si="20"/>
        <v>950395.78</v>
      </c>
    </row>
    <row r="1287" spans="1:8" x14ac:dyDescent="0.25">
      <c r="A1287">
        <v>23</v>
      </c>
      <c r="B1287">
        <v>9</v>
      </c>
      <c r="C1287">
        <v>2004</v>
      </c>
      <c r="D1287" t="s">
        <v>54</v>
      </c>
      <c r="E1287" t="s">
        <v>64</v>
      </c>
      <c r="F1287">
        <v>3253</v>
      </c>
      <c r="G1287" s="33">
        <f>SUMIFS('Приложение 3 (Цена)'!D:D,'Приложение 3 (Цена)'!C:C,D1287,'Приложение 3 (Цена)'!B:B,C1287,'Приложение 3 (Цена)'!A:A,B1287)</f>
        <v>994.24</v>
      </c>
      <c r="H1287" s="34">
        <f t="shared" si="20"/>
        <v>3234262.72</v>
      </c>
    </row>
    <row r="1288" spans="1:8" x14ac:dyDescent="0.25">
      <c r="A1288">
        <v>28</v>
      </c>
      <c r="B1288">
        <v>11</v>
      </c>
      <c r="C1288">
        <v>2005</v>
      </c>
      <c r="D1288" t="s">
        <v>31</v>
      </c>
      <c r="E1288" t="s">
        <v>64</v>
      </c>
      <c r="F1288">
        <v>3252</v>
      </c>
      <c r="G1288" s="33">
        <f>SUMIFS('Приложение 3 (Цена)'!D:D,'Приложение 3 (Цена)'!C:C,D1288,'Приложение 3 (Цена)'!B:B,C1288,'Приложение 3 (Цена)'!A:A,B1288)</f>
        <v>610.99</v>
      </c>
      <c r="H1288" s="34">
        <f t="shared" si="20"/>
        <v>1986939.48</v>
      </c>
    </row>
    <row r="1289" spans="1:8" x14ac:dyDescent="0.25">
      <c r="A1289">
        <v>20</v>
      </c>
      <c r="B1289">
        <v>8</v>
      </c>
      <c r="C1289">
        <v>2003</v>
      </c>
      <c r="D1289" t="s">
        <v>24</v>
      </c>
      <c r="E1289" t="s">
        <v>64</v>
      </c>
      <c r="F1289">
        <v>3245</v>
      </c>
      <c r="G1289" s="33">
        <f>SUMIFS('Приложение 3 (Цена)'!D:D,'Приложение 3 (Цена)'!C:C,D1289,'Приложение 3 (Цена)'!B:B,C1289,'Приложение 3 (Цена)'!A:A,B1289)</f>
        <v>637.41999999999996</v>
      </c>
      <c r="H1289" s="34">
        <f t="shared" si="20"/>
        <v>2068427.9</v>
      </c>
    </row>
    <row r="1290" spans="1:8" x14ac:dyDescent="0.25">
      <c r="A1290">
        <v>16</v>
      </c>
      <c r="B1290">
        <v>7</v>
      </c>
      <c r="C1290">
        <v>2003</v>
      </c>
      <c r="D1290" t="s">
        <v>39</v>
      </c>
      <c r="E1290" t="s">
        <v>66</v>
      </c>
      <c r="F1290">
        <v>3245</v>
      </c>
      <c r="G1290" s="33">
        <f>SUMIFS('Приложение 3 (Цена)'!D:D,'Приложение 3 (Цена)'!C:C,D1290,'Приложение 3 (Цена)'!B:B,C1290,'Приложение 3 (Цена)'!A:A,B1290)</f>
        <v>754.22</v>
      </c>
      <c r="H1290" s="34">
        <f t="shared" si="20"/>
        <v>2447443.9</v>
      </c>
    </row>
    <row r="1291" spans="1:8" x14ac:dyDescent="0.25">
      <c r="A1291">
        <v>19</v>
      </c>
      <c r="B1291">
        <v>8</v>
      </c>
      <c r="C1291">
        <v>2003</v>
      </c>
      <c r="D1291" t="s">
        <v>47</v>
      </c>
      <c r="E1291" t="s">
        <v>64</v>
      </c>
      <c r="F1291">
        <v>3244</v>
      </c>
      <c r="G1291" s="33">
        <f>SUMIFS('Приложение 3 (Цена)'!D:D,'Приложение 3 (Цена)'!C:C,D1291,'Приложение 3 (Цена)'!B:B,C1291,'Приложение 3 (Цена)'!A:A,B1291)</f>
        <v>770.89</v>
      </c>
      <c r="H1291" s="34">
        <f t="shared" si="20"/>
        <v>2500767.16</v>
      </c>
    </row>
    <row r="1292" spans="1:8" x14ac:dyDescent="0.25">
      <c r="A1292">
        <v>30</v>
      </c>
      <c r="B1292">
        <v>12</v>
      </c>
      <c r="C1292">
        <v>2005</v>
      </c>
      <c r="D1292" t="s">
        <v>25</v>
      </c>
      <c r="E1292" t="s">
        <v>64</v>
      </c>
      <c r="F1292">
        <v>3243</v>
      </c>
      <c r="G1292" s="33">
        <f>SUMIFS('Приложение 3 (Цена)'!D:D,'Приложение 3 (Цена)'!C:C,D1292,'Приложение 3 (Цена)'!B:B,C1292,'Приложение 3 (Цена)'!A:A,B1292)</f>
        <v>727.03</v>
      </c>
      <c r="H1292" s="34">
        <f t="shared" si="20"/>
        <v>2357758.29</v>
      </c>
    </row>
    <row r="1293" spans="1:8" x14ac:dyDescent="0.25">
      <c r="A1293">
        <v>19</v>
      </c>
      <c r="B1293">
        <v>8</v>
      </c>
      <c r="C1293">
        <v>2003</v>
      </c>
      <c r="D1293" t="s">
        <v>30</v>
      </c>
      <c r="E1293" t="s">
        <v>64</v>
      </c>
      <c r="F1293">
        <v>3240</v>
      </c>
      <c r="G1293" s="33">
        <f>SUMIFS('Приложение 3 (Цена)'!D:D,'Приложение 3 (Цена)'!C:C,D1293,'Приложение 3 (Цена)'!B:B,C1293,'Приложение 3 (Цена)'!A:A,B1293)</f>
        <v>887.74</v>
      </c>
      <c r="H1293" s="34">
        <f t="shared" si="20"/>
        <v>2876277.6</v>
      </c>
    </row>
    <row r="1294" spans="1:8" x14ac:dyDescent="0.25">
      <c r="A1294">
        <v>20</v>
      </c>
      <c r="B1294">
        <v>8</v>
      </c>
      <c r="C1294">
        <v>2003</v>
      </c>
      <c r="D1294" t="s">
        <v>36</v>
      </c>
      <c r="E1294" t="s">
        <v>66</v>
      </c>
      <c r="F1294">
        <v>3232</v>
      </c>
      <c r="G1294" s="33">
        <f>SUMIFS('Приложение 3 (Цена)'!D:D,'Приложение 3 (Цена)'!C:C,D1294,'Приложение 3 (Цена)'!B:B,C1294,'Приложение 3 (Цена)'!A:A,B1294)</f>
        <v>927.95</v>
      </c>
      <c r="H1294" s="34">
        <f t="shared" si="20"/>
        <v>2999134.4000000004</v>
      </c>
    </row>
    <row r="1295" spans="1:8" x14ac:dyDescent="0.25">
      <c r="A1295">
        <v>28</v>
      </c>
      <c r="B1295">
        <v>11</v>
      </c>
      <c r="C1295">
        <v>2005</v>
      </c>
      <c r="D1295" t="s">
        <v>40</v>
      </c>
      <c r="E1295" t="s">
        <v>68</v>
      </c>
      <c r="F1295">
        <v>3232</v>
      </c>
      <c r="G1295" s="33">
        <f>SUMIFS('Приложение 3 (Цена)'!D:D,'Приложение 3 (Цена)'!C:C,D1295,'Приложение 3 (Цена)'!B:B,C1295,'Приложение 3 (Цена)'!A:A,B1295)</f>
        <v>952.56</v>
      </c>
      <c r="H1295" s="34">
        <f t="shared" si="20"/>
        <v>3078673.92</v>
      </c>
    </row>
    <row r="1296" spans="1:8" x14ac:dyDescent="0.25">
      <c r="A1296">
        <v>28</v>
      </c>
      <c r="B1296">
        <v>11</v>
      </c>
      <c r="C1296">
        <v>2005</v>
      </c>
      <c r="D1296" t="s">
        <v>57</v>
      </c>
      <c r="E1296" t="s">
        <v>66</v>
      </c>
      <c r="F1296">
        <v>3223</v>
      </c>
      <c r="G1296" s="33">
        <f>SUMIFS('Приложение 3 (Цена)'!D:D,'Приложение 3 (Цена)'!C:C,D1296,'Приложение 3 (Цена)'!B:B,C1296,'Приложение 3 (Цена)'!A:A,B1296)</f>
        <v>781.69</v>
      </c>
      <c r="H1296" s="34">
        <f t="shared" si="20"/>
        <v>2519386.87</v>
      </c>
    </row>
    <row r="1297" spans="1:8" x14ac:dyDescent="0.25">
      <c r="A1297">
        <v>27</v>
      </c>
      <c r="B1297">
        <v>11</v>
      </c>
      <c r="C1297">
        <v>2005</v>
      </c>
      <c r="D1297" t="s">
        <v>15</v>
      </c>
      <c r="E1297" t="s">
        <v>66</v>
      </c>
      <c r="F1297">
        <v>3222</v>
      </c>
      <c r="G1297" s="33">
        <f>SUMIFS('Приложение 3 (Цена)'!D:D,'Приложение 3 (Цена)'!C:C,D1297,'Приложение 3 (Цена)'!B:B,C1297,'Приложение 3 (Цена)'!A:A,B1297)</f>
        <v>596.88</v>
      </c>
      <c r="H1297" s="34">
        <f t="shared" si="20"/>
        <v>1923147.3599999999</v>
      </c>
    </row>
    <row r="1298" spans="1:8" x14ac:dyDescent="0.25">
      <c r="A1298">
        <v>24</v>
      </c>
      <c r="B1298">
        <v>10</v>
      </c>
      <c r="C1298">
        <v>2004</v>
      </c>
      <c r="D1298" t="s">
        <v>51</v>
      </c>
      <c r="E1298" t="s">
        <v>64</v>
      </c>
      <c r="F1298">
        <v>3214</v>
      </c>
      <c r="G1298" s="33">
        <f>SUMIFS('Приложение 3 (Цена)'!D:D,'Приложение 3 (Цена)'!C:C,D1298,'Приложение 3 (Цена)'!B:B,C1298,'Приложение 3 (Цена)'!A:A,B1298)</f>
        <v>40.22</v>
      </c>
      <c r="H1298" s="34">
        <f t="shared" si="20"/>
        <v>129267.08</v>
      </c>
    </row>
    <row r="1299" spans="1:8" x14ac:dyDescent="0.25">
      <c r="A1299">
        <v>6</v>
      </c>
      <c r="B1299">
        <v>3</v>
      </c>
      <c r="C1299">
        <v>2001</v>
      </c>
      <c r="D1299" t="s">
        <v>47</v>
      </c>
      <c r="E1299" t="s">
        <v>68</v>
      </c>
      <c r="F1299">
        <v>3204</v>
      </c>
      <c r="G1299" s="33">
        <f>SUMIFS('Приложение 3 (Цена)'!D:D,'Приложение 3 (Цена)'!C:C,D1299,'Приложение 3 (Цена)'!B:B,C1299,'Приложение 3 (Цена)'!A:A,B1299)</f>
        <v>860.07</v>
      </c>
      <c r="H1299" s="34">
        <f t="shared" si="20"/>
        <v>2755664.2800000003</v>
      </c>
    </row>
    <row r="1300" spans="1:8" x14ac:dyDescent="0.25">
      <c r="A1300">
        <v>5</v>
      </c>
      <c r="B1300">
        <v>2</v>
      </c>
      <c r="C1300">
        <v>2001</v>
      </c>
      <c r="D1300" t="s">
        <v>39</v>
      </c>
      <c r="E1300" t="s">
        <v>64</v>
      </c>
      <c r="F1300">
        <v>3201</v>
      </c>
      <c r="G1300" s="33">
        <f>SUMIFS('Приложение 3 (Цена)'!D:D,'Приложение 3 (Цена)'!C:C,D1300,'Приложение 3 (Цена)'!B:B,C1300,'Приложение 3 (Цена)'!A:A,B1300)</f>
        <v>478.82</v>
      </c>
      <c r="H1300" s="34">
        <f t="shared" si="20"/>
        <v>1532702.82</v>
      </c>
    </row>
    <row r="1301" spans="1:8" x14ac:dyDescent="0.25">
      <c r="A1301">
        <v>21</v>
      </c>
      <c r="B1301">
        <v>8</v>
      </c>
      <c r="C1301">
        <v>2003</v>
      </c>
      <c r="D1301" t="s">
        <v>35</v>
      </c>
      <c r="E1301" t="s">
        <v>64</v>
      </c>
      <c r="F1301">
        <v>3200</v>
      </c>
      <c r="G1301" s="33">
        <f>SUMIFS('Приложение 3 (Цена)'!D:D,'Приложение 3 (Цена)'!C:C,D1301,'Приложение 3 (Цена)'!B:B,C1301,'Приложение 3 (Цена)'!A:A,B1301)</f>
        <v>850.74</v>
      </c>
      <c r="H1301" s="34">
        <f t="shared" si="20"/>
        <v>2722368</v>
      </c>
    </row>
    <row r="1302" spans="1:8" x14ac:dyDescent="0.25">
      <c r="A1302">
        <v>6</v>
      </c>
      <c r="B1302">
        <v>3</v>
      </c>
      <c r="C1302">
        <v>2001</v>
      </c>
      <c r="D1302" t="s">
        <v>18</v>
      </c>
      <c r="E1302" t="s">
        <v>66</v>
      </c>
      <c r="F1302">
        <v>3199</v>
      </c>
      <c r="G1302" s="33">
        <f>SUMIFS('Приложение 3 (Цена)'!D:D,'Приложение 3 (Цена)'!C:C,D1302,'Приложение 3 (Цена)'!B:B,C1302,'Приложение 3 (Цена)'!A:A,B1302)</f>
        <v>664.98</v>
      </c>
      <c r="H1302" s="34">
        <f t="shared" si="20"/>
        <v>2127271.02</v>
      </c>
    </row>
    <row r="1303" spans="1:8" x14ac:dyDescent="0.25">
      <c r="A1303">
        <v>10</v>
      </c>
      <c r="B1303">
        <v>4</v>
      </c>
      <c r="C1303">
        <v>2002</v>
      </c>
      <c r="D1303" t="s">
        <v>13</v>
      </c>
      <c r="E1303" t="s">
        <v>66</v>
      </c>
      <c r="F1303">
        <v>3194</v>
      </c>
      <c r="G1303" s="33">
        <f>SUMIFS('Приложение 3 (Цена)'!D:D,'Приложение 3 (Цена)'!C:C,D1303,'Приложение 3 (Цена)'!B:B,C1303,'Приложение 3 (Цена)'!A:A,B1303)</f>
        <v>303.64999999999998</v>
      </c>
      <c r="H1303" s="34">
        <f t="shared" si="20"/>
        <v>969858.1</v>
      </c>
    </row>
    <row r="1304" spans="1:8" x14ac:dyDescent="0.25">
      <c r="A1304">
        <v>26</v>
      </c>
      <c r="B1304">
        <v>10</v>
      </c>
      <c r="C1304">
        <v>2004</v>
      </c>
      <c r="D1304" t="s">
        <v>35</v>
      </c>
      <c r="E1304" t="s">
        <v>64</v>
      </c>
      <c r="F1304">
        <v>3188</v>
      </c>
      <c r="G1304" s="33">
        <f>SUMIFS('Приложение 3 (Цена)'!D:D,'Приложение 3 (Цена)'!C:C,D1304,'Приложение 3 (Цена)'!B:B,C1304,'Приложение 3 (Цена)'!A:A,B1304)</f>
        <v>518.80999999999995</v>
      </c>
      <c r="H1304" s="34">
        <f t="shared" si="20"/>
        <v>1653966.2799999998</v>
      </c>
    </row>
    <row r="1305" spans="1:8" x14ac:dyDescent="0.25">
      <c r="A1305">
        <v>7</v>
      </c>
      <c r="B1305">
        <v>3</v>
      </c>
      <c r="C1305">
        <v>2001</v>
      </c>
      <c r="D1305" t="s">
        <v>23</v>
      </c>
      <c r="E1305" t="s">
        <v>65</v>
      </c>
      <c r="F1305">
        <v>3173</v>
      </c>
      <c r="G1305" s="33">
        <f>SUMIFS('Приложение 3 (Цена)'!D:D,'Приложение 3 (Цена)'!C:C,D1305,'Приложение 3 (Цена)'!B:B,C1305,'Приложение 3 (Цена)'!A:A,B1305)</f>
        <v>139.47999999999999</v>
      </c>
      <c r="H1305" s="34">
        <f t="shared" si="20"/>
        <v>442570.04</v>
      </c>
    </row>
    <row r="1306" spans="1:8" x14ac:dyDescent="0.25">
      <c r="A1306">
        <v>11</v>
      </c>
      <c r="B1306">
        <v>5</v>
      </c>
      <c r="C1306">
        <v>2002</v>
      </c>
      <c r="D1306" t="s">
        <v>23</v>
      </c>
      <c r="E1306" t="s">
        <v>65</v>
      </c>
      <c r="F1306">
        <v>3173</v>
      </c>
      <c r="G1306" s="33">
        <f>SUMIFS('Приложение 3 (Цена)'!D:D,'Приложение 3 (Цена)'!C:C,D1306,'Приложение 3 (Цена)'!B:B,C1306,'Приложение 3 (Цена)'!A:A,B1306)</f>
        <v>823.03</v>
      </c>
      <c r="H1306" s="34">
        <f t="shared" si="20"/>
        <v>2611474.19</v>
      </c>
    </row>
    <row r="1307" spans="1:8" x14ac:dyDescent="0.25">
      <c r="A1307">
        <v>6</v>
      </c>
      <c r="B1307">
        <v>2</v>
      </c>
      <c r="C1307">
        <v>2001</v>
      </c>
      <c r="D1307" t="s">
        <v>39</v>
      </c>
      <c r="E1307" t="s">
        <v>68</v>
      </c>
      <c r="F1307">
        <v>3171</v>
      </c>
      <c r="G1307" s="33">
        <f>SUMIFS('Приложение 3 (Цена)'!D:D,'Приложение 3 (Цена)'!C:C,D1307,'Приложение 3 (Цена)'!B:B,C1307,'Приложение 3 (Цена)'!A:A,B1307)</f>
        <v>478.82</v>
      </c>
      <c r="H1307" s="34">
        <f t="shared" si="20"/>
        <v>1518338.22</v>
      </c>
    </row>
    <row r="1308" spans="1:8" x14ac:dyDescent="0.25">
      <c r="A1308">
        <v>7</v>
      </c>
      <c r="B1308">
        <v>3</v>
      </c>
      <c r="C1308">
        <v>2001</v>
      </c>
      <c r="D1308" t="s">
        <v>26</v>
      </c>
      <c r="E1308" t="s">
        <v>68</v>
      </c>
      <c r="F1308">
        <v>3168</v>
      </c>
      <c r="G1308" s="33">
        <f>SUMIFS('Приложение 3 (Цена)'!D:D,'Приложение 3 (Цена)'!C:C,D1308,'Приложение 3 (Цена)'!B:B,C1308,'Приложение 3 (Цена)'!A:A,B1308)</f>
        <v>994.52</v>
      </c>
      <c r="H1308" s="34">
        <f t="shared" si="20"/>
        <v>3150639.36</v>
      </c>
    </row>
    <row r="1309" spans="1:8" x14ac:dyDescent="0.25">
      <c r="A1309">
        <v>12</v>
      </c>
      <c r="B1309">
        <v>5</v>
      </c>
      <c r="C1309">
        <v>2002</v>
      </c>
      <c r="D1309" t="s">
        <v>23</v>
      </c>
      <c r="E1309" t="s">
        <v>66</v>
      </c>
      <c r="F1309">
        <v>3160</v>
      </c>
      <c r="G1309" s="33">
        <f>SUMIFS('Приложение 3 (Цена)'!D:D,'Приложение 3 (Цена)'!C:C,D1309,'Приложение 3 (Цена)'!B:B,C1309,'Приложение 3 (Цена)'!A:A,B1309)</f>
        <v>823.03</v>
      </c>
      <c r="H1309" s="34">
        <f t="shared" si="20"/>
        <v>2600774.7999999998</v>
      </c>
    </row>
    <row r="1310" spans="1:8" x14ac:dyDescent="0.25">
      <c r="A1310">
        <v>24</v>
      </c>
      <c r="B1310">
        <v>10</v>
      </c>
      <c r="C1310">
        <v>2004</v>
      </c>
      <c r="D1310" t="s">
        <v>33</v>
      </c>
      <c r="E1310" t="s">
        <v>67</v>
      </c>
      <c r="F1310">
        <v>3160</v>
      </c>
      <c r="G1310" s="33">
        <f>SUMIFS('Приложение 3 (Цена)'!D:D,'Приложение 3 (Цена)'!C:C,D1310,'Приложение 3 (Цена)'!B:B,C1310,'Приложение 3 (Цена)'!A:A,B1310)</f>
        <v>516.79999999999995</v>
      </c>
      <c r="H1310" s="34">
        <f t="shared" si="20"/>
        <v>1633087.9999999998</v>
      </c>
    </row>
    <row r="1311" spans="1:8" x14ac:dyDescent="0.25">
      <c r="A1311">
        <v>2</v>
      </c>
      <c r="B1311">
        <v>1</v>
      </c>
      <c r="C1311">
        <v>2000</v>
      </c>
      <c r="D1311" t="s">
        <v>44</v>
      </c>
      <c r="E1311" t="s">
        <v>68</v>
      </c>
      <c r="F1311">
        <v>3158</v>
      </c>
      <c r="G1311" s="33">
        <f>SUMIFS('Приложение 3 (Цена)'!D:D,'Приложение 3 (Цена)'!C:C,D1311,'Приложение 3 (Цена)'!B:B,C1311,'Приложение 3 (Цена)'!A:A,B1311)</f>
        <v>622.99</v>
      </c>
      <c r="H1311" s="34">
        <f t="shared" si="20"/>
        <v>1967402.42</v>
      </c>
    </row>
    <row r="1312" spans="1:8" x14ac:dyDescent="0.25">
      <c r="A1312">
        <v>11</v>
      </c>
      <c r="B1312">
        <v>4</v>
      </c>
      <c r="C1312">
        <v>2002</v>
      </c>
      <c r="D1312" t="s">
        <v>55</v>
      </c>
      <c r="E1312" t="s">
        <v>64</v>
      </c>
      <c r="F1312">
        <v>3148</v>
      </c>
      <c r="G1312" s="33">
        <f>SUMIFS('Приложение 3 (Цена)'!D:D,'Приложение 3 (Цена)'!C:C,D1312,'Приложение 3 (Цена)'!B:B,C1312,'Приложение 3 (Цена)'!A:A,B1312)</f>
        <v>27.86</v>
      </c>
      <c r="H1312" s="34">
        <f t="shared" si="20"/>
        <v>87703.28</v>
      </c>
    </row>
    <row r="1313" spans="1:8" x14ac:dyDescent="0.25">
      <c r="A1313">
        <v>5</v>
      </c>
      <c r="B1313">
        <v>2</v>
      </c>
      <c r="C1313">
        <v>2001</v>
      </c>
      <c r="D1313" t="s">
        <v>25</v>
      </c>
      <c r="E1313" t="s">
        <v>64</v>
      </c>
      <c r="F1313">
        <v>3146</v>
      </c>
      <c r="G1313" s="33">
        <f>SUMIFS('Приложение 3 (Цена)'!D:D,'Приложение 3 (Цена)'!C:C,D1313,'Приложение 3 (Цена)'!B:B,C1313,'Приложение 3 (Цена)'!A:A,B1313)</f>
        <v>406.39</v>
      </c>
      <c r="H1313" s="34">
        <f t="shared" si="20"/>
        <v>1278502.94</v>
      </c>
    </row>
    <row r="1314" spans="1:8" x14ac:dyDescent="0.25">
      <c r="A1314">
        <v>23</v>
      </c>
      <c r="B1314">
        <v>9</v>
      </c>
      <c r="C1314">
        <v>2004</v>
      </c>
      <c r="D1314" t="s">
        <v>49</v>
      </c>
      <c r="E1314" t="s">
        <v>64</v>
      </c>
      <c r="F1314">
        <v>3144</v>
      </c>
      <c r="G1314" s="33">
        <f>SUMIFS('Приложение 3 (Цена)'!D:D,'Приложение 3 (Цена)'!C:C,D1314,'Приложение 3 (Цена)'!B:B,C1314,'Приложение 3 (Цена)'!A:A,B1314)</f>
        <v>937.74</v>
      </c>
      <c r="H1314" s="34">
        <f t="shared" si="20"/>
        <v>2948254.56</v>
      </c>
    </row>
    <row r="1315" spans="1:8" x14ac:dyDescent="0.25">
      <c r="A1315">
        <v>15</v>
      </c>
      <c r="B1315">
        <v>6</v>
      </c>
      <c r="C1315">
        <v>2002</v>
      </c>
      <c r="D1315" t="s">
        <v>13</v>
      </c>
      <c r="E1315" t="s">
        <v>64</v>
      </c>
      <c r="F1315">
        <v>3124</v>
      </c>
      <c r="G1315" s="33">
        <f>SUMIFS('Приложение 3 (Цена)'!D:D,'Приложение 3 (Цена)'!C:C,D1315,'Приложение 3 (Цена)'!B:B,C1315,'Приложение 3 (Цена)'!A:A,B1315)</f>
        <v>494.95</v>
      </c>
      <c r="H1315" s="34">
        <f t="shared" si="20"/>
        <v>1546223.8</v>
      </c>
    </row>
    <row r="1316" spans="1:8" x14ac:dyDescent="0.25">
      <c r="A1316">
        <v>7</v>
      </c>
      <c r="B1316">
        <v>3</v>
      </c>
      <c r="C1316">
        <v>2001</v>
      </c>
      <c r="D1316" t="s">
        <v>27</v>
      </c>
      <c r="E1316" t="s">
        <v>68</v>
      </c>
      <c r="F1316">
        <v>3117</v>
      </c>
      <c r="G1316" s="33">
        <f>SUMIFS('Приложение 3 (Цена)'!D:D,'Приложение 3 (Цена)'!C:C,D1316,'Приложение 3 (Цена)'!B:B,C1316,'Приложение 3 (Цена)'!A:A,B1316)</f>
        <v>396.02</v>
      </c>
      <c r="H1316" s="34">
        <f t="shared" si="20"/>
        <v>1234394.3399999999</v>
      </c>
    </row>
    <row r="1317" spans="1:8" x14ac:dyDescent="0.25">
      <c r="A1317">
        <v>23</v>
      </c>
      <c r="B1317">
        <v>9</v>
      </c>
      <c r="C1317">
        <v>2004</v>
      </c>
      <c r="D1317" t="s">
        <v>30</v>
      </c>
      <c r="E1317" t="s">
        <v>66</v>
      </c>
      <c r="F1317">
        <v>3117</v>
      </c>
      <c r="G1317" s="33">
        <f>SUMIFS('Приложение 3 (Цена)'!D:D,'Приложение 3 (Цена)'!C:C,D1317,'Приложение 3 (Цена)'!B:B,C1317,'Приложение 3 (Цена)'!A:A,B1317)</f>
        <v>761.83</v>
      </c>
      <c r="H1317" s="34">
        <f t="shared" si="20"/>
        <v>2374624.1100000003</v>
      </c>
    </row>
    <row r="1318" spans="1:8" x14ac:dyDescent="0.25">
      <c r="A1318">
        <v>24</v>
      </c>
      <c r="B1318">
        <v>10</v>
      </c>
      <c r="C1318">
        <v>2004</v>
      </c>
      <c r="D1318" t="s">
        <v>37</v>
      </c>
      <c r="E1318" t="s">
        <v>67</v>
      </c>
      <c r="F1318">
        <v>3116</v>
      </c>
      <c r="G1318" s="33">
        <f>SUMIFS('Приложение 3 (Цена)'!D:D,'Приложение 3 (Цена)'!C:C,D1318,'Приложение 3 (Цена)'!B:B,C1318,'Приложение 3 (Цена)'!A:A,B1318)</f>
        <v>500.95</v>
      </c>
      <c r="H1318" s="34">
        <f t="shared" si="20"/>
        <v>1560960.2</v>
      </c>
    </row>
    <row r="1319" spans="1:8" x14ac:dyDescent="0.25">
      <c r="A1319">
        <v>11</v>
      </c>
      <c r="B1319">
        <v>4</v>
      </c>
      <c r="C1319">
        <v>2002</v>
      </c>
      <c r="D1319" t="s">
        <v>37</v>
      </c>
      <c r="E1319" t="s">
        <v>67</v>
      </c>
      <c r="F1319">
        <v>3115</v>
      </c>
      <c r="G1319" s="33">
        <f>SUMIFS('Приложение 3 (Цена)'!D:D,'Приложение 3 (Цена)'!C:C,D1319,'Приложение 3 (Цена)'!B:B,C1319,'Приложение 3 (Цена)'!A:A,B1319)</f>
        <v>546.86</v>
      </c>
      <c r="H1319" s="34">
        <f t="shared" si="20"/>
        <v>1703468.9000000001</v>
      </c>
    </row>
    <row r="1320" spans="1:8" x14ac:dyDescent="0.25">
      <c r="A1320">
        <v>11</v>
      </c>
      <c r="B1320">
        <v>4</v>
      </c>
      <c r="C1320">
        <v>2002</v>
      </c>
      <c r="D1320" t="s">
        <v>36</v>
      </c>
      <c r="E1320" t="s">
        <v>66</v>
      </c>
      <c r="F1320">
        <v>3114</v>
      </c>
      <c r="G1320" s="33">
        <f>SUMIFS('Приложение 3 (Цена)'!D:D,'Приложение 3 (Цена)'!C:C,D1320,'Приложение 3 (Цена)'!B:B,C1320,'Приложение 3 (Цена)'!A:A,B1320)</f>
        <v>478.58</v>
      </c>
      <c r="H1320" s="34">
        <f t="shared" si="20"/>
        <v>1490298.1199999999</v>
      </c>
    </row>
    <row r="1321" spans="1:8" x14ac:dyDescent="0.25">
      <c r="A1321">
        <v>26</v>
      </c>
      <c r="B1321">
        <v>11</v>
      </c>
      <c r="C1321">
        <v>2004</v>
      </c>
      <c r="D1321" t="s">
        <v>17</v>
      </c>
      <c r="E1321" t="s">
        <v>64</v>
      </c>
      <c r="F1321">
        <v>3104</v>
      </c>
      <c r="G1321" s="33">
        <f>SUMIFS('Приложение 3 (Цена)'!D:D,'Приложение 3 (Цена)'!C:C,D1321,'Приложение 3 (Цена)'!B:B,C1321,'Приложение 3 (Цена)'!A:A,B1321)</f>
        <v>430.18</v>
      </c>
      <c r="H1321" s="34">
        <f t="shared" si="20"/>
        <v>1335278.72</v>
      </c>
    </row>
    <row r="1322" spans="1:8" x14ac:dyDescent="0.25">
      <c r="A1322">
        <v>1</v>
      </c>
      <c r="B1322">
        <v>1</v>
      </c>
      <c r="C1322">
        <v>2000</v>
      </c>
      <c r="D1322" t="s">
        <v>13</v>
      </c>
      <c r="E1322" t="s">
        <v>64</v>
      </c>
      <c r="F1322">
        <v>3091</v>
      </c>
      <c r="G1322" s="33">
        <f>SUMIFS('Приложение 3 (Цена)'!D:D,'Приложение 3 (Цена)'!C:C,D1322,'Приложение 3 (Цена)'!B:B,C1322,'Приложение 3 (Цена)'!A:A,B1322)</f>
        <v>131.06</v>
      </c>
      <c r="H1322" s="34">
        <f t="shared" si="20"/>
        <v>405106.46</v>
      </c>
    </row>
    <row r="1323" spans="1:8" x14ac:dyDescent="0.25">
      <c r="A1323">
        <v>10</v>
      </c>
      <c r="B1323">
        <v>4</v>
      </c>
      <c r="C1323">
        <v>2002</v>
      </c>
      <c r="D1323" t="s">
        <v>56</v>
      </c>
      <c r="E1323" t="s">
        <v>64</v>
      </c>
      <c r="F1323">
        <v>3087</v>
      </c>
      <c r="G1323" s="33">
        <f>SUMIFS('Приложение 3 (Цена)'!D:D,'Приложение 3 (Цена)'!C:C,D1323,'Приложение 3 (Цена)'!B:B,C1323,'Приложение 3 (Цена)'!A:A,B1323)</f>
        <v>817.75</v>
      </c>
      <c r="H1323" s="34">
        <f t="shared" si="20"/>
        <v>2524394.25</v>
      </c>
    </row>
    <row r="1324" spans="1:8" x14ac:dyDescent="0.25">
      <c r="A1324">
        <v>14</v>
      </c>
      <c r="B1324">
        <v>2</v>
      </c>
      <c r="C1324">
        <v>2000</v>
      </c>
      <c r="D1324" t="s">
        <v>46</v>
      </c>
      <c r="E1324" t="s">
        <v>64</v>
      </c>
      <c r="F1324">
        <v>3085</v>
      </c>
      <c r="G1324" s="33">
        <f>SUMIFS('Приложение 3 (Цена)'!D:D,'Приложение 3 (Цена)'!C:C,D1324,'Приложение 3 (Цена)'!B:B,C1324,'Приложение 3 (Цена)'!A:A,B1324)</f>
        <v>67.94</v>
      </c>
      <c r="H1324" s="34">
        <f t="shared" si="20"/>
        <v>209594.9</v>
      </c>
    </row>
    <row r="1325" spans="1:8" x14ac:dyDescent="0.25">
      <c r="A1325">
        <v>18</v>
      </c>
      <c r="B1325">
        <v>7</v>
      </c>
      <c r="C1325">
        <v>2003</v>
      </c>
      <c r="D1325" t="s">
        <v>53</v>
      </c>
      <c r="E1325" t="s">
        <v>68</v>
      </c>
      <c r="F1325">
        <v>3083</v>
      </c>
      <c r="G1325" s="33">
        <f>SUMIFS('Приложение 3 (Цена)'!D:D,'Приложение 3 (Цена)'!C:C,D1325,'Приложение 3 (Цена)'!B:B,C1325,'Приложение 3 (Цена)'!A:A,B1325)</f>
        <v>404.61</v>
      </c>
      <c r="H1325" s="34">
        <f t="shared" si="20"/>
        <v>1247412.6300000001</v>
      </c>
    </row>
    <row r="1326" spans="1:8" x14ac:dyDescent="0.25">
      <c r="A1326">
        <v>29</v>
      </c>
      <c r="B1326">
        <v>11</v>
      </c>
      <c r="C1326">
        <v>2005</v>
      </c>
      <c r="D1326" t="s">
        <v>50</v>
      </c>
      <c r="E1326" t="s">
        <v>66</v>
      </c>
      <c r="F1326">
        <v>3083</v>
      </c>
      <c r="G1326" s="33">
        <f>SUMIFS('Приложение 3 (Цена)'!D:D,'Приложение 3 (Цена)'!C:C,D1326,'Приложение 3 (Цена)'!B:B,C1326,'Приложение 3 (Цена)'!A:A,B1326)</f>
        <v>710.1</v>
      </c>
      <c r="H1326" s="34">
        <f t="shared" si="20"/>
        <v>2189238.3000000003</v>
      </c>
    </row>
    <row r="1327" spans="1:8" x14ac:dyDescent="0.25">
      <c r="A1327">
        <v>2</v>
      </c>
      <c r="B1327">
        <v>1</v>
      </c>
      <c r="C1327">
        <v>2000</v>
      </c>
      <c r="D1327" t="s">
        <v>61</v>
      </c>
      <c r="E1327" t="s">
        <v>66</v>
      </c>
      <c r="F1327">
        <v>3076</v>
      </c>
      <c r="G1327" s="33">
        <f>SUMIFS('Приложение 3 (Цена)'!D:D,'Приложение 3 (Цена)'!C:C,D1327,'Приложение 3 (Цена)'!B:B,C1327,'Приложение 3 (Цена)'!A:A,B1327)</f>
        <v>690.62</v>
      </c>
      <c r="H1327" s="34">
        <f t="shared" si="20"/>
        <v>2124347.12</v>
      </c>
    </row>
    <row r="1328" spans="1:8" x14ac:dyDescent="0.25">
      <c r="A1328">
        <v>25</v>
      </c>
      <c r="B1328">
        <v>10</v>
      </c>
      <c r="C1328">
        <v>2004</v>
      </c>
      <c r="D1328" t="s">
        <v>50</v>
      </c>
      <c r="E1328" t="s">
        <v>67</v>
      </c>
      <c r="F1328">
        <v>3065</v>
      </c>
      <c r="G1328" s="33">
        <f>SUMIFS('Приложение 3 (Цена)'!D:D,'Приложение 3 (Цена)'!C:C,D1328,'Приложение 3 (Цена)'!B:B,C1328,'Приложение 3 (Цена)'!A:A,B1328)</f>
        <v>640.26</v>
      </c>
      <c r="H1328" s="34">
        <f t="shared" si="20"/>
        <v>1962396.9</v>
      </c>
    </row>
    <row r="1329" spans="1:8" x14ac:dyDescent="0.25">
      <c r="A1329">
        <v>18</v>
      </c>
      <c r="B1329">
        <v>7</v>
      </c>
      <c r="C1329">
        <v>2003</v>
      </c>
      <c r="D1329" t="s">
        <v>31</v>
      </c>
      <c r="E1329" t="s">
        <v>64</v>
      </c>
      <c r="F1329">
        <v>3056</v>
      </c>
      <c r="G1329" s="33">
        <f>SUMIFS('Приложение 3 (Цена)'!D:D,'Приложение 3 (Цена)'!C:C,D1329,'Приложение 3 (Цена)'!B:B,C1329,'Приложение 3 (Цена)'!A:A,B1329)</f>
        <v>512.75</v>
      </c>
      <c r="H1329" s="34">
        <f t="shared" si="20"/>
        <v>1566964</v>
      </c>
    </row>
    <row r="1330" spans="1:8" x14ac:dyDescent="0.25">
      <c r="A1330">
        <v>1</v>
      </c>
      <c r="B1330">
        <v>1</v>
      </c>
      <c r="C1330">
        <v>2000</v>
      </c>
      <c r="D1330" t="s">
        <v>39</v>
      </c>
      <c r="E1330" t="s">
        <v>64</v>
      </c>
      <c r="F1330">
        <v>3037</v>
      </c>
      <c r="G1330" s="33">
        <f>SUMIFS('Приложение 3 (Цена)'!D:D,'Приложение 3 (Цена)'!C:C,D1330,'Приложение 3 (Цена)'!B:B,C1330,'Приложение 3 (Цена)'!A:A,B1330)</f>
        <v>36.78</v>
      </c>
      <c r="H1330" s="34">
        <f t="shared" si="20"/>
        <v>111700.86</v>
      </c>
    </row>
    <row r="1331" spans="1:8" x14ac:dyDescent="0.25">
      <c r="A1331">
        <v>26</v>
      </c>
      <c r="B1331">
        <v>10</v>
      </c>
      <c r="C1331">
        <v>2004</v>
      </c>
      <c r="D1331" t="s">
        <v>28</v>
      </c>
      <c r="E1331" t="s">
        <v>66</v>
      </c>
      <c r="F1331">
        <v>3030</v>
      </c>
      <c r="G1331" s="33">
        <f>SUMIFS('Приложение 3 (Цена)'!D:D,'Приложение 3 (Цена)'!C:C,D1331,'Приложение 3 (Цена)'!B:B,C1331,'Приложение 3 (Цена)'!A:A,B1331)</f>
        <v>824.71</v>
      </c>
      <c r="H1331" s="34">
        <f t="shared" si="20"/>
        <v>2498871.3000000003</v>
      </c>
    </row>
    <row r="1332" spans="1:8" x14ac:dyDescent="0.25">
      <c r="A1332">
        <v>21</v>
      </c>
      <c r="B1332">
        <v>9</v>
      </c>
      <c r="C1332">
        <v>2004</v>
      </c>
      <c r="D1332" t="s">
        <v>23</v>
      </c>
      <c r="E1332" t="s">
        <v>68</v>
      </c>
      <c r="F1332">
        <v>3013</v>
      </c>
      <c r="G1332" s="33">
        <f>SUMIFS('Приложение 3 (Цена)'!D:D,'Приложение 3 (Цена)'!C:C,D1332,'Приложение 3 (Цена)'!B:B,C1332,'Приложение 3 (Цена)'!A:A,B1332)</f>
        <v>98.41</v>
      </c>
      <c r="H1332" s="34">
        <f t="shared" si="20"/>
        <v>296509.33</v>
      </c>
    </row>
    <row r="1333" spans="1:8" x14ac:dyDescent="0.25">
      <c r="A1333">
        <v>19</v>
      </c>
      <c r="B1333">
        <v>8</v>
      </c>
      <c r="C1333">
        <v>2003</v>
      </c>
      <c r="D1333" t="s">
        <v>50</v>
      </c>
      <c r="E1333" t="s">
        <v>65</v>
      </c>
      <c r="F1333">
        <v>3009</v>
      </c>
      <c r="G1333" s="33">
        <f>SUMIFS('Приложение 3 (Цена)'!D:D,'Приложение 3 (Цена)'!C:C,D1333,'Приложение 3 (Цена)'!B:B,C1333,'Приложение 3 (Цена)'!A:A,B1333)</f>
        <v>52.31</v>
      </c>
      <c r="H1333" s="34">
        <f t="shared" si="20"/>
        <v>157400.79</v>
      </c>
    </row>
    <row r="1334" spans="1:8" x14ac:dyDescent="0.25">
      <c r="A1334">
        <v>16</v>
      </c>
      <c r="B1334">
        <v>6</v>
      </c>
      <c r="C1334">
        <v>2003</v>
      </c>
      <c r="D1334" t="s">
        <v>32</v>
      </c>
      <c r="E1334" t="s">
        <v>64</v>
      </c>
      <c r="F1334">
        <v>3007</v>
      </c>
      <c r="G1334" s="33">
        <f>SUMIFS('Приложение 3 (Цена)'!D:D,'Приложение 3 (Цена)'!C:C,D1334,'Приложение 3 (Цена)'!B:B,C1334,'Приложение 3 (Цена)'!A:A,B1334)</f>
        <v>829.79</v>
      </c>
      <c r="H1334" s="34">
        <f t="shared" si="20"/>
        <v>2495178.5299999998</v>
      </c>
    </row>
    <row r="1335" spans="1:8" x14ac:dyDescent="0.25">
      <c r="A1335">
        <v>14</v>
      </c>
      <c r="B1335">
        <v>6</v>
      </c>
      <c r="C1335">
        <v>2002</v>
      </c>
      <c r="D1335" t="s">
        <v>21</v>
      </c>
      <c r="E1335" t="s">
        <v>64</v>
      </c>
      <c r="F1335">
        <v>3003</v>
      </c>
      <c r="G1335" s="33">
        <f>SUMIFS('Приложение 3 (Цена)'!D:D,'Приложение 3 (Цена)'!C:C,D1335,'Приложение 3 (Цена)'!B:B,C1335,'Приложение 3 (Цена)'!A:A,B1335)</f>
        <v>866.71</v>
      </c>
      <c r="H1335" s="34">
        <f t="shared" si="20"/>
        <v>2602730.13</v>
      </c>
    </row>
    <row r="1336" spans="1:8" x14ac:dyDescent="0.25">
      <c r="A1336">
        <v>23</v>
      </c>
      <c r="B1336">
        <v>9</v>
      </c>
      <c r="C1336">
        <v>2004</v>
      </c>
      <c r="D1336" t="s">
        <v>40</v>
      </c>
      <c r="E1336" t="s">
        <v>65</v>
      </c>
      <c r="F1336">
        <v>3001</v>
      </c>
      <c r="G1336" s="33">
        <f>SUMIFS('Приложение 3 (Цена)'!D:D,'Приложение 3 (Цена)'!C:C,D1336,'Приложение 3 (Цена)'!B:B,C1336,'Приложение 3 (Цена)'!A:A,B1336)</f>
        <v>502.37</v>
      </c>
      <c r="H1336" s="34">
        <f t="shared" si="20"/>
        <v>1507612.37</v>
      </c>
    </row>
    <row r="1337" spans="1:8" x14ac:dyDescent="0.25">
      <c r="A1337">
        <v>26</v>
      </c>
      <c r="B1337">
        <v>11</v>
      </c>
      <c r="C1337">
        <v>2004</v>
      </c>
      <c r="D1337" t="s">
        <v>13</v>
      </c>
      <c r="E1337" t="s">
        <v>66</v>
      </c>
      <c r="F1337">
        <v>2979</v>
      </c>
      <c r="G1337" s="33">
        <f>SUMIFS('Приложение 3 (Цена)'!D:D,'Приложение 3 (Цена)'!C:C,D1337,'Приложение 3 (Цена)'!B:B,C1337,'Приложение 3 (Цена)'!A:A,B1337)</f>
        <v>374.03</v>
      </c>
      <c r="H1337" s="34">
        <f t="shared" si="20"/>
        <v>1114235.3699999999</v>
      </c>
    </row>
    <row r="1338" spans="1:8" x14ac:dyDescent="0.25">
      <c r="A1338">
        <v>17</v>
      </c>
      <c r="B1338">
        <v>7</v>
      </c>
      <c r="C1338">
        <v>2003</v>
      </c>
      <c r="D1338" t="s">
        <v>25</v>
      </c>
      <c r="E1338" t="s">
        <v>64</v>
      </c>
      <c r="F1338">
        <v>2973</v>
      </c>
      <c r="G1338" s="33">
        <f>SUMIFS('Приложение 3 (Цена)'!D:D,'Приложение 3 (Цена)'!C:C,D1338,'Приложение 3 (Цена)'!B:B,C1338,'Приложение 3 (Цена)'!A:A,B1338)</f>
        <v>972.35</v>
      </c>
      <c r="H1338" s="34">
        <f t="shared" si="20"/>
        <v>2890796.5500000003</v>
      </c>
    </row>
    <row r="1339" spans="1:8" x14ac:dyDescent="0.25">
      <c r="A1339">
        <v>24</v>
      </c>
      <c r="B1339">
        <v>10</v>
      </c>
      <c r="C1339">
        <v>2004</v>
      </c>
      <c r="D1339" t="s">
        <v>49</v>
      </c>
      <c r="E1339" t="s">
        <v>66</v>
      </c>
      <c r="F1339">
        <v>2972</v>
      </c>
      <c r="G1339" s="33">
        <f>SUMIFS('Приложение 3 (Цена)'!D:D,'Приложение 3 (Цена)'!C:C,D1339,'Приложение 3 (Цена)'!B:B,C1339,'Приложение 3 (Цена)'!A:A,B1339)</f>
        <v>694.83</v>
      </c>
      <c r="H1339" s="34">
        <f t="shared" si="20"/>
        <v>2065034.76</v>
      </c>
    </row>
    <row r="1340" spans="1:8" x14ac:dyDescent="0.25">
      <c r="A1340">
        <v>22</v>
      </c>
      <c r="B1340">
        <v>9</v>
      </c>
      <c r="C1340">
        <v>2004</v>
      </c>
      <c r="D1340" t="s">
        <v>45</v>
      </c>
      <c r="E1340" t="s">
        <v>66</v>
      </c>
      <c r="F1340">
        <v>2970</v>
      </c>
      <c r="G1340" s="33">
        <f>SUMIFS('Приложение 3 (Цена)'!D:D,'Приложение 3 (Цена)'!C:C,D1340,'Приложение 3 (Цена)'!B:B,C1340,'Приложение 3 (Цена)'!A:A,B1340)</f>
        <v>621.95000000000005</v>
      </c>
      <c r="H1340" s="34">
        <f t="shared" si="20"/>
        <v>1847191.5000000002</v>
      </c>
    </row>
    <row r="1341" spans="1:8" x14ac:dyDescent="0.25">
      <c r="A1341">
        <v>3</v>
      </c>
      <c r="B1341">
        <v>1</v>
      </c>
      <c r="C1341">
        <v>2001</v>
      </c>
      <c r="D1341" t="s">
        <v>37</v>
      </c>
      <c r="E1341" t="s">
        <v>64</v>
      </c>
      <c r="F1341">
        <v>2951</v>
      </c>
      <c r="G1341" s="33">
        <f>SUMIFS('Приложение 3 (Цена)'!D:D,'Приложение 3 (Цена)'!C:C,D1341,'Приложение 3 (Цена)'!B:B,C1341,'Приложение 3 (Цена)'!A:A,B1341)</f>
        <v>1075.96</v>
      </c>
      <c r="H1341" s="34">
        <f t="shared" si="20"/>
        <v>3175157.96</v>
      </c>
    </row>
    <row r="1342" spans="1:8" x14ac:dyDescent="0.25">
      <c r="A1342">
        <v>19</v>
      </c>
      <c r="B1342">
        <v>8</v>
      </c>
      <c r="C1342">
        <v>2003</v>
      </c>
      <c r="D1342" t="s">
        <v>34</v>
      </c>
      <c r="E1342" t="s">
        <v>64</v>
      </c>
      <c r="F1342">
        <v>2947</v>
      </c>
      <c r="G1342" s="33">
        <f>SUMIFS('Приложение 3 (Цена)'!D:D,'Приложение 3 (Цена)'!C:C,D1342,'Приложение 3 (Цена)'!B:B,C1342,'Приложение 3 (Цена)'!A:A,B1342)</f>
        <v>1021.8</v>
      </c>
      <c r="H1342" s="34">
        <f t="shared" si="20"/>
        <v>3011244.6</v>
      </c>
    </row>
    <row r="1343" spans="1:8" x14ac:dyDescent="0.25">
      <c r="A1343">
        <v>7</v>
      </c>
      <c r="B1343">
        <v>3</v>
      </c>
      <c r="C1343">
        <v>2001</v>
      </c>
      <c r="D1343" t="s">
        <v>21</v>
      </c>
      <c r="E1343" t="s">
        <v>66</v>
      </c>
      <c r="F1343">
        <v>2934</v>
      </c>
      <c r="G1343" s="33">
        <f>SUMIFS('Приложение 3 (Цена)'!D:D,'Приложение 3 (Цена)'!C:C,D1343,'Приложение 3 (Цена)'!B:B,C1343,'Приложение 3 (Цена)'!A:A,B1343)</f>
        <v>507.08</v>
      </c>
      <c r="H1343" s="34">
        <f t="shared" si="20"/>
        <v>1487772.72</v>
      </c>
    </row>
    <row r="1344" spans="1:8" x14ac:dyDescent="0.25">
      <c r="A1344">
        <v>16</v>
      </c>
      <c r="B1344">
        <v>6</v>
      </c>
      <c r="C1344">
        <v>2003</v>
      </c>
      <c r="D1344" t="s">
        <v>33</v>
      </c>
      <c r="E1344" t="s">
        <v>64</v>
      </c>
      <c r="F1344">
        <v>2927</v>
      </c>
      <c r="G1344" s="33">
        <f>SUMIFS('Приложение 3 (Цена)'!D:D,'Приложение 3 (Цена)'!C:C,D1344,'Приложение 3 (Цена)'!B:B,C1344,'Приложение 3 (Цена)'!A:A,B1344)</f>
        <v>890.05</v>
      </c>
      <c r="H1344" s="34">
        <f t="shared" si="20"/>
        <v>2605176.35</v>
      </c>
    </row>
    <row r="1345" spans="1:8" x14ac:dyDescent="0.25">
      <c r="A1345">
        <v>14</v>
      </c>
      <c r="B1345">
        <v>6</v>
      </c>
      <c r="C1345">
        <v>2002</v>
      </c>
      <c r="D1345" t="s">
        <v>23</v>
      </c>
      <c r="E1345" t="s">
        <v>68</v>
      </c>
      <c r="F1345">
        <v>2921</v>
      </c>
      <c r="G1345" s="33">
        <f>SUMIFS('Приложение 3 (Цена)'!D:D,'Приложение 3 (Цена)'!C:C,D1345,'Приложение 3 (Цена)'!B:B,C1345,'Приложение 3 (Цена)'!A:A,B1345)</f>
        <v>538.91</v>
      </c>
      <c r="H1345" s="34">
        <f t="shared" si="20"/>
        <v>1574156.1099999999</v>
      </c>
    </row>
    <row r="1346" spans="1:8" x14ac:dyDescent="0.25">
      <c r="A1346">
        <v>9</v>
      </c>
      <c r="B1346">
        <v>4</v>
      </c>
      <c r="C1346">
        <v>2002</v>
      </c>
      <c r="D1346" t="s">
        <v>50</v>
      </c>
      <c r="E1346" t="s">
        <v>64</v>
      </c>
      <c r="F1346">
        <v>2914</v>
      </c>
      <c r="G1346" s="33">
        <f>SUMIFS('Приложение 3 (Цена)'!D:D,'Приложение 3 (Цена)'!C:C,D1346,'Приложение 3 (Цена)'!B:B,C1346,'Приложение 3 (Цена)'!A:A,B1346)</f>
        <v>993.69</v>
      </c>
      <c r="H1346" s="34">
        <f t="shared" si="20"/>
        <v>2895612.66</v>
      </c>
    </row>
    <row r="1347" spans="1:8" x14ac:dyDescent="0.25">
      <c r="A1347">
        <v>16</v>
      </c>
      <c r="B1347">
        <v>6</v>
      </c>
      <c r="C1347">
        <v>2003</v>
      </c>
      <c r="D1347" t="s">
        <v>30</v>
      </c>
      <c r="E1347" t="s">
        <v>66</v>
      </c>
      <c r="F1347">
        <v>2911</v>
      </c>
      <c r="G1347" s="33">
        <f>SUMIFS('Приложение 3 (Цена)'!D:D,'Приложение 3 (Цена)'!C:C,D1347,'Приложение 3 (Цена)'!B:B,C1347,'Приложение 3 (Цена)'!A:A,B1347)</f>
        <v>716.11</v>
      </c>
      <c r="H1347" s="34">
        <f t="shared" ref="H1347:H1410" si="21">F1347*G1347</f>
        <v>2084596.21</v>
      </c>
    </row>
    <row r="1348" spans="1:8" x14ac:dyDescent="0.25">
      <c r="A1348">
        <v>8</v>
      </c>
      <c r="B1348">
        <v>3</v>
      </c>
      <c r="C1348">
        <v>2001</v>
      </c>
      <c r="D1348" t="s">
        <v>55</v>
      </c>
      <c r="E1348" t="s">
        <v>64</v>
      </c>
      <c r="F1348">
        <v>2908</v>
      </c>
      <c r="G1348" s="33">
        <f>SUMIFS('Приложение 3 (Цена)'!D:D,'Приложение 3 (Цена)'!C:C,D1348,'Приложение 3 (Цена)'!B:B,C1348,'Приложение 3 (Цена)'!A:A,B1348)</f>
        <v>822.33</v>
      </c>
      <c r="H1348" s="34">
        <f t="shared" si="21"/>
        <v>2391335.64</v>
      </c>
    </row>
    <row r="1349" spans="1:8" x14ac:dyDescent="0.25">
      <c r="A1349">
        <v>7</v>
      </c>
      <c r="B1349">
        <v>3</v>
      </c>
      <c r="C1349">
        <v>2001</v>
      </c>
      <c r="D1349" t="s">
        <v>34</v>
      </c>
      <c r="E1349" t="s">
        <v>64</v>
      </c>
      <c r="F1349">
        <v>2903</v>
      </c>
      <c r="G1349" s="33">
        <f>SUMIFS('Приложение 3 (Цена)'!D:D,'Приложение 3 (Цена)'!C:C,D1349,'Приложение 3 (Цена)'!B:B,C1349,'Приложение 3 (Цена)'!A:A,B1349)</f>
        <v>760.48</v>
      </c>
      <c r="H1349" s="34">
        <f t="shared" si="21"/>
        <v>2207673.44</v>
      </c>
    </row>
    <row r="1350" spans="1:8" x14ac:dyDescent="0.25">
      <c r="A1350">
        <v>4</v>
      </c>
      <c r="B1350">
        <v>2</v>
      </c>
      <c r="C1350">
        <v>2001</v>
      </c>
      <c r="D1350" t="s">
        <v>30</v>
      </c>
      <c r="E1350" t="s">
        <v>64</v>
      </c>
      <c r="F1350">
        <v>2901</v>
      </c>
      <c r="G1350" s="33">
        <f>SUMIFS('Приложение 3 (Цена)'!D:D,'Приложение 3 (Цена)'!C:C,D1350,'Приложение 3 (Цена)'!B:B,C1350,'Приложение 3 (Цена)'!A:A,B1350)</f>
        <v>897.96</v>
      </c>
      <c r="H1350" s="34">
        <f t="shared" si="21"/>
        <v>2604981.96</v>
      </c>
    </row>
    <row r="1351" spans="1:8" x14ac:dyDescent="0.25">
      <c r="A1351">
        <v>17</v>
      </c>
      <c r="B1351">
        <v>7</v>
      </c>
      <c r="C1351">
        <v>2003</v>
      </c>
      <c r="D1351" t="s">
        <v>13</v>
      </c>
      <c r="E1351" t="s">
        <v>67</v>
      </c>
      <c r="F1351">
        <v>2898</v>
      </c>
      <c r="G1351" s="33">
        <f>SUMIFS('Приложение 3 (Цена)'!D:D,'Приложение 3 (Цена)'!C:C,D1351,'Приложение 3 (Цена)'!B:B,C1351,'Приложение 3 (Цена)'!A:A,B1351)</f>
        <v>588.17999999999995</v>
      </c>
      <c r="H1351" s="34">
        <f t="shared" si="21"/>
        <v>1704545.64</v>
      </c>
    </row>
    <row r="1352" spans="1:8" x14ac:dyDescent="0.25">
      <c r="A1352">
        <v>13</v>
      </c>
      <c r="B1352">
        <v>5</v>
      </c>
      <c r="C1352">
        <v>2002</v>
      </c>
      <c r="D1352" t="s">
        <v>53</v>
      </c>
      <c r="E1352" t="s">
        <v>64</v>
      </c>
      <c r="F1352">
        <v>2888</v>
      </c>
      <c r="G1352" s="33">
        <f>SUMIFS('Приложение 3 (Цена)'!D:D,'Приложение 3 (Цена)'!C:C,D1352,'Приложение 3 (Цена)'!B:B,C1352,'Приложение 3 (Цена)'!A:A,B1352)</f>
        <v>858.08</v>
      </c>
      <c r="H1352" s="34">
        <f t="shared" si="21"/>
        <v>2478135.04</v>
      </c>
    </row>
    <row r="1353" spans="1:8" x14ac:dyDescent="0.25">
      <c r="A1353">
        <v>21</v>
      </c>
      <c r="B1353">
        <v>8</v>
      </c>
      <c r="C1353">
        <v>2003</v>
      </c>
      <c r="D1353" t="s">
        <v>16</v>
      </c>
      <c r="E1353" t="s">
        <v>64</v>
      </c>
      <c r="F1353">
        <v>2888</v>
      </c>
      <c r="G1353" s="33">
        <f>SUMIFS('Приложение 3 (Цена)'!D:D,'Приложение 3 (Цена)'!C:C,D1353,'Приложение 3 (Цена)'!B:B,C1353,'Приложение 3 (Цена)'!A:A,B1353)</f>
        <v>254.24</v>
      </c>
      <c r="H1353" s="34">
        <f t="shared" si="21"/>
        <v>734245.12</v>
      </c>
    </row>
    <row r="1354" spans="1:8" x14ac:dyDescent="0.25">
      <c r="A1354">
        <v>15</v>
      </c>
      <c r="B1354">
        <v>6</v>
      </c>
      <c r="C1354">
        <v>2003</v>
      </c>
      <c r="D1354" t="s">
        <v>22</v>
      </c>
      <c r="E1354" t="s">
        <v>65</v>
      </c>
      <c r="F1354">
        <v>2884</v>
      </c>
      <c r="G1354" s="33">
        <f>SUMIFS('Приложение 3 (Цена)'!D:D,'Приложение 3 (Цена)'!C:C,D1354,'Приложение 3 (Цена)'!B:B,C1354,'Приложение 3 (Цена)'!A:A,B1354)</f>
        <v>689.67</v>
      </c>
      <c r="H1354" s="34">
        <f t="shared" si="21"/>
        <v>1989008.2799999998</v>
      </c>
    </row>
    <row r="1355" spans="1:8" x14ac:dyDescent="0.25">
      <c r="A1355">
        <v>10</v>
      </c>
      <c r="B1355">
        <v>4</v>
      </c>
      <c r="C1355">
        <v>2002</v>
      </c>
      <c r="D1355" t="s">
        <v>14</v>
      </c>
      <c r="E1355" t="s">
        <v>64</v>
      </c>
      <c r="F1355">
        <v>2882</v>
      </c>
      <c r="G1355" s="33">
        <f>SUMIFS('Приложение 3 (Цена)'!D:D,'Приложение 3 (Цена)'!C:C,D1355,'Приложение 3 (Цена)'!B:B,C1355,'Приложение 3 (Цена)'!A:A,B1355)</f>
        <v>139.53</v>
      </c>
      <c r="H1355" s="34">
        <f t="shared" si="21"/>
        <v>402125.46</v>
      </c>
    </row>
    <row r="1356" spans="1:8" x14ac:dyDescent="0.25">
      <c r="A1356">
        <v>26</v>
      </c>
      <c r="B1356">
        <v>11</v>
      </c>
      <c r="C1356">
        <v>2004</v>
      </c>
      <c r="D1356" t="s">
        <v>62</v>
      </c>
      <c r="E1356" t="s">
        <v>65</v>
      </c>
      <c r="F1356">
        <v>2873</v>
      </c>
      <c r="G1356" s="33">
        <f>SUMIFS('Приложение 3 (Цена)'!D:D,'Приложение 3 (Цена)'!C:C,D1356,'Приложение 3 (Цена)'!B:B,C1356,'Приложение 3 (Цена)'!A:A,B1356)</f>
        <v>831.53</v>
      </c>
      <c r="H1356" s="34">
        <f t="shared" si="21"/>
        <v>2388985.69</v>
      </c>
    </row>
    <row r="1357" spans="1:8" x14ac:dyDescent="0.25">
      <c r="A1357">
        <v>24</v>
      </c>
      <c r="B1357">
        <v>10</v>
      </c>
      <c r="C1357">
        <v>2004</v>
      </c>
      <c r="D1357" t="s">
        <v>30</v>
      </c>
      <c r="E1357" t="s">
        <v>66</v>
      </c>
      <c r="F1357">
        <v>2873</v>
      </c>
      <c r="G1357" s="33">
        <f>SUMIFS('Приложение 3 (Цена)'!D:D,'Приложение 3 (Цена)'!C:C,D1357,'Приложение 3 (Цена)'!B:B,C1357,'Приложение 3 (Цена)'!A:A,B1357)</f>
        <v>267.99</v>
      </c>
      <c r="H1357" s="34">
        <f t="shared" si="21"/>
        <v>769935.27</v>
      </c>
    </row>
    <row r="1358" spans="1:8" x14ac:dyDescent="0.25">
      <c r="A1358">
        <v>6</v>
      </c>
      <c r="B1358">
        <v>2</v>
      </c>
      <c r="C1358">
        <v>2001</v>
      </c>
      <c r="D1358" t="s">
        <v>55</v>
      </c>
      <c r="E1358" t="s">
        <v>64</v>
      </c>
      <c r="F1358">
        <v>2871</v>
      </c>
      <c r="G1358" s="33">
        <f>SUMIFS('Приложение 3 (Цена)'!D:D,'Приложение 3 (Цена)'!C:C,D1358,'Приложение 3 (Цена)'!B:B,C1358,'Приложение 3 (Цена)'!A:A,B1358)</f>
        <v>332.64</v>
      </c>
      <c r="H1358" s="34">
        <f t="shared" si="21"/>
        <v>955009.44</v>
      </c>
    </row>
    <row r="1359" spans="1:8" x14ac:dyDescent="0.25">
      <c r="A1359">
        <v>17</v>
      </c>
      <c r="B1359">
        <v>7</v>
      </c>
      <c r="C1359">
        <v>2003</v>
      </c>
      <c r="D1359" t="s">
        <v>29</v>
      </c>
      <c r="E1359" t="s">
        <v>67</v>
      </c>
      <c r="F1359">
        <v>2870</v>
      </c>
      <c r="G1359" s="33">
        <f>SUMIFS('Приложение 3 (Цена)'!D:D,'Приложение 3 (Цена)'!C:C,D1359,'Приложение 3 (Цена)'!B:B,C1359,'Приложение 3 (Цена)'!A:A,B1359)</f>
        <v>257.14</v>
      </c>
      <c r="H1359" s="34">
        <f t="shared" si="21"/>
        <v>737991.79999999993</v>
      </c>
    </row>
    <row r="1360" spans="1:8" x14ac:dyDescent="0.25">
      <c r="A1360">
        <v>20</v>
      </c>
      <c r="B1360">
        <v>8</v>
      </c>
      <c r="C1360">
        <v>2003</v>
      </c>
      <c r="D1360" t="s">
        <v>60</v>
      </c>
      <c r="E1360" t="s">
        <v>66</v>
      </c>
      <c r="F1360">
        <v>2869</v>
      </c>
      <c r="G1360" s="33">
        <f>SUMIFS('Приложение 3 (Цена)'!D:D,'Приложение 3 (Цена)'!C:C,D1360,'Приложение 3 (Цена)'!B:B,C1360,'Приложение 3 (Цена)'!A:A,B1360)</f>
        <v>454.3</v>
      </c>
      <c r="H1360" s="34">
        <f t="shared" si="21"/>
        <v>1303386.7</v>
      </c>
    </row>
    <row r="1361" spans="1:8" x14ac:dyDescent="0.25">
      <c r="A1361">
        <v>1</v>
      </c>
      <c r="B1361">
        <v>2</v>
      </c>
      <c r="C1361">
        <v>2000</v>
      </c>
      <c r="D1361" t="s">
        <v>51</v>
      </c>
      <c r="E1361" t="s">
        <v>64</v>
      </c>
      <c r="F1361">
        <v>2865</v>
      </c>
      <c r="G1361" s="33">
        <f>SUMIFS('Приложение 3 (Цена)'!D:D,'Приложение 3 (Цена)'!C:C,D1361,'Приложение 3 (Цена)'!B:B,C1361,'Приложение 3 (Цена)'!A:A,B1361)</f>
        <v>201.2</v>
      </c>
      <c r="H1361" s="34">
        <f t="shared" si="21"/>
        <v>576438</v>
      </c>
    </row>
    <row r="1362" spans="1:8" x14ac:dyDescent="0.25">
      <c r="A1362">
        <v>8</v>
      </c>
      <c r="B1362">
        <v>3</v>
      </c>
      <c r="C1362">
        <v>2001</v>
      </c>
      <c r="D1362" t="s">
        <v>20</v>
      </c>
      <c r="E1362" t="s">
        <v>66</v>
      </c>
      <c r="F1362">
        <v>2858</v>
      </c>
      <c r="G1362" s="33">
        <f>SUMIFS('Приложение 3 (Цена)'!D:D,'Приложение 3 (Цена)'!C:C,D1362,'Приложение 3 (Цена)'!B:B,C1362,'Приложение 3 (Цена)'!A:A,B1362)</f>
        <v>601.26</v>
      </c>
      <c r="H1362" s="34">
        <f t="shared" si="21"/>
        <v>1718401.08</v>
      </c>
    </row>
    <row r="1363" spans="1:8" x14ac:dyDescent="0.25">
      <c r="A1363">
        <v>28</v>
      </c>
      <c r="B1363">
        <v>11</v>
      </c>
      <c r="C1363">
        <v>2005</v>
      </c>
      <c r="D1363" t="s">
        <v>40</v>
      </c>
      <c r="E1363" t="s">
        <v>64</v>
      </c>
      <c r="F1363">
        <v>2855</v>
      </c>
      <c r="G1363" s="33">
        <f>SUMIFS('Приложение 3 (Цена)'!D:D,'Приложение 3 (Цена)'!C:C,D1363,'Приложение 3 (Цена)'!B:B,C1363,'Приложение 3 (Цена)'!A:A,B1363)</f>
        <v>952.56</v>
      </c>
      <c r="H1363" s="34">
        <f t="shared" si="21"/>
        <v>2719558.8</v>
      </c>
    </row>
    <row r="1364" spans="1:8" x14ac:dyDescent="0.25">
      <c r="A1364">
        <v>14</v>
      </c>
      <c r="B1364">
        <v>6</v>
      </c>
      <c r="C1364">
        <v>2002</v>
      </c>
      <c r="D1364" t="s">
        <v>42</v>
      </c>
      <c r="E1364" t="s">
        <v>68</v>
      </c>
      <c r="F1364">
        <v>2854</v>
      </c>
      <c r="G1364" s="33">
        <f>SUMIFS('Приложение 3 (Цена)'!D:D,'Приложение 3 (Цена)'!C:C,D1364,'Приложение 3 (Цена)'!B:B,C1364,'Приложение 3 (Цена)'!A:A,B1364)</f>
        <v>1054.77</v>
      </c>
      <c r="H1364" s="34">
        <f t="shared" si="21"/>
        <v>3010313.58</v>
      </c>
    </row>
    <row r="1365" spans="1:8" x14ac:dyDescent="0.25">
      <c r="A1365">
        <v>28</v>
      </c>
      <c r="B1365">
        <v>11</v>
      </c>
      <c r="C1365">
        <v>2005</v>
      </c>
      <c r="D1365" t="s">
        <v>27</v>
      </c>
      <c r="E1365" t="s">
        <v>66</v>
      </c>
      <c r="F1365">
        <v>2853</v>
      </c>
      <c r="G1365" s="33">
        <f>SUMIFS('Приложение 3 (Цена)'!D:D,'Приложение 3 (Цена)'!C:C,D1365,'Приложение 3 (Цена)'!B:B,C1365,'Приложение 3 (Цена)'!A:A,B1365)</f>
        <v>920.31</v>
      </c>
      <c r="H1365" s="34">
        <f t="shared" si="21"/>
        <v>2625644.4299999997</v>
      </c>
    </row>
    <row r="1366" spans="1:8" x14ac:dyDescent="0.25">
      <c r="A1366">
        <v>18</v>
      </c>
      <c r="B1366">
        <v>7</v>
      </c>
      <c r="C1366">
        <v>2003</v>
      </c>
      <c r="D1366" t="s">
        <v>44</v>
      </c>
      <c r="E1366" t="s">
        <v>64</v>
      </c>
      <c r="F1366">
        <v>2851</v>
      </c>
      <c r="G1366" s="33">
        <f>SUMIFS('Приложение 3 (Цена)'!D:D,'Приложение 3 (Цена)'!C:C,D1366,'Приложение 3 (Цена)'!B:B,C1366,'Приложение 3 (Цена)'!A:A,B1366)</f>
        <v>557.38</v>
      </c>
      <c r="H1366" s="34">
        <f t="shared" si="21"/>
        <v>1589090.38</v>
      </c>
    </row>
    <row r="1367" spans="1:8" x14ac:dyDescent="0.25">
      <c r="A1367">
        <v>18</v>
      </c>
      <c r="B1367">
        <v>7</v>
      </c>
      <c r="C1367">
        <v>2003</v>
      </c>
      <c r="D1367" t="s">
        <v>62</v>
      </c>
      <c r="E1367" t="s">
        <v>64</v>
      </c>
      <c r="F1367">
        <v>2849</v>
      </c>
      <c r="G1367" s="33">
        <f>SUMIFS('Приложение 3 (Цена)'!D:D,'Приложение 3 (Цена)'!C:C,D1367,'Приложение 3 (Цена)'!B:B,C1367,'Приложение 3 (Цена)'!A:A,B1367)</f>
        <v>939.26</v>
      </c>
      <c r="H1367" s="34">
        <f t="shared" si="21"/>
        <v>2675951.7399999998</v>
      </c>
    </row>
    <row r="1368" spans="1:8" x14ac:dyDescent="0.25">
      <c r="A1368">
        <v>20</v>
      </c>
      <c r="B1368">
        <v>8</v>
      </c>
      <c r="C1368">
        <v>2003</v>
      </c>
      <c r="D1368" t="s">
        <v>42</v>
      </c>
      <c r="E1368" t="s">
        <v>64</v>
      </c>
      <c r="F1368">
        <v>2848</v>
      </c>
      <c r="G1368" s="33">
        <f>SUMIFS('Приложение 3 (Цена)'!D:D,'Приложение 3 (Цена)'!C:C,D1368,'Приложение 3 (Цена)'!B:B,C1368,'Приложение 3 (Цена)'!A:A,B1368)</f>
        <v>891.3</v>
      </c>
      <c r="H1368" s="34">
        <f t="shared" si="21"/>
        <v>2538422.4</v>
      </c>
    </row>
    <row r="1369" spans="1:8" x14ac:dyDescent="0.25">
      <c r="A1369">
        <v>18</v>
      </c>
      <c r="B1369">
        <v>7</v>
      </c>
      <c r="C1369">
        <v>2003</v>
      </c>
      <c r="D1369" t="s">
        <v>22</v>
      </c>
      <c r="E1369" t="s">
        <v>64</v>
      </c>
      <c r="F1369">
        <v>2840</v>
      </c>
      <c r="G1369" s="33">
        <f>SUMIFS('Приложение 3 (Цена)'!D:D,'Приложение 3 (Цена)'!C:C,D1369,'Приложение 3 (Цена)'!B:B,C1369,'Приложение 3 (Цена)'!A:A,B1369)</f>
        <v>571.04999999999995</v>
      </c>
      <c r="H1369" s="34">
        <f t="shared" si="21"/>
        <v>1621781.9999999998</v>
      </c>
    </row>
    <row r="1370" spans="1:8" x14ac:dyDescent="0.25">
      <c r="A1370">
        <v>3</v>
      </c>
      <c r="B1370">
        <v>1</v>
      </c>
      <c r="C1370">
        <v>2000</v>
      </c>
      <c r="D1370" t="s">
        <v>44</v>
      </c>
      <c r="E1370" t="s">
        <v>67</v>
      </c>
      <c r="F1370">
        <v>2831</v>
      </c>
      <c r="G1370" s="33">
        <f>SUMIFS('Приложение 3 (Цена)'!D:D,'Приложение 3 (Цена)'!C:C,D1370,'Приложение 3 (Цена)'!B:B,C1370,'Приложение 3 (Цена)'!A:A,B1370)</f>
        <v>622.99</v>
      </c>
      <c r="H1370" s="34">
        <f t="shared" si="21"/>
        <v>1763684.69</v>
      </c>
    </row>
    <row r="1371" spans="1:8" x14ac:dyDescent="0.25">
      <c r="A1371">
        <v>28</v>
      </c>
      <c r="B1371">
        <v>2</v>
      </c>
      <c r="C1371">
        <v>2000</v>
      </c>
      <c r="D1371" t="s">
        <v>52</v>
      </c>
      <c r="E1371" t="s">
        <v>64</v>
      </c>
      <c r="F1371">
        <v>2828</v>
      </c>
      <c r="G1371" s="33">
        <f>SUMIFS('Приложение 3 (Цена)'!D:D,'Приложение 3 (Цена)'!C:C,D1371,'Приложение 3 (Цена)'!B:B,C1371,'Приложение 3 (Цена)'!A:A,B1371)</f>
        <v>386.61</v>
      </c>
      <c r="H1371" s="34">
        <f t="shared" si="21"/>
        <v>1093333.08</v>
      </c>
    </row>
    <row r="1372" spans="1:8" x14ac:dyDescent="0.25">
      <c r="A1372">
        <v>14</v>
      </c>
      <c r="B1372">
        <v>6</v>
      </c>
      <c r="C1372">
        <v>2002</v>
      </c>
      <c r="D1372" t="s">
        <v>27</v>
      </c>
      <c r="E1372" t="s">
        <v>66</v>
      </c>
      <c r="F1372">
        <v>2822</v>
      </c>
      <c r="G1372" s="33">
        <f>SUMIFS('Приложение 3 (Цена)'!D:D,'Приложение 3 (Цена)'!C:C,D1372,'Приложение 3 (Цена)'!B:B,C1372,'Приложение 3 (Цена)'!A:A,B1372)</f>
        <v>829.9</v>
      </c>
      <c r="H1372" s="34">
        <f t="shared" si="21"/>
        <v>2341977.7999999998</v>
      </c>
    </row>
    <row r="1373" spans="1:8" x14ac:dyDescent="0.25">
      <c r="A1373">
        <v>12</v>
      </c>
      <c r="B1373">
        <v>5</v>
      </c>
      <c r="C1373">
        <v>2002</v>
      </c>
      <c r="D1373" t="s">
        <v>16</v>
      </c>
      <c r="E1373" t="s">
        <v>65</v>
      </c>
      <c r="F1373">
        <v>2815</v>
      </c>
      <c r="G1373" s="33">
        <f>SUMIFS('Приложение 3 (Цена)'!D:D,'Приложение 3 (Цена)'!C:C,D1373,'Приложение 3 (Цена)'!B:B,C1373,'Приложение 3 (Цена)'!A:A,B1373)</f>
        <v>280.39999999999998</v>
      </c>
      <c r="H1373" s="34">
        <f t="shared" si="21"/>
        <v>789325.99999999988</v>
      </c>
    </row>
    <row r="1374" spans="1:8" x14ac:dyDescent="0.25">
      <c r="A1374">
        <v>13</v>
      </c>
      <c r="B1374">
        <v>5</v>
      </c>
      <c r="C1374">
        <v>2002</v>
      </c>
      <c r="D1374" t="s">
        <v>33</v>
      </c>
      <c r="E1374" t="s">
        <v>65</v>
      </c>
      <c r="F1374">
        <v>2814</v>
      </c>
      <c r="G1374" s="33">
        <f>SUMIFS('Приложение 3 (Цена)'!D:D,'Приложение 3 (Цена)'!C:C,D1374,'Приложение 3 (Цена)'!B:B,C1374,'Приложение 3 (Цена)'!A:A,B1374)</f>
        <v>529.77</v>
      </c>
      <c r="H1374" s="34">
        <f t="shared" si="21"/>
        <v>1490772.78</v>
      </c>
    </row>
    <row r="1375" spans="1:8" x14ac:dyDescent="0.25">
      <c r="A1375">
        <v>18</v>
      </c>
      <c r="B1375">
        <v>7</v>
      </c>
      <c r="C1375">
        <v>2003</v>
      </c>
      <c r="D1375" t="s">
        <v>21</v>
      </c>
      <c r="E1375" t="s">
        <v>64</v>
      </c>
      <c r="F1375">
        <v>2811</v>
      </c>
      <c r="G1375" s="33">
        <f>SUMIFS('Приложение 3 (Цена)'!D:D,'Приложение 3 (Цена)'!C:C,D1375,'Приложение 3 (Цена)'!B:B,C1375,'Приложение 3 (Цена)'!A:A,B1375)</f>
        <v>982.62</v>
      </c>
      <c r="H1375" s="34">
        <f t="shared" si="21"/>
        <v>2762144.82</v>
      </c>
    </row>
    <row r="1376" spans="1:8" x14ac:dyDescent="0.25">
      <c r="A1376">
        <v>16</v>
      </c>
      <c r="B1376">
        <v>7</v>
      </c>
      <c r="C1376">
        <v>2003</v>
      </c>
      <c r="D1376" t="s">
        <v>26</v>
      </c>
      <c r="E1376" t="s">
        <v>65</v>
      </c>
      <c r="F1376">
        <v>2811</v>
      </c>
      <c r="G1376" s="33">
        <f>SUMIFS('Приложение 3 (Цена)'!D:D,'Приложение 3 (Цена)'!C:C,D1376,'Приложение 3 (Цена)'!B:B,C1376,'Приложение 3 (Цена)'!A:A,B1376)</f>
        <v>663.23</v>
      </c>
      <c r="H1376" s="34">
        <f t="shared" si="21"/>
        <v>1864339.53</v>
      </c>
    </row>
    <row r="1377" spans="1:8" x14ac:dyDescent="0.25">
      <c r="A1377">
        <v>23</v>
      </c>
      <c r="B1377">
        <v>9</v>
      </c>
      <c r="C1377">
        <v>2004</v>
      </c>
      <c r="D1377" t="s">
        <v>35</v>
      </c>
      <c r="E1377" t="s">
        <v>64</v>
      </c>
      <c r="F1377">
        <v>2808</v>
      </c>
      <c r="G1377" s="33">
        <f>SUMIFS('Приложение 3 (Цена)'!D:D,'Приложение 3 (Цена)'!C:C,D1377,'Приложение 3 (Цена)'!B:B,C1377,'Приложение 3 (Цена)'!A:A,B1377)</f>
        <v>868.67</v>
      </c>
      <c r="H1377" s="34">
        <f t="shared" si="21"/>
        <v>2439225.36</v>
      </c>
    </row>
    <row r="1378" spans="1:8" x14ac:dyDescent="0.25">
      <c r="A1378">
        <v>8</v>
      </c>
      <c r="B1378">
        <v>3</v>
      </c>
      <c r="C1378">
        <v>2001</v>
      </c>
      <c r="D1378" t="s">
        <v>35</v>
      </c>
      <c r="E1378" t="s">
        <v>66</v>
      </c>
      <c r="F1378">
        <v>2807</v>
      </c>
      <c r="G1378" s="33">
        <f>SUMIFS('Приложение 3 (Цена)'!D:D,'Приложение 3 (Цена)'!C:C,D1378,'Приложение 3 (Цена)'!B:B,C1378,'Приложение 3 (Цена)'!A:A,B1378)</f>
        <v>804.5</v>
      </c>
      <c r="H1378" s="34">
        <f t="shared" si="21"/>
        <v>2258231.5</v>
      </c>
    </row>
    <row r="1379" spans="1:8" x14ac:dyDescent="0.25">
      <c r="A1379">
        <v>15</v>
      </c>
      <c r="B1379">
        <v>6</v>
      </c>
      <c r="C1379">
        <v>2002</v>
      </c>
      <c r="D1379" t="s">
        <v>37</v>
      </c>
      <c r="E1379" t="s">
        <v>66</v>
      </c>
      <c r="F1379">
        <v>2802</v>
      </c>
      <c r="G1379" s="33">
        <f>SUMIFS('Приложение 3 (Цена)'!D:D,'Приложение 3 (Цена)'!C:C,D1379,'Приложение 3 (Цена)'!B:B,C1379,'Приложение 3 (Цена)'!A:A,B1379)</f>
        <v>788.55</v>
      </c>
      <c r="H1379" s="34">
        <f t="shared" si="21"/>
        <v>2209517.1</v>
      </c>
    </row>
    <row r="1380" spans="1:8" x14ac:dyDescent="0.25">
      <c r="A1380">
        <v>3</v>
      </c>
      <c r="B1380">
        <v>1</v>
      </c>
      <c r="C1380">
        <v>2000</v>
      </c>
      <c r="D1380" t="s">
        <v>45</v>
      </c>
      <c r="E1380" t="s">
        <v>67</v>
      </c>
      <c r="F1380">
        <v>2793</v>
      </c>
      <c r="G1380" s="33">
        <f>SUMIFS('Приложение 3 (Цена)'!D:D,'Приложение 3 (Цена)'!C:C,D1380,'Приложение 3 (Цена)'!B:B,C1380,'Приложение 3 (Цена)'!A:A,B1380)</f>
        <v>478.04</v>
      </c>
      <c r="H1380" s="34">
        <f t="shared" si="21"/>
        <v>1335165.72</v>
      </c>
    </row>
    <row r="1381" spans="1:8" x14ac:dyDescent="0.25">
      <c r="A1381">
        <v>17</v>
      </c>
      <c r="B1381">
        <v>7</v>
      </c>
      <c r="C1381">
        <v>2003</v>
      </c>
      <c r="D1381" t="s">
        <v>57</v>
      </c>
      <c r="E1381" t="s">
        <v>64</v>
      </c>
      <c r="F1381">
        <v>2793</v>
      </c>
      <c r="G1381" s="33">
        <f>SUMIFS('Приложение 3 (Цена)'!D:D,'Приложение 3 (Цена)'!C:C,D1381,'Приложение 3 (Цена)'!B:B,C1381,'Приложение 3 (Цена)'!A:A,B1381)</f>
        <v>685.18</v>
      </c>
      <c r="H1381" s="34">
        <f t="shared" si="21"/>
        <v>1913707.7399999998</v>
      </c>
    </row>
    <row r="1382" spans="1:8" x14ac:dyDescent="0.25">
      <c r="A1382">
        <v>6</v>
      </c>
      <c r="B1382">
        <v>2</v>
      </c>
      <c r="C1382">
        <v>2001</v>
      </c>
      <c r="D1382" t="s">
        <v>22</v>
      </c>
      <c r="E1382" t="s">
        <v>68</v>
      </c>
      <c r="F1382">
        <v>2789</v>
      </c>
      <c r="G1382" s="33">
        <f>SUMIFS('Приложение 3 (Цена)'!D:D,'Приложение 3 (Цена)'!C:C,D1382,'Приложение 3 (Цена)'!B:B,C1382,'Приложение 3 (Цена)'!A:A,B1382)</f>
        <v>763.98</v>
      </c>
      <c r="H1382" s="34">
        <f t="shared" si="21"/>
        <v>2130740.2200000002</v>
      </c>
    </row>
    <row r="1383" spans="1:8" x14ac:dyDescent="0.25">
      <c r="A1383">
        <v>27</v>
      </c>
      <c r="B1383">
        <v>11</v>
      </c>
      <c r="C1383">
        <v>2005</v>
      </c>
      <c r="D1383" t="s">
        <v>49</v>
      </c>
      <c r="E1383" t="s">
        <v>65</v>
      </c>
      <c r="F1383">
        <v>2788</v>
      </c>
      <c r="G1383" s="33">
        <f>SUMIFS('Приложение 3 (Цена)'!D:D,'Приложение 3 (Цена)'!C:C,D1383,'Приложение 3 (Цена)'!B:B,C1383,'Приложение 3 (Цена)'!A:A,B1383)</f>
        <v>616.94000000000005</v>
      </c>
      <c r="H1383" s="34">
        <f t="shared" si="21"/>
        <v>1720028.7200000002</v>
      </c>
    </row>
    <row r="1384" spans="1:8" x14ac:dyDescent="0.25">
      <c r="A1384">
        <v>7</v>
      </c>
      <c r="B1384">
        <v>3</v>
      </c>
      <c r="C1384">
        <v>2001</v>
      </c>
      <c r="D1384" t="s">
        <v>31</v>
      </c>
      <c r="E1384" t="s">
        <v>64</v>
      </c>
      <c r="F1384">
        <v>2785</v>
      </c>
      <c r="G1384" s="33">
        <f>SUMIFS('Приложение 3 (Цена)'!D:D,'Приложение 3 (Цена)'!C:C,D1384,'Приложение 3 (Цена)'!B:B,C1384,'Приложение 3 (Цена)'!A:A,B1384)</f>
        <v>895.08</v>
      </c>
      <c r="H1384" s="34">
        <f t="shared" si="21"/>
        <v>2492797.8000000003</v>
      </c>
    </row>
    <row r="1385" spans="1:8" x14ac:dyDescent="0.25">
      <c r="A1385">
        <v>10</v>
      </c>
      <c r="B1385">
        <v>4</v>
      </c>
      <c r="C1385">
        <v>2002</v>
      </c>
      <c r="D1385" t="s">
        <v>53</v>
      </c>
      <c r="E1385" t="s">
        <v>64</v>
      </c>
      <c r="F1385">
        <v>2769</v>
      </c>
      <c r="G1385" s="33">
        <f>SUMIFS('Приложение 3 (Цена)'!D:D,'Приложение 3 (Цена)'!C:C,D1385,'Приложение 3 (Цена)'!B:B,C1385,'Приложение 3 (Цена)'!A:A,B1385)</f>
        <v>596.58000000000004</v>
      </c>
      <c r="H1385" s="34">
        <f t="shared" si="21"/>
        <v>1651930.02</v>
      </c>
    </row>
    <row r="1386" spans="1:8" x14ac:dyDescent="0.25">
      <c r="A1386">
        <v>19</v>
      </c>
      <c r="B1386">
        <v>7</v>
      </c>
      <c r="C1386">
        <v>2003</v>
      </c>
      <c r="D1386" t="s">
        <v>43</v>
      </c>
      <c r="E1386" t="s">
        <v>64</v>
      </c>
      <c r="F1386">
        <v>2751</v>
      </c>
      <c r="G1386" s="33">
        <f>SUMIFS('Приложение 3 (Цена)'!D:D,'Приложение 3 (Цена)'!C:C,D1386,'Приложение 3 (Цена)'!B:B,C1386,'Приложение 3 (Цена)'!A:A,B1386)</f>
        <v>489.89</v>
      </c>
      <c r="H1386" s="34">
        <f t="shared" si="21"/>
        <v>1347687.39</v>
      </c>
    </row>
    <row r="1387" spans="1:8" x14ac:dyDescent="0.25">
      <c r="A1387">
        <v>8</v>
      </c>
      <c r="B1387">
        <v>3</v>
      </c>
      <c r="C1387">
        <v>2001</v>
      </c>
      <c r="D1387" t="s">
        <v>22</v>
      </c>
      <c r="E1387" t="s">
        <v>64</v>
      </c>
      <c r="F1387">
        <v>2746</v>
      </c>
      <c r="G1387" s="33">
        <f>SUMIFS('Приложение 3 (Цена)'!D:D,'Приложение 3 (Цена)'!C:C,D1387,'Приложение 3 (Цена)'!B:B,C1387,'Приложение 3 (Цена)'!A:A,B1387)</f>
        <v>290.88</v>
      </c>
      <c r="H1387" s="34">
        <f t="shared" si="21"/>
        <v>798756.48</v>
      </c>
    </row>
    <row r="1388" spans="1:8" x14ac:dyDescent="0.25">
      <c r="A1388">
        <v>24</v>
      </c>
      <c r="B1388">
        <v>10</v>
      </c>
      <c r="C1388">
        <v>2004</v>
      </c>
      <c r="D1388" t="s">
        <v>54</v>
      </c>
      <c r="E1388" t="s">
        <v>65</v>
      </c>
      <c r="F1388">
        <v>2746</v>
      </c>
      <c r="G1388" s="33">
        <f>SUMIFS('Приложение 3 (Цена)'!D:D,'Приложение 3 (Цена)'!C:C,D1388,'Приложение 3 (Цена)'!B:B,C1388,'Приложение 3 (Цена)'!A:A,B1388)</f>
        <v>246.6</v>
      </c>
      <c r="H1388" s="34">
        <f t="shared" si="21"/>
        <v>677163.6</v>
      </c>
    </row>
    <row r="1389" spans="1:8" x14ac:dyDescent="0.25">
      <c r="A1389">
        <v>12</v>
      </c>
      <c r="B1389">
        <v>5</v>
      </c>
      <c r="C1389">
        <v>2002</v>
      </c>
      <c r="D1389" t="s">
        <v>21</v>
      </c>
      <c r="E1389" t="s">
        <v>67</v>
      </c>
      <c r="F1389">
        <v>2745</v>
      </c>
      <c r="G1389" s="33">
        <f>SUMIFS('Приложение 3 (Цена)'!D:D,'Приложение 3 (Цена)'!C:C,D1389,'Приложение 3 (Цена)'!B:B,C1389,'Приложение 3 (Цена)'!A:A,B1389)</f>
        <v>1057.55</v>
      </c>
      <c r="H1389" s="34">
        <f t="shared" si="21"/>
        <v>2902974.75</v>
      </c>
    </row>
    <row r="1390" spans="1:8" x14ac:dyDescent="0.25">
      <c r="A1390">
        <v>18</v>
      </c>
      <c r="B1390">
        <v>7</v>
      </c>
      <c r="C1390">
        <v>2003</v>
      </c>
      <c r="D1390" t="s">
        <v>48</v>
      </c>
      <c r="E1390" t="s">
        <v>66</v>
      </c>
      <c r="F1390">
        <v>2743</v>
      </c>
      <c r="G1390" s="33">
        <f>SUMIFS('Приложение 3 (Цена)'!D:D,'Приложение 3 (Цена)'!C:C,D1390,'Приложение 3 (Цена)'!B:B,C1390,'Приложение 3 (Цена)'!A:A,B1390)</f>
        <v>549.92999999999995</v>
      </c>
      <c r="H1390" s="34">
        <f t="shared" si="21"/>
        <v>1508457.9899999998</v>
      </c>
    </row>
    <row r="1391" spans="1:8" x14ac:dyDescent="0.25">
      <c r="A1391">
        <v>2</v>
      </c>
      <c r="B1391">
        <v>1</v>
      </c>
      <c r="C1391">
        <v>2000</v>
      </c>
      <c r="D1391" t="s">
        <v>62</v>
      </c>
      <c r="E1391" t="s">
        <v>64</v>
      </c>
      <c r="F1391">
        <v>2732</v>
      </c>
      <c r="G1391" s="33">
        <f>SUMIFS('Приложение 3 (Цена)'!D:D,'Приложение 3 (Цена)'!C:C,D1391,'Приложение 3 (Цена)'!B:B,C1391,'Приложение 3 (Цена)'!A:A,B1391)</f>
        <v>253.27</v>
      </c>
      <c r="H1391" s="34">
        <f t="shared" si="21"/>
        <v>691933.64</v>
      </c>
    </row>
    <row r="1392" spans="1:8" x14ac:dyDescent="0.25">
      <c r="A1392">
        <v>10</v>
      </c>
      <c r="B1392">
        <v>4</v>
      </c>
      <c r="C1392">
        <v>2002</v>
      </c>
      <c r="D1392" t="s">
        <v>36</v>
      </c>
      <c r="E1392" t="s">
        <v>64</v>
      </c>
      <c r="F1392">
        <v>2726</v>
      </c>
      <c r="G1392" s="33">
        <f>SUMIFS('Приложение 3 (Цена)'!D:D,'Приложение 3 (Цена)'!C:C,D1392,'Приложение 3 (Цена)'!B:B,C1392,'Приложение 3 (Цена)'!A:A,B1392)</f>
        <v>478.58</v>
      </c>
      <c r="H1392" s="34">
        <f t="shared" si="21"/>
        <v>1304609.0799999998</v>
      </c>
    </row>
    <row r="1393" spans="1:8" x14ac:dyDescent="0.25">
      <c r="A1393">
        <v>25</v>
      </c>
      <c r="B1393">
        <v>10</v>
      </c>
      <c r="C1393">
        <v>2004</v>
      </c>
      <c r="D1393" t="s">
        <v>60</v>
      </c>
      <c r="E1393" t="s">
        <v>66</v>
      </c>
      <c r="F1393">
        <v>2726</v>
      </c>
      <c r="G1393" s="33">
        <f>SUMIFS('Приложение 3 (Цена)'!D:D,'Приложение 3 (Цена)'!C:C,D1393,'Приложение 3 (Цена)'!B:B,C1393,'Приложение 3 (Цена)'!A:A,B1393)</f>
        <v>148.72</v>
      </c>
      <c r="H1393" s="34">
        <f t="shared" si="21"/>
        <v>405410.72</v>
      </c>
    </row>
    <row r="1394" spans="1:8" x14ac:dyDescent="0.25">
      <c r="A1394">
        <v>28</v>
      </c>
      <c r="B1394">
        <v>11</v>
      </c>
      <c r="C1394">
        <v>2005</v>
      </c>
      <c r="D1394" t="s">
        <v>47</v>
      </c>
      <c r="E1394" t="s">
        <v>66</v>
      </c>
      <c r="F1394">
        <v>2723</v>
      </c>
      <c r="G1394" s="33">
        <f>SUMIFS('Приложение 3 (Цена)'!D:D,'Приложение 3 (Цена)'!C:C,D1394,'Приложение 3 (Цена)'!B:B,C1394,'Приложение 3 (Цена)'!A:A,B1394)</f>
        <v>782.35</v>
      </c>
      <c r="H1394" s="34">
        <f t="shared" si="21"/>
        <v>2130339.0500000003</v>
      </c>
    </row>
    <row r="1395" spans="1:8" x14ac:dyDescent="0.25">
      <c r="A1395">
        <v>10</v>
      </c>
      <c r="B1395">
        <v>4</v>
      </c>
      <c r="C1395">
        <v>2002</v>
      </c>
      <c r="D1395" t="s">
        <v>39</v>
      </c>
      <c r="E1395" t="s">
        <v>64</v>
      </c>
      <c r="F1395">
        <v>2709</v>
      </c>
      <c r="G1395" s="33">
        <f>SUMIFS('Приложение 3 (Цена)'!D:D,'Приложение 3 (Цена)'!C:C,D1395,'Приложение 3 (Цена)'!B:B,C1395,'Приложение 3 (Цена)'!A:A,B1395)</f>
        <v>704.24</v>
      </c>
      <c r="H1395" s="34">
        <f t="shared" si="21"/>
        <v>1907786.16</v>
      </c>
    </row>
    <row r="1396" spans="1:8" x14ac:dyDescent="0.25">
      <c r="A1396">
        <v>27</v>
      </c>
      <c r="B1396">
        <v>11</v>
      </c>
      <c r="C1396">
        <v>2004</v>
      </c>
      <c r="D1396" t="s">
        <v>40</v>
      </c>
      <c r="E1396" t="s">
        <v>65</v>
      </c>
      <c r="F1396">
        <v>2698</v>
      </c>
      <c r="G1396" s="33">
        <f>SUMIFS('Приложение 3 (Цена)'!D:D,'Приложение 3 (Цена)'!C:C,D1396,'Приложение 3 (Цена)'!B:B,C1396,'Приложение 3 (Цена)'!A:A,B1396)</f>
        <v>794.83</v>
      </c>
      <c r="H1396" s="34">
        <f t="shared" si="21"/>
        <v>2144451.3400000003</v>
      </c>
    </row>
    <row r="1397" spans="1:8" x14ac:dyDescent="0.25">
      <c r="A1397">
        <v>7</v>
      </c>
      <c r="B1397">
        <v>3</v>
      </c>
      <c r="C1397">
        <v>2001</v>
      </c>
      <c r="D1397" t="s">
        <v>28</v>
      </c>
      <c r="E1397" t="s">
        <v>64</v>
      </c>
      <c r="F1397">
        <v>2695</v>
      </c>
      <c r="G1397" s="33">
        <f>SUMIFS('Приложение 3 (Цена)'!D:D,'Приложение 3 (Цена)'!C:C,D1397,'Приложение 3 (Цена)'!B:B,C1397,'Приложение 3 (Цена)'!A:A,B1397)</f>
        <v>587.71</v>
      </c>
      <c r="H1397" s="34">
        <f t="shared" si="21"/>
        <v>1583878.4500000002</v>
      </c>
    </row>
    <row r="1398" spans="1:8" x14ac:dyDescent="0.25">
      <c r="A1398">
        <v>23</v>
      </c>
      <c r="B1398">
        <v>9</v>
      </c>
      <c r="C1398">
        <v>2004</v>
      </c>
      <c r="D1398" t="s">
        <v>29</v>
      </c>
      <c r="E1398" t="s">
        <v>66</v>
      </c>
      <c r="F1398">
        <v>2693</v>
      </c>
      <c r="G1398" s="33">
        <f>SUMIFS('Приложение 3 (Цена)'!D:D,'Приложение 3 (Цена)'!C:C,D1398,'Приложение 3 (Цена)'!B:B,C1398,'Приложение 3 (Цена)'!A:A,B1398)</f>
        <v>1006.85</v>
      </c>
      <c r="H1398" s="34">
        <f t="shared" si="21"/>
        <v>2711447.0500000003</v>
      </c>
    </row>
    <row r="1399" spans="1:8" x14ac:dyDescent="0.25">
      <c r="A1399">
        <v>8</v>
      </c>
      <c r="B1399">
        <v>3</v>
      </c>
      <c r="C1399">
        <v>2001</v>
      </c>
      <c r="D1399" t="s">
        <v>54</v>
      </c>
      <c r="E1399" t="s">
        <v>66</v>
      </c>
      <c r="F1399">
        <v>2691</v>
      </c>
      <c r="G1399" s="33">
        <f>SUMIFS('Приложение 3 (Цена)'!D:D,'Приложение 3 (Цена)'!C:C,D1399,'Приложение 3 (Цена)'!B:B,C1399,'Приложение 3 (Цена)'!A:A,B1399)</f>
        <v>586.14</v>
      </c>
      <c r="H1399" s="34">
        <f t="shared" si="21"/>
        <v>1577302.74</v>
      </c>
    </row>
    <row r="1400" spans="1:8" x14ac:dyDescent="0.25">
      <c r="A1400">
        <v>15</v>
      </c>
      <c r="B1400">
        <v>6</v>
      </c>
      <c r="C1400">
        <v>2003</v>
      </c>
      <c r="D1400" t="s">
        <v>52</v>
      </c>
      <c r="E1400" t="s">
        <v>64</v>
      </c>
      <c r="F1400">
        <v>2689</v>
      </c>
      <c r="G1400" s="33">
        <f>SUMIFS('Приложение 3 (Цена)'!D:D,'Приложение 3 (Цена)'!C:C,D1400,'Приложение 3 (Цена)'!B:B,C1400,'Приложение 3 (Цена)'!A:A,B1400)</f>
        <v>232.08</v>
      </c>
      <c r="H1400" s="34">
        <f t="shared" si="21"/>
        <v>624063.12</v>
      </c>
    </row>
    <row r="1401" spans="1:8" x14ac:dyDescent="0.25">
      <c r="A1401">
        <v>6</v>
      </c>
      <c r="B1401">
        <v>3</v>
      </c>
      <c r="C1401">
        <v>2001</v>
      </c>
      <c r="D1401" t="s">
        <v>29</v>
      </c>
      <c r="E1401" t="s">
        <v>66</v>
      </c>
      <c r="F1401">
        <v>2658</v>
      </c>
      <c r="G1401" s="33">
        <f>SUMIFS('Приложение 3 (Цена)'!D:D,'Приложение 3 (Цена)'!C:C,D1401,'Приложение 3 (Цена)'!B:B,C1401,'Приложение 3 (Цена)'!A:A,B1401)</f>
        <v>434.41</v>
      </c>
      <c r="H1401" s="34">
        <f t="shared" si="21"/>
        <v>1154661.78</v>
      </c>
    </row>
    <row r="1402" spans="1:8" x14ac:dyDescent="0.25">
      <c r="A1402">
        <v>1</v>
      </c>
      <c r="B1402">
        <v>2</v>
      </c>
      <c r="C1402">
        <v>2000</v>
      </c>
      <c r="D1402" t="s">
        <v>18</v>
      </c>
      <c r="E1402" t="s">
        <v>65</v>
      </c>
      <c r="F1402">
        <v>2646</v>
      </c>
      <c r="G1402" s="33">
        <f>SUMIFS('Приложение 3 (Цена)'!D:D,'Приложение 3 (Цена)'!C:C,D1402,'Приложение 3 (Цена)'!B:B,C1402,'Приложение 3 (Цена)'!A:A,B1402)</f>
        <v>805.88</v>
      </c>
      <c r="H1402" s="34">
        <f t="shared" si="21"/>
        <v>2132358.48</v>
      </c>
    </row>
    <row r="1403" spans="1:8" x14ac:dyDescent="0.25">
      <c r="A1403">
        <v>18</v>
      </c>
      <c r="B1403">
        <v>7</v>
      </c>
      <c r="C1403">
        <v>2003</v>
      </c>
      <c r="D1403" t="s">
        <v>13</v>
      </c>
      <c r="E1403" t="s">
        <v>67</v>
      </c>
      <c r="F1403">
        <v>2646</v>
      </c>
      <c r="G1403" s="33">
        <f>SUMIFS('Приложение 3 (Цена)'!D:D,'Приложение 3 (Цена)'!C:C,D1403,'Приложение 3 (Цена)'!B:B,C1403,'Приложение 3 (Цена)'!A:A,B1403)</f>
        <v>588.17999999999995</v>
      </c>
      <c r="H1403" s="34">
        <f t="shared" si="21"/>
        <v>1556324.2799999998</v>
      </c>
    </row>
    <row r="1404" spans="1:8" x14ac:dyDescent="0.25">
      <c r="A1404">
        <v>4</v>
      </c>
      <c r="B1404">
        <v>2</v>
      </c>
      <c r="C1404">
        <v>2001</v>
      </c>
      <c r="D1404" t="s">
        <v>46</v>
      </c>
      <c r="E1404" t="s">
        <v>64</v>
      </c>
      <c r="F1404">
        <v>2639</v>
      </c>
      <c r="G1404" s="33">
        <f>SUMIFS('Приложение 3 (Цена)'!D:D,'Приложение 3 (Цена)'!C:C,D1404,'Приложение 3 (Цена)'!B:B,C1404,'Приложение 3 (Цена)'!A:A,B1404)</f>
        <v>1069.0999999999999</v>
      </c>
      <c r="H1404" s="34">
        <f t="shared" si="21"/>
        <v>2821354.9</v>
      </c>
    </row>
    <row r="1405" spans="1:8" x14ac:dyDescent="0.25">
      <c r="A1405">
        <v>27</v>
      </c>
      <c r="B1405">
        <v>11</v>
      </c>
      <c r="C1405">
        <v>2005</v>
      </c>
      <c r="D1405" t="s">
        <v>46</v>
      </c>
      <c r="E1405" t="s">
        <v>66</v>
      </c>
      <c r="F1405">
        <v>2638</v>
      </c>
      <c r="G1405" s="33">
        <f>SUMIFS('Приложение 3 (Цена)'!D:D,'Приложение 3 (Цена)'!C:C,D1405,'Приложение 3 (Цена)'!B:B,C1405,'Приложение 3 (Цена)'!A:A,B1405)</f>
        <v>746.97</v>
      </c>
      <c r="H1405" s="34">
        <f t="shared" si="21"/>
        <v>1970506.86</v>
      </c>
    </row>
    <row r="1406" spans="1:8" x14ac:dyDescent="0.25">
      <c r="A1406">
        <v>23</v>
      </c>
      <c r="B1406">
        <v>9</v>
      </c>
      <c r="C1406">
        <v>2004</v>
      </c>
      <c r="D1406" t="s">
        <v>20</v>
      </c>
      <c r="E1406" t="s">
        <v>64</v>
      </c>
      <c r="F1406">
        <v>2620</v>
      </c>
      <c r="G1406" s="33">
        <f>SUMIFS('Приложение 3 (Цена)'!D:D,'Приложение 3 (Цена)'!C:C,D1406,'Приложение 3 (Цена)'!B:B,C1406,'Приложение 3 (Цена)'!A:A,B1406)</f>
        <v>117.6</v>
      </c>
      <c r="H1406" s="34">
        <f t="shared" si="21"/>
        <v>308112</v>
      </c>
    </row>
    <row r="1407" spans="1:8" x14ac:dyDescent="0.25">
      <c r="A1407">
        <v>28</v>
      </c>
      <c r="B1407">
        <v>11</v>
      </c>
      <c r="C1407">
        <v>2005</v>
      </c>
      <c r="D1407" t="s">
        <v>22</v>
      </c>
      <c r="E1407" t="s">
        <v>65</v>
      </c>
      <c r="F1407">
        <v>2618</v>
      </c>
      <c r="G1407" s="33">
        <f>SUMIFS('Приложение 3 (Цена)'!D:D,'Приложение 3 (Цена)'!C:C,D1407,'Приложение 3 (Цена)'!B:B,C1407,'Приложение 3 (Цена)'!A:A,B1407)</f>
        <v>341.09</v>
      </c>
      <c r="H1407" s="34">
        <f t="shared" si="21"/>
        <v>892973.61999999988</v>
      </c>
    </row>
    <row r="1408" spans="1:8" x14ac:dyDescent="0.25">
      <c r="A1408">
        <v>4</v>
      </c>
      <c r="B1408">
        <v>1</v>
      </c>
      <c r="C1408">
        <v>2001</v>
      </c>
      <c r="D1408" t="s">
        <v>26</v>
      </c>
      <c r="E1408" t="s">
        <v>66</v>
      </c>
      <c r="F1408">
        <v>2604</v>
      </c>
      <c r="G1408" s="33">
        <f>SUMIFS('Приложение 3 (Цена)'!D:D,'Приложение 3 (Цена)'!C:C,D1408,'Приложение 3 (Цена)'!B:B,C1408,'Приложение 3 (Цена)'!A:A,B1408)</f>
        <v>480.42</v>
      </c>
      <c r="H1408" s="34">
        <f t="shared" si="21"/>
        <v>1251013.68</v>
      </c>
    </row>
    <row r="1409" spans="1:8" x14ac:dyDescent="0.25">
      <c r="A1409">
        <v>3</v>
      </c>
      <c r="B1409">
        <v>1</v>
      </c>
      <c r="C1409">
        <v>2000</v>
      </c>
      <c r="D1409" t="s">
        <v>22</v>
      </c>
      <c r="E1409" t="s">
        <v>64</v>
      </c>
      <c r="F1409">
        <v>2601</v>
      </c>
      <c r="G1409" s="33">
        <f>SUMIFS('Приложение 3 (Цена)'!D:D,'Приложение 3 (Цена)'!C:C,D1409,'Приложение 3 (Цена)'!B:B,C1409,'Приложение 3 (Цена)'!A:A,B1409)</f>
        <v>623.07000000000005</v>
      </c>
      <c r="H1409" s="34">
        <f t="shared" si="21"/>
        <v>1620605.07</v>
      </c>
    </row>
    <row r="1410" spans="1:8" x14ac:dyDescent="0.25">
      <c r="A1410">
        <v>5</v>
      </c>
      <c r="B1410">
        <v>2</v>
      </c>
      <c r="C1410">
        <v>2001</v>
      </c>
      <c r="D1410" t="s">
        <v>48</v>
      </c>
      <c r="E1410" t="s">
        <v>67</v>
      </c>
      <c r="F1410">
        <v>2599</v>
      </c>
      <c r="G1410" s="33">
        <f>SUMIFS('Приложение 3 (Цена)'!D:D,'Приложение 3 (Цена)'!C:C,D1410,'Приложение 3 (Цена)'!B:B,C1410,'Приложение 3 (Цена)'!A:A,B1410)</f>
        <v>476.72</v>
      </c>
      <c r="H1410" s="34">
        <f t="shared" si="21"/>
        <v>1238995.28</v>
      </c>
    </row>
    <row r="1411" spans="1:8" x14ac:dyDescent="0.25">
      <c r="A1411">
        <v>30</v>
      </c>
      <c r="B1411">
        <v>12</v>
      </c>
      <c r="C1411">
        <v>2005</v>
      </c>
      <c r="D1411" t="s">
        <v>22</v>
      </c>
      <c r="E1411" t="s">
        <v>66</v>
      </c>
      <c r="F1411">
        <v>2597</v>
      </c>
      <c r="G1411" s="33">
        <f>SUMIFS('Приложение 3 (Цена)'!D:D,'Приложение 3 (Цена)'!C:C,D1411,'Приложение 3 (Цена)'!B:B,C1411,'Приложение 3 (Цена)'!A:A,B1411)</f>
        <v>241.18</v>
      </c>
      <c r="H1411" s="34">
        <f t="shared" ref="H1411:H1474" si="22">F1411*G1411</f>
        <v>626344.46</v>
      </c>
    </row>
    <row r="1412" spans="1:8" x14ac:dyDescent="0.25">
      <c r="A1412">
        <v>12</v>
      </c>
      <c r="B1412">
        <v>5</v>
      </c>
      <c r="C1412">
        <v>2002</v>
      </c>
      <c r="D1412" t="s">
        <v>60</v>
      </c>
      <c r="E1412" t="s">
        <v>64</v>
      </c>
      <c r="F1412">
        <v>2595</v>
      </c>
      <c r="G1412" s="33">
        <f>SUMIFS('Приложение 3 (Цена)'!D:D,'Приложение 3 (Цена)'!C:C,D1412,'Приложение 3 (Цена)'!B:B,C1412,'Приложение 3 (Цена)'!A:A,B1412)</f>
        <v>506.01</v>
      </c>
      <c r="H1412" s="34">
        <f t="shared" si="22"/>
        <v>1313095.95</v>
      </c>
    </row>
    <row r="1413" spans="1:8" x14ac:dyDescent="0.25">
      <c r="A1413">
        <v>25</v>
      </c>
      <c r="B1413">
        <v>10</v>
      </c>
      <c r="C1413">
        <v>2004</v>
      </c>
      <c r="D1413" t="s">
        <v>13</v>
      </c>
      <c r="E1413" t="s">
        <v>64</v>
      </c>
      <c r="F1413">
        <v>2585</v>
      </c>
      <c r="G1413" s="33">
        <f>SUMIFS('Приложение 3 (Цена)'!D:D,'Приложение 3 (Цена)'!C:C,D1413,'Приложение 3 (Цена)'!B:B,C1413,'Приложение 3 (Цена)'!A:A,B1413)</f>
        <v>348.8</v>
      </c>
      <c r="H1413" s="34">
        <f t="shared" si="22"/>
        <v>901648</v>
      </c>
    </row>
    <row r="1414" spans="1:8" x14ac:dyDescent="0.25">
      <c r="A1414">
        <v>29</v>
      </c>
      <c r="B1414">
        <v>12</v>
      </c>
      <c r="C1414">
        <v>2005</v>
      </c>
      <c r="D1414" t="s">
        <v>46</v>
      </c>
      <c r="E1414" t="s">
        <v>66</v>
      </c>
      <c r="F1414">
        <v>2583</v>
      </c>
      <c r="G1414" s="33">
        <f>SUMIFS('Приложение 3 (Цена)'!D:D,'Приложение 3 (Цена)'!C:C,D1414,'Приложение 3 (Цена)'!B:B,C1414,'Приложение 3 (Цена)'!A:A,B1414)</f>
        <v>868.15</v>
      </c>
      <c r="H1414" s="34">
        <f t="shared" si="22"/>
        <v>2242431.4499999997</v>
      </c>
    </row>
    <row r="1415" spans="1:8" x14ac:dyDescent="0.25">
      <c r="A1415">
        <v>16</v>
      </c>
      <c r="B1415">
        <v>6</v>
      </c>
      <c r="C1415">
        <v>2003</v>
      </c>
      <c r="D1415" t="s">
        <v>37</v>
      </c>
      <c r="E1415" t="s">
        <v>64</v>
      </c>
      <c r="F1415">
        <v>2576</v>
      </c>
      <c r="G1415" s="33">
        <f>SUMIFS('Приложение 3 (Цена)'!D:D,'Приложение 3 (Цена)'!C:C,D1415,'Приложение 3 (Цена)'!B:B,C1415,'Приложение 3 (Цена)'!A:A,B1415)</f>
        <v>900.42</v>
      </c>
      <c r="H1415" s="34">
        <f t="shared" si="22"/>
        <v>2319481.92</v>
      </c>
    </row>
    <row r="1416" spans="1:8" x14ac:dyDescent="0.25">
      <c r="A1416">
        <v>28</v>
      </c>
      <c r="B1416">
        <v>11</v>
      </c>
      <c r="C1416">
        <v>2005</v>
      </c>
      <c r="D1416" t="s">
        <v>56</v>
      </c>
      <c r="E1416" t="s">
        <v>65</v>
      </c>
      <c r="F1416">
        <v>2571</v>
      </c>
      <c r="G1416" s="33">
        <f>SUMIFS('Приложение 3 (Цена)'!D:D,'Приложение 3 (Цена)'!C:C,D1416,'Приложение 3 (Цена)'!B:B,C1416,'Приложение 3 (Цена)'!A:A,B1416)</f>
        <v>13.629999999999999</v>
      </c>
      <c r="H1416" s="34">
        <f t="shared" si="22"/>
        <v>35042.729999999996</v>
      </c>
    </row>
    <row r="1417" spans="1:8" x14ac:dyDescent="0.25">
      <c r="A1417">
        <v>6</v>
      </c>
      <c r="B1417">
        <v>2</v>
      </c>
      <c r="C1417">
        <v>2001</v>
      </c>
      <c r="D1417" t="s">
        <v>20</v>
      </c>
      <c r="E1417" t="s">
        <v>66</v>
      </c>
      <c r="F1417">
        <v>2559</v>
      </c>
      <c r="G1417" s="33">
        <f>SUMIFS('Приложение 3 (Цена)'!D:D,'Приложение 3 (Цена)'!C:C,D1417,'Приложение 3 (Цена)'!B:B,C1417,'Приложение 3 (Цена)'!A:A,B1417)</f>
        <v>551.53</v>
      </c>
      <c r="H1417" s="34">
        <f t="shared" si="22"/>
        <v>1411365.27</v>
      </c>
    </row>
    <row r="1418" spans="1:8" x14ac:dyDescent="0.25">
      <c r="A1418">
        <v>16</v>
      </c>
      <c r="B1418">
        <v>6</v>
      </c>
      <c r="C1418">
        <v>2003</v>
      </c>
      <c r="D1418" t="s">
        <v>14</v>
      </c>
      <c r="E1418" t="s">
        <v>66</v>
      </c>
      <c r="F1418">
        <v>2559</v>
      </c>
      <c r="G1418" s="33">
        <f>SUMIFS('Приложение 3 (Цена)'!D:D,'Приложение 3 (Цена)'!C:C,D1418,'Приложение 3 (Цена)'!B:B,C1418,'Приложение 3 (Цена)'!A:A,B1418)</f>
        <v>772.05</v>
      </c>
      <c r="H1418" s="34">
        <f t="shared" si="22"/>
        <v>1975675.95</v>
      </c>
    </row>
    <row r="1419" spans="1:8" x14ac:dyDescent="0.25">
      <c r="A1419">
        <v>20</v>
      </c>
      <c r="B1419">
        <v>8</v>
      </c>
      <c r="C1419">
        <v>2003</v>
      </c>
      <c r="D1419" t="s">
        <v>36</v>
      </c>
      <c r="E1419" t="s">
        <v>65</v>
      </c>
      <c r="F1419">
        <v>2554</v>
      </c>
      <c r="G1419" s="33">
        <f>SUMIFS('Приложение 3 (Цена)'!D:D,'Приложение 3 (Цена)'!C:C,D1419,'Приложение 3 (Цена)'!B:B,C1419,'Приложение 3 (Цена)'!A:A,B1419)</f>
        <v>927.95</v>
      </c>
      <c r="H1419" s="34">
        <f t="shared" si="22"/>
        <v>2369984.3000000003</v>
      </c>
    </row>
    <row r="1420" spans="1:8" x14ac:dyDescent="0.25">
      <c r="A1420">
        <v>18</v>
      </c>
      <c r="B1420">
        <v>7</v>
      </c>
      <c r="C1420">
        <v>2003</v>
      </c>
      <c r="D1420" t="s">
        <v>33</v>
      </c>
      <c r="E1420" t="s">
        <v>64</v>
      </c>
      <c r="F1420">
        <v>2551</v>
      </c>
      <c r="G1420" s="33">
        <f>SUMIFS('Приложение 3 (Цена)'!D:D,'Приложение 3 (Цена)'!C:C,D1420,'Приложение 3 (Цена)'!B:B,C1420,'Приложение 3 (Цена)'!A:A,B1420)</f>
        <v>203.31</v>
      </c>
      <c r="H1420" s="34">
        <f t="shared" si="22"/>
        <v>518643.81</v>
      </c>
    </row>
    <row r="1421" spans="1:8" x14ac:dyDescent="0.25">
      <c r="A1421">
        <v>27</v>
      </c>
      <c r="B1421">
        <v>11</v>
      </c>
      <c r="C1421">
        <v>2005</v>
      </c>
      <c r="D1421" t="s">
        <v>36</v>
      </c>
      <c r="E1421" t="s">
        <v>64</v>
      </c>
      <c r="F1421">
        <v>2542</v>
      </c>
      <c r="G1421" s="33">
        <f>SUMIFS('Приложение 3 (Цена)'!D:D,'Приложение 3 (Цена)'!C:C,D1421,'Приложение 3 (Цена)'!B:B,C1421,'Приложение 3 (Цена)'!A:A,B1421)</f>
        <v>215.91</v>
      </c>
      <c r="H1421" s="34">
        <f t="shared" si="22"/>
        <v>548843.22</v>
      </c>
    </row>
    <row r="1422" spans="1:8" x14ac:dyDescent="0.25">
      <c r="A1422">
        <v>12</v>
      </c>
      <c r="B1422">
        <v>5</v>
      </c>
      <c r="C1422">
        <v>2002</v>
      </c>
      <c r="D1422" t="s">
        <v>36</v>
      </c>
      <c r="E1422" t="s">
        <v>68</v>
      </c>
      <c r="F1422">
        <v>2537</v>
      </c>
      <c r="G1422" s="33">
        <f>SUMIFS('Приложение 3 (Цена)'!D:D,'Приложение 3 (Цена)'!C:C,D1422,'Приложение 3 (Цена)'!B:B,C1422,'Приложение 3 (Цена)'!A:A,B1422)</f>
        <v>902.21</v>
      </c>
      <c r="H1422" s="34">
        <f t="shared" si="22"/>
        <v>2288906.77</v>
      </c>
    </row>
    <row r="1423" spans="1:8" x14ac:dyDescent="0.25">
      <c r="A1423">
        <v>12</v>
      </c>
      <c r="B1423">
        <v>5</v>
      </c>
      <c r="C1423">
        <v>2002</v>
      </c>
      <c r="D1423" t="s">
        <v>56</v>
      </c>
      <c r="E1423" t="s">
        <v>66</v>
      </c>
      <c r="F1423">
        <v>2537</v>
      </c>
      <c r="G1423" s="33">
        <f>SUMIFS('Приложение 3 (Цена)'!D:D,'Приложение 3 (Цена)'!C:C,D1423,'Приложение 3 (Цена)'!B:B,C1423,'Приложение 3 (Цена)'!A:A,B1423)</f>
        <v>678.83</v>
      </c>
      <c r="H1423" s="34">
        <f t="shared" si="22"/>
        <v>1722191.7100000002</v>
      </c>
    </row>
    <row r="1424" spans="1:8" x14ac:dyDescent="0.25">
      <c r="A1424">
        <v>13</v>
      </c>
      <c r="B1424">
        <v>5</v>
      </c>
      <c r="C1424">
        <v>2002</v>
      </c>
      <c r="D1424" t="s">
        <v>43</v>
      </c>
      <c r="E1424" t="s">
        <v>66</v>
      </c>
      <c r="F1424">
        <v>2537</v>
      </c>
      <c r="G1424" s="33">
        <f>SUMIFS('Приложение 3 (Цена)'!D:D,'Приложение 3 (Цена)'!C:C,D1424,'Приложение 3 (Цена)'!B:B,C1424,'Приложение 3 (Цена)'!A:A,B1424)</f>
        <v>430.16</v>
      </c>
      <c r="H1424" s="34">
        <f t="shared" si="22"/>
        <v>1091315.9200000002</v>
      </c>
    </row>
    <row r="1425" spans="1:8" x14ac:dyDescent="0.25">
      <c r="A1425">
        <v>7</v>
      </c>
      <c r="B1425">
        <v>3</v>
      </c>
      <c r="C1425">
        <v>2001</v>
      </c>
      <c r="D1425" t="s">
        <v>61</v>
      </c>
      <c r="E1425" t="s">
        <v>64</v>
      </c>
      <c r="F1425">
        <v>2534</v>
      </c>
      <c r="G1425" s="33">
        <f>SUMIFS('Приложение 3 (Цена)'!D:D,'Приложение 3 (Цена)'!C:C,D1425,'Приложение 3 (Цена)'!B:B,C1425,'Приложение 3 (Цена)'!A:A,B1425)</f>
        <v>311.62</v>
      </c>
      <c r="H1425" s="34">
        <f t="shared" si="22"/>
        <v>789645.08</v>
      </c>
    </row>
    <row r="1426" spans="1:8" x14ac:dyDescent="0.25">
      <c r="A1426">
        <v>14</v>
      </c>
      <c r="B1426">
        <v>5</v>
      </c>
      <c r="C1426">
        <v>2002</v>
      </c>
      <c r="D1426" t="s">
        <v>55</v>
      </c>
      <c r="E1426" t="s">
        <v>64</v>
      </c>
      <c r="F1426">
        <v>2533</v>
      </c>
      <c r="G1426" s="33">
        <f>SUMIFS('Приложение 3 (Цена)'!D:D,'Приложение 3 (Цена)'!C:C,D1426,'Приложение 3 (Цена)'!B:B,C1426,'Приложение 3 (Цена)'!A:A,B1426)</f>
        <v>228.72</v>
      </c>
      <c r="H1426" s="34">
        <f t="shared" si="22"/>
        <v>579347.76</v>
      </c>
    </row>
    <row r="1427" spans="1:8" x14ac:dyDescent="0.25">
      <c r="A1427">
        <v>5</v>
      </c>
      <c r="B1427">
        <v>2</v>
      </c>
      <c r="C1427">
        <v>2001</v>
      </c>
      <c r="D1427" t="s">
        <v>45</v>
      </c>
      <c r="E1427" t="s">
        <v>66</v>
      </c>
      <c r="F1427">
        <v>2527</v>
      </c>
      <c r="G1427" s="33">
        <f>SUMIFS('Приложение 3 (Цена)'!D:D,'Приложение 3 (Цена)'!C:C,D1427,'Приложение 3 (Цена)'!B:B,C1427,'Приложение 3 (Цена)'!A:A,B1427)</f>
        <v>914.31</v>
      </c>
      <c r="H1427" s="34">
        <f t="shared" si="22"/>
        <v>2310461.3699999996</v>
      </c>
    </row>
    <row r="1428" spans="1:8" x14ac:dyDescent="0.25">
      <c r="A1428">
        <v>13</v>
      </c>
      <c r="B1428">
        <v>5</v>
      </c>
      <c r="C1428">
        <v>2002</v>
      </c>
      <c r="D1428" t="s">
        <v>36</v>
      </c>
      <c r="E1428" t="s">
        <v>66</v>
      </c>
      <c r="F1428">
        <v>2519</v>
      </c>
      <c r="G1428" s="33">
        <f>SUMIFS('Приложение 3 (Цена)'!D:D,'Приложение 3 (Цена)'!C:C,D1428,'Приложение 3 (Цена)'!B:B,C1428,'Приложение 3 (Цена)'!A:A,B1428)</f>
        <v>902.21</v>
      </c>
      <c r="H1428" s="34">
        <f t="shared" si="22"/>
        <v>2272666.9900000002</v>
      </c>
    </row>
    <row r="1429" spans="1:8" x14ac:dyDescent="0.25">
      <c r="A1429">
        <v>27</v>
      </c>
      <c r="B1429">
        <v>11</v>
      </c>
      <c r="C1429">
        <v>2005</v>
      </c>
      <c r="D1429" t="s">
        <v>48</v>
      </c>
      <c r="E1429" t="s">
        <v>64</v>
      </c>
      <c r="F1429">
        <v>2518</v>
      </c>
      <c r="G1429" s="33">
        <f>SUMIFS('Приложение 3 (Цена)'!D:D,'Приложение 3 (Цена)'!C:C,D1429,'Приложение 3 (Цена)'!B:B,C1429,'Приложение 3 (Цена)'!A:A,B1429)</f>
        <v>676.93</v>
      </c>
      <c r="H1429" s="34">
        <f t="shared" si="22"/>
        <v>1704509.7399999998</v>
      </c>
    </row>
    <row r="1430" spans="1:8" x14ac:dyDescent="0.25">
      <c r="A1430">
        <v>24</v>
      </c>
      <c r="B1430">
        <v>10</v>
      </c>
      <c r="C1430">
        <v>2004</v>
      </c>
      <c r="D1430" t="s">
        <v>46</v>
      </c>
      <c r="E1430" t="s">
        <v>67</v>
      </c>
      <c r="F1430">
        <v>2513</v>
      </c>
      <c r="G1430" s="33">
        <f>SUMIFS('Приложение 3 (Цена)'!D:D,'Приложение 3 (Цена)'!C:C,D1430,'Приложение 3 (Цена)'!B:B,C1430,'Приложение 3 (Цена)'!A:A,B1430)</f>
        <v>61.37</v>
      </c>
      <c r="H1430" s="34">
        <f t="shared" si="22"/>
        <v>154222.81</v>
      </c>
    </row>
    <row r="1431" spans="1:8" x14ac:dyDescent="0.25">
      <c r="A1431">
        <v>24</v>
      </c>
      <c r="B1431">
        <v>10</v>
      </c>
      <c r="C1431">
        <v>2004</v>
      </c>
      <c r="D1431" t="s">
        <v>35</v>
      </c>
      <c r="E1431" t="s">
        <v>65</v>
      </c>
      <c r="F1431">
        <v>2507</v>
      </c>
      <c r="G1431" s="33">
        <f>SUMIFS('Приложение 3 (Цена)'!D:D,'Приложение 3 (Цена)'!C:C,D1431,'Приложение 3 (Цена)'!B:B,C1431,'Приложение 3 (Цена)'!A:A,B1431)</f>
        <v>518.80999999999995</v>
      </c>
      <c r="H1431" s="34">
        <f t="shared" si="22"/>
        <v>1300656.67</v>
      </c>
    </row>
    <row r="1432" spans="1:8" x14ac:dyDescent="0.25">
      <c r="A1432">
        <v>4</v>
      </c>
      <c r="B1432">
        <v>2</v>
      </c>
      <c r="C1432">
        <v>2001</v>
      </c>
      <c r="D1432" t="s">
        <v>55</v>
      </c>
      <c r="E1432" t="s">
        <v>67</v>
      </c>
      <c r="F1432">
        <v>2505</v>
      </c>
      <c r="G1432" s="33">
        <f>SUMIFS('Приложение 3 (Цена)'!D:D,'Приложение 3 (Цена)'!C:C,D1432,'Приложение 3 (Цена)'!B:B,C1432,'Приложение 3 (Цена)'!A:A,B1432)</f>
        <v>332.64</v>
      </c>
      <c r="H1432" s="34">
        <f t="shared" si="22"/>
        <v>833263.2</v>
      </c>
    </row>
    <row r="1433" spans="1:8" x14ac:dyDescent="0.25">
      <c r="A1433">
        <v>10</v>
      </c>
      <c r="B1433">
        <v>4</v>
      </c>
      <c r="C1433">
        <v>2002</v>
      </c>
      <c r="D1433" t="s">
        <v>46</v>
      </c>
      <c r="E1433" t="s">
        <v>64</v>
      </c>
      <c r="F1433">
        <v>2505</v>
      </c>
      <c r="G1433" s="33">
        <f>SUMIFS('Приложение 3 (Цена)'!D:D,'Приложение 3 (Цена)'!C:C,D1433,'Приложение 3 (Цена)'!B:B,C1433,'Приложение 3 (Цена)'!A:A,B1433)</f>
        <v>856.57</v>
      </c>
      <c r="H1433" s="34">
        <f t="shared" si="22"/>
        <v>2145707.85</v>
      </c>
    </row>
    <row r="1434" spans="1:8" x14ac:dyDescent="0.25">
      <c r="A1434">
        <v>18</v>
      </c>
      <c r="B1434">
        <v>7</v>
      </c>
      <c r="C1434">
        <v>2003</v>
      </c>
      <c r="D1434" t="s">
        <v>50</v>
      </c>
      <c r="E1434" t="s">
        <v>66</v>
      </c>
      <c r="F1434">
        <v>2501</v>
      </c>
      <c r="G1434" s="33">
        <f>SUMIFS('Приложение 3 (Цена)'!D:D,'Приложение 3 (Цена)'!C:C,D1434,'Приложение 3 (Цена)'!B:B,C1434,'Приложение 3 (Цена)'!A:A,B1434)</f>
        <v>281.23</v>
      </c>
      <c r="H1434" s="34">
        <f t="shared" si="22"/>
        <v>703356.2300000001</v>
      </c>
    </row>
    <row r="1435" spans="1:8" x14ac:dyDescent="0.25">
      <c r="A1435">
        <v>26</v>
      </c>
      <c r="B1435">
        <v>10</v>
      </c>
      <c r="C1435">
        <v>2004</v>
      </c>
      <c r="D1435" t="s">
        <v>39</v>
      </c>
      <c r="E1435" t="s">
        <v>64</v>
      </c>
      <c r="F1435">
        <v>2500</v>
      </c>
      <c r="G1435" s="33">
        <f>SUMIFS('Приложение 3 (Цена)'!D:D,'Приложение 3 (Цена)'!C:C,D1435,'Приложение 3 (Цена)'!B:B,C1435,'Приложение 3 (Цена)'!A:A,B1435)</f>
        <v>193.95</v>
      </c>
      <c r="H1435" s="34">
        <f t="shared" si="22"/>
        <v>484875</v>
      </c>
    </row>
    <row r="1436" spans="1:8" x14ac:dyDescent="0.25">
      <c r="A1436">
        <v>8</v>
      </c>
      <c r="B1436">
        <v>3</v>
      </c>
      <c r="C1436">
        <v>2001</v>
      </c>
      <c r="D1436" t="s">
        <v>39</v>
      </c>
      <c r="E1436" t="s">
        <v>68</v>
      </c>
      <c r="F1436">
        <v>2497</v>
      </c>
      <c r="G1436" s="33">
        <f>SUMIFS('Приложение 3 (Цена)'!D:D,'Приложение 3 (Цена)'!C:C,D1436,'Приложение 3 (Цена)'!B:B,C1436,'Приложение 3 (Цена)'!A:A,B1436)</f>
        <v>447.62</v>
      </c>
      <c r="H1436" s="34">
        <f t="shared" si="22"/>
        <v>1117707.1399999999</v>
      </c>
    </row>
    <row r="1437" spans="1:8" x14ac:dyDescent="0.25">
      <c r="A1437">
        <v>29</v>
      </c>
      <c r="B1437">
        <v>12</v>
      </c>
      <c r="C1437">
        <v>2005</v>
      </c>
      <c r="D1437" t="s">
        <v>47</v>
      </c>
      <c r="E1437" t="s">
        <v>64</v>
      </c>
      <c r="F1437">
        <v>2494</v>
      </c>
      <c r="G1437" s="33">
        <f>SUMIFS('Приложение 3 (Цена)'!D:D,'Приложение 3 (Цена)'!C:C,D1437,'Приложение 3 (Цена)'!B:B,C1437,'Приложение 3 (Цена)'!A:A,B1437)</f>
        <v>842.99</v>
      </c>
      <c r="H1437" s="34">
        <f t="shared" si="22"/>
        <v>2102417.06</v>
      </c>
    </row>
    <row r="1438" spans="1:8" x14ac:dyDescent="0.25">
      <c r="A1438">
        <v>16</v>
      </c>
      <c r="B1438">
        <v>6</v>
      </c>
      <c r="C1438">
        <v>2003</v>
      </c>
      <c r="D1438" t="s">
        <v>50</v>
      </c>
      <c r="E1438" t="s">
        <v>64</v>
      </c>
      <c r="F1438">
        <v>2493</v>
      </c>
      <c r="G1438" s="33">
        <f>SUMIFS('Приложение 3 (Цена)'!D:D,'Приложение 3 (Цена)'!C:C,D1438,'Приложение 3 (Цена)'!B:B,C1438,'Приложение 3 (Цена)'!A:A,B1438)</f>
        <v>320.41000000000003</v>
      </c>
      <c r="H1438" s="34">
        <f t="shared" si="22"/>
        <v>798782.13</v>
      </c>
    </row>
    <row r="1439" spans="1:8" x14ac:dyDescent="0.25">
      <c r="A1439">
        <v>28</v>
      </c>
      <c r="B1439">
        <v>11</v>
      </c>
      <c r="C1439">
        <v>2005</v>
      </c>
      <c r="D1439" t="s">
        <v>19</v>
      </c>
      <c r="E1439" t="s">
        <v>68</v>
      </c>
      <c r="F1439">
        <v>2491</v>
      </c>
      <c r="G1439" s="33">
        <f>SUMIFS('Приложение 3 (Цена)'!D:D,'Приложение 3 (Цена)'!C:C,D1439,'Приложение 3 (Цена)'!B:B,C1439,'Приложение 3 (Цена)'!A:A,B1439)</f>
        <v>64.44</v>
      </c>
      <c r="H1439" s="34">
        <f t="shared" si="22"/>
        <v>160520.04</v>
      </c>
    </row>
    <row r="1440" spans="1:8" x14ac:dyDescent="0.25">
      <c r="A1440">
        <v>23</v>
      </c>
      <c r="B1440">
        <v>9</v>
      </c>
      <c r="C1440">
        <v>2004</v>
      </c>
      <c r="D1440" t="s">
        <v>52</v>
      </c>
      <c r="E1440" t="s">
        <v>66</v>
      </c>
      <c r="F1440">
        <v>2479</v>
      </c>
      <c r="G1440" s="33">
        <f>SUMIFS('Приложение 3 (Цена)'!D:D,'Приложение 3 (Цена)'!C:C,D1440,'Приложение 3 (Цена)'!B:B,C1440,'Приложение 3 (Цена)'!A:A,B1440)</f>
        <v>1002.11</v>
      </c>
      <c r="H1440" s="34">
        <f t="shared" si="22"/>
        <v>2484230.69</v>
      </c>
    </row>
    <row r="1441" spans="1:8" x14ac:dyDescent="0.25">
      <c r="A1441">
        <v>6</v>
      </c>
      <c r="B1441">
        <v>2</v>
      </c>
      <c r="C1441">
        <v>2001</v>
      </c>
      <c r="D1441" t="s">
        <v>19</v>
      </c>
      <c r="E1441" t="s">
        <v>66</v>
      </c>
      <c r="F1441">
        <v>2472</v>
      </c>
      <c r="G1441" s="33">
        <f>SUMIFS('Приложение 3 (Цена)'!D:D,'Приложение 3 (Цена)'!C:C,D1441,'Приложение 3 (Цена)'!B:B,C1441,'Приложение 3 (Цена)'!A:A,B1441)</f>
        <v>917.87</v>
      </c>
      <c r="H1441" s="34">
        <f t="shared" si="22"/>
        <v>2268974.64</v>
      </c>
    </row>
    <row r="1442" spans="1:8" x14ac:dyDescent="0.25">
      <c r="A1442">
        <v>12</v>
      </c>
      <c r="B1442">
        <v>5</v>
      </c>
      <c r="C1442">
        <v>2002</v>
      </c>
      <c r="D1442" t="s">
        <v>38</v>
      </c>
      <c r="E1442" t="s">
        <v>67</v>
      </c>
      <c r="F1442">
        <v>2460</v>
      </c>
      <c r="G1442" s="33">
        <f>SUMIFS('Приложение 3 (Цена)'!D:D,'Приложение 3 (Цена)'!C:C,D1442,'Приложение 3 (Цена)'!B:B,C1442,'Приложение 3 (Цена)'!A:A,B1442)</f>
        <v>792.3</v>
      </c>
      <c r="H1442" s="34">
        <f t="shared" si="22"/>
        <v>1949058</v>
      </c>
    </row>
    <row r="1443" spans="1:8" x14ac:dyDescent="0.25">
      <c r="A1443">
        <v>20</v>
      </c>
      <c r="B1443">
        <v>8</v>
      </c>
      <c r="C1443">
        <v>2003</v>
      </c>
      <c r="D1443" t="s">
        <v>50</v>
      </c>
      <c r="E1443" t="s">
        <v>67</v>
      </c>
      <c r="F1443">
        <v>2456</v>
      </c>
      <c r="G1443" s="33">
        <f>SUMIFS('Приложение 3 (Цена)'!D:D,'Приложение 3 (Цена)'!C:C,D1443,'Приложение 3 (Цена)'!B:B,C1443,'Приложение 3 (Цена)'!A:A,B1443)</f>
        <v>52.31</v>
      </c>
      <c r="H1443" s="34">
        <f t="shared" si="22"/>
        <v>128473.36</v>
      </c>
    </row>
    <row r="1444" spans="1:8" x14ac:dyDescent="0.25">
      <c r="A1444">
        <v>19</v>
      </c>
      <c r="B1444">
        <v>8</v>
      </c>
      <c r="C1444">
        <v>2003</v>
      </c>
      <c r="D1444" t="s">
        <v>60</v>
      </c>
      <c r="E1444" t="s">
        <v>64</v>
      </c>
      <c r="F1444">
        <v>2453</v>
      </c>
      <c r="G1444" s="33">
        <f>SUMIFS('Приложение 3 (Цена)'!D:D,'Приложение 3 (Цена)'!C:C,D1444,'Приложение 3 (Цена)'!B:B,C1444,'Приложение 3 (Цена)'!A:A,B1444)</f>
        <v>454.3</v>
      </c>
      <c r="H1444" s="34">
        <f t="shared" si="22"/>
        <v>1114397.9000000001</v>
      </c>
    </row>
    <row r="1445" spans="1:8" x14ac:dyDescent="0.25">
      <c r="A1445">
        <v>23</v>
      </c>
      <c r="B1445">
        <v>9</v>
      </c>
      <c r="C1445">
        <v>2004</v>
      </c>
      <c r="D1445" t="s">
        <v>36</v>
      </c>
      <c r="E1445" t="s">
        <v>67</v>
      </c>
      <c r="F1445">
        <v>2444</v>
      </c>
      <c r="G1445" s="33">
        <f>SUMIFS('Приложение 3 (Цена)'!D:D,'Приложение 3 (Цена)'!C:C,D1445,'Приложение 3 (Цена)'!B:B,C1445,'Приложение 3 (Цена)'!A:A,B1445)</f>
        <v>953.9</v>
      </c>
      <c r="H1445" s="34">
        <f t="shared" si="22"/>
        <v>2331331.6</v>
      </c>
    </row>
    <row r="1446" spans="1:8" x14ac:dyDescent="0.25">
      <c r="A1446">
        <v>1</v>
      </c>
      <c r="B1446">
        <v>2</v>
      </c>
      <c r="C1446">
        <v>2000</v>
      </c>
      <c r="D1446" t="s">
        <v>14</v>
      </c>
      <c r="E1446" t="s">
        <v>68</v>
      </c>
      <c r="F1446">
        <v>2443</v>
      </c>
      <c r="G1446" s="33">
        <f>SUMIFS('Приложение 3 (Цена)'!D:D,'Приложение 3 (Цена)'!C:C,D1446,'Приложение 3 (Цена)'!B:B,C1446,'Приложение 3 (Цена)'!A:A,B1446)</f>
        <v>650.22</v>
      </c>
      <c r="H1446" s="34">
        <f t="shared" si="22"/>
        <v>1588487.46</v>
      </c>
    </row>
    <row r="1447" spans="1:8" x14ac:dyDescent="0.25">
      <c r="A1447">
        <v>11</v>
      </c>
      <c r="B1447">
        <v>4</v>
      </c>
      <c r="C1447">
        <v>2002</v>
      </c>
      <c r="D1447" t="s">
        <v>54</v>
      </c>
      <c r="E1447" t="s">
        <v>66</v>
      </c>
      <c r="F1447">
        <v>2443</v>
      </c>
      <c r="G1447" s="33">
        <f>SUMIFS('Приложение 3 (Цена)'!D:D,'Приложение 3 (Цена)'!C:C,D1447,'Приложение 3 (Цена)'!B:B,C1447,'Приложение 3 (Цена)'!A:A,B1447)</f>
        <v>938.9</v>
      </c>
      <c r="H1447" s="34">
        <f t="shared" si="22"/>
        <v>2293732.6999999997</v>
      </c>
    </row>
    <row r="1448" spans="1:8" x14ac:dyDescent="0.25">
      <c r="A1448">
        <v>3</v>
      </c>
      <c r="B1448">
        <v>1</v>
      </c>
      <c r="C1448">
        <v>2001</v>
      </c>
      <c r="D1448" t="s">
        <v>42</v>
      </c>
      <c r="E1448" t="s">
        <v>66</v>
      </c>
      <c r="F1448">
        <v>2436</v>
      </c>
      <c r="G1448" s="33">
        <f>SUMIFS('Приложение 3 (Цена)'!D:D,'Приложение 3 (Цена)'!C:C,D1448,'Приложение 3 (Цена)'!B:B,C1448,'Приложение 3 (Цена)'!A:A,B1448)</f>
        <v>669.94</v>
      </c>
      <c r="H1448" s="34">
        <f t="shared" si="22"/>
        <v>1631973.84</v>
      </c>
    </row>
    <row r="1449" spans="1:8" x14ac:dyDescent="0.25">
      <c r="A1449">
        <v>21</v>
      </c>
      <c r="B1449">
        <v>9</v>
      </c>
      <c r="C1449">
        <v>2004</v>
      </c>
      <c r="D1449" t="s">
        <v>14</v>
      </c>
      <c r="E1449" t="s">
        <v>64</v>
      </c>
      <c r="F1449">
        <v>2431</v>
      </c>
      <c r="G1449" s="33">
        <f>SUMIFS('Приложение 3 (Цена)'!D:D,'Приложение 3 (Цена)'!C:C,D1449,'Приложение 3 (Цена)'!B:B,C1449,'Приложение 3 (Цена)'!A:A,B1449)</f>
        <v>843.23</v>
      </c>
      <c r="H1449" s="34">
        <f t="shared" si="22"/>
        <v>2049892.1300000001</v>
      </c>
    </row>
    <row r="1450" spans="1:8" x14ac:dyDescent="0.25">
      <c r="A1450">
        <v>8</v>
      </c>
      <c r="B1450">
        <v>3</v>
      </c>
      <c r="C1450">
        <v>2001</v>
      </c>
      <c r="D1450" t="s">
        <v>41</v>
      </c>
      <c r="E1450" t="s">
        <v>65</v>
      </c>
      <c r="F1450">
        <v>2430</v>
      </c>
      <c r="G1450" s="33">
        <f>SUMIFS('Приложение 3 (Цена)'!D:D,'Приложение 3 (Цена)'!C:C,D1450,'Приложение 3 (Цена)'!B:B,C1450,'Приложение 3 (Цена)'!A:A,B1450)</f>
        <v>443.97</v>
      </c>
      <c r="H1450" s="34">
        <f t="shared" si="22"/>
        <v>1078847.1000000001</v>
      </c>
    </row>
    <row r="1451" spans="1:8" x14ac:dyDescent="0.25">
      <c r="A1451">
        <v>26</v>
      </c>
      <c r="B1451">
        <v>10</v>
      </c>
      <c r="C1451">
        <v>2004</v>
      </c>
      <c r="D1451" t="s">
        <v>36</v>
      </c>
      <c r="E1451" t="s">
        <v>64</v>
      </c>
      <c r="F1451">
        <v>2430</v>
      </c>
      <c r="G1451" s="33">
        <f>SUMIFS('Приложение 3 (Цена)'!D:D,'Приложение 3 (Цена)'!C:C,D1451,'Приложение 3 (Цена)'!B:B,C1451,'Приложение 3 (Цена)'!A:A,B1451)</f>
        <v>928.41</v>
      </c>
      <c r="H1451" s="34">
        <f t="shared" si="22"/>
        <v>2256036.2999999998</v>
      </c>
    </row>
    <row r="1452" spans="1:8" x14ac:dyDescent="0.25">
      <c r="A1452">
        <v>18</v>
      </c>
      <c r="B1452">
        <v>7</v>
      </c>
      <c r="C1452">
        <v>2003</v>
      </c>
      <c r="D1452" t="s">
        <v>36</v>
      </c>
      <c r="E1452" t="s">
        <v>66</v>
      </c>
      <c r="F1452">
        <v>2424</v>
      </c>
      <c r="G1452" s="33">
        <f>SUMIFS('Приложение 3 (Цена)'!D:D,'Приложение 3 (Цена)'!C:C,D1452,'Приложение 3 (Цена)'!B:B,C1452,'Приложение 3 (Цена)'!A:A,B1452)</f>
        <v>829.55</v>
      </c>
      <c r="H1452" s="34">
        <f t="shared" si="22"/>
        <v>2010829.2</v>
      </c>
    </row>
    <row r="1453" spans="1:8" x14ac:dyDescent="0.25">
      <c r="A1453">
        <v>22</v>
      </c>
      <c r="B1453">
        <v>9</v>
      </c>
      <c r="C1453">
        <v>2004</v>
      </c>
      <c r="D1453" t="s">
        <v>34</v>
      </c>
      <c r="E1453" t="s">
        <v>65</v>
      </c>
      <c r="F1453">
        <v>2396</v>
      </c>
      <c r="G1453" s="33">
        <f>SUMIFS('Приложение 3 (Цена)'!D:D,'Приложение 3 (Цена)'!C:C,D1453,'Приложение 3 (Цена)'!B:B,C1453,'Приложение 3 (Цена)'!A:A,B1453)</f>
        <v>925.87</v>
      </c>
      <c r="H1453" s="34">
        <f t="shared" si="22"/>
        <v>2218384.52</v>
      </c>
    </row>
    <row r="1454" spans="1:8" x14ac:dyDescent="0.25">
      <c r="A1454">
        <v>6</v>
      </c>
      <c r="B1454">
        <v>2</v>
      </c>
      <c r="C1454">
        <v>2001</v>
      </c>
      <c r="D1454" t="s">
        <v>26</v>
      </c>
      <c r="E1454" t="s">
        <v>68</v>
      </c>
      <c r="F1454">
        <v>2382</v>
      </c>
      <c r="G1454" s="33">
        <f>SUMIFS('Приложение 3 (Цена)'!D:D,'Приложение 3 (Цена)'!C:C,D1454,'Приложение 3 (Цена)'!B:B,C1454,'Приложение 3 (Цена)'!A:A,B1454)</f>
        <v>358.64</v>
      </c>
      <c r="H1454" s="34">
        <f t="shared" si="22"/>
        <v>854280.48</v>
      </c>
    </row>
    <row r="1455" spans="1:8" x14ac:dyDescent="0.25">
      <c r="A1455">
        <v>4</v>
      </c>
      <c r="B1455">
        <v>2</v>
      </c>
      <c r="C1455">
        <v>2001</v>
      </c>
      <c r="D1455" t="s">
        <v>48</v>
      </c>
      <c r="E1455" t="s">
        <v>66</v>
      </c>
      <c r="F1455">
        <v>2376</v>
      </c>
      <c r="G1455" s="33">
        <f>SUMIFS('Приложение 3 (Цена)'!D:D,'Приложение 3 (Цена)'!C:C,D1455,'Приложение 3 (Цена)'!B:B,C1455,'Приложение 3 (Цена)'!A:A,B1455)</f>
        <v>476.72</v>
      </c>
      <c r="H1455" s="34">
        <f t="shared" si="22"/>
        <v>1132686.72</v>
      </c>
    </row>
    <row r="1456" spans="1:8" x14ac:dyDescent="0.25">
      <c r="A1456">
        <v>6</v>
      </c>
      <c r="B1456">
        <v>3</v>
      </c>
      <c r="C1456">
        <v>2001</v>
      </c>
      <c r="D1456" t="s">
        <v>16</v>
      </c>
      <c r="E1456" t="s">
        <v>64</v>
      </c>
      <c r="F1456">
        <v>2361</v>
      </c>
      <c r="G1456" s="33">
        <f>SUMIFS('Приложение 3 (Цена)'!D:D,'Приложение 3 (Цена)'!C:C,D1456,'Приложение 3 (Цена)'!B:B,C1456,'Приложение 3 (Цена)'!A:A,B1456)</f>
        <v>977.66</v>
      </c>
      <c r="H1456" s="34">
        <f t="shared" si="22"/>
        <v>2308255.2599999998</v>
      </c>
    </row>
    <row r="1457" spans="1:8" x14ac:dyDescent="0.25">
      <c r="A1457">
        <v>1</v>
      </c>
      <c r="B1457">
        <v>2</v>
      </c>
      <c r="C1457">
        <v>2000</v>
      </c>
      <c r="D1457" t="s">
        <v>46</v>
      </c>
      <c r="E1457" t="s">
        <v>64</v>
      </c>
      <c r="F1457">
        <v>2352</v>
      </c>
      <c r="G1457" s="33">
        <f>SUMIFS('Приложение 3 (Цена)'!D:D,'Приложение 3 (Цена)'!C:C,D1457,'Приложение 3 (Цена)'!B:B,C1457,'Приложение 3 (Цена)'!A:A,B1457)</f>
        <v>67.94</v>
      </c>
      <c r="H1457" s="34">
        <f t="shared" si="22"/>
        <v>159794.88</v>
      </c>
    </row>
    <row r="1458" spans="1:8" x14ac:dyDescent="0.25">
      <c r="A1458">
        <v>21</v>
      </c>
      <c r="B1458">
        <v>8</v>
      </c>
      <c r="C1458">
        <v>2003</v>
      </c>
      <c r="D1458" t="s">
        <v>22</v>
      </c>
      <c r="E1458" t="s">
        <v>64</v>
      </c>
      <c r="F1458">
        <v>2347</v>
      </c>
      <c r="G1458" s="33">
        <f>SUMIFS('Приложение 3 (Цена)'!D:D,'Приложение 3 (Цена)'!C:C,D1458,'Приложение 3 (Цена)'!B:B,C1458,'Приложение 3 (Цена)'!A:A,B1458)</f>
        <v>884.95</v>
      </c>
      <c r="H1458" s="34">
        <f t="shared" si="22"/>
        <v>2076977.6500000001</v>
      </c>
    </row>
    <row r="1459" spans="1:8" x14ac:dyDescent="0.25">
      <c r="A1459">
        <v>5</v>
      </c>
      <c r="B1459">
        <v>2</v>
      </c>
      <c r="C1459">
        <v>2000</v>
      </c>
      <c r="D1459" t="s">
        <v>33</v>
      </c>
      <c r="E1459" t="s">
        <v>66</v>
      </c>
      <c r="F1459">
        <v>2342</v>
      </c>
      <c r="G1459" s="33">
        <f>SUMIFS('Приложение 3 (Цена)'!D:D,'Приложение 3 (Цена)'!C:C,D1459,'Приложение 3 (Цена)'!B:B,C1459,'Приложение 3 (Цена)'!A:A,B1459)</f>
        <v>628.94000000000005</v>
      </c>
      <c r="H1459" s="34">
        <f t="shared" si="22"/>
        <v>1472977.4800000002</v>
      </c>
    </row>
    <row r="1460" spans="1:8" x14ac:dyDescent="0.25">
      <c r="A1460">
        <v>22</v>
      </c>
      <c r="B1460">
        <v>9</v>
      </c>
      <c r="C1460">
        <v>2004</v>
      </c>
      <c r="D1460" t="s">
        <v>39</v>
      </c>
      <c r="E1460" t="s">
        <v>64</v>
      </c>
      <c r="F1460">
        <v>2342</v>
      </c>
      <c r="G1460" s="33">
        <f>SUMIFS('Приложение 3 (Цена)'!D:D,'Приложение 3 (Цена)'!C:C,D1460,'Приложение 3 (Цена)'!B:B,C1460,'Приложение 3 (Цена)'!A:A,B1460)</f>
        <v>879.53</v>
      </c>
      <c r="H1460" s="34">
        <f t="shared" si="22"/>
        <v>2059859.26</v>
      </c>
    </row>
    <row r="1461" spans="1:8" x14ac:dyDescent="0.25">
      <c r="A1461">
        <v>24</v>
      </c>
      <c r="B1461">
        <v>10</v>
      </c>
      <c r="C1461">
        <v>2004</v>
      </c>
      <c r="D1461" t="s">
        <v>53</v>
      </c>
      <c r="E1461" t="s">
        <v>66</v>
      </c>
      <c r="F1461">
        <v>2340</v>
      </c>
      <c r="G1461" s="33">
        <f>SUMIFS('Приложение 3 (Цена)'!D:D,'Приложение 3 (Цена)'!C:C,D1461,'Приложение 3 (Цена)'!B:B,C1461,'Приложение 3 (Цена)'!A:A,B1461)</f>
        <v>937.41</v>
      </c>
      <c r="H1461" s="34">
        <f t="shared" si="22"/>
        <v>2193539.4</v>
      </c>
    </row>
    <row r="1462" spans="1:8" x14ac:dyDescent="0.25">
      <c r="A1462">
        <v>13</v>
      </c>
      <c r="B1462">
        <v>5</v>
      </c>
      <c r="C1462">
        <v>2002</v>
      </c>
      <c r="D1462" t="s">
        <v>29</v>
      </c>
      <c r="E1462" t="s">
        <v>64</v>
      </c>
      <c r="F1462">
        <v>2336</v>
      </c>
      <c r="G1462" s="33">
        <f>SUMIFS('Приложение 3 (Цена)'!D:D,'Приложение 3 (Цена)'!C:C,D1462,'Приложение 3 (Цена)'!B:B,C1462,'Приложение 3 (Цена)'!A:A,B1462)</f>
        <v>88.55</v>
      </c>
      <c r="H1462" s="34">
        <f t="shared" si="22"/>
        <v>206852.8</v>
      </c>
    </row>
    <row r="1463" spans="1:8" x14ac:dyDescent="0.25">
      <c r="A1463">
        <v>24</v>
      </c>
      <c r="B1463">
        <v>10</v>
      </c>
      <c r="C1463">
        <v>2004</v>
      </c>
      <c r="D1463" t="s">
        <v>50</v>
      </c>
      <c r="E1463" t="s">
        <v>66</v>
      </c>
      <c r="F1463">
        <v>2336</v>
      </c>
      <c r="G1463" s="33">
        <f>SUMIFS('Приложение 3 (Цена)'!D:D,'Приложение 3 (Цена)'!C:C,D1463,'Приложение 3 (Цена)'!B:B,C1463,'Приложение 3 (Цена)'!A:A,B1463)</f>
        <v>640.26</v>
      </c>
      <c r="H1463" s="34">
        <f t="shared" si="22"/>
        <v>1495647.3599999999</v>
      </c>
    </row>
    <row r="1464" spans="1:8" x14ac:dyDescent="0.25">
      <c r="A1464">
        <v>3</v>
      </c>
      <c r="B1464">
        <v>1</v>
      </c>
      <c r="C1464">
        <v>2000</v>
      </c>
      <c r="D1464" t="s">
        <v>32</v>
      </c>
      <c r="E1464" t="s">
        <v>64</v>
      </c>
      <c r="F1464">
        <v>2323</v>
      </c>
      <c r="G1464" s="33">
        <f>SUMIFS('Приложение 3 (Цена)'!D:D,'Приложение 3 (Цена)'!C:C,D1464,'Приложение 3 (Цена)'!B:B,C1464,'Приложение 3 (Цена)'!A:A,B1464)</f>
        <v>1053.08</v>
      </c>
      <c r="H1464" s="34">
        <f t="shared" si="22"/>
        <v>2446304.84</v>
      </c>
    </row>
    <row r="1465" spans="1:8" x14ac:dyDescent="0.25">
      <c r="A1465">
        <v>21</v>
      </c>
      <c r="B1465">
        <v>8</v>
      </c>
      <c r="C1465">
        <v>2004</v>
      </c>
      <c r="D1465" t="s">
        <v>48</v>
      </c>
      <c r="E1465" t="s">
        <v>64</v>
      </c>
      <c r="F1465">
        <v>2277</v>
      </c>
      <c r="G1465" s="33">
        <f>SUMIFS('Приложение 3 (Цена)'!D:D,'Приложение 3 (Цена)'!C:C,D1465,'Приложение 3 (Цена)'!B:B,C1465,'Приложение 3 (Цена)'!A:A,B1465)</f>
        <v>253.48</v>
      </c>
      <c r="H1465" s="34">
        <f t="shared" si="22"/>
        <v>577173.96</v>
      </c>
    </row>
    <row r="1466" spans="1:8" x14ac:dyDescent="0.25">
      <c r="A1466">
        <v>9</v>
      </c>
      <c r="B1466">
        <v>3</v>
      </c>
      <c r="C1466">
        <v>2001</v>
      </c>
      <c r="D1466" t="s">
        <v>29</v>
      </c>
      <c r="E1466" t="s">
        <v>65</v>
      </c>
      <c r="F1466">
        <v>2275</v>
      </c>
      <c r="G1466" s="33">
        <f>SUMIFS('Приложение 3 (Цена)'!D:D,'Приложение 3 (Цена)'!C:C,D1466,'Приложение 3 (Цена)'!B:B,C1466,'Приложение 3 (Цена)'!A:A,B1466)</f>
        <v>434.41</v>
      </c>
      <c r="H1466" s="34">
        <f t="shared" si="22"/>
        <v>988282.75</v>
      </c>
    </row>
    <row r="1467" spans="1:8" x14ac:dyDescent="0.25">
      <c r="A1467">
        <v>24</v>
      </c>
      <c r="B1467">
        <v>10</v>
      </c>
      <c r="C1467">
        <v>2004</v>
      </c>
      <c r="D1467" t="s">
        <v>20</v>
      </c>
      <c r="E1467" t="s">
        <v>68</v>
      </c>
      <c r="F1467">
        <v>2264</v>
      </c>
      <c r="G1467" s="33">
        <f>SUMIFS('Приложение 3 (Цена)'!D:D,'Приложение 3 (Цена)'!C:C,D1467,'Приложение 3 (Цена)'!B:B,C1467,'Приложение 3 (Цена)'!A:A,B1467)</f>
        <v>274.69</v>
      </c>
      <c r="H1467" s="34">
        <f t="shared" si="22"/>
        <v>621898.16</v>
      </c>
    </row>
    <row r="1468" spans="1:8" x14ac:dyDescent="0.25">
      <c r="A1468">
        <v>21</v>
      </c>
      <c r="B1468">
        <v>8</v>
      </c>
      <c r="C1468">
        <v>2003</v>
      </c>
      <c r="D1468" t="s">
        <v>19</v>
      </c>
      <c r="E1468" t="s">
        <v>67</v>
      </c>
      <c r="F1468">
        <v>2261</v>
      </c>
      <c r="G1468" s="33">
        <f>SUMIFS('Приложение 3 (Цена)'!D:D,'Приложение 3 (Цена)'!C:C,D1468,'Приложение 3 (Цена)'!B:B,C1468,'Приложение 3 (Цена)'!A:A,B1468)</f>
        <v>318.44</v>
      </c>
      <c r="H1468" s="34">
        <f t="shared" si="22"/>
        <v>719992.84</v>
      </c>
    </row>
    <row r="1469" spans="1:8" x14ac:dyDescent="0.25">
      <c r="A1469">
        <v>5</v>
      </c>
      <c r="B1469">
        <v>2</v>
      </c>
      <c r="C1469">
        <v>2001</v>
      </c>
      <c r="D1469" t="s">
        <v>29</v>
      </c>
      <c r="E1469" t="s">
        <v>64</v>
      </c>
      <c r="F1469">
        <v>2241</v>
      </c>
      <c r="G1469" s="33">
        <f>SUMIFS('Приложение 3 (Цена)'!D:D,'Приложение 3 (Цена)'!C:C,D1469,'Приложение 3 (Цена)'!B:B,C1469,'Приложение 3 (Цена)'!A:A,B1469)</f>
        <v>983.98</v>
      </c>
      <c r="H1469" s="34">
        <f t="shared" si="22"/>
        <v>2205099.1800000002</v>
      </c>
    </row>
    <row r="1470" spans="1:8" x14ac:dyDescent="0.25">
      <c r="A1470">
        <v>6</v>
      </c>
      <c r="B1470">
        <v>3</v>
      </c>
      <c r="C1470">
        <v>2001</v>
      </c>
      <c r="D1470" t="s">
        <v>39</v>
      </c>
      <c r="E1470" t="s">
        <v>65</v>
      </c>
      <c r="F1470">
        <v>2218</v>
      </c>
      <c r="G1470" s="33">
        <f>SUMIFS('Приложение 3 (Цена)'!D:D,'Приложение 3 (Цена)'!C:C,D1470,'Приложение 3 (Цена)'!B:B,C1470,'Приложение 3 (Цена)'!A:A,B1470)</f>
        <v>447.62</v>
      </c>
      <c r="H1470" s="34">
        <f t="shared" si="22"/>
        <v>992821.16</v>
      </c>
    </row>
    <row r="1471" spans="1:8" x14ac:dyDescent="0.25">
      <c r="A1471">
        <v>7</v>
      </c>
      <c r="B1471">
        <v>3</v>
      </c>
      <c r="C1471">
        <v>2001</v>
      </c>
      <c r="D1471" t="s">
        <v>28</v>
      </c>
      <c r="E1471" t="s">
        <v>66</v>
      </c>
      <c r="F1471">
        <v>2215</v>
      </c>
      <c r="G1471" s="33">
        <f>SUMIFS('Приложение 3 (Цена)'!D:D,'Приложение 3 (Цена)'!C:C,D1471,'Приложение 3 (Цена)'!B:B,C1471,'Приложение 3 (Цена)'!A:A,B1471)</f>
        <v>587.71</v>
      </c>
      <c r="H1471" s="34">
        <f t="shared" si="22"/>
        <v>1301777.6500000001</v>
      </c>
    </row>
    <row r="1472" spans="1:8" x14ac:dyDescent="0.25">
      <c r="A1472">
        <v>15</v>
      </c>
      <c r="B1472">
        <v>6</v>
      </c>
      <c r="C1472">
        <v>2002</v>
      </c>
      <c r="D1472" t="s">
        <v>57</v>
      </c>
      <c r="E1472" t="s">
        <v>66</v>
      </c>
      <c r="F1472">
        <v>2215</v>
      </c>
      <c r="G1472" s="33">
        <f>SUMIFS('Приложение 3 (Цена)'!D:D,'Приложение 3 (Цена)'!C:C,D1472,'Приложение 3 (Цена)'!B:B,C1472,'Приложение 3 (Цена)'!A:A,B1472)</f>
        <v>668.24</v>
      </c>
      <c r="H1472" s="34">
        <f t="shared" si="22"/>
        <v>1480151.6</v>
      </c>
    </row>
    <row r="1473" spans="1:8" x14ac:dyDescent="0.25">
      <c r="A1473">
        <v>24</v>
      </c>
      <c r="B1473">
        <v>10</v>
      </c>
      <c r="C1473">
        <v>2004</v>
      </c>
      <c r="D1473" t="s">
        <v>32</v>
      </c>
      <c r="E1473" t="s">
        <v>68</v>
      </c>
      <c r="F1473">
        <v>2204</v>
      </c>
      <c r="G1473" s="33">
        <f>SUMIFS('Приложение 3 (Цена)'!D:D,'Приложение 3 (Цена)'!C:C,D1473,'Приложение 3 (Цена)'!B:B,C1473,'Приложение 3 (Цена)'!A:A,B1473)</f>
        <v>1091.33</v>
      </c>
      <c r="H1473" s="34">
        <f t="shared" si="22"/>
        <v>2405291.3199999998</v>
      </c>
    </row>
    <row r="1474" spans="1:8" x14ac:dyDescent="0.25">
      <c r="A1474">
        <v>12</v>
      </c>
      <c r="B1474">
        <v>5</v>
      </c>
      <c r="C1474">
        <v>2002</v>
      </c>
      <c r="D1474" t="s">
        <v>61</v>
      </c>
      <c r="E1474" t="s">
        <v>64</v>
      </c>
      <c r="F1474">
        <v>2199</v>
      </c>
      <c r="G1474" s="33">
        <f>SUMIFS('Приложение 3 (Цена)'!D:D,'Приложение 3 (Цена)'!C:C,D1474,'Приложение 3 (Цена)'!B:B,C1474,'Приложение 3 (Цена)'!A:A,B1474)</f>
        <v>208.01</v>
      </c>
      <c r="H1474" s="34">
        <f t="shared" si="22"/>
        <v>457413.99</v>
      </c>
    </row>
    <row r="1475" spans="1:8" x14ac:dyDescent="0.25">
      <c r="A1475">
        <v>28</v>
      </c>
      <c r="B1475">
        <v>11</v>
      </c>
      <c r="C1475">
        <v>2005</v>
      </c>
      <c r="D1475" t="s">
        <v>22</v>
      </c>
      <c r="E1475" t="s">
        <v>64</v>
      </c>
      <c r="F1475">
        <v>2199</v>
      </c>
      <c r="G1475" s="33">
        <f>SUMIFS('Приложение 3 (Цена)'!D:D,'Приложение 3 (Цена)'!C:C,D1475,'Приложение 3 (Цена)'!B:B,C1475,'Приложение 3 (Цена)'!A:A,B1475)</f>
        <v>341.09</v>
      </c>
      <c r="H1475" s="34">
        <f t="shared" ref="H1475:H1538" si="23">F1475*G1475</f>
        <v>750056.90999999992</v>
      </c>
    </row>
    <row r="1476" spans="1:8" x14ac:dyDescent="0.25">
      <c r="A1476">
        <v>5</v>
      </c>
      <c r="B1476">
        <v>2</v>
      </c>
      <c r="C1476">
        <v>2001</v>
      </c>
      <c r="D1476" t="s">
        <v>41</v>
      </c>
      <c r="E1476" t="s">
        <v>67</v>
      </c>
      <c r="F1476">
        <v>2192</v>
      </c>
      <c r="G1476" s="33">
        <f>SUMIFS('Приложение 3 (Цена)'!D:D,'Приложение 3 (Цена)'!C:C,D1476,'Приложение 3 (Цена)'!B:B,C1476,'Приложение 3 (Цена)'!A:A,B1476)</f>
        <v>776.34</v>
      </c>
      <c r="H1476" s="34">
        <f t="shared" si="23"/>
        <v>1701737.28</v>
      </c>
    </row>
    <row r="1477" spans="1:8" x14ac:dyDescent="0.25">
      <c r="A1477">
        <v>2</v>
      </c>
      <c r="B1477">
        <v>1</v>
      </c>
      <c r="C1477">
        <v>2000</v>
      </c>
      <c r="D1477" t="s">
        <v>35</v>
      </c>
      <c r="E1477" t="s">
        <v>64</v>
      </c>
      <c r="F1477">
        <v>2183</v>
      </c>
      <c r="G1477" s="33">
        <f>SUMIFS('Приложение 3 (Цена)'!D:D,'Приложение 3 (Цена)'!C:C,D1477,'Приложение 3 (Цена)'!B:B,C1477,'Приложение 3 (Цена)'!A:A,B1477)</f>
        <v>190.89</v>
      </c>
      <c r="H1477" s="34">
        <f t="shared" si="23"/>
        <v>416712.87</v>
      </c>
    </row>
    <row r="1478" spans="1:8" x14ac:dyDescent="0.25">
      <c r="A1478">
        <v>4</v>
      </c>
      <c r="B1478">
        <v>2</v>
      </c>
      <c r="C1478">
        <v>2001</v>
      </c>
      <c r="D1478" t="s">
        <v>19</v>
      </c>
      <c r="E1478" t="s">
        <v>66</v>
      </c>
      <c r="F1478">
        <v>2183</v>
      </c>
      <c r="G1478" s="33">
        <f>SUMIFS('Приложение 3 (Цена)'!D:D,'Приложение 3 (Цена)'!C:C,D1478,'Приложение 3 (Цена)'!B:B,C1478,'Приложение 3 (Цена)'!A:A,B1478)</f>
        <v>917.87</v>
      </c>
      <c r="H1478" s="34">
        <f t="shared" si="23"/>
        <v>2003710.21</v>
      </c>
    </row>
    <row r="1479" spans="1:8" x14ac:dyDescent="0.25">
      <c r="A1479">
        <v>28</v>
      </c>
      <c r="B1479">
        <v>11</v>
      </c>
      <c r="C1479">
        <v>2005</v>
      </c>
      <c r="D1479" t="s">
        <v>26</v>
      </c>
      <c r="E1479" t="s">
        <v>66</v>
      </c>
      <c r="F1479">
        <v>2182</v>
      </c>
      <c r="G1479" s="33">
        <f>SUMIFS('Приложение 3 (Цена)'!D:D,'Приложение 3 (Цена)'!C:C,D1479,'Приложение 3 (Цена)'!B:B,C1479,'Приложение 3 (Цена)'!A:A,B1479)</f>
        <v>358.72</v>
      </c>
      <c r="H1479" s="34">
        <f t="shared" si="23"/>
        <v>782727.04</v>
      </c>
    </row>
    <row r="1480" spans="1:8" x14ac:dyDescent="0.25">
      <c r="A1480">
        <v>1</v>
      </c>
      <c r="B1480">
        <v>1</v>
      </c>
      <c r="C1480">
        <v>2000</v>
      </c>
      <c r="D1480" t="s">
        <v>34</v>
      </c>
      <c r="E1480" t="s">
        <v>64</v>
      </c>
      <c r="F1480">
        <v>2163</v>
      </c>
      <c r="G1480" s="33">
        <f>SUMIFS('Приложение 3 (Цена)'!D:D,'Приложение 3 (Цена)'!C:C,D1480,'Приложение 3 (Цена)'!B:B,C1480,'Приложение 3 (Цена)'!A:A,B1480)</f>
        <v>502.36</v>
      </c>
      <c r="H1480" s="34">
        <f t="shared" si="23"/>
        <v>1086604.68</v>
      </c>
    </row>
    <row r="1481" spans="1:8" x14ac:dyDescent="0.25">
      <c r="A1481">
        <v>25</v>
      </c>
      <c r="B1481">
        <v>10</v>
      </c>
      <c r="C1481">
        <v>2004</v>
      </c>
      <c r="D1481" t="s">
        <v>27</v>
      </c>
      <c r="E1481" t="s">
        <v>66</v>
      </c>
      <c r="F1481">
        <v>2154</v>
      </c>
      <c r="G1481" s="33">
        <f>SUMIFS('Приложение 3 (Цена)'!D:D,'Приложение 3 (Цена)'!C:C,D1481,'Приложение 3 (Цена)'!B:B,C1481,'Приложение 3 (Цена)'!A:A,B1481)</f>
        <v>424.05</v>
      </c>
      <c r="H1481" s="34">
        <f t="shared" si="23"/>
        <v>913403.70000000007</v>
      </c>
    </row>
    <row r="1482" spans="1:8" x14ac:dyDescent="0.25">
      <c r="A1482">
        <v>18</v>
      </c>
      <c r="B1482">
        <v>7</v>
      </c>
      <c r="C1482">
        <v>2003</v>
      </c>
      <c r="D1482" t="s">
        <v>18</v>
      </c>
      <c r="E1482" t="s">
        <v>64</v>
      </c>
      <c r="F1482">
        <v>2149</v>
      </c>
      <c r="G1482" s="33">
        <f>SUMIFS('Приложение 3 (Цена)'!D:D,'Приложение 3 (Цена)'!C:C,D1482,'Приложение 3 (Цена)'!B:B,C1482,'Приложение 3 (Цена)'!A:A,B1482)</f>
        <v>1015.13</v>
      </c>
      <c r="H1482" s="34">
        <f t="shared" si="23"/>
        <v>2181514.37</v>
      </c>
    </row>
    <row r="1483" spans="1:8" x14ac:dyDescent="0.25">
      <c r="A1483">
        <v>27</v>
      </c>
      <c r="B1483">
        <v>11</v>
      </c>
      <c r="C1483">
        <v>2005</v>
      </c>
      <c r="D1483" t="s">
        <v>22</v>
      </c>
      <c r="E1483" t="s">
        <v>67</v>
      </c>
      <c r="F1483">
        <v>2145</v>
      </c>
      <c r="G1483" s="33">
        <f>SUMIFS('Приложение 3 (Цена)'!D:D,'Приложение 3 (Цена)'!C:C,D1483,'Приложение 3 (Цена)'!B:B,C1483,'Приложение 3 (Цена)'!A:A,B1483)</f>
        <v>341.09</v>
      </c>
      <c r="H1483" s="34">
        <f t="shared" si="23"/>
        <v>731638.04999999993</v>
      </c>
    </row>
    <row r="1484" spans="1:8" x14ac:dyDescent="0.25">
      <c r="A1484">
        <v>2</v>
      </c>
      <c r="B1484">
        <v>1</v>
      </c>
      <c r="C1484">
        <v>2000</v>
      </c>
      <c r="D1484" t="s">
        <v>61</v>
      </c>
      <c r="E1484" t="s">
        <v>65</v>
      </c>
      <c r="F1484">
        <v>2129</v>
      </c>
      <c r="G1484" s="33">
        <f>SUMIFS('Приложение 3 (Цена)'!D:D,'Приложение 3 (Цена)'!C:C,D1484,'Приложение 3 (Цена)'!B:B,C1484,'Приложение 3 (Цена)'!A:A,B1484)</f>
        <v>690.62</v>
      </c>
      <c r="H1484" s="34">
        <f t="shared" si="23"/>
        <v>1470329.98</v>
      </c>
    </row>
    <row r="1485" spans="1:8" x14ac:dyDescent="0.25">
      <c r="A1485">
        <v>17</v>
      </c>
      <c r="B1485">
        <v>7</v>
      </c>
      <c r="C1485">
        <v>2003</v>
      </c>
      <c r="D1485" t="s">
        <v>39</v>
      </c>
      <c r="E1485" t="s">
        <v>64</v>
      </c>
      <c r="F1485">
        <v>2125</v>
      </c>
      <c r="G1485" s="33">
        <f>SUMIFS('Приложение 3 (Цена)'!D:D,'Приложение 3 (Цена)'!C:C,D1485,'Приложение 3 (Цена)'!B:B,C1485,'Приложение 3 (Цена)'!A:A,B1485)</f>
        <v>754.22</v>
      </c>
      <c r="H1485" s="34">
        <f t="shared" si="23"/>
        <v>1602717.5</v>
      </c>
    </row>
    <row r="1486" spans="1:8" x14ac:dyDescent="0.25">
      <c r="A1486">
        <v>27</v>
      </c>
      <c r="B1486">
        <v>11</v>
      </c>
      <c r="C1486">
        <v>2005</v>
      </c>
      <c r="D1486" t="s">
        <v>31</v>
      </c>
      <c r="E1486" t="s">
        <v>65</v>
      </c>
      <c r="F1486">
        <v>2095</v>
      </c>
      <c r="G1486" s="33">
        <f>SUMIFS('Приложение 3 (Цена)'!D:D,'Приложение 3 (Цена)'!C:C,D1486,'Приложение 3 (Цена)'!B:B,C1486,'Приложение 3 (Цена)'!A:A,B1486)</f>
        <v>610.99</v>
      </c>
      <c r="H1486" s="34">
        <f t="shared" si="23"/>
        <v>1280024.05</v>
      </c>
    </row>
    <row r="1487" spans="1:8" x14ac:dyDescent="0.25">
      <c r="A1487">
        <v>12</v>
      </c>
      <c r="B1487">
        <v>5</v>
      </c>
      <c r="C1487">
        <v>2002</v>
      </c>
      <c r="D1487" t="s">
        <v>52</v>
      </c>
      <c r="E1487" t="s">
        <v>66</v>
      </c>
      <c r="F1487">
        <v>2093</v>
      </c>
      <c r="G1487" s="33">
        <f>SUMIFS('Приложение 3 (Цена)'!D:D,'Приложение 3 (Цена)'!C:C,D1487,'Приложение 3 (Цена)'!B:B,C1487,'Приложение 3 (Цена)'!A:A,B1487)</f>
        <v>129.5</v>
      </c>
      <c r="H1487" s="34">
        <f t="shared" si="23"/>
        <v>271043.5</v>
      </c>
    </row>
    <row r="1488" spans="1:8" x14ac:dyDescent="0.25">
      <c r="A1488">
        <v>24</v>
      </c>
      <c r="B1488">
        <v>10</v>
      </c>
      <c r="C1488">
        <v>2004</v>
      </c>
      <c r="D1488" t="s">
        <v>20</v>
      </c>
      <c r="E1488" t="s">
        <v>66</v>
      </c>
      <c r="F1488">
        <v>2092</v>
      </c>
      <c r="G1488" s="33">
        <f>SUMIFS('Приложение 3 (Цена)'!D:D,'Приложение 3 (Цена)'!C:C,D1488,'Приложение 3 (Цена)'!B:B,C1488,'Приложение 3 (Цена)'!A:A,B1488)</f>
        <v>274.69</v>
      </c>
      <c r="H1488" s="34">
        <f t="shared" si="23"/>
        <v>574651.48</v>
      </c>
    </row>
    <row r="1489" spans="1:8" x14ac:dyDescent="0.25">
      <c r="A1489">
        <v>28</v>
      </c>
      <c r="B1489">
        <v>11</v>
      </c>
      <c r="C1489">
        <v>2005</v>
      </c>
      <c r="D1489" t="s">
        <v>44</v>
      </c>
      <c r="E1489" t="s">
        <v>64</v>
      </c>
      <c r="F1489">
        <v>2087</v>
      </c>
      <c r="G1489" s="33">
        <f>SUMIFS('Приложение 3 (Цена)'!D:D,'Приложение 3 (Цена)'!C:C,D1489,'Приложение 3 (Цена)'!B:B,C1489,'Приложение 3 (Цена)'!A:A,B1489)</f>
        <v>720.07</v>
      </c>
      <c r="H1489" s="34">
        <f t="shared" si="23"/>
        <v>1502786.09</v>
      </c>
    </row>
    <row r="1490" spans="1:8" x14ac:dyDescent="0.25">
      <c r="A1490">
        <v>6</v>
      </c>
      <c r="B1490">
        <v>2</v>
      </c>
      <c r="C1490">
        <v>2001</v>
      </c>
      <c r="D1490" t="s">
        <v>18</v>
      </c>
      <c r="E1490" t="s">
        <v>68</v>
      </c>
      <c r="F1490">
        <v>2082</v>
      </c>
      <c r="G1490" s="33">
        <f>SUMIFS('Приложение 3 (Цена)'!D:D,'Приложение 3 (Цена)'!C:C,D1490,'Приложение 3 (Цена)'!B:B,C1490,'Приложение 3 (Цена)'!A:A,B1490)</f>
        <v>545.21</v>
      </c>
      <c r="H1490" s="34">
        <f t="shared" si="23"/>
        <v>1135127.22</v>
      </c>
    </row>
    <row r="1491" spans="1:8" x14ac:dyDescent="0.25">
      <c r="A1491">
        <v>7</v>
      </c>
      <c r="B1491">
        <v>3</v>
      </c>
      <c r="C1491">
        <v>2001</v>
      </c>
      <c r="D1491" t="s">
        <v>50</v>
      </c>
      <c r="E1491" t="s">
        <v>64</v>
      </c>
      <c r="F1491">
        <v>2079</v>
      </c>
      <c r="G1491" s="33">
        <f>SUMIFS('Приложение 3 (Цена)'!D:D,'Приложение 3 (Цена)'!C:C,D1491,'Приложение 3 (Цена)'!B:B,C1491,'Приложение 3 (Цена)'!A:A,B1491)</f>
        <v>786.13</v>
      </c>
      <c r="H1491" s="34">
        <f t="shared" si="23"/>
        <v>1634364.27</v>
      </c>
    </row>
    <row r="1492" spans="1:8" x14ac:dyDescent="0.25">
      <c r="A1492">
        <v>25</v>
      </c>
      <c r="B1492">
        <v>10</v>
      </c>
      <c r="C1492">
        <v>2004</v>
      </c>
      <c r="D1492" t="s">
        <v>28</v>
      </c>
      <c r="E1492" t="s">
        <v>65</v>
      </c>
      <c r="F1492">
        <v>2077</v>
      </c>
      <c r="G1492" s="33">
        <f>SUMIFS('Приложение 3 (Цена)'!D:D,'Приложение 3 (Цена)'!C:C,D1492,'Приложение 3 (Цена)'!B:B,C1492,'Приложение 3 (Цена)'!A:A,B1492)</f>
        <v>824.71</v>
      </c>
      <c r="H1492" s="34">
        <f t="shared" si="23"/>
        <v>1712922.6700000002</v>
      </c>
    </row>
    <row r="1493" spans="1:8" x14ac:dyDescent="0.25">
      <c r="A1493">
        <v>27</v>
      </c>
      <c r="B1493">
        <v>11</v>
      </c>
      <c r="C1493">
        <v>2005</v>
      </c>
      <c r="D1493" t="s">
        <v>54</v>
      </c>
      <c r="E1493" t="s">
        <v>64</v>
      </c>
      <c r="F1493">
        <v>2074</v>
      </c>
      <c r="G1493" s="33">
        <f>SUMIFS('Приложение 3 (Цена)'!D:D,'Приложение 3 (Цена)'!C:C,D1493,'Приложение 3 (Цена)'!B:B,C1493,'Приложение 3 (Цена)'!A:A,B1493)</f>
        <v>252.03</v>
      </c>
      <c r="H1493" s="34">
        <f t="shared" si="23"/>
        <v>522710.22000000003</v>
      </c>
    </row>
    <row r="1494" spans="1:8" x14ac:dyDescent="0.25">
      <c r="A1494">
        <v>8</v>
      </c>
      <c r="B1494">
        <v>3</v>
      </c>
      <c r="C1494">
        <v>2001</v>
      </c>
      <c r="D1494" t="s">
        <v>56</v>
      </c>
      <c r="E1494" t="s">
        <v>64</v>
      </c>
      <c r="F1494">
        <v>2066</v>
      </c>
      <c r="G1494" s="33">
        <f>SUMIFS('Приложение 3 (Цена)'!D:D,'Приложение 3 (Цена)'!C:C,D1494,'Приложение 3 (Цена)'!B:B,C1494,'Приложение 3 (Цена)'!A:A,B1494)</f>
        <v>842.77</v>
      </c>
      <c r="H1494" s="34">
        <f t="shared" si="23"/>
        <v>1741162.82</v>
      </c>
    </row>
    <row r="1495" spans="1:8" x14ac:dyDescent="0.25">
      <c r="A1495">
        <v>23</v>
      </c>
      <c r="B1495">
        <v>9</v>
      </c>
      <c r="C1495">
        <v>2004</v>
      </c>
      <c r="D1495" t="s">
        <v>27</v>
      </c>
      <c r="E1495" t="s">
        <v>64</v>
      </c>
      <c r="F1495">
        <v>2063</v>
      </c>
      <c r="G1495" s="33">
        <f>SUMIFS('Приложение 3 (Цена)'!D:D,'Приложение 3 (Цена)'!C:C,D1495,'Приложение 3 (Цена)'!B:B,C1495,'Приложение 3 (Цена)'!A:A,B1495)</f>
        <v>438.28</v>
      </c>
      <c r="H1495" s="34">
        <f t="shared" si="23"/>
        <v>904171.6399999999</v>
      </c>
    </row>
    <row r="1496" spans="1:8" x14ac:dyDescent="0.25">
      <c r="A1496">
        <v>27</v>
      </c>
      <c r="B1496">
        <v>11</v>
      </c>
      <c r="C1496">
        <v>2004</v>
      </c>
      <c r="D1496" t="s">
        <v>56</v>
      </c>
      <c r="E1496" t="s">
        <v>66</v>
      </c>
      <c r="F1496">
        <v>2048</v>
      </c>
      <c r="G1496" s="33">
        <f>SUMIFS('Приложение 3 (Цена)'!D:D,'Приложение 3 (Цена)'!C:C,D1496,'Приложение 3 (Цена)'!B:B,C1496,'Приложение 3 (Цена)'!A:A,B1496)</f>
        <v>170.16</v>
      </c>
      <c r="H1496" s="34">
        <f t="shared" si="23"/>
        <v>348487.67999999999</v>
      </c>
    </row>
    <row r="1497" spans="1:8" x14ac:dyDescent="0.25">
      <c r="A1497">
        <v>18</v>
      </c>
      <c r="B1497">
        <v>7</v>
      </c>
      <c r="C1497">
        <v>2003</v>
      </c>
      <c r="D1497" t="s">
        <v>50</v>
      </c>
      <c r="E1497" t="s">
        <v>64</v>
      </c>
      <c r="F1497">
        <v>2047</v>
      </c>
      <c r="G1497" s="33">
        <f>SUMIFS('Приложение 3 (Цена)'!D:D,'Приложение 3 (Цена)'!C:C,D1497,'Приложение 3 (Цена)'!B:B,C1497,'Приложение 3 (Цена)'!A:A,B1497)</f>
        <v>281.23</v>
      </c>
      <c r="H1497" s="34">
        <f t="shared" si="23"/>
        <v>575677.81000000006</v>
      </c>
    </row>
    <row r="1498" spans="1:8" x14ac:dyDescent="0.25">
      <c r="A1498">
        <v>10</v>
      </c>
      <c r="B1498">
        <v>4</v>
      </c>
      <c r="C1498">
        <v>2002</v>
      </c>
      <c r="D1498" t="s">
        <v>16</v>
      </c>
      <c r="E1498" t="s">
        <v>65</v>
      </c>
      <c r="F1498">
        <v>2042</v>
      </c>
      <c r="G1498" s="33">
        <f>SUMIFS('Приложение 3 (Цена)'!D:D,'Приложение 3 (Цена)'!C:C,D1498,'Приложение 3 (Цена)'!B:B,C1498,'Приложение 3 (Цена)'!A:A,B1498)</f>
        <v>457.51</v>
      </c>
      <c r="H1498" s="34">
        <f t="shared" si="23"/>
        <v>934235.41999999993</v>
      </c>
    </row>
    <row r="1499" spans="1:8" x14ac:dyDescent="0.25">
      <c r="A1499">
        <v>6</v>
      </c>
      <c r="B1499">
        <v>2</v>
      </c>
      <c r="C1499">
        <v>2001</v>
      </c>
      <c r="D1499" t="s">
        <v>30</v>
      </c>
      <c r="E1499" t="s">
        <v>64</v>
      </c>
      <c r="F1499">
        <v>2041</v>
      </c>
      <c r="G1499" s="33">
        <f>SUMIFS('Приложение 3 (Цена)'!D:D,'Приложение 3 (Цена)'!C:C,D1499,'Приложение 3 (Цена)'!B:B,C1499,'Приложение 3 (Цена)'!A:A,B1499)</f>
        <v>897.96</v>
      </c>
      <c r="H1499" s="34">
        <f t="shared" si="23"/>
        <v>1832736.36</v>
      </c>
    </row>
    <row r="1500" spans="1:8" x14ac:dyDescent="0.25">
      <c r="A1500">
        <v>1</v>
      </c>
      <c r="B1500">
        <v>2</v>
      </c>
      <c r="C1500">
        <v>2000</v>
      </c>
      <c r="D1500" t="s">
        <v>15</v>
      </c>
      <c r="E1500" t="s">
        <v>64</v>
      </c>
      <c r="F1500">
        <v>2040</v>
      </c>
      <c r="G1500" s="33">
        <f>SUMIFS('Приложение 3 (Цена)'!D:D,'Приложение 3 (Цена)'!C:C,D1500,'Приложение 3 (Цена)'!B:B,C1500,'Приложение 3 (Цена)'!A:A,B1500)</f>
        <v>1032.93</v>
      </c>
      <c r="H1500" s="34">
        <f t="shared" si="23"/>
        <v>2107177.2000000002</v>
      </c>
    </row>
    <row r="1501" spans="1:8" x14ac:dyDescent="0.25">
      <c r="A1501">
        <v>13</v>
      </c>
      <c r="B1501">
        <v>5</v>
      </c>
      <c r="C1501">
        <v>2002</v>
      </c>
      <c r="D1501" t="s">
        <v>53</v>
      </c>
      <c r="E1501" t="s">
        <v>65</v>
      </c>
      <c r="F1501">
        <v>2032</v>
      </c>
      <c r="G1501" s="33">
        <f>SUMIFS('Приложение 3 (Цена)'!D:D,'Приложение 3 (Цена)'!C:C,D1501,'Приложение 3 (Цена)'!B:B,C1501,'Приложение 3 (Цена)'!A:A,B1501)</f>
        <v>858.08</v>
      </c>
      <c r="H1501" s="34">
        <f t="shared" si="23"/>
        <v>1743618.56</v>
      </c>
    </row>
    <row r="1502" spans="1:8" x14ac:dyDescent="0.25">
      <c r="A1502">
        <v>6</v>
      </c>
      <c r="B1502">
        <v>2</v>
      </c>
      <c r="C1502">
        <v>2001</v>
      </c>
      <c r="D1502" t="s">
        <v>26</v>
      </c>
      <c r="E1502" t="s">
        <v>64</v>
      </c>
      <c r="F1502">
        <v>2022</v>
      </c>
      <c r="G1502" s="33">
        <f>SUMIFS('Приложение 3 (Цена)'!D:D,'Приложение 3 (Цена)'!C:C,D1502,'Приложение 3 (Цена)'!B:B,C1502,'Приложение 3 (Цена)'!A:A,B1502)</f>
        <v>358.64</v>
      </c>
      <c r="H1502" s="34">
        <f t="shared" si="23"/>
        <v>725170.08</v>
      </c>
    </row>
    <row r="1503" spans="1:8" x14ac:dyDescent="0.25">
      <c r="A1503">
        <v>6</v>
      </c>
      <c r="B1503">
        <v>2</v>
      </c>
      <c r="C1503">
        <v>2001</v>
      </c>
      <c r="D1503" t="s">
        <v>61</v>
      </c>
      <c r="E1503" t="s">
        <v>67</v>
      </c>
      <c r="F1503">
        <v>2020</v>
      </c>
      <c r="G1503" s="33">
        <f>SUMIFS('Приложение 3 (Цена)'!D:D,'Приложение 3 (Цена)'!C:C,D1503,'Приложение 3 (Цена)'!B:B,C1503,'Приложение 3 (Цена)'!A:A,B1503)</f>
        <v>79.8</v>
      </c>
      <c r="H1503" s="34">
        <f t="shared" si="23"/>
        <v>161196</v>
      </c>
    </row>
    <row r="1504" spans="1:8" x14ac:dyDescent="0.25">
      <c r="A1504">
        <v>1</v>
      </c>
      <c r="B1504">
        <v>2</v>
      </c>
      <c r="C1504">
        <v>2000</v>
      </c>
      <c r="D1504" t="s">
        <v>26</v>
      </c>
      <c r="E1504" t="s">
        <v>64</v>
      </c>
      <c r="F1504">
        <v>2016</v>
      </c>
      <c r="G1504" s="33">
        <f>SUMIFS('Приложение 3 (Цена)'!D:D,'Приложение 3 (Цена)'!C:C,D1504,'Приложение 3 (Цена)'!B:B,C1504,'Приложение 3 (Цена)'!A:A,B1504)</f>
        <v>508.85</v>
      </c>
      <c r="H1504" s="34">
        <f t="shared" si="23"/>
        <v>1025841.6000000001</v>
      </c>
    </row>
    <row r="1505" spans="1:8" x14ac:dyDescent="0.25">
      <c r="A1505">
        <v>24</v>
      </c>
      <c r="B1505">
        <v>10</v>
      </c>
      <c r="C1505">
        <v>2004</v>
      </c>
      <c r="D1505" t="s">
        <v>57</v>
      </c>
      <c r="E1505" t="s">
        <v>68</v>
      </c>
      <c r="F1505">
        <v>2008</v>
      </c>
      <c r="G1505" s="33">
        <f>SUMIFS('Приложение 3 (Цена)'!D:D,'Приложение 3 (Цена)'!C:C,D1505,'Приложение 3 (Цена)'!B:B,C1505,'Приложение 3 (Цена)'!A:A,B1505)</f>
        <v>1013.5</v>
      </c>
      <c r="H1505" s="34">
        <f t="shared" si="23"/>
        <v>2035108</v>
      </c>
    </row>
    <row r="1506" spans="1:8" x14ac:dyDescent="0.25">
      <c r="A1506">
        <v>6</v>
      </c>
      <c r="B1506">
        <v>2</v>
      </c>
      <c r="C1506">
        <v>2001</v>
      </c>
      <c r="D1506" t="s">
        <v>21</v>
      </c>
      <c r="E1506" t="s">
        <v>65</v>
      </c>
      <c r="F1506">
        <v>2005</v>
      </c>
      <c r="G1506" s="33">
        <f>SUMIFS('Приложение 3 (Цена)'!D:D,'Приложение 3 (Цена)'!C:C,D1506,'Приложение 3 (Цена)'!B:B,C1506,'Приложение 3 (Цена)'!A:A,B1506)</f>
        <v>1101.74</v>
      </c>
      <c r="H1506" s="34">
        <f t="shared" si="23"/>
        <v>2208988.7000000002</v>
      </c>
    </row>
    <row r="1507" spans="1:8" x14ac:dyDescent="0.25">
      <c r="A1507">
        <v>20</v>
      </c>
      <c r="B1507">
        <v>8</v>
      </c>
      <c r="C1507">
        <v>2003</v>
      </c>
      <c r="D1507" t="s">
        <v>50</v>
      </c>
      <c r="E1507" t="s">
        <v>64</v>
      </c>
      <c r="F1507">
        <v>2002</v>
      </c>
      <c r="G1507" s="33">
        <f>SUMIFS('Приложение 3 (Цена)'!D:D,'Приложение 3 (Цена)'!C:C,D1507,'Приложение 3 (Цена)'!B:B,C1507,'Приложение 3 (Цена)'!A:A,B1507)</f>
        <v>52.31</v>
      </c>
      <c r="H1507" s="34">
        <f t="shared" si="23"/>
        <v>104724.62000000001</v>
      </c>
    </row>
    <row r="1508" spans="1:8" x14ac:dyDescent="0.25">
      <c r="A1508">
        <v>25</v>
      </c>
      <c r="B1508">
        <v>10</v>
      </c>
      <c r="C1508">
        <v>2004</v>
      </c>
      <c r="D1508" t="s">
        <v>45</v>
      </c>
      <c r="E1508" t="s">
        <v>67</v>
      </c>
      <c r="F1508">
        <v>1996</v>
      </c>
      <c r="G1508" s="33">
        <f>SUMIFS('Приложение 3 (Цена)'!D:D,'Приложение 3 (Цена)'!C:C,D1508,'Приложение 3 (Цена)'!B:B,C1508,'Приложение 3 (Цена)'!A:A,B1508)</f>
        <v>859.11</v>
      </c>
      <c r="H1508" s="34">
        <f t="shared" si="23"/>
        <v>1714783.56</v>
      </c>
    </row>
    <row r="1509" spans="1:8" x14ac:dyDescent="0.25">
      <c r="A1509">
        <v>27</v>
      </c>
      <c r="B1509">
        <v>2</v>
      </c>
      <c r="C1509">
        <v>2000</v>
      </c>
      <c r="D1509" t="s">
        <v>48</v>
      </c>
      <c r="E1509" t="s">
        <v>64</v>
      </c>
      <c r="F1509">
        <v>1984</v>
      </c>
      <c r="G1509" s="33">
        <f>SUMIFS('Приложение 3 (Цена)'!D:D,'Приложение 3 (Цена)'!C:C,D1509,'Приложение 3 (Цена)'!B:B,C1509,'Приложение 3 (Цена)'!A:A,B1509)</f>
        <v>535.83000000000004</v>
      </c>
      <c r="H1509" s="34">
        <f t="shared" si="23"/>
        <v>1063086.72</v>
      </c>
    </row>
    <row r="1510" spans="1:8" x14ac:dyDescent="0.25">
      <c r="A1510">
        <v>7</v>
      </c>
      <c r="B1510">
        <v>3</v>
      </c>
      <c r="C1510">
        <v>2001</v>
      </c>
      <c r="D1510" t="s">
        <v>54</v>
      </c>
      <c r="E1510" t="s">
        <v>65</v>
      </c>
      <c r="F1510">
        <v>1980</v>
      </c>
      <c r="G1510" s="33">
        <f>SUMIFS('Приложение 3 (Цена)'!D:D,'Приложение 3 (Цена)'!C:C,D1510,'Приложение 3 (Цена)'!B:B,C1510,'Приложение 3 (Цена)'!A:A,B1510)</f>
        <v>586.14</v>
      </c>
      <c r="H1510" s="34">
        <f t="shared" si="23"/>
        <v>1160557.2</v>
      </c>
    </row>
    <row r="1511" spans="1:8" x14ac:dyDescent="0.25">
      <c r="A1511">
        <v>25</v>
      </c>
      <c r="B1511">
        <v>10</v>
      </c>
      <c r="C1511">
        <v>2004</v>
      </c>
      <c r="D1511" t="s">
        <v>33</v>
      </c>
      <c r="E1511" t="s">
        <v>65</v>
      </c>
      <c r="F1511">
        <v>1980</v>
      </c>
      <c r="G1511" s="33">
        <f>SUMIFS('Приложение 3 (Цена)'!D:D,'Приложение 3 (Цена)'!C:C,D1511,'Приложение 3 (Цена)'!B:B,C1511,'Приложение 3 (Цена)'!A:A,B1511)</f>
        <v>516.79999999999995</v>
      </c>
      <c r="H1511" s="34">
        <f t="shared" si="23"/>
        <v>1023263.9999999999</v>
      </c>
    </row>
    <row r="1512" spans="1:8" x14ac:dyDescent="0.25">
      <c r="A1512">
        <v>28</v>
      </c>
      <c r="B1512">
        <v>11</v>
      </c>
      <c r="C1512">
        <v>2005</v>
      </c>
      <c r="D1512" t="s">
        <v>15</v>
      </c>
      <c r="E1512" t="s">
        <v>67</v>
      </c>
      <c r="F1512">
        <v>1976</v>
      </c>
      <c r="G1512" s="33">
        <f>SUMIFS('Приложение 3 (Цена)'!D:D,'Приложение 3 (Цена)'!C:C,D1512,'Приложение 3 (Цена)'!B:B,C1512,'Приложение 3 (Цена)'!A:A,B1512)</f>
        <v>596.88</v>
      </c>
      <c r="H1512" s="34">
        <f t="shared" si="23"/>
        <v>1179434.8799999999</v>
      </c>
    </row>
    <row r="1513" spans="1:8" x14ac:dyDescent="0.25">
      <c r="A1513">
        <v>19</v>
      </c>
      <c r="B1513">
        <v>8</v>
      </c>
      <c r="C1513">
        <v>2003</v>
      </c>
      <c r="D1513" t="s">
        <v>23</v>
      </c>
      <c r="E1513" t="s">
        <v>64</v>
      </c>
      <c r="F1513">
        <v>1965</v>
      </c>
      <c r="G1513" s="33">
        <f>SUMIFS('Приложение 3 (Цена)'!D:D,'Приложение 3 (Цена)'!C:C,D1513,'Приложение 3 (Цена)'!B:B,C1513,'Приложение 3 (Цена)'!A:A,B1513)</f>
        <v>401.94</v>
      </c>
      <c r="H1513" s="34">
        <f t="shared" si="23"/>
        <v>789812.1</v>
      </c>
    </row>
    <row r="1514" spans="1:8" x14ac:dyDescent="0.25">
      <c r="A1514">
        <v>17</v>
      </c>
      <c r="B1514">
        <v>7</v>
      </c>
      <c r="C1514">
        <v>2003</v>
      </c>
      <c r="D1514" t="s">
        <v>23</v>
      </c>
      <c r="E1514" t="s">
        <v>64</v>
      </c>
      <c r="F1514">
        <v>1962</v>
      </c>
      <c r="G1514" s="33">
        <f>SUMIFS('Приложение 3 (Цена)'!D:D,'Приложение 3 (Цена)'!C:C,D1514,'Приложение 3 (Цена)'!B:B,C1514,'Приложение 3 (Цена)'!A:A,B1514)</f>
        <v>115.43</v>
      </c>
      <c r="H1514" s="34">
        <f t="shared" si="23"/>
        <v>226473.66</v>
      </c>
    </row>
    <row r="1515" spans="1:8" x14ac:dyDescent="0.25">
      <c r="A1515">
        <v>14</v>
      </c>
      <c r="B1515">
        <v>6</v>
      </c>
      <c r="C1515">
        <v>2002</v>
      </c>
      <c r="D1515" t="s">
        <v>49</v>
      </c>
      <c r="E1515" t="s">
        <v>64</v>
      </c>
      <c r="F1515">
        <v>1952</v>
      </c>
      <c r="G1515" s="33">
        <f>SUMIFS('Приложение 3 (Цена)'!D:D,'Приложение 3 (Цена)'!C:C,D1515,'Приложение 3 (Цена)'!B:B,C1515,'Приложение 3 (Цена)'!A:A,B1515)</f>
        <v>1099.17</v>
      </c>
      <c r="H1515" s="34">
        <f t="shared" si="23"/>
        <v>2145579.8400000003</v>
      </c>
    </row>
    <row r="1516" spans="1:8" x14ac:dyDescent="0.25">
      <c r="A1516">
        <v>24</v>
      </c>
      <c r="B1516">
        <v>10</v>
      </c>
      <c r="C1516">
        <v>2004</v>
      </c>
      <c r="D1516" t="s">
        <v>17</v>
      </c>
      <c r="E1516" t="s">
        <v>64</v>
      </c>
      <c r="F1516">
        <v>1944</v>
      </c>
      <c r="G1516" s="33">
        <f>SUMIFS('Приложение 3 (Цена)'!D:D,'Приложение 3 (Цена)'!C:C,D1516,'Приложение 3 (Цена)'!B:B,C1516,'Приложение 3 (Цена)'!A:A,B1516)</f>
        <v>782</v>
      </c>
      <c r="H1516" s="34">
        <f t="shared" si="23"/>
        <v>1520208</v>
      </c>
    </row>
    <row r="1517" spans="1:8" x14ac:dyDescent="0.25">
      <c r="A1517">
        <v>6</v>
      </c>
      <c r="B1517">
        <v>2</v>
      </c>
      <c r="C1517">
        <v>2001</v>
      </c>
      <c r="D1517" t="s">
        <v>31</v>
      </c>
      <c r="E1517" t="s">
        <v>66</v>
      </c>
      <c r="F1517">
        <v>1924</v>
      </c>
      <c r="G1517" s="33">
        <f>SUMIFS('Приложение 3 (Цена)'!D:D,'Приложение 3 (Цена)'!C:C,D1517,'Приложение 3 (Цена)'!B:B,C1517,'Приложение 3 (Цена)'!A:A,B1517)</f>
        <v>967.06</v>
      </c>
      <c r="H1517" s="34">
        <f t="shared" si="23"/>
        <v>1860623.44</v>
      </c>
    </row>
    <row r="1518" spans="1:8" x14ac:dyDescent="0.25">
      <c r="A1518">
        <v>2</v>
      </c>
      <c r="B1518">
        <v>1</v>
      </c>
      <c r="C1518">
        <v>2000</v>
      </c>
      <c r="D1518" t="s">
        <v>53</v>
      </c>
      <c r="E1518" t="s">
        <v>64</v>
      </c>
      <c r="F1518">
        <v>1922</v>
      </c>
      <c r="G1518" s="33">
        <f>SUMIFS('Приложение 3 (Цена)'!D:D,'Приложение 3 (Цена)'!C:C,D1518,'Приложение 3 (Цена)'!B:B,C1518,'Приложение 3 (Цена)'!A:A,B1518)</f>
        <v>646.01</v>
      </c>
      <c r="H1518" s="34">
        <f t="shared" si="23"/>
        <v>1241631.22</v>
      </c>
    </row>
    <row r="1519" spans="1:8" x14ac:dyDescent="0.25">
      <c r="A1519">
        <v>24</v>
      </c>
      <c r="B1519">
        <v>9</v>
      </c>
      <c r="C1519">
        <v>2004</v>
      </c>
      <c r="D1519" t="s">
        <v>57</v>
      </c>
      <c r="E1519" t="s">
        <v>68</v>
      </c>
      <c r="F1519">
        <v>1915</v>
      </c>
      <c r="G1519" s="33">
        <f>SUMIFS('Приложение 3 (Цена)'!D:D,'Приложение 3 (Цена)'!C:C,D1519,'Приложение 3 (Цена)'!B:B,C1519,'Приложение 3 (Цена)'!A:A,B1519)</f>
        <v>593.19000000000005</v>
      </c>
      <c r="H1519" s="34">
        <f t="shared" si="23"/>
        <v>1135958.8500000001</v>
      </c>
    </row>
    <row r="1520" spans="1:8" x14ac:dyDescent="0.25">
      <c r="A1520">
        <v>17</v>
      </c>
      <c r="B1520">
        <v>7</v>
      </c>
      <c r="C1520">
        <v>2003</v>
      </c>
      <c r="D1520" t="s">
        <v>44</v>
      </c>
      <c r="E1520" t="s">
        <v>64</v>
      </c>
      <c r="F1520">
        <v>1910</v>
      </c>
      <c r="G1520" s="33">
        <f>SUMIFS('Приложение 3 (Цена)'!D:D,'Приложение 3 (Цена)'!C:C,D1520,'Приложение 3 (Цена)'!B:B,C1520,'Приложение 3 (Цена)'!A:A,B1520)</f>
        <v>557.38</v>
      </c>
      <c r="H1520" s="34">
        <f t="shared" si="23"/>
        <v>1064595.8</v>
      </c>
    </row>
    <row r="1521" spans="1:8" x14ac:dyDescent="0.25">
      <c r="A1521">
        <v>11</v>
      </c>
      <c r="B1521">
        <v>4</v>
      </c>
      <c r="C1521">
        <v>2002</v>
      </c>
      <c r="D1521" t="s">
        <v>48</v>
      </c>
      <c r="E1521" t="s">
        <v>68</v>
      </c>
      <c r="F1521">
        <v>1907</v>
      </c>
      <c r="G1521" s="33">
        <f>SUMIFS('Приложение 3 (Цена)'!D:D,'Приложение 3 (Цена)'!C:C,D1521,'Приложение 3 (Цена)'!B:B,C1521,'Приложение 3 (Цена)'!A:A,B1521)</f>
        <v>78.099999999999994</v>
      </c>
      <c r="H1521" s="34">
        <f t="shared" si="23"/>
        <v>148936.69999999998</v>
      </c>
    </row>
    <row r="1522" spans="1:8" x14ac:dyDescent="0.25">
      <c r="A1522">
        <v>6</v>
      </c>
      <c r="B1522">
        <v>2</v>
      </c>
      <c r="C1522">
        <v>2001</v>
      </c>
      <c r="D1522" t="s">
        <v>59</v>
      </c>
      <c r="E1522" t="s">
        <v>66</v>
      </c>
      <c r="F1522">
        <v>1902</v>
      </c>
      <c r="G1522" s="33">
        <f>SUMIFS('Приложение 3 (Цена)'!D:D,'Приложение 3 (Цена)'!C:C,D1522,'Приложение 3 (Цена)'!B:B,C1522,'Приложение 3 (Цена)'!A:A,B1522)</f>
        <v>236.36</v>
      </c>
      <c r="H1522" s="34">
        <f t="shared" si="23"/>
        <v>449556.72000000003</v>
      </c>
    </row>
    <row r="1523" spans="1:8" x14ac:dyDescent="0.25">
      <c r="A1523">
        <v>3</v>
      </c>
      <c r="B1523">
        <v>1</v>
      </c>
      <c r="C1523">
        <v>2001</v>
      </c>
      <c r="D1523" t="s">
        <v>20</v>
      </c>
      <c r="E1523" t="s">
        <v>66</v>
      </c>
      <c r="F1523">
        <v>1896</v>
      </c>
      <c r="G1523" s="33">
        <f>SUMIFS('Приложение 3 (Цена)'!D:D,'Приложение 3 (Цена)'!C:C,D1523,'Приложение 3 (Цена)'!B:B,C1523,'Приложение 3 (Цена)'!A:A,B1523)</f>
        <v>693.33</v>
      </c>
      <c r="H1523" s="34">
        <f t="shared" si="23"/>
        <v>1314553.6800000002</v>
      </c>
    </row>
    <row r="1524" spans="1:8" x14ac:dyDescent="0.25">
      <c r="A1524">
        <v>5</v>
      </c>
      <c r="B1524">
        <v>2</v>
      </c>
      <c r="C1524">
        <v>2000</v>
      </c>
      <c r="D1524" t="s">
        <v>34</v>
      </c>
      <c r="E1524" t="s">
        <v>64</v>
      </c>
      <c r="F1524">
        <v>1895</v>
      </c>
      <c r="G1524" s="33">
        <f>SUMIFS('Приложение 3 (Цена)'!D:D,'Приложение 3 (Цена)'!C:C,D1524,'Приложение 3 (Цена)'!B:B,C1524,'Приложение 3 (Цена)'!A:A,B1524)</f>
        <v>876.07</v>
      </c>
      <c r="H1524" s="34">
        <f t="shared" si="23"/>
        <v>1660152.6500000001</v>
      </c>
    </row>
    <row r="1525" spans="1:8" x14ac:dyDescent="0.25">
      <c r="A1525">
        <v>3</v>
      </c>
      <c r="B1525">
        <v>1</v>
      </c>
      <c r="C1525">
        <v>2001</v>
      </c>
      <c r="D1525" t="s">
        <v>31</v>
      </c>
      <c r="E1525" t="s">
        <v>64</v>
      </c>
      <c r="F1525">
        <v>1894</v>
      </c>
      <c r="G1525" s="33">
        <f>SUMIFS('Приложение 3 (Цена)'!D:D,'Приложение 3 (Цена)'!C:C,D1525,'Приложение 3 (Цена)'!B:B,C1525,'Приложение 3 (Цена)'!A:A,B1525)</f>
        <v>737.02</v>
      </c>
      <c r="H1525" s="34">
        <f t="shared" si="23"/>
        <v>1395915.88</v>
      </c>
    </row>
    <row r="1526" spans="1:8" x14ac:dyDescent="0.25">
      <c r="A1526">
        <v>8</v>
      </c>
      <c r="B1526">
        <v>3</v>
      </c>
      <c r="C1526">
        <v>2001</v>
      </c>
      <c r="D1526" t="s">
        <v>26</v>
      </c>
      <c r="E1526" t="s">
        <v>66</v>
      </c>
      <c r="F1526">
        <v>1889</v>
      </c>
      <c r="G1526" s="33">
        <f>SUMIFS('Приложение 3 (Цена)'!D:D,'Приложение 3 (Цена)'!C:C,D1526,'Приложение 3 (Цена)'!B:B,C1526,'Приложение 3 (Цена)'!A:A,B1526)</f>
        <v>994.52</v>
      </c>
      <c r="H1526" s="34">
        <f t="shared" si="23"/>
        <v>1878648.28</v>
      </c>
    </row>
    <row r="1527" spans="1:8" x14ac:dyDescent="0.25">
      <c r="A1527">
        <v>4</v>
      </c>
      <c r="B1527">
        <v>2</v>
      </c>
      <c r="C1527">
        <v>2001</v>
      </c>
      <c r="D1527" t="s">
        <v>52</v>
      </c>
      <c r="E1527" t="s">
        <v>64</v>
      </c>
      <c r="F1527">
        <v>1881</v>
      </c>
      <c r="G1527" s="33">
        <f>SUMIFS('Приложение 3 (Цена)'!D:D,'Приложение 3 (Цена)'!C:C,D1527,'Приложение 3 (Цена)'!B:B,C1527,'Приложение 3 (Цена)'!A:A,B1527)</f>
        <v>950.76</v>
      </c>
      <c r="H1527" s="34">
        <f t="shared" si="23"/>
        <v>1788379.56</v>
      </c>
    </row>
    <row r="1528" spans="1:8" x14ac:dyDescent="0.25">
      <c r="A1528">
        <v>13</v>
      </c>
      <c r="B1528">
        <v>5</v>
      </c>
      <c r="C1528">
        <v>2002</v>
      </c>
      <c r="D1528" t="s">
        <v>14</v>
      </c>
      <c r="E1528" t="s">
        <v>64</v>
      </c>
      <c r="F1528">
        <v>1874</v>
      </c>
      <c r="G1528" s="33">
        <f>SUMIFS('Приложение 3 (Цена)'!D:D,'Приложение 3 (Цена)'!C:C,D1528,'Приложение 3 (Цена)'!B:B,C1528,'Приложение 3 (Цена)'!A:A,B1528)</f>
        <v>452.37</v>
      </c>
      <c r="H1528" s="34">
        <f t="shared" si="23"/>
        <v>847741.38</v>
      </c>
    </row>
    <row r="1529" spans="1:8" x14ac:dyDescent="0.25">
      <c r="A1529">
        <v>5</v>
      </c>
      <c r="B1529">
        <v>2</v>
      </c>
      <c r="C1529">
        <v>2001</v>
      </c>
      <c r="D1529" t="s">
        <v>29</v>
      </c>
      <c r="E1529" t="s">
        <v>67</v>
      </c>
      <c r="F1529">
        <v>1869</v>
      </c>
      <c r="G1529" s="33">
        <f>SUMIFS('Приложение 3 (Цена)'!D:D,'Приложение 3 (Цена)'!C:C,D1529,'Приложение 3 (Цена)'!B:B,C1529,'Приложение 3 (Цена)'!A:A,B1529)</f>
        <v>983.98</v>
      </c>
      <c r="H1529" s="34">
        <f t="shared" si="23"/>
        <v>1839058.62</v>
      </c>
    </row>
    <row r="1530" spans="1:8" x14ac:dyDescent="0.25">
      <c r="A1530">
        <v>7</v>
      </c>
      <c r="B1530">
        <v>3</v>
      </c>
      <c r="C1530">
        <v>2001</v>
      </c>
      <c r="D1530" t="s">
        <v>25</v>
      </c>
      <c r="E1530" t="s">
        <v>64</v>
      </c>
      <c r="F1530">
        <v>1868</v>
      </c>
      <c r="G1530" s="33">
        <f>SUMIFS('Приложение 3 (Цена)'!D:D,'Приложение 3 (Цена)'!C:C,D1530,'Приложение 3 (Цена)'!B:B,C1530,'Приложение 3 (Цена)'!A:A,B1530)</f>
        <v>796.97</v>
      </c>
      <c r="H1530" s="34">
        <f t="shared" si="23"/>
        <v>1488739.96</v>
      </c>
    </row>
    <row r="1531" spans="1:8" x14ac:dyDescent="0.25">
      <c r="A1531">
        <v>14</v>
      </c>
      <c r="B1531">
        <v>6</v>
      </c>
      <c r="C1531">
        <v>2002</v>
      </c>
      <c r="D1531" t="s">
        <v>62</v>
      </c>
      <c r="E1531" t="s">
        <v>64</v>
      </c>
      <c r="F1531">
        <v>1867</v>
      </c>
      <c r="G1531" s="33">
        <f>SUMIFS('Приложение 3 (Цена)'!D:D,'Приложение 3 (Цена)'!C:C,D1531,'Приложение 3 (Цена)'!B:B,C1531,'Приложение 3 (Цена)'!A:A,B1531)</f>
        <v>959.56</v>
      </c>
      <c r="H1531" s="34">
        <f t="shared" si="23"/>
        <v>1791498.5199999998</v>
      </c>
    </row>
    <row r="1532" spans="1:8" x14ac:dyDescent="0.25">
      <c r="A1532">
        <v>26</v>
      </c>
      <c r="B1532">
        <v>10</v>
      </c>
      <c r="C1532">
        <v>2004</v>
      </c>
      <c r="D1532" t="s">
        <v>54</v>
      </c>
      <c r="E1532" t="s">
        <v>68</v>
      </c>
      <c r="F1532">
        <v>1863</v>
      </c>
      <c r="G1532" s="33">
        <f>SUMIFS('Приложение 3 (Цена)'!D:D,'Приложение 3 (Цена)'!C:C,D1532,'Приложение 3 (Цена)'!B:B,C1532,'Приложение 3 (Цена)'!A:A,B1532)</f>
        <v>246.6</v>
      </c>
      <c r="H1532" s="34">
        <f t="shared" si="23"/>
        <v>459415.8</v>
      </c>
    </row>
    <row r="1533" spans="1:8" x14ac:dyDescent="0.25">
      <c r="A1533">
        <v>7</v>
      </c>
      <c r="B1533">
        <v>3</v>
      </c>
      <c r="C1533">
        <v>2001</v>
      </c>
      <c r="D1533" t="s">
        <v>43</v>
      </c>
      <c r="E1533" t="s">
        <v>64</v>
      </c>
      <c r="F1533">
        <v>1862</v>
      </c>
      <c r="G1533" s="33">
        <f>SUMIFS('Приложение 3 (Цена)'!D:D,'Приложение 3 (Цена)'!C:C,D1533,'Приложение 3 (Цена)'!B:B,C1533,'Приложение 3 (Цена)'!A:A,B1533)</f>
        <v>729.36</v>
      </c>
      <c r="H1533" s="34">
        <f t="shared" si="23"/>
        <v>1358068.32</v>
      </c>
    </row>
    <row r="1534" spans="1:8" x14ac:dyDescent="0.25">
      <c r="A1534">
        <v>14</v>
      </c>
      <c r="B1534">
        <v>6</v>
      </c>
      <c r="C1534">
        <v>2002</v>
      </c>
      <c r="D1534" t="s">
        <v>59</v>
      </c>
      <c r="E1534" t="s">
        <v>66</v>
      </c>
      <c r="F1534">
        <v>1862</v>
      </c>
      <c r="G1534" s="33">
        <f>SUMIFS('Приложение 3 (Цена)'!D:D,'Приложение 3 (Цена)'!C:C,D1534,'Приложение 3 (Цена)'!B:B,C1534,'Приложение 3 (Цена)'!A:A,B1534)</f>
        <v>722.12</v>
      </c>
      <c r="H1534" s="34">
        <f t="shared" si="23"/>
        <v>1344587.44</v>
      </c>
    </row>
    <row r="1535" spans="1:8" x14ac:dyDescent="0.25">
      <c r="A1535">
        <v>16</v>
      </c>
      <c r="B1535">
        <v>7</v>
      </c>
      <c r="C1535">
        <v>2003</v>
      </c>
      <c r="D1535" t="s">
        <v>55</v>
      </c>
      <c r="E1535" t="s">
        <v>66</v>
      </c>
      <c r="F1535">
        <v>1861</v>
      </c>
      <c r="G1535" s="33">
        <f>SUMIFS('Приложение 3 (Цена)'!D:D,'Приложение 3 (Цена)'!C:C,D1535,'Приложение 3 (Цена)'!B:B,C1535,'Приложение 3 (Цена)'!A:A,B1535)</f>
        <v>963.4</v>
      </c>
      <c r="H1535" s="34">
        <f t="shared" si="23"/>
        <v>1792887.4</v>
      </c>
    </row>
    <row r="1536" spans="1:8" x14ac:dyDescent="0.25">
      <c r="A1536">
        <v>18</v>
      </c>
      <c r="B1536">
        <v>7</v>
      </c>
      <c r="C1536">
        <v>2003</v>
      </c>
      <c r="D1536" t="s">
        <v>13</v>
      </c>
      <c r="E1536" t="s">
        <v>64</v>
      </c>
      <c r="F1536">
        <v>1847</v>
      </c>
      <c r="G1536" s="33">
        <f>SUMIFS('Приложение 3 (Цена)'!D:D,'Приложение 3 (Цена)'!C:C,D1536,'Приложение 3 (Цена)'!B:B,C1536,'Приложение 3 (Цена)'!A:A,B1536)</f>
        <v>588.17999999999995</v>
      </c>
      <c r="H1536" s="34">
        <f t="shared" si="23"/>
        <v>1086368.46</v>
      </c>
    </row>
    <row r="1537" spans="1:8" x14ac:dyDescent="0.25">
      <c r="A1537">
        <v>17</v>
      </c>
      <c r="B1537">
        <v>7</v>
      </c>
      <c r="C1537">
        <v>2003</v>
      </c>
      <c r="D1537" t="s">
        <v>32</v>
      </c>
      <c r="E1537" t="s">
        <v>66</v>
      </c>
      <c r="F1537">
        <v>1846</v>
      </c>
      <c r="G1537" s="33">
        <f>SUMIFS('Приложение 3 (Цена)'!D:D,'Приложение 3 (Цена)'!C:C,D1537,'Приложение 3 (Цена)'!B:B,C1537,'Приложение 3 (Цена)'!A:A,B1537)</f>
        <v>754.29</v>
      </c>
      <c r="H1537" s="34">
        <f t="shared" si="23"/>
        <v>1392419.3399999999</v>
      </c>
    </row>
    <row r="1538" spans="1:8" x14ac:dyDescent="0.25">
      <c r="A1538">
        <v>23</v>
      </c>
      <c r="B1538">
        <v>9</v>
      </c>
      <c r="C1538">
        <v>2004</v>
      </c>
      <c r="D1538" t="s">
        <v>13</v>
      </c>
      <c r="E1538" t="s">
        <v>64</v>
      </c>
      <c r="F1538">
        <v>1843</v>
      </c>
      <c r="G1538" s="33">
        <f>SUMIFS('Приложение 3 (Цена)'!D:D,'Приложение 3 (Цена)'!C:C,D1538,'Приложение 3 (Цена)'!B:B,C1538,'Приложение 3 (Цена)'!A:A,B1538)</f>
        <v>310.2</v>
      </c>
      <c r="H1538" s="34">
        <f t="shared" si="23"/>
        <v>571698.6</v>
      </c>
    </row>
    <row r="1539" spans="1:8" x14ac:dyDescent="0.25">
      <c r="A1539">
        <v>2</v>
      </c>
      <c r="B1539">
        <v>1</v>
      </c>
      <c r="C1539">
        <v>2000</v>
      </c>
      <c r="D1539" t="s">
        <v>32</v>
      </c>
      <c r="E1539" t="s">
        <v>64</v>
      </c>
      <c r="F1539">
        <v>1838</v>
      </c>
      <c r="G1539" s="33">
        <f>SUMIFS('Приложение 3 (Цена)'!D:D,'Приложение 3 (Цена)'!C:C,D1539,'Приложение 3 (Цена)'!B:B,C1539,'Приложение 3 (Цена)'!A:A,B1539)</f>
        <v>1053.08</v>
      </c>
      <c r="H1539" s="34">
        <f t="shared" ref="H1539:H1602" si="24">F1539*G1539</f>
        <v>1935561.0399999998</v>
      </c>
    </row>
    <row r="1540" spans="1:8" x14ac:dyDescent="0.25">
      <c r="A1540">
        <v>21</v>
      </c>
      <c r="B1540">
        <v>8</v>
      </c>
      <c r="C1540">
        <v>2003</v>
      </c>
      <c r="D1540" t="s">
        <v>35</v>
      </c>
      <c r="E1540" t="s">
        <v>68</v>
      </c>
      <c r="F1540">
        <v>1830</v>
      </c>
      <c r="G1540" s="33">
        <f>SUMIFS('Приложение 3 (Цена)'!D:D,'Приложение 3 (Цена)'!C:C,D1540,'Приложение 3 (Цена)'!B:B,C1540,'Приложение 3 (Цена)'!A:A,B1540)</f>
        <v>850.74</v>
      </c>
      <c r="H1540" s="34">
        <f t="shared" si="24"/>
        <v>1556854.2</v>
      </c>
    </row>
    <row r="1541" spans="1:8" x14ac:dyDescent="0.25">
      <c r="A1541">
        <v>20</v>
      </c>
      <c r="B1541">
        <v>8</v>
      </c>
      <c r="C1541">
        <v>2003</v>
      </c>
      <c r="D1541" t="s">
        <v>15</v>
      </c>
      <c r="E1541" t="s">
        <v>66</v>
      </c>
      <c r="F1541">
        <v>1824</v>
      </c>
      <c r="G1541" s="33">
        <f>SUMIFS('Приложение 3 (Цена)'!D:D,'Приложение 3 (Цена)'!C:C,D1541,'Приложение 3 (Цена)'!B:B,C1541,'Приложение 3 (Цена)'!A:A,B1541)</f>
        <v>528.58000000000004</v>
      </c>
      <c r="H1541" s="34">
        <f t="shared" si="24"/>
        <v>964129.92</v>
      </c>
    </row>
    <row r="1542" spans="1:8" x14ac:dyDescent="0.25">
      <c r="A1542">
        <v>3</v>
      </c>
      <c r="B1542">
        <v>1</v>
      </c>
      <c r="C1542">
        <v>2000</v>
      </c>
      <c r="D1542" t="s">
        <v>28</v>
      </c>
      <c r="E1542" t="s">
        <v>66</v>
      </c>
      <c r="F1542">
        <v>1823</v>
      </c>
      <c r="G1542" s="33">
        <f>SUMIFS('Приложение 3 (Цена)'!D:D,'Приложение 3 (Цена)'!C:C,D1542,'Приложение 3 (Цена)'!B:B,C1542,'Приложение 3 (Цена)'!A:A,B1542)</f>
        <v>445.98</v>
      </c>
      <c r="H1542" s="34">
        <f t="shared" si="24"/>
        <v>813021.54</v>
      </c>
    </row>
    <row r="1543" spans="1:8" x14ac:dyDescent="0.25">
      <c r="A1543">
        <v>6</v>
      </c>
      <c r="B1543">
        <v>2</v>
      </c>
      <c r="C1543">
        <v>2001</v>
      </c>
      <c r="D1543" t="s">
        <v>40</v>
      </c>
      <c r="E1543" t="s">
        <v>65</v>
      </c>
      <c r="F1543">
        <v>1817</v>
      </c>
      <c r="G1543" s="33">
        <f>SUMIFS('Приложение 3 (Цена)'!D:D,'Приложение 3 (Цена)'!C:C,D1543,'Приложение 3 (Цена)'!B:B,C1543,'Приложение 3 (Цена)'!A:A,B1543)</f>
        <v>936.91</v>
      </c>
      <c r="H1543" s="34">
        <f t="shared" si="24"/>
        <v>1702365.47</v>
      </c>
    </row>
    <row r="1544" spans="1:8" x14ac:dyDescent="0.25">
      <c r="A1544">
        <v>28</v>
      </c>
      <c r="B1544">
        <v>11</v>
      </c>
      <c r="C1544">
        <v>2005</v>
      </c>
      <c r="D1544" t="s">
        <v>53</v>
      </c>
      <c r="E1544" t="s">
        <v>65</v>
      </c>
      <c r="F1544">
        <v>1815</v>
      </c>
      <c r="G1544" s="33">
        <f>SUMIFS('Приложение 3 (Цена)'!D:D,'Приложение 3 (Цена)'!C:C,D1544,'Приложение 3 (Цена)'!B:B,C1544,'Приложение 3 (Цена)'!A:A,B1544)</f>
        <v>312.99</v>
      </c>
      <c r="H1544" s="34">
        <f t="shared" si="24"/>
        <v>568076.85</v>
      </c>
    </row>
    <row r="1545" spans="1:8" x14ac:dyDescent="0.25">
      <c r="A1545">
        <v>2</v>
      </c>
      <c r="B1545">
        <v>2</v>
      </c>
      <c r="C1545">
        <v>2000</v>
      </c>
      <c r="D1545" t="s">
        <v>21</v>
      </c>
      <c r="E1545" t="s">
        <v>64</v>
      </c>
      <c r="F1545">
        <v>1807</v>
      </c>
      <c r="G1545" s="33">
        <f>SUMIFS('Приложение 3 (Цена)'!D:D,'Приложение 3 (Цена)'!C:C,D1545,'Приложение 3 (Цена)'!B:B,C1545,'Приложение 3 (Цена)'!A:A,B1545)</f>
        <v>853.22</v>
      </c>
      <c r="H1545" s="34">
        <f t="shared" si="24"/>
        <v>1541768.54</v>
      </c>
    </row>
    <row r="1546" spans="1:8" x14ac:dyDescent="0.25">
      <c r="A1546">
        <v>16</v>
      </c>
      <c r="B1546">
        <v>6</v>
      </c>
      <c r="C1546">
        <v>2003</v>
      </c>
      <c r="D1546" t="s">
        <v>53</v>
      </c>
      <c r="E1546" t="s">
        <v>65</v>
      </c>
      <c r="F1546">
        <v>1803</v>
      </c>
      <c r="G1546" s="33">
        <f>SUMIFS('Приложение 3 (Цена)'!D:D,'Приложение 3 (Цена)'!C:C,D1546,'Приложение 3 (Цена)'!B:B,C1546,'Приложение 3 (Цена)'!A:A,B1546)</f>
        <v>505.64</v>
      </c>
      <c r="H1546" s="34">
        <f t="shared" si="24"/>
        <v>911668.91999999993</v>
      </c>
    </row>
    <row r="1547" spans="1:8" x14ac:dyDescent="0.25">
      <c r="A1547">
        <v>27</v>
      </c>
      <c r="B1547">
        <v>11</v>
      </c>
      <c r="C1547">
        <v>2005</v>
      </c>
      <c r="D1547" t="s">
        <v>17</v>
      </c>
      <c r="E1547" t="s">
        <v>66</v>
      </c>
      <c r="F1547">
        <v>1790</v>
      </c>
      <c r="G1547" s="33">
        <f>SUMIFS('Приложение 3 (Цена)'!D:D,'Приложение 3 (Цена)'!C:C,D1547,'Приложение 3 (Цена)'!B:B,C1547,'Приложение 3 (Цена)'!A:A,B1547)</f>
        <v>559.72</v>
      </c>
      <c r="H1547" s="34">
        <f t="shared" si="24"/>
        <v>1001898.8</v>
      </c>
    </row>
    <row r="1548" spans="1:8" x14ac:dyDescent="0.25">
      <c r="A1548">
        <v>30</v>
      </c>
      <c r="B1548">
        <v>12</v>
      </c>
      <c r="C1548">
        <v>2005</v>
      </c>
      <c r="D1548" t="s">
        <v>43</v>
      </c>
      <c r="E1548" t="s">
        <v>64</v>
      </c>
      <c r="F1548">
        <v>1789</v>
      </c>
      <c r="G1548" s="33">
        <f>SUMIFS('Приложение 3 (Цена)'!D:D,'Приложение 3 (Цена)'!C:C,D1548,'Приложение 3 (Цена)'!B:B,C1548,'Приложение 3 (Цена)'!A:A,B1548)</f>
        <v>630.41999999999996</v>
      </c>
      <c r="H1548" s="34">
        <f t="shared" si="24"/>
        <v>1127821.3799999999</v>
      </c>
    </row>
    <row r="1549" spans="1:8" x14ac:dyDescent="0.25">
      <c r="A1549">
        <v>25</v>
      </c>
      <c r="B1549">
        <v>10</v>
      </c>
      <c r="C1549">
        <v>2004</v>
      </c>
      <c r="D1549" t="s">
        <v>33</v>
      </c>
      <c r="E1549" t="s">
        <v>65</v>
      </c>
      <c r="F1549">
        <v>1782</v>
      </c>
      <c r="G1549" s="33">
        <f>SUMIFS('Приложение 3 (Цена)'!D:D,'Приложение 3 (Цена)'!C:C,D1549,'Приложение 3 (Цена)'!B:B,C1549,'Приложение 3 (Цена)'!A:A,B1549)</f>
        <v>516.79999999999995</v>
      </c>
      <c r="H1549" s="34">
        <f t="shared" si="24"/>
        <v>920937.6</v>
      </c>
    </row>
    <row r="1550" spans="1:8" x14ac:dyDescent="0.25">
      <c r="A1550">
        <v>22</v>
      </c>
      <c r="B1550">
        <v>9</v>
      </c>
      <c r="C1550">
        <v>2004</v>
      </c>
      <c r="D1550" t="s">
        <v>24</v>
      </c>
      <c r="E1550" t="s">
        <v>67</v>
      </c>
      <c r="F1550">
        <v>1780</v>
      </c>
      <c r="G1550" s="33">
        <f>SUMIFS('Приложение 3 (Цена)'!D:D,'Приложение 3 (Цена)'!C:C,D1550,'Приложение 3 (Цена)'!B:B,C1550,'Приложение 3 (Цена)'!A:A,B1550)</f>
        <v>1020.63</v>
      </c>
      <c r="H1550" s="34">
        <f t="shared" si="24"/>
        <v>1816721.4</v>
      </c>
    </row>
    <row r="1551" spans="1:8" x14ac:dyDescent="0.25">
      <c r="A1551">
        <v>26</v>
      </c>
      <c r="B1551">
        <v>10</v>
      </c>
      <c r="C1551">
        <v>2004</v>
      </c>
      <c r="D1551" t="s">
        <v>50</v>
      </c>
      <c r="E1551" t="s">
        <v>64</v>
      </c>
      <c r="F1551">
        <v>1779</v>
      </c>
      <c r="G1551" s="33">
        <f>SUMIFS('Приложение 3 (Цена)'!D:D,'Приложение 3 (Цена)'!C:C,D1551,'Приложение 3 (Цена)'!B:B,C1551,'Приложение 3 (Цена)'!A:A,B1551)</f>
        <v>640.26</v>
      </c>
      <c r="H1551" s="34">
        <f t="shared" si="24"/>
        <v>1139022.54</v>
      </c>
    </row>
    <row r="1552" spans="1:8" x14ac:dyDescent="0.25">
      <c r="A1552">
        <v>14</v>
      </c>
      <c r="B1552">
        <v>6</v>
      </c>
      <c r="C1552">
        <v>2002</v>
      </c>
      <c r="D1552" t="s">
        <v>59</v>
      </c>
      <c r="E1552" t="s">
        <v>66</v>
      </c>
      <c r="F1552">
        <v>1770</v>
      </c>
      <c r="G1552" s="33">
        <f>SUMIFS('Приложение 3 (Цена)'!D:D,'Приложение 3 (Цена)'!C:C,D1552,'Приложение 3 (Цена)'!B:B,C1552,'Приложение 3 (Цена)'!A:A,B1552)</f>
        <v>722.12</v>
      </c>
      <c r="H1552" s="34">
        <f t="shared" si="24"/>
        <v>1278152.3999999999</v>
      </c>
    </row>
    <row r="1553" spans="1:8" x14ac:dyDescent="0.25">
      <c r="A1553">
        <v>18</v>
      </c>
      <c r="B1553">
        <v>7</v>
      </c>
      <c r="C1553">
        <v>2003</v>
      </c>
      <c r="D1553" t="s">
        <v>18</v>
      </c>
      <c r="E1553" t="s">
        <v>64</v>
      </c>
      <c r="F1553">
        <v>1770</v>
      </c>
      <c r="G1553" s="33">
        <f>SUMIFS('Приложение 3 (Цена)'!D:D,'Приложение 3 (Цена)'!C:C,D1553,'Приложение 3 (Цена)'!B:B,C1553,'Приложение 3 (Цена)'!A:A,B1553)</f>
        <v>1015.13</v>
      </c>
      <c r="H1553" s="34">
        <f t="shared" si="24"/>
        <v>1796780.1</v>
      </c>
    </row>
    <row r="1554" spans="1:8" x14ac:dyDescent="0.25">
      <c r="A1554">
        <v>1</v>
      </c>
      <c r="B1554">
        <v>2</v>
      </c>
      <c r="C1554">
        <v>2000</v>
      </c>
      <c r="D1554" t="s">
        <v>15</v>
      </c>
      <c r="E1554" t="s">
        <v>64</v>
      </c>
      <c r="F1554">
        <v>1763</v>
      </c>
      <c r="G1554" s="33">
        <f>SUMIFS('Приложение 3 (Цена)'!D:D,'Приложение 3 (Цена)'!C:C,D1554,'Приложение 3 (Цена)'!B:B,C1554,'Приложение 3 (Цена)'!A:A,B1554)</f>
        <v>1032.93</v>
      </c>
      <c r="H1554" s="34">
        <f t="shared" si="24"/>
        <v>1821055.59</v>
      </c>
    </row>
    <row r="1555" spans="1:8" x14ac:dyDescent="0.25">
      <c r="A1555">
        <v>5</v>
      </c>
      <c r="B1555">
        <v>2</v>
      </c>
      <c r="C1555">
        <v>2001</v>
      </c>
      <c r="D1555" t="s">
        <v>18</v>
      </c>
      <c r="E1555" t="s">
        <v>66</v>
      </c>
      <c r="F1555">
        <v>1763</v>
      </c>
      <c r="G1555" s="33">
        <f>SUMIFS('Приложение 3 (Цена)'!D:D,'Приложение 3 (Цена)'!C:C,D1555,'Приложение 3 (Цена)'!B:B,C1555,'Приложение 3 (Цена)'!A:A,B1555)</f>
        <v>545.21</v>
      </c>
      <c r="H1555" s="34">
        <f t="shared" si="24"/>
        <v>961205.2300000001</v>
      </c>
    </row>
    <row r="1556" spans="1:8" x14ac:dyDescent="0.25">
      <c r="A1556">
        <v>14</v>
      </c>
      <c r="B1556">
        <v>6</v>
      </c>
      <c r="C1556">
        <v>2002</v>
      </c>
      <c r="D1556" t="s">
        <v>59</v>
      </c>
      <c r="E1556" t="s">
        <v>65</v>
      </c>
      <c r="F1556">
        <v>1762</v>
      </c>
      <c r="G1556" s="33">
        <f>SUMIFS('Приложение 3 (Цена)'!D:D,'Приложение 3 (Цена)'!C:C,D1556,'Приложение 3 (Цена)'!B:B,C1556,'Приложение 3 (Цена)'!A:A,B1556)</f>
        <v>722.12</v>
      </c>
      <c r="H1556" s="34">
        <f t="shared" si="24"/>
        <v>1272375.44</v>
      </c>
    </row>
    <row r="1557" spans="1:8" x14ac:dyDescent="0.25">
      <c r="A1557">
        <v>18</v>
      </c>
      <c r="B1557">
        <v>7</v>
      </c>
      <c r="C1557">
        <v>2003</v>
      </c>
      <c r="D1557" t="s">
        <v>54</v>
      </c>
      <c r="E1557" t="s">
        <v>64</v>
      </c>
      <c r="F1557">
        <v>1759</v>
      </c>
      <c r="G1557" s="33">
        <f>SUMIFS('Приложение 3 (Цена)'!D:D,'Приложение 3 (Цена)'!C:C,D1557,'Приложение 3 (Цена)'!B:B,C1557,'Приложение 3 (Цена)'!A:A,B1557)</f>
        <v>778.91</v>
      </c>
      <c r="H1557" s="34">
        <f t="shared" si="24"/>
        <v>1370102.69</v>
      </c>
    </row>
    <row r="1558" spans="1:8" x14ac:dyDescent="0.25">
      <c r="A1558">
        <v>23</v>
      </c>
      <c r="B1558">
        <v>9</v>
      </c>
      <c r="C1558">
        <v>2004</v>
      </c>
      <c r="D1558" t="s">
        <v>45</v>
      </c>
      <c r="E1558" t="s">
        <v>66</v>
      </c>
      <c r="F1558">
        <v>1753</v>
      </c>
      <c r="G1558" s="33">
        <f>SUMIFS('Приложение 3 (Цена)'!D:D,'Приложение 3 (Цена)'!C:C,D1558,'Приложение 3 (Цена)'!B:B,C1558,'Приложение 3 (Цена)'!A:A,B1558)</f>
        <v>621.95000000000005</v>
      </c>
      <c r="H1558" s="34">
        <f t="shared" si="24"/>
        <v>1090278.3500000001</v>
      </c>
    </row>
    <row r="1559" spans="1:8" x14ac:dyDescent="0.25">
      <c r="A1559">
        <v>15</v>
      </c>
      <c r="B1559">
        <v>6</v>
      </c>
      <c r="C1559">
        <v>2003</v>
      </c>
      <c r="D1559" t="s">
        <v>38</v>
      </c>
      <c r="E1559" t="s">
        <v>68</v>
      </c>
      <c r="F1559">
        <v>1745</v>
      </c>
      <c r="G1559" s="33">
        <f>SUMIFS('Приложение 3 (Цена)'!D:D,'Приложение 3 (Цена)'!C:C,D1559,'Приложение 3 (Цена)'!B:B,C1559,'Приложение 3 (Цена)'!A:A,B1559)</f>
        <v>174.34</v>
      </c>
      <c r="H1559" s="34">
        <f t="shared" si="24"/>
        <v>304223.3</v>
      </c>
    </row>
    <row r="1560" spans="1:8" x14ac:dyDescent="0.25">
      <c r="A1560">
        <v>20</v>
      </c>
      <c r="B1560">
        <v>8</v>
      </c>
      <c r="C1560">
        <v>2003</v>
      </c>
      <c r="D1560" t="s">
        <v>47</v>
      </c>
      <c r="E1560" t="s">
        <v>64</v>
      </c>
      <c r="F1560">
        <v>1741</v>
      </c>
      <c r="G1560" s="33">
        <f>SUMIFS('Приложение 3 (Цена)'!D:D,'Приложение 3 (Цена)'!C:C,D1560,'Приложение 3 (Цена)'!B:B,C1560,'Приложение 3 (Цена)'!A:A,B1560)</f>
        <v>770.89</v>
      </c>
      <c r="H1560" s="34">
        <f t="shared" si="24"/>
        <v>1342119.49</v>
      </c>
    </row>
    <row r="1561" spans="1:8" x14ac:dyDescent="0.25">
      <c r="A1561">
        <v>20</v>
      </c>
      <c r="B1561">
        <v>8</v>
      </c>
      <c r="C1561">
        <v>2003</v>
      </c>
      <c r="D1561" t="s">
        <v>59</v>
      </c>
      <c r="E1561" t="s">
        <v>66</v>
      </c>
      <c r="F1561">
        <v>1741</v>
      </c>
      <c r="G1561" s="33">
        <f>SUMIFS('Приложение 3 (Цена)'!D:D,'Приложение 3 (Цена)'!C:C,D1561,'Приложение 3 (Цена)'!B:B,C1561,'Приложение 3 (Цена)'!A:A,B1561)</f>
        <v>535.63</v>
      </c>
      <c r="H1561" s="34">
        <f t="shared" si="24"/>
        <v>932531.83</v>
      </c>
    </row>
    <row r="1562" spans="1:8" x14ac:dyDescent="0.25">
      <c r="A1562">
        <v>18</v>
      </c>
      <c r="B1562">
        <v>7</v>
      </c>
      <c r="C1562">
        <v>2003</v>
      </c>
      <c r="D1562" t="s">
        <v>60</v>
      </c>
      <c r="E1562" t="s">
        <v>66</v>
      </c>
      <c r="F1562">
        <v>1740</v>
      </c>
      <c r="G1562" s="33">
        <f>SUMIFS('Приложение 3 (Цена)'!D:D,'Приложение 3 (Цена)'!C:C,D1562,'Приложение 3 (Цена)'!B:B,C1562,'Приложение 3 (Цена)'!A:A,B1562)</f>
        <v>1101.98</v>
      </c>
      <c r="H1562" s="34">
        <f t="shared" si="24"/>
        <v>1917445.2</v>
      </c>
    </row>
    <row r="1563" spans="1:8" x14ac:dyDescent="0.25">
      <c r="A1563">
        <v>7</v>
      </c>
      <c r="B1563">
        <v>3</v>
      </c>
      <c r="C1563">
        <v>2001</v>
      </c>
      <c r="D1563" t="s">
        <v>22</v>
      </c>
      <c r="E1563" t="s">
        <v>64</v>
      </c>
      <c r="F1563">
        <v>1739</v>
      </c>
      <c r="G1563" s="33">
        <f>SUMIFS('Приложение 3 (Цена)'!D:D,'Приложение 3 (Цена)'!C:C,D1563,'Приложение 3 (Цена)'!B:B,C1563,'Приложение 3 (Цена)'!A:A,B1563)</f>
        <v>290.88</v>
      </c>
      <c r="H1563" s="34">
        <f t="shared" si="24"/>
        <v>505840.32</v>
      </c>
    </row>
    <row r="1564" spans="1:8" x14ac:dyDescent="0.25">
      <c r="A1564">
        <v>14</v>
      </c>
      <c r="B1564">
        <v>5</v>
      </c>
      <c r="C1564">
        <v>2002</v>
      </c>
      <c r="D1564" t="s">
        <v>26</v>
      </c>
      <c r="E1564" t="s">
        <v>64</v>
      </c>
      <c r="F1564">
        <v>1738</v>
      </c>
      <c r="G1564" s="33">
        <f>SUMIFS('Приложение 3 (Цена)'!D:D,'Приложение 3 (Цена)'!C:C,D1564,'Приложение 3 (Цена)'!B:B,C1564,'Приложение 3 (Цена)'!A:A,B1564)</f>
        <v>650.76</v>
      </c>
      <c r="H1564" s="34">
        <f t="shared" si="24"/>
        <v>1131020.8799999999</v>
      </c>
    </row>
    <row r="1565" spans="1:8" x14ac:dyDescent="0.25">
      <c r="A1565">
        <v>2</v>
      </c>
      <c r="B1565">
        <v>1</v>
      </c>
      <c r="C1565">
        <v>2000</v>
      </c>
      <c r="D1565" t="s">
        <v>32</v>
      </c>
      <c r="E1565" t="s">
        <v>64</v>
      </c>
      <c r="F1565">
        <v>1734</v>
      </c>
      <c r="G1565" s="33">
        <f>SUMIFS('Приложение 3 (Цена)'!D:D,'Приложение 3 (Цена)'!C:C,D1565,'Приложение 3 (Цена)'!B:B,C1565,'Приложение 3 (Цена)'!A:A,B1565)</f>
        <v>1053.08</v>
      </c>
      <c r="H1565" s="34">
        <f t="shared" si="24"/>
        <v>1826040.72</v>
      </c>
    </row>
    <row r="1566" spans="1:8" x14ac:dyDescent="0.25">
      <c r="A1566">
        <v>3</v>
      </c>
      <c r="B1566">
        <v>1</v>
      </c>
      <c r="C1566">
        <v>2000</v>
      </c>
      <c r="D1566" t="s">
        <v>13</v>
      </c>
      <c r="E1566" t="s">
        <v>66</v>
      </c>
      <c r="F1566">
        <v>1731</v>
      </c>
      <c r="G1566" s="33">
        <f>SUMIFS('Приложение 3 (Цена)'!D:D,'Приложение 3 (Цена)'!C:C,D1566,'Приложение 3 (Цена)'!B:B,C1566,'Приложение 3 (Цена)'!A:A,B1566)</f>
        <v>131.06</v>
      </c>
      <c r="H1566" s="34">
        <f t="shared" si="24"/>
        <v>226864.86000000002</v>
      </c>
    </row>
    <row r="1567" spans="1:8" x14ac:dyDescent="0.25">
      <c r="A1567">
        <v>20</v>
      </c>
      <c r="B1567">
        <v>8</v>
      </c>
      <c r="C1567">
        <v>2003</v>
      </c>
      <c r="D1567" t="s">
        <v>45</v>
      </c>
      <c r="E1567" t="s">
        <v>64</v>
      </c>
      <c r="F1567">
        <v>1728</v>
      </c>
      <c r="G1567" s="33">
        <f>SUMIFS('Приложение 3 (Цена)'!D:D,'Приложение 3 (Цена)'!C:C,D1567,'Приложение 3 (Цена)'!B:B,C1567,'Приложение 3 (Цена)'!A:A,B1567)</f>
        <v>952.1</v>
      </c>
      <c r="H1567" s="34">
        <f t="shared" si="24"/>
        <v>1645228.8</v>
      </c>
    </row>
    <row r="1568" spans="1:8" x14ac:dyDescent="0.25">
      <c r="A1568">
        <v>8</v>
      </c>
      <c r="B1568">
        <v>3</v>
      </c>
      <c r="C1568">
        <v>2001</v>
      </c>
      <c r="D1568" t="s">
        <v>37</v>
      </c>
      <c r="E1568" t="s">
        <v>66</v>
      </c>
      <c r="F1568">
        <v>1727</v>
      </c>
      <c r="G1568" s="33">
        <f>SUMIFS('Приложение 3 (Цена)'!D:D,'Приложение 3 (Цена)'!C:C,D1568,'Приложение 3 (Цена)'!B:B,C1568,'Приложение 3 (Цена)'!A:A,B1568)</f>
        <v>261.64</v>
      </c>
      <c r="H1568" s="34">
        <f t="shared" si="24"/>
        <v>451852.27999999997</v>
      </c>
    </row>
    <row r="1569" spans="1:8" x14ac:dyDescent="0.25">
      <c r="A1569">
        <v>10</v>
      </c>
      <c r="B1569">
        <v>4</v>
      </c>
      <c r="C1569">
        <v>2002</v>
      </c>
      <c r="D1569" t="s">
        <v>19</v>
      </c>
      <c r="E1569" t="s">
        <v>64</v>
      </c>
      <c r="F1569">
        <v>1726</v>
      </c>
      <c r="G1569" s="33">
        <f>SUMIFS('Приложение 3 (Цена)'!D:D,'Приложение 3 (Цена)'!C:C,D1569,'Приложение 3 (Цена)'!B:B,C1569,'Приложение 3 (Цена)'!A:A,B1569)</f>
        <v>366.69</v>
      </c>
      <c r="H1569" s="34">
        <f t="shared" si="24"/>
        <v>632906.93999999994</v>
      </c>
    </row>
    <row r="1570" spans="1:8" x14ac:dyDescent="0.25">
      <c r="A1570">
        <v>18</v>
      </c>
      <c r="B1570">
        <v>7</v>
      </c>
      <c r="C1570">
        <v>2003</v>
      </c>
      <c r="D1570" t="s">
        <v>30</v>
      </c>
      <c r="E1570" t="s">
        <v>66</v>
      </c>
      <c r="F1570">
        <v>1721</v>
      </c>
      <c r="G1570" s="33">
        <f>SUMIFS('Приложение 3 (Цена)'!D:D,'Приложение 3 (Цена)'!C:C,D1570,'Приложение 3 (Цена)'!B:B,C1570,'Приложение 3 (Цена)'!A:A,B1570)</f>
        <v>598.62</v>
      </c>
      <c r="H1570" s="34">
        <f t="shared" si="24"/>
        <v>1030225.02</v>
      </c>
    </row>
    <row r="1571" spans="1:8" x14ac:dyDescent="0.25">
      <c r="A1571">
        <v>27</v>
      </c>
      <c r="B1571">
        <v>11</v>
      </c>
      <c r="C1571">
        <v>2004</v>
      </c>
      <c r="D1571" t="s">
        <v>14</v>
      </c>
      <c r="E1571" t="s">
        <v>66</v>
      </c>
      <c r="F1571">
        <v>1716</v>
      </c>
      <c r="G1571" s="33">
        <f>SUMIFS('Приложение 3 (Цена)'!D:D,'Приложение 3 (Цена)'!C:C,D1571,'Приложение 3 (Цена)'!B:B,C1571,'Приложение 3 (Цена)'!A:A,B1571)</f>
        <v>129.34</v>
      </c>
      <c r="H1571" s="34">
        <f t="shared" si="24"/>
        <v>221947.44</v>
      </c>
    </row>
    <row r="1572" spans="1:8" x14ac:dyDescent="0.25">
      <c r="A1572">
        <v>27</v>
      </c>
      <c r="B1572">
        <v>11</v>
      </c>
      <c r="C1572">
        <v>2004</v>
      </c>
      <c r="D1572" t="s">
        <v>20</v>
      </c>
      <c r="E1572" t="s">
        <v>66</v>
      </c>
      <c r="F1572">
        <v>1711</v>
      </c>
      <c r="G1572" s="33">
        <f>SUMIFS('Приложение 3 (Цена)'!D:D,'Приложение 3 (Цена)'!C:C,D1572,'Приложение 3 (Цена)'!B:B,C1572,'Приложение 3 (Цена)'!A:A,B1572)</f>
        <v>509.88</v>
      </c>
      <c r="H1572" s="34">
        <f t="shared" si="24"/>
        <v>872404.67999999993</v>
      </c>
    </row>
    <row r="1573" spans="1:8" x14ac:dyDescent="0.25">
      <c r="A1573">
        <v>9</v>
      </c>
      <c r="B1573">
        <v>4</v>
      </c>
      <c r="C1573">
        <v>2002</v>
      </c>
      <c r="D1573" t="s">
        <v>34</v>
      </c>
      <c r="E1573" t="s">
        <v>67</v>
      </c>
      <c r="F1573">
        <v>1707</v>
      </c>
      <c r="G1573" s="33">
        <f>SUMIFS('Приложение 3 (Цена)'!D:D,'Приложение 3 (Цена)'!C:C,D1573,'Приложение 3 (Цена)'!B:B,C1573,'Приложение 3 (Цена)'!A:A,B1573)</f>
        <v>366.63</v>
      </c>
      <c r="H1573" s="34">
        <f t="shared" si="24"/>
        <v>625837.41</v>
      </c>
    </row>
    <row r="1574" spans="1:8" x14ac:dyDescent="0.25">
      <c r="A1574">
        <v>16</v>
      </c>
      <c r="B1574">
        <v>6</v>
      </c>
      <c r="C1574">
        <v>2003</v>
      </c>
      <c r="D1574" t="s">
        <v>53</v>
      </c>
      <c r="E1574" t="s">
        <v>64</v>
      </c>
      <c r="F1574">
        <v>1704</v>
      </c>
      <c r="G1574" s="33">
        <f>SUMIFS('Приложение 3 (Цена)'!D:D,'Приложение 3 (Цена)'!C:C,D1574,'Приложение 3 (Цена)'!B:B,C1574,'Приложение 3 (Цена)'!A:A,B1574)</f>
        <v>505.64</v>
      </c>
      <c r="H1574" s="34">
        <f t="shared" si="24"/>
        <v>861610.55999999994</v>
      </c>
    </row>
    <row r="1575" spans="1:8" x14ac:dyDescent="0.25">
      <c r="A1575">
        <v>13</v>
      </c>
      <c r="B1575">
        <v>5</v>
      </c>
      <c r="C1575">
        <v>2002</v>
      </c>
      <c r="D1575" t="s">
        <v>40</v>
      </c>
      <c r="E1575" t="s">
        <v>66</v>
      </c>
      <c r="F1575">
        <v>1703</v>
      </c>
      <c r="G1575" s="33">
        <f>SUMIFS('Приложение 3 (Цена)'!D:D,'Приложение 3 (Цена)'!C:C,D1575,'Приложение 3 (Цена)'!B:B,C1575,'Приложение 3 (Цена)'!A:A,B1575)</f>
        <v>996.22</v>
      </c>
      <c r="H1575" s="34">
        <f t="shared" si="24"/>
        <v>1696562.6600000001</v>
      </c>
    </row>
    <row r="1576" spans="1:8" x14ac:dyDescent="0.25">
      <c r="A1576">
        <v>30</v>
      </c>
      <c r="B1576">
        <v>12</v>
      </c>
      <c r="C1576">
        <v>2005</v>
      </c>
      <c r="D1576" t="s">
        <v>59</v>
      </c>
      <c r="E1576" t="s">
        <v>66</v>
      </c>
      <c r="F1576">
        <v>1702</v>
      </c>
      <c r="G1576" s="33">
        <f>SUMIFS('Приложение 3 (Цена)'!D:D,'Приложение 3 (Цена)'!C:C,D1576,'Приложение 3 (Цена)'!B:B,C1576,'Приложение 3 (Цена)'!A:A,B1576)</f>
        <v>257.5</v>
      </c>
      <c r="H1576" s="34">
        <f t="shared" si="24"/>
        <v>438265</v>
      </c>
    </row>
    <row r="1577" spans="1:8" x14ac:dyDescent="0.25">
      <c r="A1577">
        <v>17</v>
      </c>
      <c r="B1577">
        <v>7</v>
      </c>
      <c r="C1577">
        <v>2003</v>
      </c>
      <c r="D1577" t="s">
        <v>34</v>
      </c>
      <c r="E1577" t="s">
        <v>64</v>
      </c>
      <c r="F1577">
        <v>1688</v>
      </c>
      <c r="G1577" s="33">
        <f>SUMIFS('Приложение 3 (Цена)'!D:D,'Приложение 3 (Цена)'!C:C,D1577,'Приложение 3 (Цена)'!B:B,C1577,'Приложение 3 (Цена)'!A:A,B1577)</f>
        <v>213.92</v>
      </c>
      <c r="H1577" s="34">
        <f t="shared" si="24"/>
        <v>361096.95999999996</v>
      </c>
    </row>
    <row r="1578" spans="1:8" x14ac:dyDescent="0.25">
      <c r="A1578">
        <v>21</v>
      </c>
      <c r="B1578">
        <v>9</v>
      </c>
      <c r="C1578">
        <v>2004</v>
      </c>
      <c r="D1578" t="s">
        <v>42</v>
      </c>
      <c r="E1578" t="s">
        <v>64</v>
      </c>
      <c r="F1578">
        <v>1688</v>
      </c>
      <c r="G1578" s="33">
        <f>SUMIFS('Приложение 3 (Цена)'!D:D,'Приложение 3 (Цена)'!C:C,D1578,'Приложение 3 (Цена)'!B:B,C1578,'Приложение 3 (Цена)'!A:A,B1578)</f>
        <v>1073</v>
      </c>
      <c r="H1578" s="34">
        <f t="shared" si="24"/>
        <v>1811224</v>
      </c>
    </row>
    <row r="1579" spans="1:8" x14ac:dyDescent="0.25">
      <c r="A1579">
        <v>30</v>
      </c>
      <c r="B1579">
        <v>12</v>
      </c>
      <c r="C1579">
        <v>2005</v>
      </c>
      <c r="D1579" t="s">
        <v>49</v>
      </c>
      <c r="E1579" t="s">
        <v>65</v>
      </c>
      <c r="F1579">
        <v>1687</v>
      </c>
      <c r="G1579" s="33">
        <f>SUMIFS('Приложение 3 (Цена)'!D:D,'Приложение 3 (Цена)'!C:C,D1579,'Приложение 3 (Цена)'!B:B,C1579,'Приложение 3 (Цена)'!A:A,B1579)</f>
        <v>731.27</v>
      </c>
      <c r="H1579" s="34">
        <f t="shared" si="24"/>
        <v>1233652.49</v>
      </c>
    </row>
    <row r="1580" spans="1:8" x14ac:dyDescent="0.25">
      <c r="A1580">
        <v>2</v>
      </c>
      <c r="B1580">
        <v>1</v>
      </c>
      <c r="C1580">
        <v>2000</v>
      </c>
      <c r="D1580" t="s">
        <v>56</v>
      </c>
      <c r="E1580" t="s">
        <v>65</v>
      </c>
      <c r="F1580">
        <v>1678</v>
      </c>
      <c r="G1580" s="33">
        <f>SUMIFS('Приложение 3 (Цена)'!D:D,'Приложение 3 (Цена)'!C:C,D1580,'Приложение 3 (Цена)'!B:B,C1580,'Приложение 3 (Цена)'!A:A,B1580)</f>
        <v>509.07</v>
      </c>
      <c r="H1580" s="34">
        <f t="shared" si="24"/>
        <v>854219.46</v>
      </c>
    </row>
    <row r="1581" spans="1:8" x14ac:dyDescent="0.25">
      <c r="A1581">
        <v>12</v>
      </c>
      <c r="B1581">
        <v>5</v>
      </c>
      <c r="C1581">
        <v>2002</v>
      </c>
      <c r="D1581" t="s">
        <v>43</v>
      </c>
      <c r="E1581" t="s">
        <v>65</v>
      </c>
      <c r="F1581">
        <v>1675</v>
      </c>
      <c r="G1581" s="33">
        <f>SUMIFS('Приложение 3 (Цена)'!D:D,'Приложение 3 (Цена)'!C:C,D1581,'Приложение 3 (Цена)'!B:B,C1581,'Приложение 3 (Цена)'!A:A,B1581)</f>
        <v>430.16</v>
      </c>
      <c r="H1581" s="34">
        <f t="shared" si="24"/>
        <v>720518</v>
      </c>
    </row>
    <row r="1582" spans="1:8" x14ac:dyDescent="0.25">
      <c r="A1582">
        <v>15</v>
      </c>
      <c r="B1582">
        <v>6</v>
      </c>
      <c r="C1582">
        <v>2002</v>
      </c>
      <c r="D1582" t="s">
        <v>42</v>
      </c>
      <c r="E1582" t="s">
        <v>66</v>
      </c>
      <c r="F1582">
        <v>1671</v>
      </c>
      <c r="G1582" s="33">
        <f>SUMIFS('Приложение 3 (Цена)'!D:D,'Приложение 3 (Цена)'!C:C,D1582,'Приложение 3 (Цена)'!B:B,C1582,'Приложение 3 (Цена)'!A:A,B1582)</f>
        <v>1054.77</v>
      </c>
      <c r="H1582" s="34">
        <f t="shared" si="24"/>
        <v>1762520.67</v>
      </c>
    </row>
    <row r="1583" spans="1:8" x14ac:dyDescent="0.25">
      <c r="A1583">
        <v>26</v>
      </c>
      <c r="B1583">
        <v>10</v>
      </c>
      <c r="C1583">
        <v>2004</v>
      </c>
      <c r="D1583" t="s">
        <v>60</v>
      </c>
      <c r="E1583" t="s">
        <v>64</v>
      </c>
      <c r="F1583">
        <v>1670</v>
      </c>
      <c r="G1583" s="33">
        <f>SUMIFS('Приложение 3 (Цена)'!D:D,'Приложение 3 (Цена)'!C:C,D1583,'Приложение 3 (Цена)'!B:B,C1583,'Приложение 3 (Цена)'!A:A,B1583)</f>
        <v>148.72</v>
      </c>
      <c r="H1583" s="34">
        <f t="shared" si="24"/>
        <v>248362.4</v>
      </c>
    </row>
    <row r="1584" spans="1:8" x14ac:dyDescent="0.25">
      <c r="A1584">
        <v>12</v>
      </c>
      <c r="B1584">
        <v>5</v>
      </c>
      <c r="C1584">
        <v>2002</v>
      </c>
      <c r="D1584" t="s">
        <v>58</v>
      </c>
      <c r="E1584" t="s">
        <v>66</v>
      </c>
      <c r="F1584">
        <v>1658</v>
      </c>
      <c r="G1584" s="33">
        <f>SUMIFS('Приложение 3 (Цена)'!D:D,'Приложение 3 (Цена)'!C:C,D1584,'Приложение 3 (Цена)'!B:B,C1584,'Приложение 3 (Цена)'!A:A,B1584)</f>
        <v>932.06</v>
      </c>
      <c r="H1584" s="34">
        <f t="shared" si="24"/>
        <v>1545355.48</v>
      </c>
    </row>
    <row r="1585" spans="1:8" x14ac:dyDescent="0.25">
      <c r="A1585">
        <v>6</v>
      </c>
      <c r="B1585">
        <v>3</v>
      </c>
      <c r="C1585">
        <v>2001</v>
      </c>
      <c r="D1585" t="s">
        <v>33</v>
      </c>
      <c r="E1585" t="s">
        <v>66</v>
      </c>
      <c r="F1585">
        <v>1654</v>
      </c>
      <c r="G1585" s="33">
        <f>SUMIFS('Приложение 3 (Цена)'!D:D,'Приложение 3 (Цена)'!C:C,D1585,'Приложение 3 (Цена)'!B:B,C1585,'Приложение 3 (Цена)'!A:A,B1585)</f>
        <v>597.22</v>
      </c>
      <c r="H1585" s="34">
        <f t="shared" si="24"/>
        <v>987801.88</v>
      </c>
    </row>
    <row r="1586" spans="1:8" x14ac:dyDescent="0.25">
      <c r="A1586">
        <v>19</v>
      </c>
      <c r="B1586">
        <v>8</v>
      </c>
      <c r="C1586">
        <v>2003</v>
      </c>
      <c r="D1586" t="s">
        <v>32</v>
      </c>
      <c r="E1586" t="s">
        <v>64</v>
      </c>
      <c r="F1586">
        <v>1650</v>
      </c>
      <c r="G1586" s="33">
        <f>SUMIFS('Приложение 3 (Цена)'!D:D,'Приложение 3 (Цена)'!C:C,D1586,'Приложение 3 (Цена)'!B:B,C1586,'Приложение 3 (Цена)'!A:A,B1586)</f>
        <v>191.41</v>
      </c>
      <c r="H1586" s="34">
        <f t="shared" si="24"/>
        <v>315826.5</v>
      </c>
    </row>
    <row r="1587" spans="1:8" x14ac:dyDescent="0.25">
      <c r="A1587">
        <v>20</v>
      </c>
      <c r="B1587">
        <v>8</v>
      </c>
      <c r="C1587">
        <v>2003</v>
      </c>
      <c r="D1587" t="s">
        <v>46</v>
      </c>
      <c r="E1587" t="s">
        <v>67</v>
      </c>
      <c r="F1587">
        <v>1648</v>
      </c>
      <c r="G1587" s="33">
        <f>SUMIFS('Приложение 3 (Цена)'!D:D,'Приложение 3 (Цена)'!C:C,D1587,'Приложение 3 (Цена)'!B:B,C1587,'Приложение 3 (Цена)'!A:A,B1587)</f>
        <v>86.31</v>
      </c>
      <c r="H1587" s="34">
        <f t="shared" si="24"/>
        <v>142238.88</v>
      </c>
    </row>
    <row r="1588" spans="1:8" x14ac:dyDescent="0.25">
      <c r="A1588">
        <v>21</v>
      </c>
      <c r="B1588">
        <v>8</v>
      </c>
      <c r="C1588">
        <v>2003</v>
      </c>
      <c r="D1588" t="s">
        <v>19</v>
      </c>
      <c r="E1588" t="s">
        <v>64</v>
      </c>
      <c r="F1588">
        <v>1637</v>
      </c>
      <c r="G1588" s="33">
        <f>SUMIFS('Приложение 3 (Цена)'!D:D,'Приложение 3 (Цена)'!C:C,D1588,'Приложение 3 (Цена)'!B:B,C1588,'Приложение 3 (Цена)'!A:A,B1588)</f>
        <v>318.44</v>
      </c>
      <c r="H1588" s="34">
        <f t="shared" si="24"/>
        <v>521286.27999999997</v>
      </c>
    </row>
    <row r="1589" spans="1:8" x14ac:dyDescent="0.25">
      <c r="A1589">
        <v>12</v>
      </c>
      <c r="B1589">
        <v>5</v>
      </c>
      <c r="C1589">
        <v>2002</v>
      </c>
      <c r="D1589" t="s">
        <v>26</v>
      </c>
      <c r="E1589" t="s">
        <v>64</v>
      </c>
      <c r="F1589">
        <v>1631</v>
      </c>
      <c r="G1589" s="33">
        <f>SUMIFS('Приложение 3 (Цена)'!D:D,'Приложение 3 (Цена)'!C:C,D1589,'Приложение 3 (Цена)'!B:B,C1589,'Приложение 3 (Цена)'!A:A,B1589)</f>
        <v>650.76</v>
      </c>
      <c r="H1589" s="34">
        <f t="shared" si="24"/>
        <v>1061389.56</v>
      </c>
    </row>
    <row r="1590" spans="1:8" x14ac:dyDescent="0.25">
      <c r="A1590">
        <v>10</v>
      </c>
      <c r="B1590">
        <v>4</v>
      </c>
      <c r="C1590">
        <v>2002</v>
      </c>
      <c r="D1590" t="s">
        <v>41</v>
      </c>
      <c r="E1590" t="s">
        <v>64</v>
      </c>
      <c r="F1590">
        <v>1625</v>
      </c>
      <c r="G1590" s="33">
        <f>SUMIFS('Приложение 3 (Цена)'!D:D,'Приложение 3 (Цена)'!C:C,D1590,'Приложение 3 (Цена)'!B:B,C1590,'Приложение 3 (Цена)'!A:A,B1590)</f>
        <v>397.52</v>
      </c>
      <c r="H1590" s="34">
        <f t="shared" si="24"/>
        <v>645970</v>
      </c>
    </row>
    <row r="1591" spans="1:8" x14ac:dyDescent="0.25">
      <c r="A1591">
        <v>17</v>
      </c>
      <c r="B1591">
        <v>7</v>
      </c>
      <c r="C1591">
        <v>2003</v>
      </c>
      <c r="D1591" t="s">
        <v>57</v>
      </c>
      <c r="E1591" t="s">
        <v>66</v>
      </c>
      <c r="F1591">
        <v>1622</v>
      </c>
      <c r="G1591" s="33">
        <f>SUMIFS('Приложение 3 (Цена)'!D:D,'Приложение 3 (Цена)'!C:C,D1591,'Приложение 3 (Цена)'!B:B,C1591,'Приложение 3 (Цена)'!A:A,B1591)</f>
        <v>685.18</v>
      </c>
      <c r="H1591" s="34">
        <f t="shared" si="24"/>
        <v>1111361.96</v>
      </c>
    </row>
    <row r="1592" spans="1:8" x14ac:dyDescent="0.25">
      <c r="A1592">
        <v>16</v>
      </c>
      <c r="B1592">
        <v>6</v>
      </c>
      <c r="C1592">
        <v>2003</v>
      </c>
      <c r="D1592" t="s">
        <v>50</v>
      </c>
      <c r="E1592" t="s">
        <v>65</v>
      </c>
      <c r="F1592">
        <v>1619</v>
      </c>
      <c r="G1592" s="33">
        <f>SUMIFS('Приложение 3 (Цена)'!D:D,'Приложение 3 (Цена)'!C:C,D1592,'Приложение 3 (Цена)'!B:B,C1592,'Приложение 3 (Цена)'!A:A,B1592)</f>
        <v>320.41000000000003</v>
      </c>
      <c r="H1592" s="34">
        <f t="shared" si="24"/>
        <v>518743.79000000004</v>
      </c>
    </row>
    <row r="1593" spans="1:8" x14ac:dyDescent="0.25">
      <c r="A1593">
        <v>10</v>
      </c>
      <c r="B1593">
        <v>4</v>
      </c>
      <c r="C1593">
        <v>2002</v>
      </c>
      <c r="D1593" t="s">
        <v>18</v>
      </c>
      <c r="E1593" t="s">
        <v>64</v>
      </c>
      <c r="F1593">
        <v>1605</v>
      </c>
      <c r="G1593" s="33">
        <f>SUMIFS('Приложение 3 (Цена)'!D:D,'Приложение 3 (Цена)'!C:C,D1593,'Приложение 3 (Цена)'!B:B,C1593,'Приложение 3 (Цена)'!A:A,B1593)</f>
        <v>768.89</v>
      </c>
      <c r="H1593" s="34">
        <f t="shared" si="24"/>
        <v>1234068.45</v>
      </c>
    </row>
    <row r="1594" spans="1:8" x14ac:dyDescent="0.25">
      <c r="A1594">
        <v>1</v>
      </c>
      <c r="B1594">
        <v>1</v>
      </c>
      <c r="C1594">
        <v>2000</v>
      </c>
      <c r="D1594" t="s">
        <v>15</v>
      </c>
      <c r="E1594" t="s">
        <v>64</v>
      </c>
      <c r="F1594">
        <v>1577</v>
      </c>
      <c r="G1594" s="33">
        <f>SUMIFS('Приложение 3 (Цена)'!D:D,'Приложение 3 (Цена)'!C:C,D1594,'Приложение 3 (Цена)'!B:B,C1594,'Приложение 3 (Цена)'!A:A,B1594)</f>
        <v>258.55</v>
      </c>
      <c r="H1594" s="34">
        <f t="shared" si="24"/>
        <v>407733.35000000003</v>
      </c>
    </row>
    <row r="1595" spans="1:8" x14ac:dyDescent="0.25">
      <c r="A1595">
        <v>14</v>
      </c>
      <c r="B1595">
        <v>5</v>
      </c>
      <c r="C1595">
        <v>2002</v>
      </c>
      <c r="D1595" t="s">
        <v>27</v>
      </c>
      <c r="E1595" t="s">
        <v>67</v>
      </c>
      <c r="F1595">
        <v>1557</v>
      </c>
      <c r="G1595" s="33">
        <f>SUMIFS('Приложение 3 (Цена)'!D:D,'Приложение 3 (Цена)'!C:C,D1595,'Приложение 3 (Цена)'!B:B,C1595,'Приложение 3 (Цена)'!A:A,B1595)</f>
        <v>466.82</v>
      </c>
      <c r="H1595" s="34">
        <f t="shared" si="24"/>
        <v>726838.74</v>
      </c>
    </row>
    <row r="1596" spans="1:8" x14ac:dyDescent="0.25">
      <c r="A1596">
        <v>29</v>
      </c>
      <c r="B1596">
        <v>12</v>
      </c>
      <c r="C1596">
        <v>2005</v>
      </c>
      <c r="D1596" t="s">
        <v>56</v>
      </c>
      <c r="E1596" t="s">
        <v>65</v>
      </c>
      <c r="F1596">
        <v>1546</v>
      </c>
      <c r="G1596" s="33">
        <f>SUMIFS('Приложение 3 (Цена)'!D:D,'Приложение 3 (Цена)'!C:C,D1596,'Приложение 3 (Цена)'!B:B,C1596,'Приложение 3 (Цена)'!A:A,B1596)</f>
        <v>485.65</v>
      </c>
      <c r="H1596" s="34">
        <f t="shared" si="24"/>
        <v>750814.89999999991</v>
      </c>
    </row>
    <row r="1597" spans="1:8" x14ac:dyDescent="0.25">
      <c r="A1597">
        <v>19</v>
      </c>
      <c r="B1597">
        <v>8</v>
      </c>
      <c r="C1597">
        <v>2003</v>
      </c>
      <c r="D1597" t="s">
        <v>32</v>
      </c>
      <c r="E1597" t="s">
        <v>66</v>
      </c>
      <c r="F1597">
        <v>1544</v>
      </c>
      <c r="G1597" s="33">
        <f>SUMIFS('Приложение 3 (Цена)'!D:D,'Приложение 3 (Цена)'!C:C,D1597,'Приложение 3 (Цена)'!B:B,C1597,'Приложение 3 (Цена)'!A:A,B1597)</f>
        <v>191.41</v>
      </c>
      <c r="H1597" s="34">
        <f t="shared" si="24"/>
        <v>295537.03999999998</v>
      </c>
    </row>
    <row r="1598" spans="1:8" x14ac:dyDescent="0.25">
      <c r="A1598">
        <v>25</v>
      </c>
      <c r="B1598">
        <v>10</v>
      </c>
      <c r="C1598">
        <v>2004</v>
      </c>
      <c r="D1598" t="s">
        <v>14</v>
      </c>
      <c r="E1598" t="s">
        <v>66</v>
      </c>
      <c r="F1598">
        <v>1543</v>
      </c>
      <c r="G1598" s="33">
        <f>SUMIFS('Приложение 3 (Цена)'!D:D,'Приложение 3 (Цена)'!C:C,D1598,'Приложение 3 (Цена)'!B:B,C1598,'Приложение 3 (Цена)'!A:A,B1598)</f>
        <v>503.67</v>
      </c>
      <c r="H1598" s="34">
        <f t="shared" si="24"/>
        <v>777162.81</v>
      </c>
    </row>
    <row r="1599" spans="1:8" x14ac:dyDescent="0.25">
      <c r="A1599">
        <v>16</v>
      </c>
      <c r="B1599">
        <v>6</v>
      </c>
      <c r="C1599">
        <v>2003</v>
      </c>
      <c r="D1599" t="s">
        <v>40</v>
      </c>
      <c r="E1599" t="s">
        <v>67</v>
      </c>
      <c r="F1599">
        <v>1542</v>
      </c>
      <c r="G1599" s="33">
        <f>SUMIFS('Приложение 3 (Цена)'!D:D,'Приложение 3 (Цена)'!C:C,D1599,'Приложение 3 (Цена)'!B:B,C1599,'Приложение 3 (Цена)'!A:A,B1599)</f>
        <v>215.53</v>
      </c>
      <c r="H1599" s="34">
        <f t="shared" si="24"/>
        <v>332347.26</v>
      </c>
    </row>
    <row r="1600" spans="1:8" x14ac:dyDescent="0.25">
      <c r="A1600">
        <v>22</v>
      </c>
      <c r="B1600">
        <v>9</v>
      </c>
      <c r="C1600">
        <v>2004</v>
      </c>
      <c r="D1600" t="s">
        <v>37</v>
      </c>
      <c r="E1600" t="s">
        <v>64</v>
      </c>
      <c r="F1600">
        <v>1538</v>
      </c>
      <c r="G1600" s="33">
        <f>SUMIFS('Приложение 3 (Цена)'!D:D,'Приложение 3 (Цена)'!C:C,D1600,'Приложение 3 (Цена)'!B:B,C1600,'Приложение 3 (Цена)'!A:A,B1600)</f>
        <v>474.93</v>
      </c>
      <c r="H1600" s="34">
        <f t="shared" si="24"/>
        <v>730442.34</v>
      </c>
    </row>
    <row r="1601" spans="1:8" x14ac:dyDescent="0.25">
      <c r="A1601">
        <v>25</v>
      </c>
      <c r="B1601">
        <v>10</v>
      </c>
      <c r="C1601">
        <v>2004</v>
      </c>
      <c r="D1601" t="s">
        <v>62</v>
      </c>
      <c r="E1601" t="s">
        <v>64</v>
      </c>
      <c r="F1601">
        <v>1538</v>
      </c>
      <c r="G1601" s="33">
        <f>SUMIFS('Приложение 3 (Цена)'!D:D,'Приложение 3 (Цена)'!C:C,D1601,'Приложение 3 (Цена)'!B:B,C1601,'Приложение 3 (Цена)'!A:A,B1601)</f>
        <v>479</v>
      </c>
      <c r="H1601" s="34">
        <f t="shared" si="24"/>
        <v>736702</v>
      </c>
    </row>
    <row r="1602" spans="1:8" x14ac:dyDescent="0.25">
      <c r="A1602">
        <v>3</v>
      </c>
      <c r="B1602">
        <v>1</v>
      </c>
      <c r="C1602">
        <v>2000</v>
      </c>
      <c r="D1602" t="s">
        <v>48</v>
      </c>
      <c r="E1602" t="s">
        <v>67</v>
      </c>
      <c r="F1602">
        <v>1530</v>
      </c>
      <c r="G1602" s="33">
        <f>SUMIFS('Приложение 3 (Цена)'!D:D,'Приложение 3 (Цена)'!C:C,D1602,'Приложение 3 (Цена)'!B:B,C1602,'Приложение 3 (Цена)'!A:A,B1602)</f>
        <v>596.74</v>
      </c>
      <c r="H1602" s="34">
        <f t="shared" si="24"/>
        <v>913012.20000000007</v>
      </c>
    </row>
    <row r="1603" spans="1:8" x14ac:dyDescent="0.25">
      <c r="A1603">
        <v>6</v>
      </c>
      <c r="B1603">
        <v>2</v>
      </c>
      <c r="C1603">
        <v>2001</v>
      </c>
      <c r="D1603" t="s">
        <v>62</v>
      </c>
      <c r="E1603" t="s">
        <v>64</v>
      </c>
      <c r="F1603">
        <v>1520</v>
      </c>
      <c r="G1603" s="33">
        <f>SUMIFS('Приложение 3 (Цена)'!D:D,'Приложение 3 (Цена)'!C:C,D1603,'Приложение 3 (Цена)'!B:B,C1603,'Приложение 3 (Цена)'!A:A,B1603)</f>
        <v>110.9</v>
      </c>
      <c r="H1603" s="34">
        <f t="shared" ref="H1603:H1666" si="25">F1603*G1603</f>
        <v>168568</v>
      </c>
    </row>
    <row r="1604" spans="1:8" x14ac:dyDescent="0.25">
      <c r="A1604">
        <v>2</v>
      </c>
      <c r="B1604">
        <v>1</v>
      </c>
      <c r="C1604">
        <v>2000</v>
      </c>
      <c r="D1604" t="s">
        <v>46</v>
      </c>
      <c r="E1604" t="s">
        <v>66</v>
      </c>
      <c r="F1604">
        <v>1519</v>
      </c>
      <c r="G1604" s="33">
        <f>SUMIFS('Приложение 3 (Цена)'!D:D,'Приложение 3 (Цена)'!C:C,D1604,'Приложение 3 (Цена)'!B:B,C1604,'Приложение 3 (Цена)'!A:A,B1604)</f>
        <v>334.2</v>
      </c>
      <c r="H1604" s="34">
        <f t="shared" si="25"/>
        <v>507649.8</v>
      </c>
    </row>
    <row r="1605" spans="1:8" x14ac:dyDescent="0.25">
      <c r="A1605">
        <v>19</v>
      </c>
      <c r="B1605">
        <v>8</v>
      </c>
      <c r="C1605">
        <v>2003</v>
      </c>
      <c r="D1605" t="s">
        <v>21</v>
      </c>
      <c r="E1605" t="s">
        <v>64</v>
      </c>
      <c r="F1605">
        <v>1516</v>
      </c>
      <c r="G1605" s="33">
        <f>SUMIFS('Приложение 3 (Цена)'!D:D,'Приложение 3 (Цена)'!C:C,D1605,'Приложение 3 (Цена)'!B:B,C1605,'Приложение 3 (Цена)'!A:A,B1605)</f>
        <v>684.23</v>
      </c>
      <c r="H1605" s="34">
        <f t="shared" si="25"/>
        <v>1037292.68</v>
      </c>
    </row>
    <row r="1606" spans="1:8" x14ac:dyDescent="0.25">
      <c r="A1606">
        <v>27</v>
      </c>
      <c r="B1606">
        <v>11</v>
      </c>
      <c r="C1606">
        <v>2005</v>
      </c>
      <c r="D1606" t="s">
        <v>53</v>
      </c>
      <c r="E1606" t="s">
        <v>66</v>
      </c>
      <c r="F1606">
        <v>1516</v>
      </c>
      <c r="G1606" s="33">
        <f>SUMIFS('Приложение 3 (Цена)'!D:D,'Приложение 3 (Цена)'!C:C,D1606,'Приложение 3 (Цена)'!B:B,C1606,'Приложение 3 (Цена)'!A:A,B1606)</f>
        <v>312.99</v>
      </c>
      <c r="H1606" s="34">
        <f t="shared" si="25"/>
        <v>474492.84</v>
      </c>
    </row>
    <row r="1607" spans="1:8" x14ac:dyDescent="0.25">
      <c r="A1607">
        <v>23</v>
      </c>
      <c r="B1607">
        <v>9</v>
      </c>
      <c r="C1607">
        <v>2004</v>
      </c>
      <c r="D1607" t="s">
        <v>43</v>
      </c>
      <c r="E1607" t="s">
        <v>64</v>
      </c>
      <c r="F1607">
        <v>1514</v>
      </c>
      <c r="G1607" s="33">
        <f>SUMIFS('Приложение 3 (Цена)'!D:D,'Приложение 3 (Цена)'!C:C,D1607,'Приложение 3 (Цена)'!B:B,C1607,'Приложение 3 (Цена)'!A:A,B1607)</f>
        <v>759.29</v>
      </c>
      <c r="H1607" s="34">
        <f t="shared" si="25"/>
        <v>1149565.06</v>
      </c>
    </row>
    <row r="1608" spans="1:8" x14ac:dyDescent="0.25">
      <c r="A1608">
        <v>15</v>
      </c>
      <c r="B1608">
        <v>6</v>
      </c>
      <c r="C1608">
        <v>2003</v>
      </c>
      <c r="D1608" t="s">
        <v>51</v>
      </c>
      <c r="E1608" t="s">
        <v>66</v>
      </c>
      <c r="F1608">
        <v>1507</v>
      </c>
      <c r="G1608" s="33">
        <f>SUMIFS('Приложение 3 (Цена)'!D:D,'Приложение 3 (Цена)'!C:C,D1608,'Приложение 3 (Цена)'!B:B,C1608,'Приложение 3 (Цена)'!A:A,B1608)</f>
        <v>626.36</v>
      </c>
      <c r="H1608" s="34">
        <f t="shared" si="25"/>
        <v>943924.52</v>
      </c>
    </row>
    <row r="1609" spans="1:8" x14ac:dyDescent="0.25">
      <c r="A1609">
        <v>9</v>
      </c>
      <c r="B1609">
        <v>4</v>
      </c>
      <c r="C1609">
        <v>2001</v>
      </c>
      <c r="D1609" t="s">
        <v>43</v>
      </c>
      <c r="E1609" t="s">
        <v>65</v>
      </c>
      <c r="F1609">
        <v>1498</v>
      </c>
      <c r="G1609" s="33">
        <f>SUMIFS('Приложение 3 (Цена)'!D:D,'Приложение 3 (Цена)'!C:C,D1609,'Приложение 3 (Цена)'!B:B,C1609,'Приложение 3 (Цена)'!A:A,B1609)</f>
        <v>1033.02</v>
      </c>
      <c r="H1609" s="34">
        <f t="shared" si="25"/>
        <v>1547463.96</v>
      </c>
    </row>
    <row r="1610" spans="1:8" x14ac:dyDescent="0.25">
      <c r="A1610">
        <v>27</v>
      </c>
      <c r="B1610">
        <v>11</v>
      </c>
      <c r="C1610">
        <v>2004</v>
      </c>
      <c r="D1610" t="s">
        <v>41</v>
      </c>
      <c r="E1610" t="s">
        <v>64</v>
      </c>
      <c r="F1610">
        <v>1497</v>
      </c>
      <c r="G1610" s="33">
        <f>SUMIFS('Приложение 3 (Цена)'!D:D,'Приложение 3 (Цена)'!C:C,D1610,'Приложение 3 (Цена)'!B:B,C1610,'Приложение 3 (Цена)'!A:A,B1610)</f>
        <v>434.94</v>
      </c>
      <c r="H1610" s="34">
        <f t="shared" si="25"/>
        <v>651105.18000000005</v>
      </c>
    </row>
    <row r="1611" spans="1:8" x14ac:dyDescent="0.25">
      <c r="A1611">
        <v>14</v>
      </c>
      <c r="B1611">
        <v>6</v>
      </c>
      <c r="C1611">
        <v>2002</v>
      </c>
      <c r="D1611" t="s">
        <v>23</v>
      </c>
      <c r="E1611" t="s">
        <v>66</v>
      </c>
      <c r="F1611">
        <v>1496</v>
      </c>
      <c r="G1611" s="33">
        <f>SUMIFS('Приложение 3 (Цена)'!D:D,'Приложение 3 (Цена)'!C:C,D1611,'Приложение 3 (Цена)'!B:B,C1611,'Приложение 3 (Цена)'!A:A,B1611)</f>
        <v>538.91</v>
      </c>
      <c r="H1611" s="34">
        <f t="shared" si="25"/>
        <v>806209.36</v>
      </c>
    </row>
    <row r="1612" spans="1:8" x14ac:dyDescent="0.25">
      <c r="A1612">
        <v>28</v>
      </c>
      <c r="B1612">
        <v>11</v>
      </c>
      <c r="C1612">
        <v>2005</v>
      </c>
      <c r="D1612" t="s">
        <v>62</v>
      </c>
      <c r="E1612" t="s">
        <v>65</v>
      </c>
      <c r="F1612">
        <v>1492</v>
      </c>
      <c r="G1612" s="33">
        <f>SUMIFS('Приложение 3 (Цена)'!D:D,'Приложение 3 (Цена)'!C:C,D1612,'Приложение 3 (Цена)'!B:B,C1612,'Приложение 3 (Цена)'!A:A,B1612)</f>
        <v>392.96</v>
      </c>
      <c r="H1612" s="34">
        <f t="shared" si="25"/>
        <v>586296.31999999995</v>
      </c>
    </row>
    <row r="1613" spans="1:8" x14ac:dyDescent="0.25">
      <c r="A1613">
        <v>1</v>
      </c>
      <c r="B1613">
        <v>2</v>
      </c>
      <c r="C1613">
        <v>2000</v>
      </c>
      <c r="D1613" t="s">
        <v>55</v>
      </c>
      <c r="E1613" t="s">
        <v>66</v>
      </c>
      <c r="F1613">
        <v>1482</v>
      </c>
      <c r="G1613" s="33">
        <f>SUMIFS('Приложение 3 (Цена)'!D:D,'Приложение 3 (Цена)'!C:C,D1613,'Приложение 3 (Цена)'!B:B,C1613,'Приложение 3 (Цена)'!A:A,B1613)</f>
        <v>132.81</v>
      </c>
      <c r="H1613" s="34">
        <f t="shared" si="25"/>
        <v>196824.42</v>
      </c>
    </row>
    <row r="1614" spans="1:8" x14ac:dyDescent="0.25">
      <c r="A1614">
        <v>21</v>
      </c>
      <c r="B1614">
        <v>9</v>
      </c>
      <c r="C1614">
        <v>2004</v>
      </c>
      <c r="D1614" t="s">
        <v>40</v>
      </c>
      <c r="E1614" t="s">
        <v>68</v>
      </c>
      <c r="F1614">
        <v>1481</v>
      </c>
      <c r="G1614" s="33">
        <f>SUMIFS('Приложение 3 (Цена)'!D:D,'Приложение 3 (Цена)'!C:C,D1614,'Приложение 3 (Цена)'!B:B,C1614,'Приложение 3 (Цена)'!A:A,B1614)</f>
        <v>502.37</v>
      </c>
      <c r="H1614" s="34">
        <f t="shared" si="25"/>
        <v>744009.97</v>
      </c>
    </row>
    <row r="1615" spans="1:8" x14ac:dyDescent="0.25">
      <c r="A1615">
        <v>17</v>
      </c>
      <c r="B1615">
        <v>7</v>
      </c>
      <c r="C1615">
        <v>2003</v>
      </c>
      <c r="D1615" t="s">
        <v>31</v>
      </c>
      <c r="E1615" t="s">
        <v>66</v>
      </c>
      <c r="F1615">
        <v>1479</v>
      </c>
      <c r="G1615" s="33">
        <f>SUMIFS('Приложение 3 (Цена)'!D:D,'Приложение 3 (Цена)'!C:C,D1615,'Приложение 3 (Цена)'!B:B,C1615,'Приложение 3 (Цена)'!A:A,B1615)</f>
        <v>512.75</v>
      </c>
      <c r="H1615" s="34">
        <f t="shared" si="25"/>
        <v>758357.25</v>
      </c>
    </row>
    <row r="1616" spans="1:8" x14ac:dyDescent="0.25">
      <c r="A1616">
        <v>17</v>
      </c>
      <c r="B1616">
        <v>7</v>
      </c>
      <c r="C1616">
        <v>2003</v>
      </c>
      <c r="D1616" t="s">
        <v>33</v>
      </c>
      <c r="E1616" t="s">
        <v>66</v>
      </c>
      <c r="F1616">
        <v>1475</v>
      </c>
      <c r="G1616" s="33">
        <f>SUMIFS('Приложение 3 (Цена)'!D:D,'Приложение 3 (Цена)'!C:C,D1616,'Приложение 3 (Цена)'!B:B,C1616,'Приложение 3 (Цена)'!A:A,B1616)</f>
        <v>203.31</v>
      </c>
      <c r="H1616" s="34">
        <f t="shared" si="25"/>
        <v>299882.25</v>
      </c>
    </row>
    <row r="1617" spans="1:8" x14ac:dyDescent="0.25">
      <c r="A1617">
        <v>14</v>
      </c>
      <c r="B1617">
        <v>5</v>
      </c>
      <c r="C1617">
        <v>2002</v>
      </c>
      <c r="D1617" t="s">
        <v>13</v>
      </c>
      <c r="E1617" t="s">
        <v>64</v>
      </c>
      <c r="F1617">
        <v>1466</v>
      </c>
      <c r="G1617" s="33">
        <f>SUMIFS('Приложение 3 (Цена)'!D:D,'Приложение 3 (Цена)'!C:C,D1617,'Приложение 3 (Цена)'!B:B,C1617,'Приложение 3 (Цена)'!A:A,B1617)</f>
        <v>542.87</v>
      </c>
      <c r="H1617" s="34">
        <f t="shared" si="25"/>
        <v>795847.42</v>
      </c>
    </row>
    <row r="1618" spans="1:8" x14ac:dyDescent="0.25">
      <c r="A1618">
        <v>3</v>
      </c>
      <c r="B1618">
        <v>1</v>
      </c>
      <c r="C1618">
        <v>2001</v>
      </c>
      <c r="D1618" t="s">
        <v>26</v>
      </c>
      <c r="E1618" t="s">
        <v>67</v>
      </c>
      <c r="F1618">
        <v>1456</v>
      </c>
      <c r="G1618" s="33">
        <f>SUMIFS('Приложение 3 (Цена)'!D:D,'Приложение 3 (Цена)'!C:C,D1618,'Приложение 3 (Цена)'!B:B,C1618,'Приложение 3 (Цена)'!A:A,B1618)</f>
        <v>480.42</v>
      </c>
      <c r="H1618" s="34">
        <f t="shared" si="25"/>
        <v>699491.52</v>
      </c>
    </row>
    <row r="1619" spans="1:8" x14ac:dyDescent="0.25">
      <c r="A1619">
        <v>5</v>
      </c>
      <c r="B1619">
        <v>2</v>
      </c>
      <c r="C1619">
        <v>2001</v>
      </c>
      <c r="D1619" t="s">
        <v>61</v>
      </c>
      <c r="E1619" t="s">
        <v>64</v>
      </c>
      <c r="F1619">
        <v>1452</v>
      </c>
      <c r="G1619" s="33">
        <f>SUMIFS('Приложение 3 (Цена)'!D:D,'Приложение 3 (Цена)'!C:C,D1619,'Приложение 3 (Цена)'!B:B,C1619,'Приложение 3 (Цена)'!A:A,B1619)</f>
        <v>79.8</v>
      </c>
      <c r="H1619" s="34">
        <f t="shared" si="25"/>
        <v>115869.59999999999</v>
      </c>
    </row>
    <row r="1620" spans="1:8" x14ac:dyDescent="0.25">
      <c r="A1620">
        <v>15</v>
      </c>
      <c r="B1620">
        <v>6</v>
      </c>
      <c r="C1620">
        <v>2003</v>
      </c>
      <c r="D1620" t="s">
        <v>36</v>
      </c>
      <c r="E1620" t="s">
        <v>64</v>
      </c>
      <c r="F1620">
        <v>1452</v>
      </c>
      <c r="G1620" s="33">
        <f>SUMIFS('Приложение 3 (Цена)'!D:D,'Приложение 3 (Цена)'!C:C,D1620,'Приложение 3 (Цена)'!B:B,C1620,'Приложение 3 (Цена)'!A:A,B1620)</f>
        <v>712.44</v>
      </c>
      <c r="H1620" s="34">
        <f t="shared" si="25"/>
        <v>1034462.8800000001</v>
      </c>
    </row>
    <row r="1621" spans="1:8" x14ac:dyDescent="0.25">
      <c r="A1621">
        <v>14</v>
      </c>
      <c r="B1621">
        <v>6</v>
      </c>
      <c r="C1621">
        <v>2002</v>
      </c>
      <c r="D1621" t="s">
        <v>48</v>
      </c>
      <c r="E1621" t="s">
        <v>66</v>
      </c>
      <c r="F1621">
        <v>1449</v>
      </c>
      <c r="G1621" s="33">
        <f>SUMIFS('Приложение 3 (Цена)'!D:D,'Приложение 3 (Цена)'!C:C,D1621,'Приложение 3 (Цена)'!B:B,C1621,'Приложение 3 (Цена)'!A:A,B1621)</f>
        <v>649.01</v>
      </c>
      <c r="H1621" s="34">
        <f t="shared" si="25"/>
        <v>940415.49</v>
      </c>
    </row>
    <row r="1622" spans="1:8" x14ac:dyDescent="0.25">
      <c r="A1622">
        <v>15</v>
      </c>
      <c r="B1622">
        <v>6</v>
      </c>
      <c r="C1622">
        <v>2003</v>
      </c>
      <c r="D1622" t="s">
        <v>43</v>
      </c>
      <c r="E1622" t="s">
        <v>64</v>
      </c>
      <c r="F1622">
        <v>1445</v>
      </c>
      <c r="G1622" s="33">
        <f>SUMIFS('Приложение 3 (Цена)'!D:D,'Приложение 3 (Цена)'!C:C,D1622,'Приложение 3 (Цена)'!B:B,C1622,'Приложение 3 (Цена)'!A:A,B1622)</f>
        <v>980.92</v>
      </c>
      <c r="H1622" s="34">
        <f t="shared" si="25"/>
        <v>1417429.4</v>
      </c>
    </row>
    <row r="1623" spans="1:8" x14ac:dyDescent="0.25">
      <c r="A1623">
        <v>26</v>
      </c>
      <c r="B1623">
        <v>2</v>
      </c>
      <c r="C1623">
        <v>2000</v>
      </c>
      <c r="D1623" t="s">
        <v>49</v>
      </c>
      <c r="E1623" t="s">
        <v>66</v>
      </c>
      <c r="F1623">
        <v>1441</v>
      </c>
      <c r="G1623" s="33">
        <f>SUMIFS('Приложение 3 (Цена)'!D:D,'Приложение 3 (Цена)'!C:C,D1623,'Приложение 3 (Цена)'!B:B,C1623,'Приложение 3 (Цена)'!A:A,B1623)</f>
        <v>999.18</v>
      </c>
      <c r="H1623" s="34">
        <f t="shared" si="25"/>
        <v>1439818.38</v>
      </c>
    </row>
    <row r="1624" spans="1:8" x14ac:dyDescent="0.25">
      <c r="A1624">
        <v>5</v>
      </c>
      <c r="B1624">
        <v>2</v>
      </c>
      <c r="C1624">
        <v>2001</v>
      </c>
      <c r="D1624" t="s">
        <v>34</v>
      </c>
      <c r="E1624" t="s">
        <v>65</v>
      </c>
      <c r="F1624">
        <v>1433</v>
      </c>
      <c r="G1624" s="33">
        <f>SUMIFS('Приложение 3 (Цена)'!D:D,'Приложение 3 (Цена)'!C:C,D1624,'Приложение 3 (Цена)'!B:B,C1624,'Приложение 3 (Цена)'!A:A,B1624)</f>
        <v>689.46</v>
      </c>
      <c r="H1624" s="34">
        <f t="shared" si="25"/>
        <v>987996.18</v>
      </c>
    </row>
    <row r="1625" spans="1:8" x14ac:dyDescent="0.25">
      <c r="A1625">
        <v>21</v>
      </c>
      <c r="B1625">
        <v>8</v>
      </c>
      <c r="C1625">
        <v>2003</v>
      </c>
      <c r="D1625" t="s">
        <v>34</v>
      </c>
      <c r="E1625" t="s">
        <v>66</v>
      </c>
      <c r="F1625">
        <v>1433</v>
      </c>
      <c r="G1625" s="33">
        <f>SUMIFS('Приложение 3 (Цена)'!D:D,'Приложение 3 (Цена)'!C:C,D1625,'Приложение 3 (Цена)'!B:B,C1625,'Приложение 3 (Цена)'!A:A,B1625)</f>
        <v>1021.8</v>
      </c>
      <c r="H1625" s="34">
        <f t="shared" si="25"/>
        <v>1464239.4</v>
      </c>
    </row>
    <row r="1626" spans="1:8" x14ac:dyDescent="0.25">
      <c r="A1626">
        <v>29</v>
      </c>
      <c r="B1626">
        <v>12</v>
      </c>
      <c r="C1626">
        <v>2005</v>
      </c>
      <c r="D1626" t="s">
        <v>23</v>
      </c>
      <c r="E1626" t="s">
        <v>64</v>
      </c>
      <c r="F1626">
        <v>1428</v>
      </c>
      <c r="G1626" s="33">
        <f>SUMIFS('Приложение 3 (Цена)'!D:D,'Приложение 3 (Цена)'!C:C,D1626,'Приложение 3 (Цена)'!B:B,C1626,'Приложение 3 (Цена)'!A:A,B1626)</f>
        <v>867.15</v>
      </c>
      <c r="H1626" s="34">
        <f t="shared" si="25"/>
        <v>1238290.2</v>
      </c>
    </row>
    <row r="1627" spans="1:8" x14ac:dyDescent="0.25">
      <c r="A1627">
        <v>29</v>
      </c>
      <c r="B1627">
        <v>12</v>
      </c>
      <c r="C1627">
        <v>2005</v>
      </c>
      <c r="D1627" t="s">
        <v>18</v>
      </c>
      <c r="E1627" t="s">
        <v>64</v>
      </c>
      <c r="F1627">
        <v>1426</v>
      </c>
      <c r="G1627" s="33">
        <f>SUMIFS('Приложение 3 (Цена)'!D:D,'Приложение 3 (Цена)'!C:C,D1627,'Приложение 3 (Цена)'!B:B,C1627,'Приложение 3 (Цена)'!A:A,B1627)</f>
        <v>892.2</v>
      </c>
      <c r="H1627" s="34">
        <f t="shared" si="25"/>
        <v>1272277.2</v>
      </c>
    </row>
    <row r="1628" spans="1:8" x14ac:dyDescent="0.25">
      <c r="A1628">
        <v>15</v>
      </c>
      <c r="B1628">
        <v>6</v>
      </c>
      <c r="C1628">
        <v>2002</v>
      </c>
      <c r="D1628" t="s">
        <v>26</v>
      </c>
      <c r="E1628" t="s">
        <v>68</v>
      </c>
      <c r="F1628">
        <v>1419</v>
      </c>
      <c r="G1628" s="33">
        <f>SUMIFS('Приложение 3 (Цена)'!D:D,'Приложение 3 (Цена)'!C:C,D1628,'Приложение 3 (Цена)'!B:B,C1628,'Приложение 3 (Цена)'!A:A,B1628)</f>
        <v>691.66</v>
      </c>
      <c r="H1628" s="34">
        <f t="shared" si="25"/>
        <v>981465.53999999992</v>
      </c>
    </row>
    <row r="1629" spans="1:8" x14ac:dyDescent="0.25">
      <c r="A1629">
        <v>2</v>
      </c>
      <c r="B1629">
        <v>1</v>
      </c>
      <c r="C1629">
        <v>2000</v>
      </c>
      <c r="D1629" t="s">
        <v>33</v>
      </c>
      <c r="E1629" t="s">
        <v>68</v>
      </c>
      <c r="F1629">
        <v>1403</v>
      </c>
      <c r="G1629" s="33">
        <f>SUMIFS('Приложение 3 (Цена)'!D:D,'Приложение 3 (Цена)'!C:C,D1629,'Приложение 3 (Цена)'!B:B,C1629,'Приложение 3 (Цена)'!A:A,B1629)</f>
        <v>249.45</v>
      </c>
      <c r="H1629" s="34">
        <f t="shared" si="25"/>
        <v>349978.35</v>
      </c>
    </row>
    <row r="1630" spans="1:8" x14ac:dyDescent="0.25">
      <c r="A1630">
        <v>13</v>
      </c>
      <c r="B1630">
        <v>5</v>
      </c>
      <c r="C1630">
        <v>2002</v>
      </c>
      <c r="D1630" t="s">
        <v>19</v>
      </c>
      <c r="E1630" t="s">
        <v>64</v>
      </c>
      <c r="F1630">
        <v>1396</v>
      </c>
      <c r="G1630" s="33">
        <f>SUMIFS('Приложение 3 (Цена)'!D:D,'Приложение 3 (Цена)'!C:C,D1630,'Приложение 3 (Цена)'!B:B,C1630,'Приложение 3 (Цена)'!A:A,B1630)</f>
        <v>952.67</v>
      </c>
      <c r="H1630" s="34">
        <f t="shared" si="25"/>
        <v>1329927.3199999998</v>
      </c>
    </row>
    <row r="1631" spans="1:8" x14ac:dyDescent="0.25">
      <c r="A1631">
        <v>21</v>
      </c>
      <c r="B1631">
        <v>8</v>
      </c>
      <c r="C1631">
        <v>2004</v>
      </c>
      <c r="D1631" t="s">
        <v>51</v>
      </c>
      <c r="E1631" t="s">
        <v>68</v>
      </c>
      <c r="F1631">
        <v>1381</v>
      </c>
      <c r="G1631" s="33">
        <f>SUMIFS('Приложение 3 (Цена)'!D:D,'Приложение 3 (Цена)'!C:C,D1631,'Приложение 3 (Цена)'!B:B,C1631,'Приложение 3 (Цена)'!A:A,B1631)</f>
        <v>390.22</v>
      </c>
      <c r="H1631" s="34">
        <f t="shared" si="25"/>
        <v>538893.82000000007</v>
      </c>
    </row>
    <row r="1632" spans="1:8" x14ac:dyDescent="0.25">
      <c r="A1632">
        <v>3</v>
      </c>
      <c r="B1632">
        <v>1</v>
      </c>
      <c r="C1632">
        <v>2000</v>
      </c>
      <c r="D1632" t="s">
        <v>24</v>
      </c>
      <c r="E1632" t="s">
        <v>66</v>
      </c>
      <c r="F1632">
        <v>1368</v>
      </c>
      <c r="G1632" s="33">
        <f>SUMIFS('Приложение 3 (Цена)'!D:D,'Приложение 3 (Цена)'!C:C,D1632,'Приложение 3 (Цена)'!B:B,C1632,'Приложение 3 (Цена)'!A:A,B1632)</f>
        <v>794.48</v>
      </c>
      <c r="H1632" s="34">
        <f t="shared" si="25"/>
        <v>1086848.6400000001</v>
      </c>
    </row>
    <row r="1633" spans="1:8" x14ac:dyDescent="0.25">
      <c r="A1633">
        <v>11</v>
      </c>
      <c r="B1633">
        <v>4</v>
      </c>
      <c r="C1633">
        <v>2002</v>
      </c>
      <c r="D1633" t="s">
        <v>49</v>
      </c>
      <c r="E1633" t="s">
        <v>66</v>
      </c>
      <c r="F1633">
        <v>1365</v>
      </c>
      <c r="G1633" s="33">
        <f>SUMIFS('Приложение 3 (Цена)'!D:D,'Приложение 3 (Цена)'!C:C,D1633,'Приложение 3 (Цена)'!B:B,C1633,'Приложение 3 (Цена)'!A:A,B1633)</f>
        <v>40.78</v>
      </c>
      <c r="H1633" s="34">
        <f t="shared" si="25"/>
        <v>55664.700000000004</v>
      </c>
    </row>
    <row r="1634" spans="1:8" x14ac:dyDescent="0.25">
      <c r="A1634">
        <v>17</v>
      </c>
      <c r="B1634">
        <v>7</v>
      </c>
      <c r="C1634">
        <v>2003</v>
      </c>
      <c r="D1634" t="s">
        <v>45</v>
      </c>
      <c r="E1634" t="s">
        <v>66</v>
      </c>
      <c r="F1634">
        <v>1344</v>
      </c>
      <c r="G1634" s="33">
        <f>SUMIFS('Приложение 3 (Цена)'!D:D,'Приложение 3 (Цена)'!C:C,D1634,'Приложение 3 (Цена)'!B:B,C1634,'Приложение 3 (Цена)'!A:A,B1634)</f>
        <v>817.26</v>
      </c>
      <c r="H1634" s="34">
        <f t="shared" si="25"/>
        <v>1098397.44</v>
      </c>
    </row>
    <row r="1635" spans="1:8" x14ac:dyDescent="0.25">
      <c r="A1635">
        <v>3</v>
      </c>
      <c r="B1635">
        <v>1</v>
      </c>
      <c r="C1635">
        <v>2001</v>
      </c>
      <c r="D1635" t="s">
        <v>21</v>
      </c>
      <c r="E1635" t="s">
        <v>67</v>
      </c>
      <c r="F1635">
        <v>1338</v>
      </c>
      <c r="G1635" s="33">
        <f>SUMIFS('Приложение 3 (Цена)'!D:D,'Приложение 3 (Цена)'!C:C,D1635,'Приложение 3 (Цена)'!B:B,C1635,'Приложение 3 (Цена)'!A:A,B1635)</f>
        <v>827.31</v>
      </c>
      <c r="H1635" s="34">
        <f t="shared" si="25"/>
        <v>1106940.78</v>
      </c>
    </row>
    <row r="1636" spans="1:8" x14ac:dyDescent="0.25">
      <c r="A1636">
        <v>26</v>
      </c>
      <c r="B1636">
        <v>10</v>
      </c>
      <c r="C1636">
        <v>2004</v>
      </c>
      <c r="D1636" t="s">
        <v>47</v>
      </c>
      <c r="E1636" t="s">
        <v>66</v>
      </c>
      <c r="F1636">
        <v>1324</v>
      </c>
      <c r="G1636" s="33">
        <f>SUMIFS('Приложение 3 (Цена)'!D:D,'Приложение 3 (Цена)'!C:C,D1636,'Приложение 3 (Цена)'!B:B,C1636,'Приложение 3 (Цена)'!A:A,B1636)</f>
        <v>356.29</v>
      </c>
      <c r="H1636" s="34">
        <f t="shared" si="25"/>
        <v>471727.96</v>
      </c>
    </row>
    <row r="1637" spans="1:8" x14ac:dyDescent="0.25">
      <c r="A1637">
        <v>28</v>
      </c>
      <c r="B1637">
        <v>11</v>
      </c>
      <c r="C1637">
        <v>2005</v>
      </c>
      <c r="D1637" t="s">
        <v>29</v>
      </c>
      <c r="E1637" t="s">
        <v>66</v>
      </c>
      <c r="F1637">
        <v>1323</v>
      </c>
      <c r="G1637" s="33">
        <f>SUMIFS('Приложение 3 (Цена)'!D:D,'Приложение 3 (Цена)'!C:C,D1637,'Приложение 3 (Цена)'!B:B,C1637,'Приложение 3 (Цена)'!A:A,B1637)</f>
        <v>538.74</v>
      </c>
      <c r="H1637" s="34">
        <f t="shared" si="25"/>
        <v>712753.02</v>
      </c>
    </row>
    <row r="1638" spans="1:8" x14ac:dyDescent="0.25">
      <c r="A1638">
        <v>20</v>
      </c>
      <c r="B1638">
        <v>8</v>
      </c>
      <c r="C1638">
        <v>2003</v>
      </c>
      <c r="D1638" t="s">
        <v>49</v>
      </c>
      <c r="E1638" t="s">
        <v>66</v>
      </c>
      <c r="F1638">
        <v>1317</v>
      </c>
      <c r="G1638" s="33">
        <f>SUMIFS('Приложение 3 (Цена)'!D:D,'Приложение 3 (Цена)'!C:C,D1638,'Приложение 3 (Цена)'!B:B,C1638,'Приложение 3 (Цена)'!A:A,B1638)</f>
        <v>883.28</v>
      </c>
      <c r="H1638" s="34">
        <f t="shared" si="25"/>
        <v>1163279.76</v>
      </c>
    </row>
    <row r="1639" spans="1:8" x14ac:dyDescent="0.25">
      <c r="A1639">
        <v>27</v>
      </c>
      <c r="B1639">
        <v>11</v>
      </c>
      <c r="C1639">
        <v>2004</v>
      </c>
      <c r="D1639" t="s">
        <v>13</v>
      </c>
      <c r="E1639" t="s">
        <v>68</v>
      </c>
      <c r="F1639">
        <v>1291</v>
      </c>
      <c r="G1639" s="33">
        <f>SUMIFS('Приложение 3 (Цена)'!D:D,'Приложение 3 (Цена)'!C:C,D1639,'Приложение 3 (Цена)'!B:B,C1639,'Приложение 3 (Цена)'!A:A,B1639)</f>
        <v>374.03</v>
      </c>
      <c r="H1639" s="34">
        <f t="shared" si="25"/>
        <v>482872.73</v>
      </c>
    </row>
    <row r="1640" spans="1:8" x14ac:dyDescent="0.25">
      <c r="A1640">
        <v>12</v>
      </c>
      <c r="B1640">
        <v>5</v>
      </c>
      <c r="C1640">
        <v>2002</v>
      </c>
      <c r="D1640" t="s">
        <v>42</v>
      </c>
      <c r="E1640" t="s">
        <v>64</v>
      </c>
      <c r="F1640">
        <v>1279</v>
      </c>
      <c r="G1640" s="33">
        <f>SUMIFS('Приложение 3 (Цена)'!D:D,'Приложение 3 (Цена)'!C:C,D1640,'Приложение 3 (Цена)'!B:B,C1640,'Приложение 3 (Цена)'!A:A,B1640)</f>
        <v>588.22</v>
      </c>
      <c r="H1640" s="34">
        <f t="shared" si="25"/>
        <v>752333.38</v>
      </c>
    </row>
    <row r="1641" spans="1:8" x14ac:dyDescent="0.25">
      <c r="A1641">
        <v>24</v>
      </c>
      <c r="B1641">
        <v>10</v>
      </c>
      <c r="C1641">
        <v>2004</v>
      </c>
      <c r="D1641" t="s">
        <v>58</v>
      </c>
      <c r="E1641" t="s">
        <v>65</v>
      </c>
      <c r="F1641">
        <v>1276</v>
      </c>
      <c r="G1641" s="33">
        <f>SUMIFS('Приложение 3 (Цена)'!D:D,'Приложение 3 (Цена)'!C:C,D1641,'Приложение 3 (Цена)'!B:B,C1641,'Приложение 3 (Цена)'!A:A,B1641)</f>
        <v>219.32</v>
      </c>
      <c r="H1641" s="34">
        <f t="shared" si="25"/>
        <v>279852.32</v>
      </c>
    </row>
    <row r="1642" spans="1:8" x14ac:dyDescent="0.25">
      <c r="A1642">
        <v>22</v>
      </c>
      <c r="B1642">
        <v>9</v>
      </c>
      <c r="C1642">
        <v>2004</v>
      </c>
      <c r="D1642" t="s">
        <v>44</v>
      </c>
      <c r="E1642" t="s">
        <v>67</v>
      </c>
      <c r="F1642">
        <v>1275</v>
      </c>
      <c r="G1642" s="33">
        <f>SUMIFS('Приложение 3 (Цена)'!D:D,'Приложение 3 (Цена)'!C:C,D1642,'Приложение 3 (Цена)'!B:B,C1642,'Приложение 3 (Цена)'!A:A,B1642)</f>
        <v>703.29</v>
      </c>
      <c r="H1642" s="34">
        <f t="shared" si="25"/>
        <v>896694.75</v>
      </c>
    </row>
    <row r="1643" spans="1:8" x14ac:dyDescent="0.25">
      <c r="A1643">
        <v>15</v>
      </c>
      <c r="B1643">
        <v>6</v>
      </c>
      <c r="C1643">
        <v>2003</v>
      </c>
      <c r="D1643" t="s">
        <v>59</v>
      </c>
      <c r="E1643" t="s">
        <v>67</v>
      </c>
      <c r="F1643">
        <v>1268</v>
      </c>
      <c r="G1643" s="33">
        <f>SUMIFS('Приложение 3 (Цена)'!D:D,'Приложение 3 (Цена)'!C:C,D1643,'Приложение 3 (Цена)'!B:B,C1643,'Приложение 3 (Цена)'!A:A,B1643)</f>
        <v>1004.54</v>
      </c>
      <c r="H1643" s="34">
        <f t="shared" si="25"/>
        <v>1273756.72</v>
      </c>
    </row>
    <row r="1644" spans="1:8" x14ac:dyDescent="0.25">
      <c r="A1644">
        <v>6</v>
      </c>
      <c r="B1644">
        <v>2</v>
      </c>
      <c r="C1644">
        <v>2001</v>
      </c>
      <c r="D1644" t="s">
        <v>44</v>
      </c>
      <c r="E1644" t="s">
        <v>66</v>
      </c>
      <c r="F1644">
        <v>1267</v>
      </c>
      <c r="G1644" s="33">
        <f>SUMIFS('Приложение 3 (Цена)'!D:D,'Приложение 3 (Цена)'!C:C,D1644,'Приложение 3 (Цена)'!B:B,C1644,'Приложение 3 (Цена)'!A:A,B1644)</f>
        <v>902.52</v>
      </c>
      <c r="H1644" s="34">
        <f t="shared" si="25"/>
        <v>1143492.8400000001</v>
      </c>
    </row>
    <row r="1645" spans="1:8" x14ac:dyDescent="0.25">
      <c r="A1645">
        <v>4</v>
      </c>
      <c r="B1645">
        <v>2</v>
      </c>
      <c r="C1645">
        <v>2001</v>
      </c>
      <c r="D1645" t="s">
        <v>46</v>
      </c>
      <c r="E1645" t="s">
        <v>64</v>
      </c>
      <c r="F1645">
        <v>1263</v>
      </c>
      <c r="G1645" s="33">
        <f>SUMIFS('Приложение 3 (Цена)'!D:D,'Приложение 3 (Цена)'!C:C,D1645,'Приложение 3 (Цена)'!B:B,C1645,'Приложение 3 (Цена)'!A:A,B1645)</f>
        <v>1069.0999999999999</v>
      </c>
      <c r="H1645" s="34">
        <f t="shared" si="25"/>
        <v>1350273.2999999998</v>
      </c>
    </row>
    <row r="1646" spans="1:8" x14ac:dyDescent="0.25">
      <c r="A1646">
        <v>14</v>
      </c>
      <c r="B1646">
        <v>6</v>
      </c>
      <c r="C1646">
        <v>2002</v>
      </c>
      <c r="D1646" t="s">
        <v>52</v>
      </c>
      <c r="E1646" t="s">
        <v>66</v>
      </c>
      <c r="F1646">
        <v>1248</v>
      </c>
      <c r="G1646" s="33">
        <f>SUMIFS('Приложение 3 (Цена)'!D:D,'Приложение 3 (Цена)'!C:C,D1646,'Приложение 3 (Цена)'!B:B,C1646,'Приложение 3 (Цена)'!A:A,B1646)</f>
        <v>328.46</v>
      </c>
      <c r="H1646" s="34">
        <f t="shared" si="25"/>
        <v>409918.07999999996</v>
      </c>
    </row>
    <row r="1647" spans="1:8" x14ac:dyDescent="0.25">
      <c r="A1647">
        <v>15</v>
      </c>
      <c r="B1647">
        <v>6</v>
      </c>
      <c r="C1647">
        <v>2002</v>
      </c>
      <c r="D1647" t="s">
        <v>33</v>
      </c>
      <c r="E1647" t="s">
        <v>65</v>
      </c>
      <c r="F1647">
        <v>1247</v>
      </c>
      <c r="G1647" s="33">
        <f>SUMIFS('Приложение 3 (Цена)'!D:D,'Приложение 3 (Цена)'!C:C,D1647,'Приложение 3 (Цена)'!B:B,C1647,'Приложение 3 (Цена)'!A:A,B1647)</f>
        <v>100.81</v>
      </c>
      <c r="H1647" s="34">
        <f t="shared" si="25"/>
        <v>125710.07</v>
      </c>
    </row>
    <row r="1648" spans="1:8" x14ac:dyDescent="0.25">
      <c r="A1648">
        <v>15</v>
      </c>
      <c r="B1648">
        <v>6</v>
      </c>
      <c r="C1648">
        <v>2002</v>
      </c>
      <c r="D1648" t="s">
        <v>23</v>
      </c>
      <c r="E1648" t="s">
        <v>66</v>
      </c>
      <c r="F1648">
        <v>1242</v>
      </c>
      <c r="G1648" s="33">
        <f>SUMIFS('Приложение 3 (Цена)'!D:D,'Приложение 3 (Цена)'!C:C,D1648,'Приложение 3 (Цена)'!B:B,C1648,'Приложение 3 (Цена)'!A:A,B1648)</f>
        <v>538.91</v>
      </c>
      <c r="H1648" s="34">
        <f t="shared" si="25"/>
        <v>669326.22</v>
      </c>
    </row>
    <row r="1649" spans="1:8" x14ac:dyDescent="0.25">
      <c r="A1649">
        <v>27</v>
      </c>
      <c r="B1649">
        <v>11</v>
      </c>
      <c r="C1649">
        <v>2004</v>
      </c>
      <c r="D1649" t="s">
        <v>60</v>
      </c>
      <c r="E1649" t="s">
        <v>64</v>
      </c>
      <c r="F1649">
        <v>1239</v>
      </c>
      <c r="G1649" s="33">
        <f>SUMIFS('Приложение 3 (Цена)'!D:D,'Приложение 3 (Цена)'!C:C,D1649,'Приложение 3 (Цена)'!B:B,C1649,'Приложение 3 (Цена)'!A:A,B1649)</f>
        <v>720.47</v>
      </c>
      <c r="H1649" s="34">
        <f t="shared" si="25"/>
        <v>892662.33000000007</v>
      </c>
    </row>
    <row r="1650" spans="1:8" x14ac:dyDescent="0.25">
      <c r="A1650">
        <v>8</v>
      </c>
      <c r="B1650">
        <v>3</v>
      </c>
      <c r="C1650">
        <v>2001</v>
      </c>
      <c r="D1650" t="s">
        <v>38</v>
      </c>
      <c r="E1650" t="s">
        <v>65</v>
      </c>
      <c r="F1650">
        <v>1237</v>
      </c>
      <c r="G1650" s="33">
        <f>SUMIFS('Приложение 3 (Цена)'!D:D,'Приложение 3 (Цена)'!C:C,D1650,'Приложение 3 (Цена)'!B:B,C1650,'Приложение 3 (Цена)'!A:A,B1650)</f>
        <v>448.17</v>
      </c>
      <c r="H1650" s="34">
        <f t="shared" si="25"/>
        <v>554386.29</v>
      </c>
    </row>
    <row r="1651" spans="1:8" x14ac:dyDescent="0.25">
      <c r="A1651">
        <v>18</v>
      </c>
      <c r="B1651">
        <v>7</v>
      </c>
      <c r="C1651">
        <v>2003</v>
      </c>
      <c r="D1651" t="s">
        <v>33</v>
      </c>
      <c r="E1651" t="s">
        <v>64</v>
      </c>
      <c r="F1651">
        <v>1228</v>
      </c>
      <c r="G1651" s="33">
        <f>SUMIFS('Приложение 3 (Цена)'!D:D,'Приложение 3 (Цена)'!C:C,D1651,'Приложение 3 (Цена)'!B:B,C1651,'Приложение 3 (Цена)'!A:A,B1651)</f>
        <v>203.31</v>
      </c>
      <c r="H1651" s="34">
        <f t="shared" si="25"/>
        <v>249664.68</v>
      </c>
    </row>
    <row r="1652" spans="1:8" x14ac:dyDescent="0.25">
      <c r="A1652">
        <v>3</v>
      </c>
      <c r="B1652">
        <v>1</v>
      </c>
      <c r="C1652">
        <v>2001</v>
      </c>
      <c r="D1652" t="s">
        <v>40</v>
      </c>
      <c r="E1652" t="s">
        <v>64</v>
      </c>
      <c r="F1652">
        <v>1222</v>
      </c>
      <c r="G1652" s="33">
        <f>SUMIFS('Приложение 3 (Цена)'!D:D,'Приложение 3 (Цена)'!C:C,D1652,'Приложение 3 (Цена)'!B:B,C1652,'Приложение 3 (Цена)'!A:A,B1652)</f>
        <v>436.41</v>
      </c>
      <c r="H1652" s="34">
        <f t="shared" si="25"/>
        <v>533293.02</v>
      </c>
    </row>
    <row r="1653" spans="1:8" x14ac:dyDescent="0.25">
      <c r="A1653">
        <v>14</v>
      </c>
      <c r="B1653">
        <v>6</v>
      </c>
      <c r="C1653">
        <v>2002</v>
      </c>
      <c r="D1653" t="s">
        <v>57</v>
      </c>
      <c r="E1653" t="s">
        <v>66</v>
      </c>
      <c r="F1653">
        <v>1215</v>
      </c>
      <c r="G1653" s="33">
        <f>SUMIFS('Приложение 3 (Цена)'!D:D,'Приложение 3 (Цена)'!C:C,D1653,'Приложение 3 (Цена)'!B:B,C1653,'Приложение 3 (Цена)'!A:A,B1653)</f>
        <v>668.24</v>
      </c>
      <c r="H1653" s="34">
        <f t="shared" si="25"/>
        <v>811911.6</v>
      </c>
    </row>
    <row r="1654" spans="1:8" x14ac:dyDescent="0.25">
      <c r="A1654">
        <v>29</v>
      </c>
      <c r="B1654">
        <v>11</v>
      </c>
      <c r="C1654">
        <v>2005</v>
      </c>
      <c r="D1654" t="s">
        <v>40</v>
      </c>
      <c r="E1654" t="s">
        <v>67</v>
      </c>
      <c r="F1654">
        <v>1212</v>
      </c>
      <c r="G1654" s="33">
        <f>SUMIFS('Приложение 3 (Цена)'!D:D,'Приложение 3 (Цена)'!C:C,D1654,'Приложение 3 (Цена)'!B:B,C1654,'Приложение 3 (Цена)'!A:A,B1654)</f>
        <v>952.56</v>
      </c>
      <c r="H1654" s="34">
        <f t="shared" si="25"/>
        <v>1154502.72</v>
      </c>
    </row>
    <row r="1655" spans="1:8" x14ac:dyDescent="0.25">
      <c r="A1655">
        <v>13</v>
      </c>
      <c r="B1655">
        <v>5</v>
      </c>
      <c r="C1655">
        <v>2002</v>
      </c>
      <c r="D1655" t="s">
        <v>15</v>
      </c>
      <c r="E1655" t="s">
        <v>67</v>
      </c>
      <c r="F1655">
        <v>1210</v>
      </c>
      <c r="G1655" s="33">
        <f>SUMIFS('Приложение 3 (Цена)'!D:D,'Приложение 3 (Цена)'!C:C,D1655,'Приложение 3 (Цена)'!B:B,C1655,'Приложение 3 (Цена)'!A:A,B1655)</f>
        <v>843.67</v>
      </c>
      <c r="H1655" s="34">
        <f t="shared" si="25"/>
        <v>1020840.7</v>
      </c>
    </row>
    <row r="1656" spans="1:8" x14ac:dyDescent="0.25">
      <c r="A1656">
        <v>27</v>
      </c>
      <c r="B1656">
        <v>11</v>
      </c>
      <c r="C1656">
        <v>2005</v>
      </c>
      <c r="D1656" t="s">
        <v>45</v>
      </c>
      <c r="E1656" t="s">
        <v>64</v>
      </c>
      <c r="F1656">
        <v>1205</v>
      </c>
      <c r="G1656" s="33">
        <f>SUMIFS('Приложение 3 (Цена)'!D:D,'Приложение 3 (Цена)'!C:C,D1656,'Приложение 3 (Цена)'!B:B,C1656,'Приложение 3 (Цена)'!A:A,B1656)</f>
        <v>240.56</v>
      </c>
      <c r="H1656" s="34">
        <f t="shared" si="25"/>
        <v>289874.8</v>
      </c>
    </row>
    <row r="1657" spans="1:8" x14ac:dyDescent="0.25">
      <c r="A1657">
        <v>7</v>
      </c>
      <c r="B1657">
        <v>3</v>
      </c>
      <c r="C1657">
        <v>2001</v>
      </c>
      <c r="D1657" t="s">
        <v>24</v>
      </c>
      <c r="E1657" t="s">
        <v>66</v>
      </c>
      <c r="F1657">
        <v>1203</v>
      </c>
      <c r="G1657" s="33">
        <f>SUMIFS('Приложение 3 (Цена)'!D:D,'Приложение 3 (Цена)'!C:C,D1657,'Приложение 3 (Цена)'!B:B,C1657,'Приложение 3 (Цена)'!A:A,B1657)</f>
        <v>821.56</v>
      </c>
      <c r="H1657" s="34">
        <f t="shared" si="25"/>
        <v>988336.67999999993</v>
      </c>
    </row>
    <row r="1658" spans="1:8" x14ac:dyDescent="0.25">
      <c r="A1658">
        <v>16</v>
      </c>
      <c r="B1658">
        <v>6</v>
      </c>
      <c r="C1658">
        <v>2003</v>
      </c>
      <c r="D1658" t="s">
        <v>16</v>
      </c>
      <c r="E1658" t="s">
        <v>65</v>
      </c>
      <c r="F1658">
        <v>1195</v>
      </c>
      <c r="G1658" s="33">
        <f>SUMIFS('Приложение 3 (Цена)'!D:D,'Приложение 3 (Цена)'!C:C,D1658,'Приложение 3 (Цена)'!B:B,C1658,'Приложение 3 (Цена)'!A:A,B1658)</f>
        <v>476.22</v>
      </c>
      <c r="H1658" s="34">
        <f t="shared" si="25"/>
        <v>569082.9</v>
      </c>
    </row>
    <row r="1659" spans="1:8" x14ac:dyDescent="0.25">
      <c r="A1659">
        <v>25</v>
      </c>
      <c r="B1659">
        <v>10</v>
      </c>
      <c r="C1659">
        <v>2004</v>
      </c>
      <c r="D1659" t="s">
        <v>19</v>
      </c>
      <c r="E1659" t="s">
        <v>65</v>
      </c>
      <c r="F1659">
        <v>1195</v>
      </c>
      <c r="G1659" s="33">
        <f>SUMIFS('Приложение 3 (Цена)'!D:D,'Приложение 3 (Цена)'!C:C,D1659,'Приложение 3 (Цена)'!B:B,C1659,'Приложение 3 (Цена)'!A:A,B1659)</f>
        <v>993.25</v>
      </c>
      <c r="H1659" s="34">
        <f t="shared" si="25"/>
        <v>1186933.75</v>
      </c>
    </row>
    <row r="1660" spans="1:8" x14ac:dyDescent="0.25">
      <c r="A1660">
        <v>8</v>
      </c>
      <c r="B1660">
        <v>3</v>
      </c>
      <c r="C1660">
        <v>2001</v>
      </c>
      <c r="D1660" t="s">
        <v>48</v>
      </c>
      <c r="E1660" t="s">
        <v>64</v>
      </c>
      <c r="F1660">
        <v>1194</v>
      </c>
      <c r="G1660" s="33">
        <f>SUMIFS('Приложение 3 (Цена)'!D:D,'Приложение 3 (Цена)'!C:C,D1660,'Приложение 3 (Цена)'!B:B,C1660,'Приложение 3 (Цена)'!A:A,B1660)</f>
        <v>470.75</v>
      </c>
      <c r="H1660" s="34">
        <f t="shared" si="25"/>
        <v>562075.5</v>
      </c>
    </row>
    <row r="1661" spans="1:8" x14ac:dyDescent="0.25">
      <c r="A1661">
        <v>28</v>
      </c>
      <c r="B1661">
        <v>11</v>
      </c>
      <c r="C1661">
        <v>2005</v>
      </c>
      <c r="D1661" t="s">
        <v>46</v>
      </c>
      <c r="E1661" t="s">
        <v>66</v>
      </c>
      <c r="F1661">
        <v>1194</v>
      </c>
      <c r="G1661" s="33">
        <f>SUMIFS('Приложение 3 (Цена)'!D:D,'Приложение 3 (Цена)'!C:C,D1661,'Приложение 3 (Цена)'!B:B,C1661,'Приложение 3 (Цена)'!A:A,B1661)</f>
        <v>746.97</v>
      </c>
      <c r="H1661" s="34">
        <f t="shared" si="25"/>
        <v>891882.18</v>
      </c>
    </row>
    <row r="1662" spans="1:8" x14ac:dyDescent="0.25">
      <c r="A1662">
        <v>2</v>
      </c>
      <c r="B1662">
        <v>1</v>
      </c>
      <c r="C1662">
        <v>2000</v>
      </c>
      <c r="D1662" t="s">
        <v>43</v>
      </c>
      <c r="E1662" t="s">
        <v>65</v>
      </c>
      <c r="F1662">
        <v>1192</v>
      </c>
      <c r="G1662" s="33">
        <f>SUMIFS('Приложение 3 (Цена)'!D:D,'Приложение 3 (Цена)'!C:C,D1662,'Приложение 3 (Цена)'!B:B,C1662,'Приложение 3 (Цена)'!A:A,B1662)</f>
        <v>547.42999999999995</v>
      </c>
      <c r="H1662" s="34">
        <f t="shared" si="25"/>
        <v>652536.55999999994</v>
      </c>
    </row>
    <row r="1663" spans="1:8" x14ac:dyDescent="0.25">
      <c r="A1663">
        <v>8</v>
      </c>
      <c r="B1663">
        <v>3</v>
      </c>
      <c r="C1663">
        <v>2001</v>
      </c>
      <c r="D1663" t="s">
        <v>23</v>
      </c>
      <c r="E1663" t="s">
        <v>66</v>
      </c>
      <c r="F1663">
        <v>1189</v>
      </c>
      <c r="G1663" s="33">
        <f>SUMIFS('Приложение 3 (Цена)'!D:D,'Приложение 3 (Цена)'!C:C,D1663,'Приложение 3 (Цена)'!B:B,C1663,'Приложение 3 (Цена)'!A:A,B1663)</f>
        <v>139.47999999999999</v>
      </c>
      <c r="H1663" s="34">
        <f t="shared" si="25"/>
        <v>165841.72</v>
      </c>
    </row>
    <row r="1664" spans="1:8" x14ac:dyDescent="0.25">
      <c r="A1664">
        <v>30</v>
      </c>
      <c r="B1664">
        <v>12</v>
      </c>
      <c r="C1664">
        <v>2005</v>
      </c>
      <c r="D1664" t="s">
        <v>18</v>
      </c>
      <c r="E1664" t="s">
        <v>65</v>
      </c>
      <c r="F1664">
        <v>1187</v>
      </c>
      <c r="G1664" s="33">
        <f>SUMIFS('Приложение 3 (Цена)'!D:D,'Приложение 3 (Цена)'!C:C,D1664,'Приложение 3 (Цена)'!B:B,C1664,'Приложение 3 (Цена)'!A:A,B1664)</f>
        <v>892.2</v>
      </c>
      <c r="H1664" s="34">
        <f t="shared" si="25"/>
        <v>1059041.4000000001</v>
      </c>
    </row>
    <row r="1665" spans="1:8" x14ac:dyDescent="0.25">
      <c r="A1665">
        <v>27</v>
      </c>
      <c r="B1665">
        <v>11</v>
      </c>
      <c r="C1665">
        <v>2005</v>
      </c>
      <c r="D1665" t="s">
        <v>54</v>
      </c>
      <c r="E1665" t="s">
        <v>64</v>
      </c>
      <c r="F1665">
        <v>1186</v>
      </c>
      <c r="G1665" s="33">
        <f>SUMIFS('Приложение 3 (Цена)'!D:D,'Приложение 3 (Цена)'!C:C,D1665,'Приложение 3 (Цена)'!B:B,C1665,'Приложение 3 (Цена)'!A:A,B1665)</f>
        <v>252.03</v>
      </c>
      <c r="H1665" s="34">
        <f t="shared" si="25"/>
        <v>298907.58</v>
      </c>
    </row>
    <row r="1666" spans="1:8" x14ac:dyDescent="0.25">
      <c r="A1666">
        <v>29</v>
      </c>
      <c r="B1666">
        <v>12</v>
      </c>
      <c r="C1666">
        <v>2005</v>
      </c>
      <c r="D1666" t="s">
        <v>17</v>
      </c>
      <c r="E1666" t="s">
        <v>64</v>
      </c>
      <c r="F1666">
        <v>1184</v>
      </c>
      <c r="G1666" s="33">
        <f>SUMIFS('Приложение 3 (Цена)'!D:D,'Приложение 3 (Цена)'!C:C,D1666,'Приложение 3 (Цена)'!B:B,C1666,'Приложение 3 (Цена)'!A:A,B1666)</f>
        <v>828.22</v>
      </c>
      <c r="H1666" s="34">
        <f t="shared" si="25"/>
        <v>980612.48</v>
      </c>
    </row>
    <row r="1667" spans="1:8" x14ac:dyDescent="0.25">
      <c r="A1667">
        <v>6</v>
      </c>
      <c r="B1667">
        <v>3</v>
      </c>
      <c r="C1667">
        <v>2001</v>
      </c>
      <c r="D1667" t="s">
        <v>19</v>
      </c>
      <c r="E1667" t="s">
        <v>64</v>
      </c>
      <c r="F1667">
        <v>1181</v>
      </c>
      <c r="G1667" s="33">
        <f>SUMIFS('Приложение 3 (Цена)'!D:D,'Приложение 3 (Цена)'!C:C,D1667,'Приложение 3 (Цена)'!B:B,C1667,'Приложение 3 (Цена)'!A:A,B1667)</f>
        <v>828.61</v>
      </c>
      <c r="H1667" s="34">
        <f t="shared" ref="H1667:H1730" si="26">F1667*G1667</f>
        <v>978588.41</v>
      </c>
    </row>
    <row r="1668" spans="1:8" x14ac:dyDescent="0.25">
      <c r="A1668">
        <v>16</v>
      </c>
      <c r="B1668">
        <v>6</v>
      </c>
      <c r="C1668">
        <v>2003</v>
      </c>
      <c r="D1668" t="s">
        <v>60</v>
      </c>
      <c r="E1668" t="s">
        <v>64</v>
      </c>
      <c r="F1668">
        <v>1160</v>
      </c>
      <c r="G1668" s="33">
        <f>SUMIFS('Приложение 3 (Цена)'!D:D,'Приложение 3 (Цена)'!C:C,D1668,'Приложение 3 (Цена)'!B:B,C1668,'Приложение 3 (Цена)'!A:A,B1668)</f>
        <v>574.08000000000004</v>
      </c>
      <c r="H1668" s="34">
        <f t="shared" si="26"/>
        <v>665932.80000000005</v>
      </c>
    </row>
    <row r="1669" spans="1:8" x14ac:dyDescent="0.25">
      <c r="A1669">
        <v>28</v>
      </c>
      <c r="B1669">
        <v>11</v>
      </c>
      <c r="C1669">
        <v>2005</v>
      </c>
      <c r="D1669" t="s">
        <v>62</v>
      </c>
      <c r="E1669" t="s">
        <v>64</v>
      </c>
      <c r="F1669">
        <v>1135</v>
      </c>
      <c r="G1669" s="33">
        <f>SUMIFS('Приложение 3 (Цена)'!D:D,'Приложение 3 (Цена)'!C:C,D1669,'Приложение 3 (Цена)'!B:B,C1669,'Приложение 3 (Цена)'!A:A,B1669)</f>
        <v>392.96</v>
      </c>
      <c r="H1669" s="34">
        <f t="shared" si="26"/>
        <v>446009.59999999998</v>
      </c>
    </row>
    <row r="1670" spans="1:8" x14ac:dyDescent="0.25">
      <c r="A1670">
        <v>4</v>
      </c>
      <c r="B1670">
        <v>2</v>
      </c>
      <c r="C1670">
        <v>2001</v>
      </c>
      <c r="D1670" t="s">
        <v>32</v>
      </c>
      <c r="E1670" t="s">
        <v>66</v>
      </c>
      <c r="F1670">
        <v>1132</v>
      </c>
      <c r="G1670" s="33">
        <f>SUMIFS('Приложение 3 (Цена)'!D:D,'Приложение 3 (Цена)'!C:C,D1670,'Приложение 3 (Цена)'!B:B,C1670,'Приложение 3 (Цена)'!A:A,B1670)</f>
        <v>416.16</v>
      </c>
      <c r="H1670" s="34">
        <f t="shared" si="26"/>
        <v>471093.12000000005</v>
      </c>
    </row>
    <row r="1671" spans="1:8" x14ac:dyDescent="0.25">
      <c r="A1671">
        <v>14</v>
      </c>
      <c r="B1671">
        <v>5</v>
      </c>
      <c r="C1671">
        <v>2002</v>
      </c>
      <c r="D1671" t="s">
        <v>13</v>
      </c>
      <c r="E1671" t="s">
        <v>64</v>
      </c>
      <c r="F1671">
        <v>1130</v>
      </c>
      <c r="G1671" s="33">
        <f>SUMIFS('Приложение 3 (Цена)'!D:D,'Приложение 3 (Цена)'!C:C,D1671,'Приложение 3 (Цена)'!B:B,C1671,'Приложение 3 (Цена)'!A:A,B1671)</f>
        <v>542.87</v>
      </c>
      <c r="H1671" s="34">
        <f t="shared" si="26"/>
        <v>613443.1</v>
      </c>
    </row>
    <row r="1672" spans="1:8" x14ac:dyDescent="0.25">
      <c r="A1672">
        <v>23</v>
      </c>
      <c r="B1672">
        <v>9</v>
      </c>
      <c r="C1672">
        <v>2004</v>
      </c>
      <c r="D1672" t="s">
        <v>60</v>
      </c>
      <c r="E1672" t="s">
        <v>67</v>
      </c>
      <c r="F1672">
        <v>1122</v>
      </c>
      <c r="G1672" s="33">
        <f>SUMIFS('Приложение 3 (Цена)'!D:D,'Приложение 3 (Цена)'!C:C,D1672,'Приложение 3 (Цена)'!B:B,C1672,'Приложение 3 (Цена)'!A:A,B1672)</f>
        <v>195.24</v>
      </c>
      <c r="H1672" s="34">
        <f t="shared" si="26"/>
        <v>219059.28</v>
      </c>
    </row>
    <row r="1673" spans="1:8" x14ac:dyDescent="0.25">
      <c r="A1673">
        <v>22</v>
      </c>
      <c r="B1673">
        <v>9</v>
      </c>
      <c r="C1673">
        <v>2004</v>
      </c>
      <c r="D1673" t="s">
        <v>21</v>
      </c>
      <c r="E1673" t="s">
        <v>64</v>
      </c>
      <c r="F1673">
        <v>1122</v>
      </c>
      <c r="G1673" s="33">
        <f>SUMIFS('Приложение 3 (Цена)'!D:D,'Приложение 3 (Цена)'!C:C,D1673,'Приложение 3 (Цена)'!B:B,C1673,'Приложение 3 (Цена)'!A:A,B1673)</f>
        <v>951.6</v>
      </c>
      <c r="H1673" s="34">
        <f t="shared" si="26"/>
        <v>1067695.2</v>
      </c>
    </row>
    <row r="1674" spans="1:8" x14ac:dyDescent="0.25">
      <c r="A1674">
        <v>12</v>
      </c>
      <c r="B1674">
        <v>5</v>
      </c>
      <c r="C1674">
        <v>2002</v>
      </c>
      <c r="D1674" t="s">
        <v>22</v>
      </c>
      <c r="E1674" t="s">
        <v>65</v>
      </c>
      <c r="F1674">
        <v>1121</v>
      </c>
      <c r="G1674" s="33">
        <f>SUMIFS('Приложение 3 (Цена)'!D:D,'Приложение 3 (Цена)'!C:C,D1674,'Приложение 3 (Цена)'!B:B,C1674,'Приложение 3 (Цена)'!A:A,B1674)</f>
        <v>825.12</v>
      </c>
      <c r="H1674" s="34">
        <f t="shared" si="26"/>
        <v>924959.52</v>
      </c>
    </row>
    <row r="1675" spans="1:8" x14ac:dyDescent="0.25">
      <c r="A1675">
        <v>13</v>
      </c>
      <c r="B1675">
        <v>5</v>
      </c>
      <c r="C1675">
        <v>2002</v>
      </c>
      <c r="D1675" t="s">
        <v>21</v>
      </c>
      <c r="E1675" t="s">
        <v>64</v>
      </c>
      <c r="F1675">
        <v>1110</v>
      </c>
      <c r="G1675" s="33">
        <f>SUMIFS('Приложение 3 (Цена)'!D:D,'Приложение 3 (Цена)'!C:C,D1675,'Приложение 3 (Цена)'!B:B,C1675,'Приложение 3 (Цена)'!A:A,B1675)</f>
        <v>1057.55</v>
      </c>
      <c r="H1675" s="34">
        <f t="shared" si="26"/>
        <v>1173880.5</v>
      </c>
    </row>
    <row r="1676" spans="1:8" x14ac:dyDescent="0.25">
      <c r="A1676">
        <v>24</v>
      </c>
      <c r="B1676">
        <v>10</v>
      </c>
      <c r="C1676">
        <v>2004</v>
      </c>
      <c r="D1676" t="s">
        <v>33</v>
      </c>
      <c r="E1676" t="s">
        <v>66</v>
      </c>
      <c r="F1676">
        <v>1103</v>
      </c>
      <c r="G1676" s="33">
        <f>SUMIFS('Приложение 3 (Цена)'!D:D,'Приложение 3 (Цена)'!C:C,D1676,'Приложение 3 (Цена)'!B:B,C1676,'Приложение 3 (Цена)'!A:A,B1676)</f>
        <v>516.79999999999995</v>
      </c>
      <c r="H1676" s="34">
        <f t="shared" si="26"/>
        <v>570030.39999999991</v>
      </c>
    </row>
    <row r="1677" spans="1:8" x14ac:dyDescent="0.25">
      <c r="A1677">
        <v>2</v>
      </c>
      <c r="B1677">
        <v>1</v>
      </c>
      <c r="C1677">
        <v>2000</v>
      </c>
      <c r="D1677" t="s">
        <v>23</v>
      </c>
      <c r="E1677" t="s">
        <v>65</v>
      </c>
      <c r="F1677">
        <v>1098</v>
      </c>
      <c r="G1677" s="33">
        <f>SUMIFS('Приложение 3 (Цена)'!D:D,'Приложение 3 (Цена)'!C:C,D1677,'Приложение 3 (Цена)'!B:B,C1677,'Приложение 3 (Цена)'!A:A,B1677)</f>
        <v>679.01</v>
      </c>
      <c r="H1677" s="34">
        <f t="shared" si="26"/>
        <v>745552.98</v>
      </c>
    </row>
    <row r="1678" spans="1:8" x14ac:dyDescent="0.25">
      <c r="A1678">
        <v>3</v>
      </c>
      <c r="B1678">
        <v>1</v>
      </c>
      <c r="C1678">
        <v>2001</v>
      </c>
      <c r="D1678" t="s">
        <v>57</v>
      </c>
      <c r="E1678" t="s">
        <v>65</v>
      </c>
      <c r="F1678">
        <v>1095</v>
      </c>
      <c r="G1678" s="33">
        <f>SUMIFS('Приложение 3 (Цена)'!D:D,'Приложение 3 (Цена)'!C:C,D1678,'Приложение 3 (Цена)'!B:B,C1678,'Приложение 3 (Цена)'!A:A,B1678)</f>
        <v>118.18</v>
      </c>
      <c r="H1678" s="34">
        <f t="shared" si="26"/>
        <v>129407.1</v>
      </c>
    </row>
    <row r="1679" spans="1:8" x14ac:dyDescent="0.25">
      <c r="A1679">
        <v>18</v>
      </c>
      <c r="B1679">
        <v>7</v>
      </c>
      <c r="C1679">
        <v>2003</v>
      </c>
      <c r="D1679" t="s">
        <v>48</v>
      </c>
      <c r="E1679" t="s">
        <v>64</v>
      </c>
      <c r="F1679">
        <v>1086</v>
      </c>
      <c r="G1679" s="33">
        <f>SUMIFS('Приложение 3 (Цена)'!D:D,'Приложение 3 (Цена)'!C:C,D1679,'Приложение 3 (Цена)'!B:B,C1679,'Приложение 3 (Цена)'!A:A,B1679)</f>
        <v>549.92999999999995</v>
      </c>
      <c r="H1679" s="34">
        <f t="shared" si="26"/>
        <v>597223.98</v>
      </c>
    </row>
    <row r="1680" spans="1:8" x14ac:dyDescent="0.25">
      <c r="A1680">
        <v>14</v>
      </c>
      <c r="B1680">
        <v>5</v>
      </c>
      <c r="C1680">
        <v>2002</v>
      </c>
      <c r="D1680" t="s">
        <v>50</v>
      </c>
      <c r="E1680" t="s">
        <v>64</v>
      </c>
      <c r="F1680">
        <v>1085</v>
      </c>
      <c r="G1680" s="33">
        <f>SUMIFS('Приложение 3 (Цена)'!D:D,'Приложение 3 (Цена)'!C:C,D1680,'Приложение 3 (Цена)'!B:B,C1680,'Приложение 3 (Цена)'!A:A,B1680)</f>
        <v>363.83</v>
      </c>
      <c r="H1680" s="34">
        <f t="shared" si="26"/>
        <v>394755.55</v>
      </c>
    </row>
    <row r="1681" spans="1:8" x14ac:dyDescent="0.25">
      <c r="A1681">
        <v>29</v>
      </c>
      <c r="B1681">
        <v>12</v>
      </c>
      <c r="C1681">
        <v>2005</v>
      </c>
      <c r="D1681" t="s">
        <v>14</v>
      </c>
      <c r="E1681" t="s">
        <v>65</v>
      </c>
      <c r="F1681">
        <v>1081</v>
      </c>
      <c r="G1681" s="33">
        <f>SUMIFS('Приложение 3 (Цена)'!D:D,'Приложение 3 (Цена)'!C:C,D1681,'Приложение 3 (Цена)'!B:B,C1681,'Приложение 3 (Цена)'!A:A,B1681)</f>
        <v>729.71</v>
      </c>
      <c r="H1681" s="34">
        <f t="shared" si="26"/>
        <v>788816.51</v>
      </c>
    </row>
    <row r="1682" spans="1:8" x14ac:dyDescent="0.25">
      <c r="A1682">
        <v>5</v>
      </c>
      <c r="B1682">
        <v>2</v>
      </c>
      <c r="C1682">
        <v>2001</v>
      </c>
      <c r="D1682" t="s">
        <v>59</v>
      </c>
      <c r="E1682" t="s">
        <v>64</v>
      </c>
      <c r="F1682">
        <v>1075</v>
      </c>
      <c r="G1682" s="33">
        <f>SUMIFS('Приложение 3 (Цена)'!D:D,'Приложение 3 (Цена)'!C:C,D1682,'Приложение 3 (Цена)'!B:B,C1682,'Приложение 3 (Цена)'!A:A,B1682)</f>
        <v>236.36</v>
      </c>
      <c r="H1682" s="34">
        <f t="shared" si="26"/>
        <v>254087.00000000003</v>
      </c>
    </row>
    <row r="1683" spans="1:8" x14ac:dyDescent="0.25">
      <c r="A1683">
        <v>5</v>
      </c>
      <c r="B1683">
        <v>2</v>
      </c>
      <c r="C1683">
        <v>2001</v>
      </c>
      <c r="D1683" t="s">
        <v>20</v>
      </c>
      <c r="E1683" t="s">
        <v>68</v>
      </c>
      <c r="F1683">
        <v>1063</v>
      </c>
      <c r="G1683" s="33">
        <f>SUMIFS('Приложение 3 (Цена)'!D:D,'Приложение 3 (Цена)'!C:C,D1683,'Приложение 3 (Цена)'!B:B,C1683,'Приложение 3 (Цена)'!A:A,B1683)</f>
        <v>551.53</v>
      </c>
      <c r="H1683" s="34">
        <f t="shared" si="26"/>
        <v>586276.39</v>
      </c>
    </row>
    <row r="1684" spans="1:8" x14ac:dyDescent="0.25">
      <c r="A1684">
        <v>27</v>
      </c>
      <c r="B1684">
        <v>11</v>
      </c>
      <c r="C1684">
        <v>2005</v>
      </c>
      <c r="D1684" t="s">
        <v>37</v>
      </c>
      <c r="E1684" t="s">
        <v>64</v>
      </c>
      <c r="F1684">
        <v>1061</v>
      </c>
      <c r="G1684" s="33">
        <f>SUMIFS('Приложение 3 (Цена)'!D:D,'Приложение 3 (Цена)'!C:C,D1684,'Приложение 3 (Цена)'!B:B,C1684,'Приложение 3 (Цена)'!A:A,B1684)</f>
        <v>723.99</v>
      </c>
      <c r="H1684" s="34">
        <f t="shared" si="26"/>
        <v>768153.39</v>
      </c>
    </row>
    <row r="1685" spans="1:8" x14ac:dyDescent="0.25">
      <c r="A1685">
        <v>20</v>
      </c>
      <c r="B1685">
        <v>8</v>
      </c>
      <c r="C1685">
        <v>2003</v>
      </c>
      <c r="D1685" t="s">
        <v>25</v>
      </c>
      <c r="E1685" t="s">
        <v>64</v>
      </c>
      <c r="F1685">
        <v>1059</v>
      </c>
      <c r="G1685" s="33">
        <f>SUMIFS('Приложение 3 (Цена)'!D:D,'Приложение 3 (Цена)'!C:C,D1685,'Приложение 3 (Цена)'!B:B,C1685,'Приложение 3 (Цена)'!A:A,B1685)</f>
        <v>316.95</v>
      </c>
      <c r="H1685" s="34">
        <f t="shared" si="26"/>
        <v>335650.05</v>
      </c>
    </row>
    <row r="1686" spans="1:8" x14ac:dyDescent="0.25">
      <c r="A1686">
        <v>5</v>
      </c>
      <c r="B1686">
        <v>2</v>
      </c>
      <c r="C1686">
        <v>2001</v>
      </c>
      <c r="D1686" t="s">
        <v>42</v>
      </c>
      <c r="E1686" t="s">
        <v>65</v>
      </c>
      <c r="F1686">
        <v>1055</v>
      </c>
      <c r="G1686" s="33">
        <f>SUMIFS('Приложение 3 (Цена)'!D:D,'Приложение 3 (Цена)'!C:C,D1686,'Приложение 3 (Цена)'!B:B,C1686,'Приложение 3 (Цена)'!A:A,B1686)</f>
        <v>300.11</v>
      </c>
      <c r="H1686" s="34">
        <f t="shared" si="26"/>
        <v>316616.05</v>
      </c>
    </row>
    <row r="1687" spans="1:8" x14ac:dyDescent="0.25">
      <c r="A1687">
        <v>12</v>
      </c>
      <c r="B1687">
        <v>5</v>
      </c>
      <c r="C1687">
        <v>2002</v>
      </c>
      <c r="D1687" t="s">
        <v>14</v>
      </c>
      <c r="E1687" t="s">
        <v>64</v>
      </c>
      <c r="F1687">
        <v>1054</v>
      </c>
      <c r="G1687" s="33">
        <f>SUMIFS('Приложение 3 (Цена)'!D:D,'Приложение 3 (Цена)'!C:C,D1687,'Приложение 3 (Цена)'!B:B,C1687,'Приложение 3 (Цена)'!A:A,B1687)</f>
        <v>452.37</v>
      </c>
      <c r="H1687" s="34">
        <f t="shared" si="26"/>
        <v>476797.98</v>
      </c>
    </row>
    <row r="1688" spans="1:8" x14ac:dyDescent="0.25">
      <c r="A1688">
        <v>22</v>
      </c>
      <c r="B1688">
        <v>9</v>
      </c>
      <c r="C1688">
        <v>2004</v>
      </c>
      <c r="D1688" t="s">
        <v>61</v>
      </c>
      <c r="E1688" t="s">
        <v>65</v>
      </c>
      <c r="F1688">
        <v>1051</v>
      </c>
      <c r="G1688" s="33">
        <f>SUMIFS('Приложение 3 (Цена)'!D:D,'Приложение 3 (Цена)'!C:C,D1688,'Приложение 3 (Цена)'!B:B,C1688,'Приложение 3 (Цена)'!A:A,B1688)</f>
        <v>543.35</v>
      </c>
      <c r="H1688" s="34">
        <f t="shared" si="26"/>
        <v>571060.85</v>
      </c>
    </row>
    <row r="1689" spans="1:8" x14ac:dyDescent="0.25">
      <c r="A1689">
        <v>6</v>
      </c>
      <c r="B1689">
        <v>2</v>
      </c>
      <c r="C1689">
        <v>2001</v>
      </c>
      <c r="D1689" t="s">
        <v>37</v>
      </c>
      <c r="E1689" t="s">
        <v>64</v>
      </c>
      <c r="F1689">
        <v>1039</v>
      </c>
      <c r="G1689" s="33">
        <f>SUMIFS('Приложение 3 (Цена)'!D:D,'Приложение 3 (Цена)'!C:C,D1689,'Приложение 3 (Цена)'!B:B,C1689,'Приложение 3 (Цена)'!A:A,B1689)</f>
        <v>1035.77</v>
      </c>
      <c r="H1689" s="34">
        <f t="shared" si="26"/>
        <v>1076165.03</v>
      </c>
    </row>
    <row r="1690" spans="1:8" x14ac:dyDescent="0.25">
      <c r="A1690">
        <v>26</v>
      </c>
      <c r="B1690">
        <v>10</v>
      </c>
      <c r="C1690">
        <v>2004</v>
      </c>
      <c r="D1690" t="s">
        <v>18</v>
      </c>
      <c r="E1690" t="s">
        <v>64</v>
      </c>
      <c r="F1690">
        <v>1038</v>
      </c>
      <c r="G1690" s="33">
        <f>SUMIFS('Приложение 3 (Цена)'!D:D,'Приложение 3 (Цена)'!C:C,D1690,'Приложение 3 (Цена)'!B:B,C1690,'Приложение 3 (Цена)'!A:A,B1690)</f>
        <v>782.29</v>
      </c>
      <c r="H1690" s="34">
        <f t="shared" si="26"/>
        <v>812017.02</v>
      </c>
    </row>
    <row r="1691" spans="1:8" x14ac:dyDescent="0.25">
      <c r="A1691">
        <v>12</v>
      </c>
      <c r="B1691">
        <v>5</v>
      </c>
      <c r="C1691">
        <v>2002</v>
      </c>
      <c r="D1691" t="s">
        <v>13</v>
      </c>
      <c r="E1691" t="s">
        <v>68</v>
      </c>
      <c r="F1691">
        <v>1029</v>
      </c>
      <c r="G1691" s="33">
        <f>SUMIFS('Приложение 3 (Цена)'!D:D,'Приложение 3 (Цена)'!C:C,D1691,'Приложение 3 (Цена)'!B:B,C1691,'Приложение 3 (Цена)'!A:A,B1691)</f>
        <v>542.87</v>
      </c>
      <c r="H1691" s="34">
        <f t="shared" si="26"/>
        <v>558613.23</v>
      </c>
    </row>
    <row r="1692" spans="1:8" x14ac:dyDescent="0.25">
      <c r="A1692">
        <v>15</v>
      </c>
      <c r="B1692">
        <v>6</v>
      </c>
      <c r="C1692">
        <v>2003</v>
      </c>
      <c r="D1692" t="s">
        <v>22</v>
      </c>
      <c r="E1692" t="s">
        <v>68</v>
      </c>
      <c r="F1692">
        <v>1021</v>
      </c>
      <c r="G1692" s="33">
        <f>SUMIFS('Приложение 3 (Цена)'!D:D,'Приложение 3 (Цена)'!C:C,D1692,'Приложение 3 (Цена)'!B:B,C1692,'Приложение 3 (Цена)'!A:A,B1692)</f>
        <v>689.67</v>
      </c>
      <c r="H1692" s="34">
        <f t="shared" si="26"/>
        <v>704153.07</v>
      </c>
    </row>
    <row r="1693" spans="1:8" x14ac:dyDescent="0.25">
      <c r="A1693">
        <v>23</v>
      </c>
      <c r="B1693">
        <v>9</v>
      </c>
      <c r="C1693">
        <v>2004</v>
      </c>
      <c r="D1693" t="s">
        <v>15</v>
      </c>
      <c r="E1693" t="s">
        <v>66</v>
      </c>
      <c r="F1693">
        <v>1020</v>
      </c>
      <c r="G1693" s="33">
        <f>SUMIFS('Приложение 3 (Цена)'!D:D,'Приложение 3 (Цена)'!C:C,D1693,'Приложение 3 (Цена)'!B:B,C1693,'Приложение 3 (Цена)'!A:A,B1693)</f>
        <v>855.12</v>
      </c>
      <c r="H1693" s="34">
        <f t="shared" si="26"/>
        <v>872222.4</v>
      </c>
    </row>
    <row r="1694" spans="1:8" x14ac:dyDescent="0.25">
      <c r="A1694">
        <v>30</v>
      </c>
      <c r="B1694">
        <v>12</v>
      </c>
      <c r="C1694">
        <v>2005</v>
      </c>
      <c r="D1694" t="s">
        <v>27</v>
      </c>
      <c r="E1694" t="s">
        <v>65</v>
      </c>
      <c r="F1694">
        <v>1013</v>
      </c>
      <c r="G1694" s="33">
        <f>SUMIFS('Приложение 3 (Цена)'!D:D,'Приложение 3 (Цена)'!C:C,D1694,'Приложение 3 (Цена)'!B:B,C1694,'Приложение 3 (Цена)'!A:A,B1694)</f>
        <v>932.91</v>
      </c>
      <c r="H1694" s="34">
        <f t="shared" si="26"/>
        <v>945037.83</v>
      </c>
    </row>
    <row r="1695" spans="1:8" x14ac:dyDescent="0.25">
      <c r="A1695">
        <v>3</v>
      </c>
      <c r="B1695">
        <v>1</v>
      </c>
      <c r="C1695">
        <v>2001</v>
      </c>
      <c r="D1695" t="s">
        <v>23</v>
      </c>
      <c r="E1695" t="s">
        <v>64</v>
      </c>
      <c r="F1695">
        <v>1011</v>
      </c>
      <c r="G1695" s="33">
        <f>SUMIFS('Приложение 3 (Цена)'!D:D,'Приложение 3 (Цена)'!C:C,D1695,'Приложение 3 (Цена)'!B:B,C1695,'Приложение 3 (Цена)'!A:A,B1695)</f>
        <v>429.08</v>
      </c>
      <c r="H1695" s="34">
        <f t="shared" si="26"/>
        <v>433799.88</v>
      </c>
    </row>
    <row r="1696" spans="1:8" x14ac:dyDescent="0.25">
      <c r="A1696">
        <v>1</v>
      </c>
      <c r="B1696">
        <v>2</v>
      </c>
      <c r="C1696">
        <v>2000</v>
      </c>
      <c r="D1696" t="s">
        <v>56</v>
      </c>
      <c r="E1696" t="s">
        <v>66</v>
      </c>
      <c r="F1696">
        <v>1008</v>
      </c>
      <c r="G1696" s="33">
        <f>SUMIFS('Приложение 3 (Цена)'!D:D,'Приложение 3 (Цена)'!C:C,D1696,'Приложение 3 (Цена)'!B:B,C1696,'Приложение 3 (Цена)'!A:A,B1696)</f>
        <v>543.5</v>
      </c>
      <c r="H1696" s="34">
        <f t="shared" si="26"/>
        <v>547848</v>
      </c>
    </row>
    <row r="1697" spans="1:8" x14ac:dyDescent="0.25">
      <c r="A1697">
        <v>21</v>
      </c>
      <c r="B1697">
        <v>8</v>
      </c>
      <c r="C1697">
        <v>2004</v>
      </c>
      <c r="D1697" t="s">
        <v>33</v>
      </c>
      <c r="E1697" t="s">
        <v>66</v>
      </c>
      <c r="F1697">
        <v>1007</v>
      </c>
      <c r="G1697" s="33">
        <f>SUMIFS('Приложение 3 (Цена)'!D:D,'Приложение 3 (Цена)'!C:C,D1697,'Приложение 3 (Цена)'!B:B,C1697,'Приложение 3 (Цена)'!A:A,B1697)</f>
        <v>833.01</v>
      </c>
      <c r="H1697" s="34">
        <f t="shared" si="26"/>
        <v>838841.07</v>
      </c>
    </row>
    <row r="1698" spans="1:8" x14ac:dyDescent="0.25">
      <c r="A1698">
        <v>13</v>
      </c>
      <c r="B1698">
        <v>5</v>
      </c>
      <c r="C1698">
        <v>2002</v>
      </c>
      <c r="D1698" t="s">
        <v>33</v>
      </c>
      <c r="E1698" t="s">
        <v>66</v>
      </c>
      <c r="F1698">
        <v>1003</v>
      </c>
      <c r="G1698" s="33">
        <f>SUMIFS('Приложение 3 (Цена)'!D:D,'Приложение 3 (Цена)'!C:C,D1698,'Приложение 3 (Цена)'!B:B,C1698,'Приложение 3 (Цена)'!A:A,B1698)</f>
        <v>529.77</v>
      </c>
      <c r="H1698" s="34">
        <f t="shared" si="26"/>
        <v>531359.30999999994</v>
      </c>
    </row>
    <row r="1699" spans="1:8" x14ac:dyDescent="0.25">
      <c r="A1699">
        <v>20</v>
      </c>
      <c r="B1699">
        <v>8</v>
      </c>
      <c r="C1699">
        <v>2003</v>
      </c>
      <c r="D1699" t="s">
        <v>46</v>
      </c>
      <c r="E1699" t="s">
        <v>64</v>
      </c>
      <c r="F1699">
        <v>989</v>
      </c>
      <c r="G1699" s="33">
        <f>SUMIFS('Приложение 3 (Цена)'!D:D,'Приложение 3 (Цена)'!C:C,D1699,'Приложение 3 (Цена)'!B:B,C1699,'Приложение 3 (Цена)'!A:A,B1699)</f>
        <v>86.31</v>
      </c>
      <c r="H1699" s="34">
        <f t="shared" si="26"/>
        <v>85360.59</v>
      </c>
    </row>
    <row r="1700" spans="1:8" x14ac:dyDescent="0.25">
      <c r="A1700">
        <v>19</v>
      </c>
      <c r="B1700">
        <v>8</v>
      </c>
      <c r="C1700">
        <v>2003</v>
      </c>
      <c r="D1700" t="s">
        <v>44</v>
      </c>
      <c r="E1700" t="s">
        <v>64</v>
      </c>
      <c r="F1700">
        <v>981</v>
      </c>
      <c r="G1700" s="33">
        <f>SUMIFS('Приложение 3 (Цена)'!D:D,'Приложение 3 (Цена)'!C:C,D1700,'Приложение 3 (Цена)'!B:B,C1700,'Приложение 3 (Цена)'!A:A,B1700)</f>
        <v>139.05000000000001</v>
      </c>
      <c r="H1700" s="34">
        <f t="shared" si="26"/>
        <v>136408.05000000002</v>
      </c>
    </row>
    <row r="1701" spans="1:8" x14ac:dyDescent="0.25">
      <c r="A1701">
        <v>13</v>
      </c>
      <c r="B1701">
        <v>5</v>
      </c>
      <c r="C1701">
        <v>2002</v>
      </c>
      <c r="D1701" t="s">
        <v>16</v>
      </c>
      <c r="E1701" t="s">
        <v>64</v>
      </c>
      <c r="F1701">
        <v>971</v>
      </c>
      <c r="G1701" s="33">
        <f>SUMIFS('Приложение 3 (Цена)'!D:D,'Приложение 3 (Цена)'!C:C,D1701,'Приложение 3 (Цена)'!B:B,C1701,'Приложение 3 (Цена)'!A:A,B1701)</f>
        <v>280.39999999999998</v>
      </c>
      <c r="H1701" s="34">
        <f t="shared" si="26"/>
        <v>272268.39999999997</v>
      </c>
    </row>
    <row r="1702" spans="1:8" x14ac:dyDescent="0.25">
      <c r="A1702">
        <v>3</v>
      </c>
      <c r="B1702">
        <v>1</v>
      </c>
      <c r="C1702">
        <v>2000</v>
      </c>
      <c r="D1702" t="s">
        <v>21</v>
      </c>
      <c r="E1702" t="s">
        <v>64</v>
      </c>
      <c r="F1702">
        <v>968</v>
      </c>
      <c r="G1702" s="33">
        <f>SUMIFS('Приложение 3 (Цена)'!D:D,'Приложение 3 (Цена)'!C:C,D1702,'Приложение 3 (Цена)'!B:B,C1702,'Приложение 3 (Цена)'!A:A,B1702)</f>
        <v>956.52</v>
      </c>
      <c r="H1702" s="34">
        <f t="shared" si="26"/>
        <v>925911.36</v>
      </c>
    </row>
    <row r="1703" spans="1:8" x14ac:dyDescent="0.25">
      <c r="A1703">
        <v>17</v>
      </c>
      <c r="B1703">
        <v>7</v>
      </c>
      <c r="C1703">
        <v>2003</v>
      </c>
      <c r="D1703" t="s">
        <v>21</v>
      </c>
      <c r="E1703" t="s">
        <v>64</v>
      </c>
      <c r="F1703">
        <v>965</v>
      </c>
      <c r="G1703" s="33">
        <f>SUMIFS('Приложение 3 (Цена)'!D:D,'Приложение 3 (Цена)'!C:C,D1703,'Приложение 3 (Цена)'!B:B,C1703,'Приложение 3 (Цена)'!A:A,B1703)</f>
        <v>982.62</v>
      </c>
      <c r="H1703" s="34">
        <f t="shared" si="26"/>
        <v>948228.3</v>
      </c>
    </row>
    <row r="1704" spans="1:8" x14ac:dyDescent="0.25">
      <c r="A1704">
        <v>28</v>
      </c>
      <c r="B1704">
        <v>11</v>
      </c>
      <c r="C1704">
        <v>2005</v>
      </c>
      <c r="D1704" t="s">
        <v>23</v>
      </c>
      <c r="E1704" t="s">
        <v>68</v>
      </c>
      <c r="F1704">
        <v>957</v>
      </c>
      <c r="G1704" s="33">
        <f>SUMIFS('Приложение 3 (Цена)'!D:D,'Приложение 3 (Цена)'!C:C,D1704,'Приложение 3 (Цена)'!B:B,C1704,'Приложение 3 (Цена)'!A:A,B1704)</f>
        <v>286.24</v>
      </c>
      <c r="H1704" s="34">
        <f t="shared" si="26"/>
        <v>273931.68</v>
      </c>
    </row>
    <row r="1705" spans="1:8" x14ac:dyDescent="0.25">
      <c r="A1705">
        <v>22</v>
      </c>
      <c r="B1705">
        <v>9</v>
      </c>
      <c r="C1705">
        <v>2004</v>
      </c>
      <c r="D1705" t="s">
        <v>57</v>
      </c>
      <c r="E1705" t="s">
        <v>68</v>
      </c>
      <c r="F1705">
        <v>953</v>
      </c>
      <c r="G1705" s="33">
        <f>SUMIFS('Приложение 3 (Цена)'!D:D,'Приложение 3 (Цена)'!C:C,D1705,'Приложение 3 (Цена)'!B:B,C1705,'Приложение 3 (Цена)'!A:A,B1705)</f>
        <v>593.19000000000005</v>
      </c>
      <c r="H1705" s="34">
        <f t="shared" si="26"/>
        <v>565310.07000000007</v>
      </c>
    </row>
    <row r="1706" spans="1:8" x14ac:dyDescent="0.25">
      <c r="A1706">
        <v>11</v>
      </c>
      <c r="B1706">
        <v>4</v>
      </c>
      <c r="C1706">
        <v>2002</v>
      </c>
      <c r="D1706" t="s">
        <v>35</v>
      </c>
      <c r="E1706" t="s">
        <v>68</v>
      </c>
      <c r="F1706">
        <v>950</v>
      </c>
      <c r="G1706" s="33">
        <f>SUMIFS('Приложение 3 (Цена)'!D:D,'Приложение 3 (Цена)'!C:C,D1706,'Приложение 3 (Цена)'!B:B,C1706,'Приложение 3 (Цена)'!A:A,B1706)</f>
        <v>942.89</v>
      </c>
      <c r="H1706" s="34">
        <f t="shared" si="26"/>
        <v>895745.5</v>
      </c>
    </row>
    <row r="1707" spans="1:8" x14ac:dyDescent="0.25">
      <c r="A1707">
        <v>23</v>
      </c>
      <c r="B1707">
        <v>9</v>
      </c>
      <c r="C1707">
        <v>2004</v>
      </c>
      <c r="D1707" t="s">
        <v>39</v>
      </c>
      <c r="E1707" t="s">
        <v>67</v>
      </c>
      <c r="F1707">
        <v>949</v>
      </c>
      <c r="G1707" s="33">
        <f>SUMIFS('Приложение 3 (Цена)'!D:D,'Приложение 3 (Цена)'!C:C,D1707,'Приложение 3 (Цена)'!B:B,C1707,'Приложение 3 (Цена)'!A:A,B1707)</f>
        <v>879.53</v>
      </c>
      <c r="H1707" s="34">
        <f t="shared" si="26"/>
        <v>834673.97</v>
      </c>
    </row>
    <row r="1708" spans="1:8" x14ac:dyDescent="0.25">
      <c r="A1708">
        <v>16</v>
      </c>
      <c r="B1708">
        <v>6</v>
      </c>
      <c r="C1708">
        <v>2003</v>
      </c>
      <c r="D1708" t="s">
        <v>34</v>
      </c>
      <c r="E1708" t="s">
        <v>65</v>
      </c>
      <c r="F1708">
        <v>945</v>
      </c>
      <c r="G1708" s="33">
        <f>SUMIFS('Приложение 3 (Цена)'!D:D,'Приложение 3 (Цена)'!C:C,D1708,'Приложение 3 (Цена)'!B:B,C1708,'Приложение 3 (Цена)'!A:A,B1708)</f>
        <v>1061.49</v>
      </c>
      <c r="H1708" s="34">
        <f t="shared" si="26"/>
        <v>1003108.05</v>
      </c>
    </row>
    <row r="1709" spans="1:8" x14ac:dyDescent="0.25">
      <c r="A1709">
        <v>22</v>
      </c>
      <c r="B1709">
        <v>9</v>
      </c>
      <c r="C1709">
        <v>2004</v>
      </c>
      <c r="D1709" t="s">
        <v>19</v>
      </c>
      <c r="E1709" t="s">
        <v>64</v>
      </c>
      <c r="F1709">
        <v>944</v>
      </c>
      <c r="G1709" s="33">
        <f>SUMIFS('Приложение 3 (Цена)'!D:D,'Приложение 3 (Цена)'!C:C,D1709,'Приложение 3 (Цена)'!B:B,C1709,'Приложение 3 (Цена)'!A:A,B1709)</f>
        <v>593.58000000000004</v>
      </c>
      <c r="H1709" s="34">
        <f t="shared" si="26"/>
        <v>560339.52</v>
      </c>
    </row>
    <row r="1710" spans="1:8" x14ac:dyDescent="0.25">
      <c r="A1710">
        <v>1</v>
      </c>
      <c r="B1710">
        <v>2</v>
      </c>
      <c r="C1710">
        <v>2000</v>
      </c>
      <c r="D1710" t="s">
        <v>25</v>
      </c>
      <c r="E1710" t="s">
        <v>66</v>
      </c>
      <c r="F1710">
        <v>942</v>
      </c>
      <c r="G1710" s="33">
        <f>SUMIFS('Приложение 3 (Цена)'!D:D,'Приложение 3 (Цена)'!C:C,D1710,'Приложение 3 (Цена)'!B:B,C1710,'Приложение 3 (Цена)'!A:A,B1710)</f>
        <v>744.52</v>
      </c>
      <c r="H1710" s="34">
        <f t="shared" si="26"/>
        <v>701337.84</v>
      </c>
    </row>
    <row r="1711" spans="1:8" x14ac:dyDescent="0.25">
      <c r="A1711">
        <v>2</v>
      </c>
      <c r="B1711">
        <v>1</v>
      </c>
      <c r="C1711">
        <v>2000</v>
      </c>
      <c r="D1711" t="s">
        <v>51</v>
      </c>
      <c r="E1711" t="s">
        <v>64</v>
      </c>
      <c r="F1711">
        <v>938</v>
      </c>
      <c r="G1711" s="33">
        <f>SUMIFS('Приложение 3 (Цена)'!D:D,'Приложение 3 (Цена)'!C:C,D1711,'Приложение 3 (Цена)'!B:B,C1711,'Приложение 3 (Цена)'!A:A,B1711)</f>
        <v>271.07</v>
      </c>
      <c r="H1711" s="34">
        <f t="shared" si="26"/>
        <v>254263.66</v>
      </c>
    </row>
    <row r="1712" spans="1:8" x14ac:dyDescent="0.25">
      <c r="A1712">
        <v>22</v>
      </c>
      <c r="B1712">
        <v>9</v>
      </c>
      <c r="C1712">
        <v>2004</v>
      </c>
      <c r="D1712" t="s">
        <v>30</v>
      </c>
      <c r="E1712" t="s">
        <v>64</v>
      </c>
      <c r="F1712">
        <v>936</v>
      </c>
      <c r="G1712" s="33">
        <f>SUMIFS('Приложение 3 (Цена)'!D:D,'Приложение 3 (Цена)'!C:C,D1712,'Приложение 3 (Цена)'!B:B,C1712,'Приложение 3 (Цена)'!A:A,B1712)</f>
        <v>761.83</v>
      </c>
      <c r="H1712" s="34">
        <f t="shared" si="26"/>
        <v>713072.88</v>
      </c>
    </row>
    <row r="1713" spans="1:8" x14ac:dyDescent="0.25">
      <c r="A1713">
        <v>2</v>
      </c>
      <c r="B1713">
        <v>1</v>
      </c>
      <c r="C1713">
        <v>2000</v>
      </c>
      <c r="D1713" t="s">
        <v>19</v>
      </c>
      <c r="E1713" t="s">
        <v>64</v>
      </c>
      <c r="F1713">
        <v>934</v>
      </c>
      <c r="G1713" s="33">
        <f>SUMIFS('Приложение 3 (Цена)'!D:D,'Приложение 3 (Цена)'!C:C,D1713,'Приложение 3 (Цена)'!B:B,C1713,'Приложение 3 (Цена)'!A:A,B1713)</f>
        <v>442.15</v>
      </c>
      <c r="H1713" s="34">
        <f t="shared" si="26"/>
        <v>412968.1</v>
      </c>
    </row>
    <row r="1714" spans="1:8" x14ac:dyDescent="0.25">
      <c r="A1714">
        <v>3</v>
      </c>
      <c r="B1714">
        <v>1</v>
      </c>
      <c r="C1714">
        <v>2000</v>
      </c>
      <c r="D1714" t="s">
        <v>25</v>
      </c>
      <c r="E1714" t="s">
        <v>64</v>
      </c>
      <c r="F1714">
        <v>923</v>
      </c>
      <c r="G1714" s="33">
        <f>SUMIFS('Приложение 3 (Цена)'!D:D,'Приложение 3 (Цена)'!C:C,D1714,'Приложение 3 (Цена)'!B:B,C1714,'Приложение 3 (Цена)'!A:A,B1714)</f>
        <v>305.02</v>
      </c>
      <c r="H1714" s="34">
        <f t="shared" si="26"/>
        <v>281533.45999999996</v>
      </c>
    </row>
    <row r="1715" spans="1:8" x14ac:dyDescent="0.25">
      <c r="A1715">
        <v>27</v>
      </c>
      <c r="B1715">
        <v>11</v>
      </c>
      <c r="C1715">
        <v>2005</v>
      </c>
      <c r="D1715" t="s">
        <v>49</v>
      </c>
      <c r="E1715" t="s">
        <v>64</v>
      </c>
      <c r="F1715">
        <v>923</v>
      </c>
      <c r="G1715" s="33">
        <f>SUMIFS('Приложение 3 (Цена)'!D:D,'Приложение 3 (Цена)'!C:C,D1715,'Приложение 3 (Цена)'!B:B,C1715,'Приложение 3 (Цена)'!A:A,B1715)</f>
        <v>616.94000000000005</v>
      </c>
      <c r="H1715" s="34">
        <f t="shared" si="26"/>
        <v>569435.62</v>
      </c>
    </row>
    <row r="1716" spans="1:8" x14ac:dyDescent="0.25">
      <c r="A1716">
        <v>11</v>
      </c>
      <c r="B1716">
        <v>4</v>
      </c>
      <c r="C1716">
        <v>2002</v>
      </c>
      <c r="D1716" t="s">
        <v>46</v>
      </c>
      <c r="E1716" t="s">
        <v>67</v>
      </c>
      <c r="F1716">
        <v>920</v>
      </c>
      <c r="G1716" s="33">
        <f>SUMIFS('Приложение 3 (Цена)'!D:D,'Приложение 3 (Цена)'!C:C,D1716,'Приложение 3 (Цена)'!B:B,C1716,'Приложение 3 (Цена)'!A:A,B1716)</f>
        <v>856.57</v>
      </c>
      <c r="H1716" s="34">
        <f t="shared" si="26"/>
        <v>788044.4</v>
      </c>
    </row>
    <row r="1717" spans="1:8" x14ac:dyDescent="0.25">
      <c r="A1717">
        <v>13</v>
      </c>
      <c r="B1717">
        <v>5</v>
      </c>
      <c r="C1717">
        <v>2002</v>
      </c>
      <c r="D1717" t="s">
        <v>54</v>
      </c>
      <c r="E1717" t="s">
        <v>66</v>
      </c>
      <c r="F1717">
        <v>918</v>
      </c>
      <c r="G1717" s="33">
        <f>SUMIFS('Приложение 3 (Цена)'!D:D,'Приложение 3 (Цена)'!C:C,D1717,'Приложение 3 (Цена)'!B:B,C1717,'Приложение 3 (Цена)'!A:A,B1717)</f>
        <v>326.82</v>
      </c>
      <c r="H1717" s="34">
        <f t="shared" si="26"/>
        <v>300020.76</v>
      </c>
    </row>
    <row r="1718" spans="1:8" x14ac:dyDescent="0.25">
      <c r="A1718">
        <v>18</v>
      </c>
      <c r="B1718">
        <v>7</v>
      </c>
      <c r="C1718">
        <v>2003</v>
      </c>
      <c r="D1718" t="s">
        <v>31</v>
      </c>
      <c r="E1718" t="s">
        <v>65</v>
      </c>
      <c r="F1718">
        <v>918</v>
      </c>
      <c r="G1718" s="33">
        <f>SUMIFS('Приложение 3 (Цена)'!D:D,'Приложение 3 (Цена)'!C:C,D1718,'Приложение 3 (Цена)'!B:B,C1718,'Приложение 3 (Цена)'!A:A,B1718)</f>
        <v>512.75</v>
      </c>
      <c r="H1718" s="34">
        <f t="shared" si="26"/>
        <v>470704.5</v>
      </c>
    </row>
    <row r="1719" spans="1:8" x14ac:dyDescent="0.25">
      <c r="A1719">
        <v>21</v>
      </c>
      <c r="B1719">
        <v>9</v>
      </c>
      <c r="C1719">
        <v>2004</v>
      </c>
      <c r="D1719" t="s">
        <v>18</v>
      </c>
      <c r="E1719" t="s">
        <v>67</v>
      </c>
      <c r="F1719">
        <v>918</v>
      </c>
      <c r="G1719" s="33">
        <f>SUMIFS('Приложение 3 (Цена)'!D:D,'Приложение 3 (Цена)'!C:C,D1719,'Приложение 3 (Цена)'!B:B,C1719,'Приложение 3 (Цена)'!A:A,B1719)</f>
        <v>372.8</v>
      </c>
      <c r="H1719" s="34">
        <f t="shared" si="26"/>
        <v>342230.4</v>
      </c>
    </row>
    <row r="1720" spans="1:8" x14ac:dyDescent="0.25">
      <c r="A1720">
        <v>10</v>
      </c>
      <c r="B1720">
        <v>4</v>
      </c>
      <c r="C1720">
        <v>2002</v>
      </c>
      <c r="D1720" t="s">
        <v>60</v>
      </c>
      <c r="E1720" t="s">
        <v>64</v>
      </c>
      <c r="F1720">
        <v>914</v>
      </c>
      <c r="G1720" s="33">
        <f>SUMIFS('Приложение 3 (Цена)'!D:D,'Приложение 3 (Цена)'!C:C,D1720,'Приложение 3 (Цена)'!B:B,C1720,'Приложение 3 (Цена)'!A:A,B1720)</f>
        <v>873.79</v>
      </c>
      <c r="H1720" s="34">
        <f t="shared" si="26"/>
        <v>798644.05999999994</v>
      </c>
    </row>
    <row r="1721" spans="1:8" x14ac:dyDescent="0.25">
      <c r="A1721">
        <v>23</v>
      </c>
      <c r="B1721">
        <v>9</v>
      </c>
      <c r="C1721">
        <v>2004</v>
      </c>
      <c r="D1721" t="s">
        <v>20</v>
      </c>
      <c r="E1721" t="s">
        <v>64</v>
      </c>
      <c r="F1721">
        <v>911</v>
      </c>
      <c r="G1721" s="33">
        <f>SUMIFS('Приложение 3 (Цена)'!D:D,'Приложение 3 (Цена)'!C:C,D1721,'Приложение 3 (Цена)'!B:B,C1721,'Приложение 3 (Цена)'!A:A,B1721)</f>
        <v>117.6</v>
      </c>
      <c r="H1721" s="34">
        <f t="shared" si="26"/>
        <v>107133.59999999999</v>
      </c>
    </row>
    <row r="1722" spans="1:8" x14ac:dyDescent="0.25">
      <c r="A1722">
        <v>20</v>
      </c>
      <c r="B1722">
        <v>8</v>
      </c>
      <c r="C1722">
        <v>2003</v>
      </c>
      <c r="D1722" t="s">
        <v>21</v>
      </c>
      <c r="E1722" t="s">
        <v>64</v>
      </c>
      <c r="F1722">
        <v>910</v>
      </c>
      <c r="G1722" s="33">
        <f>SUMIFS('Приложение 3 (Цена)'!D:D,'Приложение 3 (Цена)'!C:C,D1722,'Приложение 3 (Цена)'!B:B,C1722,'Приложение 3 (Цена)'!A:A,B1722)</f>
        <v>684.23</v>
      </c>
      <c r="H1722" s="34">
        <f t="shared" si="26"/>
        <v>622649.30000000005</v>
      </c>
    </row>
    <row r="1723" spans="1:8" x14ac:dyDescent="0.25">
      <c r="A1723">
        <v>23</v>
      </c>
      <c r="B1723">
        <v>9</v>
      </c>
      <c r="C1723">
        <v>2004</v>
      </c>
      <c r="D1723" t="s">
        <v>50</v>
      </c>
      <c r="E1723" t="s">
        <v>66</v>
      </c>
      <c r="F1723">
        <v>900</v>
      </c>
      <c r="G1723" s="33">
        <f>SUMIFS('Приложение 3 (Цена)'!D:D,'Приложение 3 (Цена)'!C:C,D1723,'Приложение 3 (Цена)'!B:B,C1723,'Приложение 3 (Цена)'!A:A,B1723)</f>
        <v>407.73</v>
      </c>
      <c r="H1723" s="34">
        <f t="shared" si="26"/>
        <v>366957</v>
      </c>
    </row>
    <row r="1724" spans="1:8" x14ac:dyDescent="0.25">
      <c r="A1724">
        <v>13</v>
      </c>
      <c r="B1724">
        <v>5</v>
      </c>
      <c r="C1724">
        <v>2002</v>
      </c>
      <c r="D1724" t="s">
        <v>38</v>
      </c>
      <c r="E1724" t="s">
        <v>64</v>
      </c>
      <c r="F1724">
        <v>893</v>
      </c>
      <c r="G1724" s="33">
        <f>SUMIFS('Приложение 3 (Цена)'!D:D,'Приложение 3 (Цена)'!C:C,D1724,'Приложение 3 (Цена)'!B:B,C1724,'Приложение 3 (Цена)'!A:A,B1724)</f>
        <v>792.3</v>
      </c>
      <c r="H1724" s="34">
        <f t="shared" si="26"/>
        <v>707523.89999999991</v>
      </c>
    </row>
    <row r="1725" spans="1:8" x14ac:dyDescent="0.25">
      <c r="A1725">
        <v>17</v>
      </c>
      <c r="B1725">
        <v>7</v>
      </c>
      <c r="C1725">
        <v>2003</v>
      </c>
      <c r="D1725" t="s">
        <v>15</v>
      </c>
      <c r="E1725" t="s">
        <v>64</v>
      </c>
      <c r="F1725">
        <v>889</v>
      </c>
      <c r="G1725" s="33">
        <f>SUMIFS('Приложение 3 (Цена)'!D:D,'Приложение 3 (Цена)'!C:C,D1725,'Приложение 3 (Цена)'!B:B,C1725,'Приложение 3 (Цена)'!A:A,B1725)</f>
        <v>834.07</v>
      </c>
      <c r="H1725" s="34">
        <f t="shared" si="26"/>
        <v>741488.2300000001</v>
      </c>
    </row>
    <row r="1726" spans="1:8" x14ac:dyDescent="0.25">
      <c r="A1726">
        <v>30</v>
      </c>
      <c r="B1726">
        <v>12</v>
      </c>
      <c r="C1726">
        <v>2005</v>
      </c>
      <c r="D1726" t="s">
        <v>60</v>
      </c>
      <c r="E1726" t="s">
        <v>64</v>
      </c>
      <c r="F1726">
        <v>887</v>
      </c>
      <c r="G1726" s="33">
        <f>SUMIFS('Приложение 3 (Цена)'!D:D,'Приложение 3 (Цена)'!C:C,D1726,'Приложение 3 (Цена)'!B:B,C1726,'Приложение 3 (Цена)'!A:A,B1726)</f>
        <v>115.75</v>
      </c>
      <c r="H1726" s="34">
        <f t="shared" si="26"/>
        <v>102670.25</v>
      </c>
    </row>
    <row r="1727" spans="1:8" x14ac:dyDescent="0.25">
      <c r="A1727">
        <v>3</v>
      </c>
      <c r="B1727">
        <v>1</v>
      </c>
      <c r="C1727">
        <v>2001</v>
      </c>
      <c r="D1727" t="s">
        <v>45</v>
      </c>
      <c r="E1727" t="s">
        <v>67</v>
      </c>
      <c r="F1727">
        <v>884</v>
      </c>
      <c r="G1727" s="33">
        <f>SUMIFS('Приложение 3 (Цена)'!D:D,'Приложение 3 (Цена)'!C:C,D1727,'Приложение 3 (Цена)'!B:B,C1727,'Приложение 3 (Цена)'!A:A,B1727)</f>
        <v>37.21</v>
      </c>
      <c r="H1727" s="34">
        <f t="shared" si="26"/>
        <v>32893.64</v>
      </c>
    </row>
    <row r="1728" spans="1:8" x14ac:dyDescent="0.25">
      <c r="A1728">
        <v>11</v>
      </c>
      <c r="B1728">
        <v>4</v>
      </c>
      <c r="C1728">
        <v>2002</v>
      </c>
      <c r="D1728" t="s">
        <v>24</v>
      </c>
      <c r="E1728" t="s">
        <v>66</v>
      </c>
      <c r="F1728">
        <v>883</v>
      </c>
      <c r="G1728" s="33">
        <f>SUMIFS('Приложение 3 (Цена)'!D:D,'Приложение 3 (Цена)'!C:C,D1728,'Приложение 3 (Цена)'!B:B,C1728,'Приложение 3 (Цена)'!A:A,B1728)</f>
        <v>336.66</v>
      </c>
      <c r="H1728" s="34">
        <f t="shared" si="26"/>
        <v>297270.78000000003</v>
      </c>
    </row>
    <row r="1729" spans="1:8" x14ac:dyDescent="0.25">
      <c r="A1729">
        <v>23</v>
      </c>
      <c r="B1729">
        <v>9</v>
      </c>
      <c r="C1729">
        <v>2004</v>
      </c>
      <c r="D1729" t="s">
        <v>29</v>
      </c>
      <c r="E1729" t="s">
        <v>64</v>
      </c>
      <c r="F1729">
        <v>865</v>
      </c>
      <c r="G1729" s="33">
        <f>SUMIFS('Приложение 3 (Цена)'!D:D,'Приложение 3 (Цена)'!C:C,D1729,'Приложение 3 (Цена)'!B:B,C1729,'Приложение 3 (Цена)'!A:A,B1729)</f>
        <v>1006.85</v>
      </c>
      <c r="H1729" s="34">
        <f t="shared" si="26"/>
        <v>870925.25</v>
      </c>
    </row>
    <row r="1730" spans="1:8" x14ac:dyDescent="0.25">
      <c r="A1730">
        <v>24</v>
      </c>
      <c r="B1730">
        <v>9</v>
      </c>
      <c r="C1730">
        <v>2004</v>
      </c>
      <c r="D1730" t="s">
        <v>44</v>
      </c>
      <c r="E1730" t="s">
        <v>64</v>
      </c>
      <c r="F1730">
        <v>865</v>
      </c>
      <c r="G1730" s="33">
        <f>SUMIFS('Приложение 3 (Цена)'!D:D,'Приложение 3 (Цена)'!C:C,D1730,'Приложение 3 (Цена)'!B:B,C1730,'Приложение 3 (Цена)'!A:A,B1730)</f>
        <v>703.29</v>
      </c>
      <c r="H1730" s="34">
        <f t="shared" si="26"/>
        <v>608345.85</v>
      </c>
    </row>
    <row r="1731" spans="1:8" x14ac:dyDescent="0.25">
      <c r="A1731">
        <v>4</v>
      </c>
      <c r="B1731">
        <v>2</v>
      </c>
      <c r="C1731">
        <v>2001</v>
      </c>
      <c r="D1731" t="s">
        <v>42</v>
      </c>
      <c r="E1731" t="s">
        <v>64</v>
      </c>
      <c r="F1731">
        <v>861</v>
      </c>
      <c r="G1731" s="33">
        <f>SUMIFS('Приложение 3 (Цена)'!D:D,'Приложение 3 (Цена)'!C:C,D1731,'Приложение 3 (Цена)'!B:B,C1731,'Приложение 3 (Цена)'!A:A,B1731)</f>
        <v>300.11</v>
      </c>
      <c r="H1731" s="34">
        <f t="shared" ref="H1731:H1794" si="27">F1731*G1731</f>
        <v>258394.71000000002</v>
      </c>
    </row>
    <row r="1732" spans="1:8" x14ac:dyDescent="0.25">
      <c r="A1732">
        <v>20</v>
      </c>
      <c r="B1732">
        <v>8</v>
      </c>
      <c r="C1732">
        <v>2003</v>
      </c>
      <c r="D1732" t="s">
        <v>20</v>
      </c>
      <c r="E1732" t="s">
        <v>66</v>
      </c>
      <c r="F1732">
        <v>861</v>
      </c>
      <c r="G1732" s="33">
        <f>SUMIFS('Приложение 3 (Цена)'!D:D,'Приложение 3 (Цена)'!C:C,D1732,'Приложение 3 (Цена)'!B:B,C1732,'Приложение 3 (Цена)'!A:A,B1732)</f>
        <v>680.46</v>
      </c>
      <c r="H1732" s="34">
        <f t="shared" si="27"/>
        <v>585876.06000000006</v>
      </c>
    </row>
    <row r="1733" spans="1:8" x14ac:dyDescent="0.25">
      <c r="A1733">
        <v>26</v>
      </c>
      <c r="B1733">
        <v>10</v>
      </c>
      <c r="C1733">
        <v>2004</v>
      </c>
      <c r="D1733" t="s">
        <v>54</v>
      </c>
      <c r="E1733" t="s">
        <v>64</v>
      </c>
      <c r="F1733">
        <v>858</v>
      </c>
      <c r="G1733" s="33">
        <f>SUMIFS('Приложение 3 (Цена)'!D:D,'Приложение 3 (Цена)'!C:C,D1733,'Приложение 3 (Цена)'!B:B,C1733,'Приложение 3 (Цена)'!A:A,B1733)</f>
        <v>246.6</v>
      </c>
      <c r="H1733" s="34">
        <f t="shared" si="27"/>
        <v>211582.8</v>
      </c>
    </row>
    <row r="1734" spans="1:8" x14ac:dyDescent="0.25">
      <c r="A1734">
        <v>5</v>
      </c>
      <c r="B1734">
        <v>2</v>
      </c>
      <c r="C1734">
        <v>2001</v>
      </c>
      <c r="D1734" t="s">
        <v>17</v>
      </c>
      <c r="E1734" t="s">
        <v>64</v>
      </c>
      <c r="F1734">
        <v>857</v>
      </c>
      <c r="G1734" s="33">
        <f>SUMIFS('Приложение 3 (Цена)'!D:D,'Приложение 3 (Цена)'!C:C,D1734,'Приложение 3 (Цена)'!B:B,C1734,'Приложение 3 (Цена)'!A:A,B1734)</f>
        <v>529.26</v>
      </c>
      <c r="H1734" s="34">
        <f t="shared" si="27"/>
        <v>453575.82</v>
      </c>
    </row>
    <row r="1735" spans="1:8" x14ac:dyDescent="0.25">
      <c r="A1735">
        <v>2</v>
      </c>
      <c r="B1735">
        <v>1</v>
      </c>
      <c r="C1735">
        <v>2000</v>
      </c>
      <c r="D1735" t="s">
        <v>16</v>
      </c>
      <c r="E1735" t="s">
        <v>65</v>
      </c>
      <c r="F1735">
        <v>837</v>
      </c>
      <c r="G1735" s="33">
        <f>SUMIFS('Приложение 3 (Цена)'!D:D,'Приложение 3 (Цена)'!C:C,D1735,'Приложение 3 (Цена)'!B:B,C1735,'Приложение 3 (Цена)'!A:A,B1735)</f>
        <v>631.59</v>
      </c>
      <c r="H1735" s="34">
        <f t="shared" si="27"/>
        <v>528640.83000000007</v>
      </c>
    </row>
    <row r="1736" spans="1:8" x14ac:dyDescent="0.25">
      <c r="A1736">
        <v>14</v>
      </c>
      <c r="B1736">
        <v>6</v>
      </c>
      <c r="C1736">
        <v>2002</v>
      </c>
      <c r="D1736" t="s">
        <v>21</v>
      </c>
      <c r="E1736" t="s">
        <v>65</v>
      </c>
      <c r="F1736">
        <v>824</v>
      </c>
      <c r="G1736" s="33">
        <f>SUMIFS('Приложение 3 (Цена)'!D:D,'Приложение 3 (Цена)'!C:C,D1736,'Приложение 3 (Цена)'!B:B,C1736,'Приложение 3 (Цена)'!A:A,B1736)</f>
        <v>866.71</v>
      </c>
      <c r="H1736" s="34">
        <f t="shared" si="27"/>
        <v>714169.04</v>
      </c>
    </row>
    <row r="1737" spans="1:8" x14ac:dyDescent="0.25">
      <c r="A1737">
        <v>22</v>
      </c>
      <c r="B1737">
        <v>9</v>
      </c>
      <c r="C1737">
        <v>2004</v>
      </c>
      <c r="D1737" t="s">
        <v>18</v>
      </c>
      <c r="E1737" t="s">
        <v>68</v>
      </c>
      <c r="F1737">
        <v>815</v>
      </c>
      <c r="G1737" s="33">
        <f>SUMIFS('Приложение 3 (Цена)'!D:D,'Приложение 3 (Цена)'!C:C,D1737,'Приложение 3 (Цена)'!B:B,C1737,'Приложение 3 (Цена)'!A:A,B1737)</f>
        <v>372.8</v>
      </c>
      <c r="H1737" s="34">
        <f t="shared" si="27"/>
        <v>303832</v>
      </c>
    </row>
    <row r="1738" spans="1:8" x14ac:dyDescent="0.25">
      <c r="A1738">
        <v>29</v>
      </c>
      <c r="B1738">
        <v>11</v>
      </c>
      <c r="C1738">
        <v>2005</v>
      </c>
      <c r="D1738" t="s">
        <v>50</v>
      </c>
      <c r="E1738" t="s">
        <v>66</v>
      </c>
      <c r="F1738">
        <v>811</v>
      </c>
      <c r="G1738" s="33">
        <f>SUMIFS('Приложение 3 (Цена)'!D:D,'Приложение 3 (Цена)'!C:C,D1738,'Приложение 3 (Цена)'!B:B,C1738,'Приложение 3 (Цена)'!A:A,B1738)</f>
        <v>710.1</v>
      </c>
      <c r="H1738" s="34">
        <f t="shared" si="27"/>
        <v>575891.1</v>
      </c>
    </row>
    <row r="1739" spans="1:8" x14ac:dyDescent="0.25">
      <c r="A1739">
        <v>29</v>
      </c>
      <c r="B1739">
        <v>12</v>
      </c>
      <c r="C1739">
        <v>2005</v>
      </c>
      <c r="D1739" t="s">
        <v>39</v>
      </c>
      <c r="E1739" t="s">
        <v>65</v>
      </c>
      <c r="F1739">
        <v>810</v>
      </c>
      <c r="G1739" s="33">
        <f>SUMIFS('Приложение 3 (Цена)'!D:D,'Приложение 3 (Цена)'!C:C,D1739,'Приложение 3 (Цена)'!B:B,C1739,'Приложение 3 (Цена)'!A:A,B1739)</f>
        <v>273.62</v>
      </c>
      <c r="H1739" s="34">
        <f t="shared" si="27"/>
        <v>221632.2</v>
      </c>
    </row>
    <row r="1740" spans="1:8" x14ac:dyDescent="0.25">
      <c r="A1740">
        <v>1</v>
      </c>
      <c r="B1740">
        <v>2</v>
      </c>
      <c r="C1740">
        <v>2000</v>
      </c>
      <c r="D1740" t="s">
        <v>14</v>
      </c>
      <c r="E1740" t="s">
        <v>68</v>
      </c>
      <c r="F1740">
        <v>803</v>
      </c>
      <c r="G1740" s="33">
        <f>SUMIFS('Приложение 3 (Цена)'!D:D,'Приложение 3 (Цена)'!C:C,D1740,'Приложение 3 (Цена)'!B:B,C1740,'Приложение 3 (Цена)'!A:A,B1740)</f>
        <v>650.22</v>
      </c>
      <c r="H1740" s="34">
        <f t="shared" si="27"/>
        <v>522126.66000000003</v>
      </c>
    </row>
    <row r="1741" spans="1:8" x14ac:dyDescent="0.25">
      <c r="A1741">
        <v>17</v>
      </c>
      <c r="B1741">
        <v>7</v>
      </c>
      <c r="C1741">
        <v>2003</v>
      </c>
      <c r="D1741" t="s">
        <v>62</v>
      </c>
      <c r="E1741" t="s">
        <v>66</v>
      </c>
      <c r="F1741">
        <v>803</v>
      </c>
      <c r="G1741" s="33">
        <f>SUMIFS('Приложение 3 (Цена)'!D:D,'Приложение 3 (Цена)'!C:C,D1741,'Приложение 3 (Цена)'!B:B,C1741,'Приложение 3 (Цена)'!A:A,B1741)</f>
        <v>939.26</v>
      </c>
      <c r="H1741" s="34">
        <f t="shared" si="27"/>
        <v>754225.78</v>
      </c>
    </row>
    <row r="1742" spans="1:8" x14ac:dyDescent="0.25">
      <c r="A1742">
        <v>4</v>
      </c>
      <c r="B1742">
        <v>1</v>
      </c>
      <c r="C1742">
        <v>2001</v>
      </c>
      <c r="D1742" t="s">
        <v>26</v>
      </c>
      <c r="E1742" t="s">
        <v>66</v>
      </c>
      <c r="F1742">
        <v>795</v>
      </c>
      <c r="G1742" s="33">
        <f>SUMIFS('Приложение 3 (Цена)'!D:D,'Приложение 3 (Цена)'!C:C,D1742,'Приложение 3 (Цена)'!B:B,C1742,'Приложение 3 (Цена)'!A:A,B1742)</f>
        <v>480.42</v>
      </c>
      <c r="H1742" s="34">
        <f t="shared" si="27"/>
        <v>381933.9</v>
      </c>
    </row>
    <row r="1743" spans="1:8" x14ac:dyDescent="0.25">
      <c r="A1743">
        <v>18</v>
      </c>
      <c r="B1743">
        <v>7</v>
      </c>
      <c r="C1743">
        <v>2003</v>
      </c>
      <c r="D1743" t="s">
        <v>15</v>
      </c>
      <c r="E1743" t="s">
        <v>67</v>
      </c>
      <c r="F1743">
        <v>791</v>
      </c>
      <c r="G1743" s="33">
        <f>SUMIFS('Приложение 3 (Цена)'!D:D,'Приложение 3 (Цена)'!C:C,D1743,'Приложение 3 (Цена)'!B:B,C1743,'Приложение 3 (Цена)'!A:A,B1743)</f>
        <v>834.07</v>
      </c>
      <c r="H1743" s="34">
        <f t="shared" si="27"/>
        <v>659749.37</v>
      </c>
    </row>
    <row r="1744" spans="1:8" x14ac:dyDescent="0.25">
      <c r="A1744">
        <v>26</v>
      </c>
      <c r="B1744">
        <v>11</v>
      </c>
      <c r="C1744">
        <v>2004</v>
      </c>
      <c r="D1744" t="s">
        <v>43</v>
      </c>
      <c r="E1744" t="s">
        <v>64</v>
      </c>
      <c r="F1744">
        <v>786</v>
      </c>
      <c r="G1744" s="33">
        <f>SUMIFS('Приложение 3 (Цена)'!D:D,'Приложение 3 (Цена)'!C:C,D1744,'Приложение 3 (Цена)'!B:B,C1744,'Приложение 3 (Цена)'!A:A,B1744)</f>
        <v>179.85</v>
      </c>
      <c r="H1744" s="34">
        <f t="shared" si="27"/>
        <v>141362.1</v>
      </c>
    </row>
    <row r="1745" spans="1:8" x14ac:dyDescent="0.25">
      <c r="A1745">
        <v>15</v>
      </c>
      <c r="B1745">
        <v>6</v>
      </c>
      <c r="C1745">
        <v>2002</v>
      </c>
      <c r="D1745" t="s">
        <v>53</v>
      </c>
      <c r="E1745" t="s">
        <v>66</v>
      </c>
      <c r="F1745">
        <v>783</v>
      </c>
      <c r="G1745" s="33">
        <f>SUMIFS('Приложение 3 (Цена)'!D:D,'Приложение 3 (Цена)'!C:C,D1745,'Приложение 3 (Цена)'!B:B,C1745,'Приложение 3 (Цена)'!A:A,B1745)</f>
        <v>17.440000000000001</v>
      </c>
      <c r="H1745" s="34">
        <f t="shared" si="27"/>
        <v>13655.52</v>
      </c>
    </row>
    <row r="1746" spans="1:8" x14ac:dyDescent="0.25">
      <c r="A1746">
        <v>8</v>
      </c>
      <c r="B1746">
        <v>3</v>
      </c>
      <c r="C1746">
        <v>2001</v>
      </c>
      <c r="D1746" t="s">
        <v>13</v>
      </c>
      <c r="E1746" t="s">
        <v>65</v>
      </c>
      <c r="F1746">
        <v>781</v>
      </c>
      <c r="G1746" s="33">
        <f>SUMIFS('Приложение 3 (Цена)'!D:D,'Приложение 3 (Цена)'!C:C,D1746,'Приложение 3 (Цена)'!B:B,C1746,'Приложение 3 (Цена)'!A:A,B1746)</f>
        <v>865.46</v>
      </c>
      <c r="H1746" s="34">
        <f t="shared" si="27"/>
        <v>675924.26</v>
      </c>
    </row>
    <row r="1747" spans="1:8" x14ac:dyDescent="0.25">
      <c r="A1747">
        <v>6</v>
      </c>
      <c r="B1747">
        <v>3</v>
      </c>
      <c r="C1747">
        <v>2001</v>
      </c>
      <c r="D1747" t="s">
        <v>53</v>
      </c>
      <c r="E1747" t="s">
        <v>64</v>
      </c>
      <c r="F1747">
        <v>780</v>
      </c>
      <c r="G1747" s="33">
        <f>SUMIFS('Приложение 3 (Цена)'!D:D,'Приложение 3 (Цена)'!C:C,D1747,'Приложение 3 (Цена)'!B:B,C1747,'Приложение 3 (Цена)'!A:A,B1747)</f>
        <v>374.81</v>
      </c>
      <c r="H1747" s="34">
        <f t="shared" si="27"/>
        <v>292351.8</v>
      </c>
    </row>
    <row r="1748" spans="1:8" x14ac:dyDescent="0.25">
      <c r="A1748">
        <v>16</v>
      </c>
      <c r="B1748">
        <v>6</v>
      </c>
      <c r="C1748">
        <v>2003</v>
      </c>
      <c r="D1748" t="s">
        <v>46</v>
      </c>
      <c r="E1748" t="s">
        <v>66</v>
      </c>
      <c r="F1748">
        <v>780</v>
      </c>
      <c r="G1748" s="33">
        <f>SUMIFS('Приложение 3 (Цена)'!D:D,'Приложение 3 (Цена)'!C:C,D1748,'Приложение 3 (Цена)'!B:B,C1748,'Приложение 3 (Цена)'!A:A,B1748)</f>
        <v>141.46</v>
      </c>
      <c r="H1748" s="34">
        <f t="shared" si="27"/>
        <v>110338.8</v>
      </c>
    </row>
    <row r="1749" spans="1:8" x14ac:dyDescent="0.25">
      <c r="A1749">
        <v>26</v>
      </c>
      <c r="B1749">
        <v>10</v>
      </c>
      <c r="C1749">
        <v>2004</v>
      </c>
      <c r="D1749" t="s">
        <v>32</v>
      </c>
      <c r="E1749" t="s">
        <v>64</v>
      </c>
      <c r="F1749">
        <v>773</v>
      </c>
      <c r="G1749" s="33">
        <f>SUMIFS('Приложение 3 (Цена)'!D:D,'Приложение 3 (Цена)'!C:C,D1749,'Приложение 3 (Цена)'!B:B,C1749,'Приложение 3 (Цена)'!A:A,B1749)</f>
        <v>1091.33</v>
      </c>
      <c r="H1749" s="34">
        <f t="shared" si="27"/>
        <v>843598.09</v>
      </c>
    </row>
    <row r="1750" spans="1:8" x14ac:dyDescent="0.25">
      <c r="A1750">
        <v>2</v>
      </c>
      <c r="B1750">
        <v>1</v>
      </c>
      <c r="C1750">
        <v>2000</v>
      </c>
      <c r="D1750" t="s">
        <v>27</v>
      </c>
      <c r="E1750" t="s">
        <v>64</v>
      </c>
      <c r="F1750">
        <v>772</v>
      </c>
      <c r="G1750" s="33">
        <f>SUMIFS('Приложение 3 (Цена)'!D:D,'Приложение 3 (Цена)'!C:C,D1750,'Приложение 3 (Цена)'!B:B,C1750,'Приложение 3 (Цена)'!A:A,B1750)</f>
        <v>433.51</v>
      </c>
      <c r="H1750" s="34">
        <f t="shared" si="27"/>
        <v>334669.71999999997</v>
      </c>
    </row>
    <row r="1751" spans="1:8" x14ac:dyDescent="0.25">
      <c r="A1751">
        <v>13</v>
      </c>
      <c r="B1751">
        <v>5</v>
      </c>
      <c r="C1751">
        <v>2002</v>
      </c>
      <c r="D1751" t="s">
        <v>30</v>
      </c>
      <c r="E1751" t="s">
        <v>68</v>
      </c>
      <c r="F1751">
        <v>765</v>
      </c>
      <c r="G1751" s="33">
        <f>SUMIFS('Приложение 3 (Цена)'!D:D,'Приложение 3 (Цена)'!C:C,D1751,'Приложение 3 (Цена)'!B:B,C1751,'Приложение 3 (Цена)'!A:A,B1751)</f>
        <v>32.33</v>
      </c>
      <c r="H1751" s="34">
        <f t="shared" si="27"/>
        <v>24732.449999999997</v>
      </c>
    </row>
    <row r="1752" spans="1:8" x14ac:dyDescent="0.25">
      <c r="A1752">
        <v>29</v>
      </c>
      <c r="B1752">
        <v>11</v>
      </c>
      <c r="C1752">
        <v>2005</v>
      </c>
      <c r="D1752" t="s">
        <v>45</v>
      </c>
      <c r="E1752" t="s">
        <v>64</v>
      </c>
      <c r="F1752">
        <v>762</v>
      </c>
      <c r="G1752" s="33">
        <f>SUMIFS('Приложение 3 (Цена)'!D:D,'Приложение 3 (Цена)'!C:C,D1752,'Приложение 3 (Цена)'!B:B,C1752,'Приложение 3 (Цена)'!A:A,B1752)</f>
        <v>240.56</v>
      </c>
      <c r="H1752" s="34">
        <f t="shared" si="27"/>
        <v>183306.72</v>
      </c>
    </row>
    <row r="1753" spans="1:8" x14ac:dyDescent="0.25">
      <c r="A1753">
        <v>24</v>
      </c>
      <c r="B1753">
        <v>9</v>
      </c>
      <c r="C1753">
        <v>2004</v>
      </c>
      <c r="D1753" t="s">
        <v>60</v>
      </c>
      <c r="E1753" t="s">
        <v>64</v>
      </c>
      <c r="F1753">
        <v>757</v>
      </c>
      <c r="G1753" s="33">
        <f>SUMIFS('Приложение 3 (Цена)'!D:D,'Приложение 3 (Цена)'!C:C,D1753,'Приложение 3 (Цена)'!B:B,C1753,'Приложение 3 (Цена)'!A:A,B1753)</f>
        <v>195.24</v>
      </c>
      <c r="H1753" s="34">
        <f t="shared" si="27"/>
        <v>147796.68</v>
      </c>
    </row>
    <row r="1754" spans="1:8" x14ac:dyDescent="0.25">
      <c r="A1754">
        <v>8</v>
      </c>
      <c r="B1754">
        <v>3</v>
      </c>
      <c r="C1754">
        <v>2001</v>
      </c>
      <c r="D1754" t="s">
        <v>41</v>
      </c>
      <c r="E1754" t="s">
        <v>65</v>
      </c>
      <c r="F1754">
        <v>756</v>
      </c>
      <c r="G1754" s="33">
        <f>SUMIFS('Приложение 3 (Цена)'!D:D,'Приложение 3 (Цена)'!C:C,D1754,'Приложение 3 (Цена)'!B:B,C1754,'Приложение 3 (Цена)'!A:A,B1754)</f>
        <v>443.97</v>
      </c>
      <c r="H1754" s="34">
        <f t="shared" si="27"/>
        <v>335641.32</v>
      </c>
    </row>
    <row r="1755" spans="1:8" x14ac:dyDescent="0.25">
      <c r="A1755">
        <v>11</v>
      </c>
      <c r="B1755">
        <v>5</v>
      </c>
      <c r="C1755">
        <v>2002</v>
      </c>
      <c r="D1755" t="s">
        <v>42</v>
      </c>
      <c r="E1755" t="s">
        <v>66</v>
      </c>
      <c r="F1755">
        <v>752</v>
      </c>
      <c r="G1755" s="33">
        <f>SUMIFS('Приложение 3 (Цена)'!D:D,'Приложение 3 (Цена)'!C:C,D1755,'Приложение 3 (Цена)'!B:B,C1755,'Приложение 3 (Цена)'!A:A,B1755)</f>
        <v>588.22</v>
      </c>
      <c r="H1755" s="34">
        <f t="shared" si="27"/>
        <v>442341.44</v>
      </c>
    </row>
    <row r="1756" spans="1:8" x14ac:dyDescent="0.25">
      <c r="A1756">
        <v>3</v>
      </c>
      <c r="B1756">
        <v>1</v>
      </c>
      <c r="C1756">
        <v>2000</v>
      </c>
      <c r="D1756" t="s">
        <v>27</v>
      </c>
      <c r="E1756" t="s">
        <v>65</v>
      </c>
      <c r="F1756">
        <v>750</v>
      </c>
      <c r="G1756" s="33">
        <f>SUMIFS('Приложение 3 (Цена)'!D:D,'Приложение 3 (Цена)'!C:C,D1756,'Приложение 3 (Цена)'!B:B,C1756,'Приложение 3 (Цена)'!A:A,B1756)</f>
        <v>433.51</v>
      </c>
      <c r="H1756" s="34">
        <f t="shared" si="27"/>
        <v>325132.5</v>
      </c>
    </row>
    <row r="1757" spans="1:8" x14ac:dyDescent="0.25">
      <c r="A1757">
        <v>21</v>
      </c>
      <c r="B1757">
        <v>8</v>
      </c>
      <c r="C1757">
        <v>2003</v>
      </c>
      <c r="D1757" t="s">
        <v>53</v>
      </c>
      <c r="E1757" t="s">
        <v>66</v>
      </c>
      <c r="F1757">
        <v>749</v>
      </c>
      <c r="G1757" s="33">
        <f>SUMIFS('Приложение 3 (Цена)'!D:D,'Приложение 3 (Цена)'!C:C,D1757,'Приложение 3 (Цена)'!B:B,C1757,'Приложение 3 (Цена)'!A:A,B1757)</f>
        <v>574.22</v>
      </c>
      <c r="H1757" s="34">
        <f t="shared" si="27"/>
        <v>430090.78</v>
      </c>
    </row>
    <row r="1758" spans="1:8" x14ac:dyDescent="0.25">
      <c r="A1758">
        <v>26</v>
      </c>
      <c r="B1758">
        <v>10</v>
      </c>
      <c r="C1758">
        <v>2004</v>
      </c>
      <c r="D1758" t="s">
        <v>26</v>
      </c>
      <c r="E1758" t="s">
        <v>67</v>
      </c>
      <c r="F1758">
        <v>744</v>
      </c>
      <c r="G1758" s="33">
        <f>SUMIFS('Приложение 3 (Цена)'!D:D,'Приложение 3 (Цена)'!C:C,D1758,'Приложение 3 (Цена)'!B:B,C1758,'Приложение 3 (Цена)'!A:A,B1758)</f>
        <v>518.58000000000004</v>
      </c>
      <c r="H1758" s="34">
        <f t="shared" si="27"/>
        <v>385823.52</v>
      </c>
    </row>
    <row r="1759" spans="1:8" x14ac:dyDescent="0.25">
      <c r="A1759">
        <v>1</v>
      </c>
      <c r="B1759">
        <v>1</v>
      </c>
      <c r="C1759">
        <v>2000</v>
      </c>
      <c r="D1759" t="s">
        <v>49</v>
      </c>
      <c r="E1759" t="s">
        <v>68</v>
      </c>
      <c r="F1759">
        <v>743</v>
      </c>
      <c r="G1759" s="33">
        <f>SUMIFS('Приложение 3 (Цена)'!D:D,'Приложение 3 (Цена)'!C:C,D1759,'Приложение 3 (Цена)'!B:B,C1759,'Приложение 3 (Цена)'!A:A,B1759)</f>
        <v>837.87</v>
      </c>
      <c r="H1759" s="34">
        <f t="shared" si="27"/>
        <v>622537.41</v>
      </c>
    </row>
    <row r="1760" spans="1:8" x14ac:dyDescent="0.25">
      <c r="A1760">
        <v>14</v>
      </c>
      <c r="B1760">
        <v>6</v>
      </c>
      <c r="C1760">
        <v>2002</v>
      </c>
      <c r="D1760" t="s">
        <v>62</v>
      </c>
      <c r="E1760" t="s">
        <v>66</v>
      </c>
      <c r="F1760">
        <v>742</v>
      </c>
      <c r="G1760" s="33">
        <f>SUMIFS('Приложение 3 (Цена)'!D:D,'Приложение 3 (Цена)'!C:C,D1760,'Приложение 3 (Цена)'!B:B,C1760,'Приложение 3 (Цена)'!A:A,B1760)</f>
        <v>959.56</v>
      </c>
      <c r="H1760" s="34">
        <f t="shared" si="27"/>
        <v>711993.5199999999</v>
      </c>
    </row>
    <row r="1761" spans="1:8" x14ac:dyDescent="0.25">
      <c r="A1761">
        <v>3</v>
      </c>
      <c r="B1761">
        <v>1</v>
      </c>
      <c r="C1761">
        <v>2001</v>
      </c>
      <c r="D1761" t="s">
        <v>42</v>
      </c>
      <c r="E1761" t="s">
        <v>64</v>
      </c>
      <c r="F1761">
        <v>740</v>
      </c>
      <c r="G1761" s="33">
        <f>SUMIFS('Приложение 3 (Цена)'!D:D,'Приложение 3 (Цена)'!C:C,D1761,'Приложение 3 (Цена)'!B:B,C1761,'Приложение 3 (Цена)'!A:A,B1761)</f>
        <v>669.94</v>
      </c>
      <c r="H1761" s="34">
        <f t="shared" si="27"/>
        <v>495755.60000000003</v>
      </c>
    </row>
    <row r="1762" spans="1:8" x14ac:dyDescent="0.25">
      <c r="A1762">
        <v>16</v>
      </c>
      <c r="B1762">
        <v>2</v>
      </c>
      <c r="C1762">
        <v>2000</v>
      </c>
      <c r="D1762" t="s">
        <v>36</v>
      </c>
      <c r="E1762" t="s">
        <v>65</v>
      </c>
      <c r="F1762">
        <v>736</v>
      </c>
      <c r="G1762" s="33">
        <f>SUMIFS('Приложение 3 (Цена)'!D:D,'Приложение 3 (Цена)'!C:C,D1762,'Приложение 3 (Цена)'!B:B,C1762,'Приложение 3 (Цена)'!A:A,B1762)</f>
        <v>294.7</v>
      </c>
      <c r="H1762" s="34">
        <f t="shared" si="27"/>
        <v>216899.19999999998</v>
      </c>
    </row>
    <row r="1763" spans="1:8" x14ac:dyDescent="0.25">
      <c r="A1763">
        <v>7</v>
      </c>
      <c r="B1763">
        <v>3</v>
      </c>
      <c r="C1763">
        <v>2001</v>
      </c>
      <c r="D1763" t="s">
        <v>36</v>
      </c>
      <c r="E1763" t="s">
        <v>64</v>
      </c>
      <c r="F1763">
        <v>726</v>
      </c>
      <c r="G1763" s="33">
        <f>SUMIFS('Приложение 3 (Цена)'!D:D,'Приложение 3 (Цена)'!C:C,D1763,'Приложение 3 (Цена)'!B:B,C1763,'Приложение 3 (Цена)'!A:A,B1763)</f>
        <v>468.05</v>
      </c>
      <c r="H1763" s="34">
        <f t="shared" si="27"/>
        <v>339804.3</v>
      </c>
    </row>
    <row r="1764" spans="1:8" x14ac:dyDescent="0.25">
      <c r="A1764">
        <v>16</v>
      </c>
      <c r="B1764">
        <v>7</v>
      </c>
      <c r="C1764">
        <v>2003</v>
      </c>
      <c r="D1764" t="s">
        <v>35</v>
      </c>
      <c r="E1764" t="s">
        <v>64</v>
      </c>
      <c r="F1764">
        <v>722</v>
      </c>
      <c r="G1764" s="33">
        <f>SUMIFS('Приложение 3 (Цена)'!D:D,'Приложение 3 (Цена)'!C:C,D1764,'Приложение 3 (Цена)'!B:B,C1764,'Приложение 3 (Цена)'!A:A,B1764)</f>
        <v>219.1</v>
      </c>
      <c r="H1764" s="34">
        <f t="shared" si="27"/>
        <v>158190.19999999998</v>
      </c>
    </row>
    <row r="1765" spans="1:8" x14ac:dyDescent="0.25">
      <c r="A1765">
        <v>4</v>
      </c>
      <c r="B1765">
        <v>2</v>
      </c>
      <c r="C1765">
        <v>2001</v>
      </c>
      <c r="D1765" t="s">
        <v>49</v>
      </c>
      <c r="E1765" t="s">
        <v>66</v>
      </c>
      <c r="F1765">
        <v>714</v>
      </c>
      <c r="G1765" s="33">
        <f>SUMIFS('Приложение 3 (Цена)'!D:D,'Приложение 3 (Цена)'!C:C,D1765,'Приложение 3 (Цена)'!B:B,C1765,'Приложение 3 (Цена)'!A:A,B1765)</f>
        <v>262.95</v>
      </c>
      <c r="H1765" s="34">
        <f t="shared" si="27"/>
        <v>187746.3</v>
      </c>
    </row>
    <row r="1766" spans="1:8" x14ac:dyDescent="0.25">
      <c r="A1766">
        <v>25</v>
      </c>
      <c r="B1766">
        <v>10</v>
      </c>
      <c r="C1766">
        <v>2004</v>
      </c>
      <c r="D1766" t="s">
        <v>13</v>
      </c>
      <c r="E1766" t="s">
        <v>64</v>
      </c>
      <c r="F1766">
        <v>708</v>
      </c>
      <c r="G1766" s="33">
        <f>SUMIFS('Приложение 3 (Цена)'!D:D,'Приложение 3 (Цена)'!C:C,D1766,'Приложение 3 (Цена)'!B:B,C1766,'Приложение 3 (Цена)'!A:A,B1766)</f>
        <v>348.8</v>
      </c>
      <c r="H1766" s="34">
        <f t="shared" si="27"/>
        <v>246950.39999999999</v>
      </c>
    </row>
    <row r="1767" spans="1:8" x14ac:dyDescent="0.25">
      <c r="A1767">
        <v>3</v>
      </c>
      <c r="B1767">
        <v>1</v>
      </c>
      <c r="C1767">
        <v>2000</v>
      </c>
      <c r="D1767" t="s">
        <v>51</v>
      </c>
      <c r="E1767" t="s">
        <v>64</v>
      </c>
      <c r="F1767">
        <v>706</v>
      </c>
      <c r="G1767" s="33">
        <f>SUMIFS('Приложение 3 (Цена)'!D:D,'Приложение 3 (Цена)'!C:C,D1767,'Приложение 3 (Цена)'!B:B,C1767,'Приложение 3 (Цена)'!A:A,B1767)</f>
        <v>271.07</v>
      </c>
      <c r="H1767" s="34">
        <f t="shared" si="27"/>
        <v>191375.41999999998</v>
      </c>
    </row>
    <row r="1768" spans="1:8" x14ac:dyDescent="0.25">
      <c r="A1768">
        <v>10</v>
      </c>
      <c r="B1768">
        <v>4</v>
      </c>
      <c r="C1768">
        <v>2002</v>
      </c>
      <c r="D1768" t="s">
        <v>36</v>
      </c>
      <c r="E1768" t="s">
        <v>68</v>
      </c>
      <c r="F1768">
        <v>702</v>
      </c>
      <c r="G1768" s="33">
        <f>SUMIFS('Приложение 3 (Цена)'!D:D,'Приложение 3 (Цена)'!C:C,D1768,'Приложение 3 (Цена)'!B:B,C1768,'Приложение 3 (Цена)'!A:A,B1768)</f>
        <v>478.58</v>
      </c>
      <c r="H1768" s="34">
        <f t="shared" si="27"/>
        <v>335963.16</v>
      </c>
    </row>
    <row r="1769" spans="1:8" x14ac:dyDescent="0.25">
      <c r="A1769">
        <v>17</v>
      </c>
      <c r="B1769">
        <v>7</v>
      </c>
      <c r="C1769">
        <v>2003</v>
      </c>
      <c r="D1769" t="s">
        <v>16</v>
      </c>
      <c r="E1769" t="s">
        <v>66</v>
      </c>
      <c r="F1769">
        <v>700</v>
      </c>
      <c r="G1769" s="33">
        <f>SUMIFS('Приложение 3 (Цена)'!D:D,'Приложение 3 (Цена)'!C:C,D1769,'Приложение 3 (Цена)'!B:B,C1769,'Приложение 3 (Цена)'!A:A,B1769)</f>
        <v>938.48</v>
      </c>
      <c r="H1769" s="34">
        <f t="shared" si="27"/>
        <v>656936</v>
      </c>
    </row>
    <row r="1770" spans="1:8" x14ac:dyDescent="0.25">
      <c r="A1770">
        <v>29</v>
      </c>
      <c r="B1770">
        <v>11</v>
      </c>
      <c r="C1770">
        <v>2005</v>
      </c>
      <c r="D1770" t="s">
        <v>51</v>
      </c>
      <c r="E1770" t="s">
        <v>66</v>
      </c>
      <c r="F1770">
        <v>692</v>
      </c>
      <c r="G1770" s="33">
        <f>SUMIFS('Приложение 3 (Цена)'!D:D,'Приложение 3 (Цена)'!C:C,D1770,'Приложение 3 (Цена)'!B:B,C1770,'Приложение 3 (Цена)'!A:A,B1770)</f>
        <v>184.21</v>
      </c>
      <c r="H1770" s="34">
        <f t="shared" si="27"/>
        <v>127473.32</v>
      </c>
    </row>
    <row r="1771" spans="1:8" x14ac:dyDescent="0.25">
      <c r="A1771">
        <v>14</v>
      </c>
      <c r="B1771">
        <v>6</v>
      </c>
      <c r="C1771">
        <v>2002</v>
      </c>
      <c r="D1771" t="s">
        <v>60</v>
      </c>
      <c r="E1771" t="s">
        <v>64</v>
      </c>
      <c r="F1771">
        <v>690</v>
      </c>
      <c r="G1771" s="33">
        <f>SUMIFS('Приложение 3 (Цена)'!D:D,'Приложение 3 (Цена)'!C:C,D1771,'Приложение 3 (Цена)'!B:B,C1771,'Приложение 3 (Цена)'!A:A,B1771)</f>
        <v>1091.02</v>
      </c>
      <c r="H1771" s="34">
        <f t="shared" si="27"/>
        <v>752803.79999999993</v>
      </c>
    </row>
    <row r="1772" spans="1:8" x14ac:dyDescent="0.25">
      <c r="A1772">
        <v>15</v>
      </c>
      <c r="B1772">
        <v>6</v>
      </c>
      <c r="C1772">
        <v>2002</v>
      </c>
      <c r="D1772" t="s">
        <v>60</v>
      </c>
      <c r="E1772" t="s">
        <v>66</v>
      </c>
      <c r="F1772">
        <v>689</v>
      </c>
      <c r="G1772" s="33">
        <f>SUMIFS('Приложение 3 (Цена)'!D:D,'Приложение 3 (Цена)'!C:C,D1772,'Приложение 3 (Цена)'!B:B,C1772,'Приложение 3 (Цена)'!A:A,B1772)</f>
        <v>1091.02</v>
      </c>
      <c r="H1772" s="34">
        <f t="shared" si="27"/>
        <v>751712.78</v>
      </c>
    </row>
    <row r="1773" spans="1:8" x14ac:dyDescent="0.25">
      <c r="A1773">
        <v>8</v>
      </c>
      <c r="B1773">
        <v>3</v>
      </c>
      <c r="C1773">
        <v>2001</v>
      </c>
      <c r="D1773" t="s">
        <v>62</v>
      </c>
      <c r="E1773" t="s">
        <v>66</v>
      </c>
      <c r="F1773">
        <v>672</v>
      </c>
      <c r="G1773" s="33">
        <f>SUMIFS('Приложение 3 (Цена)'!D:D,'Приложение 3 (Цена)'!C:C,D1773,'Приложение 3 (Цена)'!B:B,C1773,'Приложение 3 (Цена)'!A:A,B1773)</f>
        <v>729.99</v>
      </c>
      <c r="H1773" s="34">
        <f t="shared" si="27"/>
        <v>490553.28</v>
      </c>
    </row>
    <row r="1774" spans="1:8" x14ac:dyDescent="0.25">
      <c r="A1774">
        <v>13</v>
      </c>
      <c r="B1774">
        <v>5</v>
      </c>
      <c r="C1774">
        <v>2002</v>
      </c>
      <c r="D1774" t="s">
        <v>47</v>
      </c>
      <c r="E1774" t="s">
        <v>66</v>
      </c>
      <c r="F1774">
        <v>662</v>
      </c>
      <c r="G1774" s="33">
        <f>SUMIFS('Приложение 3 (Цена)'!D:D,'Приложение 3 (Цена)'!C:C,D1774,'Приложение 3 (Цена)'!B:B,C1774,'Приложение 3 (Цена)'!A:A,B1774)</f>
        <v>898.48</v>
      </c>
      <c r="H1774" s="34">
        <f t="shared" si="27"/>
        <v>594793.76</v>
      </c>
    </row>
    <row r="1775" spans="1:8" x14ac:dyDescent="0.25">
      <c r="A1775">
        <v>7</v>
      </c>
      <c r="B1775">
        <v>3</v>
      </c>
      <c r="C1775">
        <v>2001</v>
      </c>
      <c r="D1775" t="s">
        <v>16</v>
      </c>
      <c r="E1775" t="s">
        <v>66</v>
      </c>
      <c r="F1775">
        <v>653</v>
      </c>
      <c r="G1775" s="33">
        <f>SUMIFS('Приложение 3 (Цена)'!D:D,'Приложение 3 (Цена)'!C:C,D1775,'Приложение 3 (Цена)'!B:B,C1775,'Приложение 3 (Цена)'!A:A,B1775)</f>
        <v>977.66</v>
      </c>
      <c r="H1775" s="34">
        <f t="shared" si="27"/>
        <v>638411.98</v>
      </c>
    </row>
    <row r="1776" spans="1:8" x14ac:dyDescent="0.25">
      <c r="A1776">
        <v>10</v>
      </c>
      <c r="B1776">
        <v>4</v>
      </c>
      <c r="C1776">
        <v>2002</v>
      </c>
      <c r="D1776" t="s">
        <v>26</v>
      </c>
      <c r="E1776" t="s">
        <v>66</v>
      </c>
      <c r="F1776">
        <v>652</v>
      </c>
      <c r="G1776" s="33">
        <f>SUMIFS('Приложение 3 (Цена)'!D:D,'Приложение 3 (Цена)'!C:C,D1776,'Приложение 3 (Цена)'!B:B,C1776,'Приложение 3 (Цена)'!A:A,B1776)</f>
        <v>502.83</v>
      </c>
      <c r="H1776" s="34">
        <f t="shared" si="27"/>
        <v>327845.15999999997</v>
      </c>
    </row>
    <row r="1777" spans="1:8" x14ac:dyDescent="0.25">
      <c r="A1777">
        <v>13</v>
      </c>
      <c r="B1777">
        <v>5</v>
      </c>
      <c r="C1777">
        <v>2002</v>
      </c>
      <c r="D1777" t="s">
        <v>13</v>
      </c>
      <c r="E1777" t="s">
        <v>64</v>
      </c>
      <c r="F1777">
        <v>647</v>
      </c>
      <c r="G1777" s="33">
        <f>SUMIFS('Приложение 3 (Цена)'!D:D,'Приложение 3 (Цена)'!C:C,D1777,'Приложение 3 (Цена)'!B:B,C1777,'Приложение 3 (Цена)'!A:A,B1777)</f>
        <v>542.87</v>
      </c>
      <c r="H1777" s="34">
        <f t="shared" si="27"/>
        <v>351236.89</v>
      </c>
    </row>
    <row r="1778" spans="1:8" x14ac:dyDescent="0.25">
      <c r="A1778">
        <v>10</v>
      </c>
      <c r="B1778">
        <v>4</v>
      </c>
      <c r="C1778">
        <v>2002</v>
      </c>
      <c r="D1778" t="s">
        <v>32</v>
      </c>
      <c r="E1778" t="s">
        <v>64</v>
      </c>
      <c r="F1778">
        <v>646</v>
      </c>
      <c r="G1778" s="33">
        <f>SUMIFS('Приложение 3 (Цена)'!D:D,'Приложение 3 (Цена)'!C:C,D1778,'Приложение 3 (Цена)'!B:B,C1778,'Приложение 3 (Цена)'!A:A,B1778)</f>
        <v>275.68</v>
      </c>
      <c r="H1778" s="34">
        <f t="shared" si="27"/>
        <v>178089.28</v>
      </c>
    </row>
    <row r="1779" spans="1:8" x14ac:dyDescent="0.25">
      <c r="A1779">
        <v>25</v>
      </c>
      <c r="B1779">
        <v>10</v>
      </c>
      <c r="C1779">
        <v>2004</v>
      </c>
      <c r="D1779" t="s">
        <v>39</v>
      </c>
      <c r="E1779" t="s">
        <v>68</v>
      </c>
      <c r="F1779">
        <v>645</v>
      </c>
      <c r="G1779" s="33">
        <f>SUMIFS('Приложение 3 (Цена)'!D:D,'Приложение 3 (Цена)'!C:C,D1779,'Приложение 3 (Цена)'!B:B,C1779,'Приложение 3 (Цена)'!A:A,B1779)</f>
        <v>193.95</v>
      </c>
      <c r="H1779" s="34">
        <f t="shared" si="27"/>
        <v>125097.74999999999</v>
      </c>
    </row>
    <row r="1780" spans="1:8" x14ac:dyDescent="0.25">
      <c r="A1780">
        <v>9</v>
      </c>
      <c r="B1780">
        <v>4</v>
      </c>
      <c r="C1780">
        <v>2002</v>
      </c>
      <c r="D1780" t="s">
        <v>61</v>
      </c>
      <c r="E1780" t="s">
        <v>65</v>
      </c>
      <c r="F1780">
        <v>641</v>
      </c>
      <c r="G1780" s="33">
        <f>SUMIFS('Приложение 3 (Цена)'!D:D,'Приложение 3 (Цена)'!C:C,D1780,'Приложение 3 (Цена)'!B:B,C1780,'Приложение 3 (Цена)'!A:A,B1780)</f>
        <v>198.87</v>
      </c>
      <c r="H1780" s="34">
        <f t="shared" si="27"/>
        <v>127475.67</v>
      </c>
    </row>
    <row r="1781" spans="1:8" x14ac:dyDescent="0.25">
      <c r="A1781">
        <v>20</v>
      </c>
      <c r="B1781">
        <v>8</v>
      </c>
      <c r="C1781">
        <v>2003</v>
      </c>
      <c r="D1781" t="s">
        <v>18</v>
      </c>
      <c r="E1781" t="s">
        <v>66</v>
      </c>
      <c r="F1781">
        <v>624</v>
      </c>
      <c r="G1781" s="33">
        <f>SUMIFS('Приложение 3 (Цена)'!D:D,'Приложение 3 (Цена)'!C:C,D1781,'Приложение 3 (Цена)'!B:B,C1781,'Приложение 3 (Цена)'!A:A,B1781)</f>
        <v>489.83</v>
      </c>
      <c r="H1781" s="34">
        <f t="shared" si="27"/>
        <v>305653.92</v>
      </c>
    </row>
    <row r="1782" spans="1:8" x14ac:dyDescent="0.25">
      <c r="A1782">
        <v>24</v>
      </c>
      <c r="B1782">
        <v>10</v>
      </c>
      <c r="C1782">
        <v>2004</v>
      </c>
      <c r="D1782" t="s">
        <v>47</v>
      </c>
      <c r="E1782" t="s">
        <v>64</v>
      </c>
      <c r="F1782">
        <v>622</v>
      </c>
      <c r="G1782" s="33">
        <f>SUMIFS('Приложение 3 (Цена)'!D:D,'Приложение 3 (Цена)'!C:C,D1782,'Приложение 3 (Цена)'!B:B,C1782,'Приложение 3 (Цена)'!A:A,B1782)</f>
        <v>356.29</v>
      </c>
      <c r="H1782" s="34">
        <f t="shared" si="27"/>
        <v>221612.38</v>
      </c>
    </row>
    <row r="1783" spans="1:8" x14ac:dyDescent="0.25">
      <c r="A1783">
        <v>23</v>
      </c>
      <c r="B1783">
        <v>9</v>
      </c>
      <c r="C1783">
        <v>2004</v>
      </c>
      <c r="D1783" t="s">
        <v>17</v>
      </c>
      <c r="E1783" t="s">
        <v>65</v>
      </c>
      <c r="F1783">
        <v>618</v>
      </c>
      <c r="G1783" s="33">
        <f>SUMIFS('Приложение 3 (Цена)'!D:D,'Приложение 3 (Цена)'!C:C,D1783,'Приложение 3 (Цена)'!B:B,C1783,'Приложение 3 (Цена)'!A:A,B1783)</f>
        <v>963.63</v>
      </c>
      <c r="H1783" s="34">
        <f t="shared" si="27"/>
        <v>595523.34</v>
      </c>
    </row>
    <row r="1784" spans="1:8" x14ac:dyDescent="0.25">
      <c r="A1784">
        <v>5</v>
      </c>
      <c r="B1784">
        <v>2</v>
      </c>
      <c r="C1784">
        <v>2001</v>
      </c>
      <c r="D1784" t="s">
        <v>40</v>
      </c>
      <c r="E1784" t="s">
        <v>66</v>
      </c>
      <c r="F1784">
        <v>617</v>
      </c>
      <c r="G1784" s="33">
        <f>SUMIFS('Приложение 3 (Цена)'!D:D,'Приложение 3 (Цена)'!C:C,D1784,'Приложение 3 (Цена)'!B:B,C1784,'Приложение 3 (Цена)'!A:A,B1784)</f>
        <v>936.91</v>
      </c>
      <c r="H1784" s="34">
        <f t="shared" si="27"/>
        <v>578073.47</v>
      </c>
    </row>
    <row r="1785" spans="1:8" x14ac:dyDescent="0.25">
      <c r="A1785">
        <v>22</v>
      </c>
      <c r="B1785">
        <v>9</v>
      </c>
      <c r="C1785">
        <v>2004</v>
      </c>
      <c r="D1785" t="s">
        <v>55</v>
      </c>
      <c r="E1785" t="s">
        <v>64</v>
      </c>
      <c r="F1785">
        <v>615</v>
      </c>
      <c r="G1785" s="33">
        <f>SUMIFS('Приложение 3 (Цена)'!D:D,'Приложение 3 (Цена)'!C:C,D1785,'Приложение 3 (Цена)'!B:B,C1785,'Приложение 3 (Цена)'!A:A,B1785)</f>
        <v>892.71</v>
      </c>
      <c r="H1785" s="34">
        <f t="shared" si="27"/>
        <v>549016.65</v>
      </c>
    </row>
    <row r="1786" spans="1:8" x14ac:dyDescent="0.25">
      <c r="A1786">
        <v>2</v>
      </c>
      <c r="B1786">
        <v>1</v>
      </c>
      <c r="C1786">
        <v>2000</v>
      </c>
      <c r="D1786" t="s">
        <v>28</v>
      </c>
      <c r="E1786" t="s">
        <v>66</v>
      </c>
      <c r="F1786">
        <v>614</v>
      </c>
      <c r="G1786" s="33">
        <f>SUMIFS('Приложение 3 (Цена)'!D:D,'Приложение 3 (Цена)'!C:C,D1786,'Приложение 3 (Цена)'!B:B,C1786,'Приложение 3 (Цена)'!A:A,B1786)</f>
        <v>445.98</v>
      </c>
      <c r="H1786" s="34">
        <f t="shared" si="27"/>
        <v>273831.72000000003</v>
      </c>
    </row>
    <row r="1787" spans="1:8" x14ac:dyDescent="0.25">
      <c r="A1787">
        <v>24</v>
      </c>
      <c r="B1787">
        <v>10</v>
      </c>
      <c r="C1787">
        <v>2004</v>
      </c>
      <c r="D1787" t="s">
        <v>28</v>
      </c>
      <c r="E1787" t="s">
        <v>68</v>
      </c>
      <c r="F1787">
        <v>599</v>
      </c>
      <c r="G1787" s="33">
        <f>SUMIFS('Приложение 3 (Цена)'!D:D,'Приложение 3 (Цена)'!C:C,D1787,'Приложение 3 (Цена)'!B:B,C1787,'Приложение 3 (Цена)'!A:A,B1787)</f>
        <v>824.71</v>
      </c>
      <c r="H1787" s="34">
        <f t="shared" si="27"/>
        <v>494001.29000000004</v>
      </c>
    </row>
    <row r="1788" spans="1:8" x14ac:dyDescent="0.25">
      <c r="A1788">
        <v>27</v>
      </c>
      <c r="B1788">
        <v>11</v>
      </c>
      <c r="C1788">
        <v>2004</v>
      </c>
      <c r="D1788" t="s">
        <v>29</v>
      </c>
      <c r="E1788" t="s">
        <v>64</v>
      </c>
      <c r="F1788">
        <v>595</v>
      </c>
      <c r="G1788" s="33">
        <f>SUMIFS('Приложение 3 (Цена)'!D:D,'Приложение 3 (Цена)'!C:C,D1788,'Приложение 3 (Цена)'!B:B,C1788,'Приложение 3 (Цена)'!A:A,B1788)</f>
        <v>769.37</v>
      </c>
      <c r="H1788" s="34">
        <f t="shared" si="27"/>
        <v>457775.15</v>
      </c>
    </row>
    <row r="1789" spans="1:8" x14ac:dyDescent="0.25">
      <c r="A1789">
        <v>2</v>
      </c>
      <c r="B1789">
        <v>1</v>
      </c>
      <c r="C1789">
        <v>2000</v>
      </c>
      <c r="D1789" t="s">
        <v>23</v>
      </c>
      <c r="E1789" t="s">
        <v>67</v>
      </c>
      <c r="F1789">
        <v>588</v>
      </c>
      <c r="G1789" s="33">
        <f>SUMIFS('Приложение 3 (Цена)'!D:D,'Приложение 3 (Цена)'!C:C,D1789,'Приложение 3 (Цена)'!B:B,C1789,'Приложение 3 (Цена)'!A:A,B1789)</f>
        <v>679.01</v>
      </c>
      <c r="H1789" s="34">
        <f t="shared" si="27"/>
        <v>399257.88</v>
      </c>
    </row>
    <row r="1790" spans="1:8" x14ac:dyDescent="0.25">
      <c r="A1790">
        <v>7</v>
      </c>
      <c r="B1790">
        <v>3</v>
      </c>
      <c r="C1790">
        <v>2001</v>
      </c>
      <c r="D1790" t="s">
        <v>27</v>
      </c>
      <c r="E1790" t="s">
        <v>66</v>
      </c>
      <c r="F1790">
        <v>588</v>
      </c>
      <c r="G1790" s="33">
        <f>SUMIFS('Приложение 3 (Цена)'!D:D,'Приложение 3 (Цена)'!C:C,D1790,'Приложение 3 (Цена)'!B:B,C1790,'Приложение 3 (Цена)'!A:A,B1790)</f>
        <v>396.02</v>
      </c>
      <c r="H1790" s="34">
        <f t="shared" si="27"/>
        <v>232859.75999999998</v>
      </c>
    </row>
    <row r="1791" spans="1:8" x14ac:dyDescent="0.25">
      <c r="A1791">
        <v>12</v>
      </c>
      <c r="B1791">
        <v>5</v>
      </c>
      <c r="C1791">
        <v>2002</v>
      </c>
      <c r="D1791" t="s">
        <v>48</v>
      </c>
      <c r="E1791" t="s">
        <v>67</v>
      </c>
      <c r="F1791">
        <v>588</v>
      </c>
      <c r="G1791" s="33">
        <f>SUMIFS('Приложение 3 (Цена)'!D:D,'Приложение 3 (Цена)'!C:C,D1791,'Приложение 3 (Цена)'!B:B,C1791,'Приложение 3 (Цена)'!A:A,B1791)</f>
        <v>712.42</v>
      </c>
      <c r="H1791" s="34">
        <f t="shared" si="27"/>
        <v>418902.95999999996</v>
      </c>
    </row>
    <row r="1792" spans="1:8" x14ac:dyDescent="0.25">
      <c r="A1792">
        <v>4</v>
      </c>
      <c r="B1792">
        <v>2</v>
      </c>
      <c r="C1792">
        <v>2001</v>
      </c>
      <c r="D1792" t="s">
        <v>19</v>
      </c>
      <c r="E1792" t="s">
        <v>66</v>
      </c>
      <c r="F1792">
        <v>585</v>
      </c>
      <c r="G1792" s="33">
        <f>SUMIFS('Приложение 3 (Цена)'!D:D,'Приложение 3 (Цена)'!C:C,D1792,'Приложение 3 (Цена)'!B:B,C1792,'Приложение 3 (Цена)'!A:A,B1792)</f>
        <v>917.87</v>
      </c>
      <c r="H1792" s="34">
        <f t="shared" si="27"/>
        <v>536953.94999999995</v>
      </c>
    </row>
    <row r="1793" spans="1:8" x14ac:dyDescent="0.25">
      <c r="A1793">
        <v>23</v>
      </c>
      <c r="B1793">
        <v>9</v>
      </c>
      <c r="C1793">
        <v>2004</v>
      </c>
      <c r="D1793" t="s">
        <v>57</v>
      </c>
      <c r="E1793" t="s">
        <v>66</v>
      </c>
      <c r="F1793">
        <v>584</v>
      </c>
      <c r="G1793" s="33">
        <f>SUMIFS('Приложение 3 (Цена)'!D:D,'Приложение 3 (Цена)'!C:C,D1793,'Приложение 3 (Цена)'!B:B,C1793,'Приложение 3 (Цена)'!A:A,B1793)</f>
        <v>593.19000000000005</v>
      </c>
      <c r="H1793" s="34">
        <f t="shared" si="27"/>
        <v>346422.96</v>
      </c>
    </row>
    <row r="1794" spans="1:8" x14ac:dyDescent="0.25">
      <c r="A1794">
        <v>4</v>
      </c>
      <c r="B1794">
        <v>1</v>
      </c>
      <c r="C1794">
        <v>2001</v>
      </c>
      <c r="D1794" t="s">
        <v>34</v>
      </c>
      <c r="E1794" t="s">
        <v>67</v>
      </c>
      <c r="F1794">
        <v>574</v>
      </c>
      <c r="G1794" s="33">
        <f>SUMIFS('Приложение 3 (Цена)'!D:D,'Приложение 3 (Цена)'!C:C,D1794,'Приложение 3 (Цена)'!B:B,C1794,'Приложение 3 (Цена)'!A:A,B1794)</f>
        <v>551.08000000000004</v>
      </c>
      <c r="H1794" s="34">
        <f t="shared" si="27"/>
        <v>316319.92000000004</v>
      </c>
    </row>
    <row r="1795" spans="1:8" x14ac:dyDescent="0.25">
      <c r="A1795">
        <v>16</v>
      </c>
      <c r="B1795">
        <v>6</v>
      </c>
      <c r="C1795">
        <v>2003</v>
      </c>
      <c r="D1795" t="s">
        <v>17</v>
      </c>
      <c r="E1795" t="s">
        <v>68</v>
      </c>
      <c r="F1795">
        <v>566</v>
      </c>
      <c r="G1795" s="33">
        <f>SUMIFS('Приложение 3 (Цена)'!D:D,'Приложение 3 (Цена)'!C:C,D1795,'Приложение 3 (Цена)'!B:B,C1795,'Приложение 3 (Цена)'!A:A,B1795)</f>
        <v>1019.48</v>
      </c>
      <c r="H1795" s="34">
        <f t="shared" ref="H1795:H1858" si="28">F1795*G1795</f>
        <v>577025.68000000005</v>
      </c>
    </row>
    <row r="1796" spans="1:8" x14ac:dyDescent="0.25">
      <c r="A1796">
        <v>20</v>
      </c>
      <c r="B1796">
        <v>8</v>
      </c>
      <c r="C1796">
        <v>2003</v>
      </c>
      <c r="D1796" t="s">
        <v>49</v>
      </c>
      <c r="E1796" t="s">
        <v>64</v>
      </c>
      <c r="F1796">
        <v>561</v>
      </c>
      <c r="G1796" s="33">
        <f>SUMIFS('Приложение 3 (Цена)'!D:D,'Приложение 3 (Цена)'!C:C,D1796,'Приложение 3 (Цена)'!B:B,C1796,'Приложение 3 (Цена)'!A:A,B1796)</f>
        <v>883.28</v>
      </c>
      <c r="H1796" s="34">
        <f t="shared" si="28"/>
        <v>495520.07999999996</v>
      </c>
    </row>
    <row r="1797" spans="1:8" x14ac:dyDescent="0.25">
      <c r="A1797">
        <v>21</v>
      </c>
      <c r="B1797">
        <v>8</v>
      </c>
      <c r="C1797">
        <v>2003</v>
      </c>
      <c r="D1797" t="s">
        <v>12</v>
      </c>
      <c r="E1797" t="s">
        <v>64</v>
      </c>
      <c r="F1797">
        <v>561</v>
      </c>
      <c r="G1797" s="33">
        <f>SUMIFS('Приложение 3 (Цена)'!D:D,'Приложение 3 (Цена)'!C:C,D1797,'Приложение 3 (Цена)'!B:B,C1797,'Приложение 3 (Цена)'!A:A,B1797)</f>
        <v>664.3</v>
      </c>
      <c r="H1797" s="34">
        <f t="shared" si="28"/>
        <v>372672.3</v>
      </c>
    </row>
    <row r="1798" spans="1:8" x14ac:dyDescent="0.25">
      <c r="A1798">
        <v>2</v>
      </c>
      <c r="B1798">
        <v>1</v>
      </c>
      <c r="C1798">
        <v>2000</v>
      </c>
      <c r="D1798" t="s">
        <v>26</v>
      </c>
      <c r="E1798" t="s">
        <v>67</v>
      </c>
      <c r="F1798">
        <v>552</v>
      </c>
      <c r="G1798" s="33">
        <f>SUMIFS('Приложение 3 (Цена)'!D:D,'Приложение 3 (Цена)'!C:C,D1798,'Приложение 3 (Цена)'!B:B,C1798,'Приложение 3 (Цена)'!A:A,B1798)</f>
        <v>88.57</v>
      </c>
      <c r="H1798" s="34">
        <f t="shared" si="28"/>
        <v>48890.64</v>
      </c>
    </row>
    <row r="1799" spans="1:8" x14ac:dyDescent="0.25">
      <c r="A1799">
        <v>18</v>
      </c>
      <c r="B1799">
        <v>7</v>
      </c>
      <c r="C1799">
        <v>2003</v>
      </c>
      <c r="D1799" t="s">
        <v>38</v>
      </c>
      <c r="E1799" t="s">
        <v>64</v>
      </c>
      <c r="F1799">
        <v>546</v>
      </c>
      <c r="G1799" s="33">
        <f>SUMIFS('Приложение 3 (Цена)'!D:D,'Приложение 3 (Цена)'!C:C,D1799,'Приложение 3 (Цена)'!B:B,C1799,'Приложение 3 (Цена)'!A:A,B1799)</f>
        <v>905.03</v>
      </c>
      <c r="H1799" s="34">
        <f t="shared" si="28"/>
        <v>494146.38</v>
      </c>
    </row>
    <row r="1800" spans="1:8" x14ac:dyDescent="0.25">
      <c r="A1800">
        <v>17</v>
      </c>
      <c r="B1800">
        <v>7</v>
      </c>
      <c r="C1800">
        <v>2003</v>
      </c>
      <c r="D1800" t="s">
        <v>47</v>
      </c>
      <c r="E1800" t="s">
        <v>67</v>
      </c>
      <c r="F1800">
        <v>545</v>
      </c>
      <c r="G1800" s="33">
        <f>SUMIFS('Приложение 3 (Цена)'!D:D,'Приложение 3 (Цена)'!C:C,D1800,'Приложение 3 (Цена)'!B:B,C1800,'Приложение 3 (Цена)'!A:A,B1800)</f>
        <v>291.77</v>
      </c>
      <c r="H1800" s="34">
        <f t="shared" si="28"/>
        <v>159014.65</v>
      </c>
    </row>
    <row r="1801" spans="1:8" x14ac:dyDescent="0.25">
      <c r="A1801">
        <v>23</v>
      </c>
      <c r="B1801">
        <v>9</v>
      </c>
      <c r="C1801">
        <v>2004</v>
      </c>
      <c r="D1801" t="s">
        <v>54</v>
      </c>
      <c r="E1801" t="s">
        <v>64</v>
      </c>
      <c r="F1801">
        <v>505</v>
      </c>
      <c r="G1801" s="33">
        <f>SUMIFS('Приложение 3 (Цена)'!D:D,'Приложение 3 (Цена)'!C:C,D1801,'Приложение 3 (Цена)'!B:B,C1801,'Приложение 3 (Цена)'!A:A,B1801)</f>
        <v>994.24</v>
      </c>
      <c r="H1801" s="34">
        <f t="shared" si="28"/>
        <v>502091.2</v>
      </c>
    </row>
    <row r="1802" spans="1:8" x14ac:dyDescent="0.25">
      <c r="A1802">
        <v>5</v>
      </c>
      <c r="B1802">
        <v>2</v>
      </c>
      <c r="C1802">
        <v>2001</v>
      </c>
      <c r="D1802" t="s">
        <v>51</v>
      </c>
      <c r="E1802" t="s">
        <v>66</v>
      </c>
      <c r="F1802">
        <v>504</v>
      </c>
      <c r="G1802" s="33">
        <f>SUMIFS('Приложение 3 (Цена)'!D:D,'Приложение 3 (Цена)'!C:C,D1802,'Приложение 3 (Цена)'!B:B,C1802,'Приложение 3 (Цена)'!A:A,B1802)</f>
        <v>347.53</v>
      </c>
      <c r="H1802" s="34">
        <f t="shared" si="28"/>
        <v>175155.12</v>
      </c>
    </row>
    <row r="1803" spans="1:8" x14ac:dyDescent="0.25">
      <c r="A1803">
        <v>20</v>
      </c>
      <c r="B1803">
        <v>8</v>
      </c>
      <c r="C1803">
        <v>2003</v>
      </c>
      <c r="D1803" t="s">
        <v>19</v>
      </c>
      <c r="E1803" t="s">
        <v>68</v>
      </c>
      <c r="F1803">
        <v>499</v>
      </c>
      <c r="G1803" s="33">
        <f>SUMIFS('Приложение 3 (Цена)'!D:D,'Приложение 3 (Цена)'!C:C,D1803,'Приложение 3 (Цена)'!B:B,C1803,'Приложение 3 (Цена)'!A:A,B1803)</f>
        <v>318.44</v>
      </c>
      <c r="H1803" s="34">
        <f t="shared" si="28"/>
        <v>158901.56</v>
      </c>
    </row>
    <row r="1804" spans="1:8" x14ac:dyDescent="0.25">
      <c r="A1804">
        <v>3</v>
      </c>
      <c r="B1804">
        <v>1</v>
      </c>
      <c r="C1804">
        <v>2000</v>
      </c>
      <c r="D1804" t="s">
        <v>19</v>
      </c>
      <c r="E1804" t="s">
        <v>68</v>
      </c>
      <c r="F1804">
        <v>493</v>
      </c>
      <c r="G1804" s="33">
        <f>SUMIFS('Приложение 3 (Цена)'!D:D,'Приложение 3 (Цена)'!C:C,D1804,'Приложение 3 (Цена)'!B:B,C1804,'Приложение 3 (Цена)'!A:A,B1804)</f>
        <v>442.15</v>
      </c>
      <c r="H1804" s="34">
        <f t="shared" si="28"/>
        <v>217979.94999999998</v>
      </c>
    </row>
    <row r="1805" spans="1:8" x14ac:dyDescent="0.25">
      <c r="A1805">
        <v>5</v>
      </c>
      <c r="B1805">
        <v>2</v>
      </c>
      <c r="C1805">
        <v>2001</v>
      </c>
      <c r="D1805" t="s">
        <v>15</v>
      </c>
      <c r="E1805" t="s">
        <v>66</v>
      </c>
      <c r="F1805">
        <v>492</v>
      </c>
      <c r="G1805" s="33">
        <f>SUMIFS('Приложение 3 (Цена)'!D:D,'Приложение 3 (Цена)'!C:C,D1805,'Приложение 3 (Цена)'!B:B,C1805,'Приложение 3 (Цена)'!A:A,B1805)</f>
        <v>500.87</v>
      </c>
      <c r="H1805" s="34">
        <f t="shared" si="28"/>
        <v>246428.04</v>
      </c>
    </row>
    <row r="1806" spans="1:8" x14ac:dyDescent="0.25">
      <c r="A1806">
        <v>17</v>
      </c>
      <c r="B1806">
        <v>7</v>
      </c>
      <c r="C1806">
        <v>2003</v>
      </c>
      <c r="D1806" t="s">
        <v>28</v>
      </c>
      <c r="E1806" t="s">
        <v>64</v>
      </c>
      <c r="F1806">
        <v>490</v>
      </c>
      <c r="G1806" s="33">
        <f>SUMIFS('Приложение 3 (Цена)'!D:D,'Приложение 3 (Цена)'!C:C,D1806,'Приложение 3 (Цена)'!B:B,C1806,'Приложение 3 (Цена)'!A:A,B1806)</f>
        <v>980.01</v>
      </c>
      <c r="H1806" s="34">
        <f t="shared" si="28"/>
        <v>480204.9</v>
      </c>
    </row>
    <row r="1807" spans="1:8" x14ac:dyDescent="0.25">
      <c r="A1807">
        <v>25</v>
      </c>
      <c r="B1807">
        <v>10</v>
      </c>
      <c r="C1807">
        <v>2004</v>
      </c>
      <c r="D1807" t="s">
        <v>27</v>
      </c>
      <c r="E1807" t="s">
        <v>64</v>
      </c>
      <c r="F1807">
        <v>474</v>
      </c>
      <c r="G1807" s="33">
        <f>SUMIFS('Приложение 3 (Цена)'!D:D,'Приложение 3 (Цена)'!C:C,D1807,'Приложение 3 (Цена)'!B:B,C1807,'Приложение 3 (Цена)'!A:A,B1807)</f>
        <v>424.05</v>
      </c>
      <c r="H1807" s="34">
        <f t="shared" si="28"/>
        <v>200999.7</v>
      </c>
    </row>
    <row r="1808" spans="1:8" x14ac:dyDescent="0.25">
      <c r="A1808">
        <v>11</v>
      </c>
      <c r="B1808">
        <v>4</v>
      </c>
      <c r="C1808">
        <v>2002</v>
      </c>
      <c r="D1808" t="s">
        <v>17</v>
      </c>
      <c r="E1808" t="s">
        <v>65</v>
      </c>
      <c r="F1808">
        <v>473</v>
      </c>
      <c r="G1808" s="33">
        <f>SUMIFS('Приложение 3 (Цена)'!D:D,'Приложение 3 (Цена)'!C:C,D1808,'Приложение 3 (Цена)'!B:B,C1808,'Приложение 3 (Цена)'!A:A,B1808)</f>
        <v>757.16</v>
      </c>
      <c r="H1808" s="34">
        <f t="shared" si="28"/>
        <v>358136.68</v>
      </c>
    </row>
    <row r="1809" spans="1:8" x14ac:dyDescent="0.25">
      <c r="A1809">
        <v>8</v>
      </c>
      <c r="B1809">
        <v>3</v>
      </c>
      <c r="C1809">
        <v>2001</v>
      </c>
      <c r="D1809" t="s">
        <v>24</v>
      </c>
      <c r="E1809" t="s">
        <v>64</v>
      </c>
      <c r="F1809">
        <v>455</v>
      </c>
      <c r="G1809" s="33">
        <f>SUMIFS('Приложение 3 (Цена)'!D:D,'Приложение 3 (Цена)'!C:C,D1809,'Приложение 3 (Цена)'!B:B,C1809,'Приложение 3 (Цена)'!A:A,B1809)</f>
        <v>821.56</v>
      </c>
      <c r="H1809" s="34">
        <f t="shared" si="28"/>
        <v>373809.8</v>
      </c>
    </row>
    <row r="1810" spans="1:8" x14ac:dyDescent="0.25">
      <c r="A1810">
        <v>26</v>
      </c>
      <c r="B1810">
        <v>11</v>
      </c>
      <c r="C1810">
        <v>2004</v>
      </c>
      <c r="D1810" t="s">
        <v>29</v>
      </c>
      <c r="E1810" t="s">
        <v>64</v>
      </c>
      <c r="F1810">
        <v>452</v>
      </c>
      <c r="G1810" s="33">
        <f>SUMIFS('Приложение 3 (Цена)'!D:D,'Приложение 3 (Цена)'!C:C,D1810,'Приложение 3 (Цена)'!B:B,C1810,'Приложение 3 (Цена)'!A:A,B1810)</f>
        <v>769.37</v>
      </c>
      <c r="H1810" s="34">
        <f t="shared" si="28"/>
        <v>347755.24</v>
      </c>
    </row>
    <row r="1811" spans="1:8" x14ac:dyDescent="0.25">
      <c r="A1811">
        <v>2</v>
      </c>
      <c r="B1811">
        <v>1</v>
      </c>
      <c r="C1811">
        <v>2000</v>
      </c>
      <c r="D1811" t="s">
        <v>36</v>
      </c>
      <c r="E1811" t="s">
        <v>66</v>
      </c>
      <c r="F1811">
        <v>451</v>
      </c>
      <c r="G1811" s="33">
        <f>SUMIFS('Приложение 3 (Цена)'!D:D,'Приложение 3 (Цена)'!C:C,D1811,'Приложение 3 (Цена)'!B:B,C1811,'Приложение 3 (Цена)'!A:A,B1811)</f>
        <v>149.69</v>
      </c>
      <c r="H1811" s="34">
        <f t="shared" si="28"/>
        <v>67510.19</v>
      </c>
    </row>
    <row r="1812" spans="1:8" x14ac:dyDescent="0.25">
      <c r="A1812">
        <v>29</v>
      </c>
      <c r="B1812">
        <v>11</v>
      </c>
      <c r="C1812">
        <v>2005</v>
      </c>
      <c r="D1812" t="s">
        <v>48</v>
      </c>
      <c r="E1812" t="s">
        <v>66</v>
      </c>
      <c r="F1812">
        <v>446</v>
      </c>
      <c r="G1812" s="33">
        <f>SUMIFS('Приложение 3 (Цена)'!D:D,'Приложение 3 (Цена)'!C:C,D1812,'Приложение 3 (Цена)'!B:B,C1812,'Приложение 3 (Цена)'!A:A,B1812)</f>
        <v>676.93</v>
      </c>
      <c r="H1812" s="34">
        <f t="shared" si="28"/>
        <v>301910.77999999997</v>
      </c>
    </row>
    <row r="1813" spans="1:8" x14ac:dyDescent="0.25">
      <c r="A1813">
        <v>28</v>
      </c>
      <c r="B1813">
        <v>11</v>
      </c>
      <c r="C1813">
        <v>2005</v>
      </c>
      <c r="D1813" t="s">
        <v>24</v>
      </c>
      <c r="E1813" t="s">
        <v>67</v>
      </c>
      <c r="F1813">
        <v>445</v>
      </c>
      <c r="G1813" s="33">
        <f>SUMIFS('Приложение 3 (Цена)'!D:D,'Приложение 3 (Цена)'!C:C,D1813,'Приложение 3 (Цена)'!B:B,C1813,'Приложение 3 (Цена)'!A:A,B1813)</f>
        <v>17.93</v>
      </c>
      <c r="H1813" s="34">
        <f t="shared" si="28"/>
        <v>7978.8499999999995</v>
      </c>
    </row>
    <row r="1814" spans="1:8" x14ac:dyDescent="0.25">
      <c r="A1814">
        <v>17</v>
      </c>
      <c r="B1814">
        <v>7</v>
      </c>
      <c r="C1814">
        <v>2003</v>
      </c>
      <c r="D1814" t="s">
        <v>36</v>
      </c>
      <c r="E1814" t="s">
        <v>66</v>
      </c>
      <c r="F1814">
        <v>432</v>
      </c>
      <c r="G1814" s="33">
        <f>SUMIFS('Приложение 3 (Цена)'!D:D,'Приложение 3 (Цена)'!C:C,D1814,'Приложение 3 (Цена)'!B:B,C1814,'Приложение 3 (Цена)'!A:A,B1814)</f>
        <v>829.55</v>
      </c>
      <c r="H1814" s="34">
        <f t="shared" si="28"/>
        <v>358365.6</v>
      </c>
    </row>
    <row r="1815" spans="1:8" x14ac:dyDescent="0.25">
      <c r="A1815">
        <v>16</v>
      </c>
      <c r="B1815">
        <v>6</v>
      </c>
      <c r="C1815">
        <v>2003</v>
      </c>
      <c r="D1815" t="s">
        <v>28</v>
      </c>
      <c r="E1815" t="s">
        <v>67</v>
      </c>
      <c r="F1815">
        <v>425</v>
      </c>
      <c r="G1815" s="33">
        <f>SUMIFS('Приложение 3 (Цена)'!D:D,'Приложение 3 (Цена)'!C:C,D1815,'Приложение 3 (Цена)'!B:B,C1815,'Приложение 3 (Цена)'!A:A,B1815)</f>
        <v>262.85000000000002</v>
      </c>
      <c r="H1815" s="34">
        <f t="shared" si="28"/>
        <v>111711.25000000001</v>
      </c>
    </row>
    <row r="1816" spans="1:8" x14ac:dyDescent="0.25">
      <c r="A1816">
        <v>16</v>
      </c>
      <c r="B1816">
        <v>6</v>
      </c>
      <c r="C1816">
        <v>2003</v>
      </c>
      <c r="D1816" t="s">
        <v>15</v>
      </c>
      <c r="E1816" t="s">
        <v>65</v>
      </c>
      <c r="F1816">
        <v>415</v>
      </c>
      <c r="G1816" s="33">
        <f>SUMIFS('Приложение 3 (Цена)'!D:D,'Приложение 3 (Цена)'!C:C,D1816,'Приложение 3 (Цена)'!B:B,C1816,'Приложение 3 (Цена)'!A:A,B1816)</f>
        <v>823.13</v>
      </c>
      <c r="H1816" s="34">
        <f t="shared" si="28"/>
        <v>341598.95</v>
      </c>
    </row>
    <row r="1817" spans="1:8" x14ac:dyDescent="0.25">
      <c r="A1817">
        <v>1</v>
      </c>
      <c r="B1817">
        <v>2</v>
      </c>
      <c r="C1817">
        <v>2000</v>
      </c>
      <c r="D1817" t="s">
        <v>52</v>
      </c>
      <c r="E1817" t="s">
        <v>65</v>
      </c>
      <c r="F1817">
        <v>412</v>
      </c>
      <c r="G1817" s="33">
        <f>SUMIFS('Приложение 3 (Цена)'!D:D,'Приложение 3 (Цена)'!C:C,D1817,'Приложение 3 (Цена)'!B:B,C1817,'Приложение 3 (Цена)'!A:A,B1817)</f>
        <v>386.61</v>
      </c>
      <c r="H1817" s="34">
        <f t="shared" si="28"/>
        <v>159283.32</v>
      </c>
    </row>
    <row r="1818" spans="1:8" x14ac:dyDescent="0.25">
      <c r="A1818">
        <v>3</v>
      </c>
      <c r="B1818">
        <v>1</v>
      </c>
      <c r="C1818">
        <v>2000</v>
      </c>
      <c r="D1818" t="s">
        <v>52</v>
      </c>
      <c r="E1818" t="s">
        <v>66</v>
      </c>
      <c r="F1818">
        <v>410</v>
      </c>
      <c r="G1818" s="33">
        <f>SUMIFS('Приложение 3 (Цена)'!D:D,'Приложение 3 (Цена)'!C:C,D1818,'Приложение 3 (Цена)'!B:B,C1818,'Приложение 3 (Цена)'!A:A,B1818)</f>
        <v>500.54</v>
      </c>
      <c r="H1818" s="34">
        <f t="shared" si="28"/>
        <v>205221.4</v>
      </c>
    </row>
    <row r="1819" spans="1:8" x14ac:dyDescent="0.25">
      <c r="A1819">
        <v>12</v>
      </c>
      <c r="B1819">
        <v>5</v>
      </c>
      <c r="C1819">
        <v>2002</v>
      </c>
      <c r="D1819" t="s">
        <v>60</v>
      </c>
      <c r="E1819" t="s">
        <v>68</v>
      </c>
      <c r="F1819">
        <v>410</v>
      </c>
      <c r="G1819" s="33">
        <f>SUMIFS('Приложение 3 (Цена)'!D:D,'Приложение 3 (Цена)'!C:C,D1819,'Приложение 3 (Цена)'!B:B,C1819,'Приложение 3 (Цена)'!A:A,B1819)</f>
        <v>506.01</v>
      </c>
      <c r="H1819" s="34">
        <f t="shared" si="28"/>
        <v>207464.1</v>
      </c>
    </row>
    <row r="1820" spans="1:8" x14ac:dyDescent="0.25">
      <c r="A1820">
        <v>2</v>
      </c>
      <c r="B1820">
        <v>1</v>
      </c>
      <c r="C1820">
        <v>2000</v>
      </c>
      <c r="D1820" t="s">
        <v>40</v>
      </c>
      <c r="E1820" t="s">
        <v>64</v>
      </c>
      <c r="F1820">
        <v>408</v>
      </c>
      <c r="G1820" s="33">
        <f>SUMIFS('Приложение 3 (Цена)'!D:D,'Приложение 3 (Цена)'!C:C,D1820,'Приложение 3 (Цена)'!B:B,C1820,'Приложение 3 (Цена)'!A:A,B1820)</f>
        <v>328.51</v>
      </c>
      <c r="H1820" s="34">
        <f t="shared" si="28"/>
        <v>134032.07999999999</v>
      </c>
    </row>
    <row r="1821" spans="1:8" x14ac:dyDescent="0.25">
      <c r="A1821">
        <v>7</v>
      </c>
      <c r="B1821">
        <v>3</v>
      </c>
      <c r="C1821">
        <v>2001</v>
      </c>
      <c r="D1821" t="s">
        <v>50</v>
      </c>
      <c r="E1821" t="s">
        <v>66</v>
      </c>
      <c r="F1821">
        <v>405</v>
      </c>
      <c r="G1821" s="33">
        <f>SUMIFS('Приложение 3 (Цена)'!D:D,'Приложение 3 (Цена)'!C:C,D1821,'Приложение 3 (Цена)'!B:B,C1821,'Приложение 3 (Цена)'!A:A,B1821)</f>
        <v>786.13</v>
      </c>
      <c r="H1821" s="34">
        <f t="shared" si="28"/>
        <v>318382.65000000002</v>
      </c>
    </row>
    <row r="1822" spans="1:8" x14ac:dyDescent="0.25">
      <c r="A1822">
        <v>8</v>
      </c>
      <c r="B1822">
        <v>3</v>
      </c>
      <c r="C1822">
        <v>2001</v>
      </c>
      <c r="D1822" t="s">
        <v>24</v>
      </c>
      <c r="E1822" t="s">
        <v>66</v>
      </c>
      <c r="F1822">
        <v>404</v>
      </c>
      <c r="G1822" s="33">
        <f>SUMIFS('Приложение 3 (Цена)'!D:D,'Приложение 3 (Цена)'!C:C,D1822,'Приложение 3 (Цена)'!B:B,C1822,'Приложение 3 (Цена)'!A:A,B1822)</f>
        <v>821.56</v>
      </c>
      <c r="H1822" s="34">
        <f t="shared" si="28"/>
        <v>331910.24</v>
      </c>
    </row>
    <row r="1823" spans="1:8" x14ac:dyDescent="0.25">
      <c r="A1823">
        <v>14</v>
      </c>
      <c r="B1823">
        <v>6</v>
      </c>
      <c r="C1823">
        <v>2002</v>
      </c>
      <c r="D1823" t="s">
        <v>50</v>
      </c>
      <c r="E1823" t="s">
        <v>66</v>
      </c>
      <c r="F1823">
        <v>403</v>
      </c>
      <c r="G1823" s="33">
        <f>SUMIFS('Приложение 3 (Цена)'!D:D,'Приложение 3 (Цена)'!C:C,D1823,'Приложение 3 (Цена)'!B:B,C1823,'Приложение 3 (Цена)'!A:A,B1823)</f>
        <v>295.29000000000002</v>
      </c>
      <c r="H1823" s="34">
        <f t="shared" si="28"/>
        <v>119001.87000000001</v>
      </c>
    </row>
    <row r="1824" spans="1:8" x14ac:dyDescent="0.25">
      <c r="A1824">
        <v>17</v>
      </c>
      <c r="B1824">
        <v>7</v>
      </c>
      <c r="C1824">
        <v>2003</v>
      </c>
      <c r="D1824" t="s">
        <v>25</v>
      </c>
      <c r="E1824" t="s">
        <v>64</v>
      </c>
      <c r="F1824">
        <v>402</v>
      </c>
      <c r="G1824" s="33">
        <f>SUMIFS('Приложение 3 (Цена)'!D:D,'Приложение 3 (Цена)'!C:C,D1824,'Приложение 3 (Цена)'!B:B,C1824,'Приложение 3 (Цена)'!A:A,B1824)</f>
        <v>972.35</v>
      </c>
      <c r="H1824" s="34">
        <f t="shared" si="28"/>
        <v>390884.7</v>
      </c>
    </row>
    <row r="1825" spans="1:8" x14ac:dyDescent="0.25">
      <c r="A1825">
        <v>10</v>
      </c>
      <c r="B1825">
        <v>4</v>
      </c>
      <c r="C1825">
        <v>2002</v>
      </c>
      <c r="D1825" t="s">
        <v>48</v>
      </c>
      <c r="E1825" t="s">
        <v>64</v>
      </c>
      <c r="F1825">
        <v>390</v>
      </c>
      <c r="G1825" s="33">
        <f>SUMIFS('Приложение 3 (Цена)'!D:D,'Приложение 3 (Цена)'!C:C,D1825,'Приложение 3 (Цена)'!B:B,C1825,'Приложение 3 (Цена)'!A:A,B1825)</f>
        <v>78.099999999999994</v>
      </c>
      <c r="H1825" s="34">
        <f t="shared" si="28"/>
        <v>30458.999999999996</v>
      </c>
    </row>
    <row r="1826" spans="1:8" x14ac:dyDescent="0.25">
      <c r="A1826">
        <v>30</v>
      </c>
      <c r="B1826">
        <v>12</v>
      </c>
      <c r="C1826">
        <v>2005</v>
      </c>
      <c r="D1826" t="s">
        <v>36</v>
      </c>
      <c r="E1826" t="s">
        <v>66</v>
      </c>
      <c r="F1826">
        <v>383</v>
      </c>
      <c r="G1826" s="33">
        <f>SUMIFS('Приложение 3 (Цена)'!D:D,'Приложение 3 (Цена)'!C:C,D1826,'Приложение 3 (Цена)'!B:B,C1826,'Приложение 3 (Цена)'!A:A,B1826)</f>
        <v>666.23</v>
      </c>
      <c r="H1826" s="34">
        <f t="shared" si="28"/>
        <v>255166.09</v>
      </c>
    </row>
    <row r="1827" spans="1:8" x14ac:dyDescent="0.25">
      <c r="A1827">
        <v>5</v>
      </c>
      <c r="B1827">
        <v>2</v>
      </c>
      <c r="C1827">
        <v>2001</v>
      </c>
      <c r="D1827" t="s">
        <v>13</v>
      </c>
      <c r="E1827" t="s">
        <v>64</v>
      </c>
      <c r="F1827">
        <v>378</v>
      </c>
      <c r="G1827" s="33">
        <f>SUMIFS('Приложение 3 (Цена)'!D:D,'Приложение 3 (Цена)'!C:C,D1827,'Приложение 3 (Цена)'!B:B,C1827,'Приложение 3 (Цена)'!A:A,B1827)</f>
        <v>984.96</v>
      </c>
      <c r="H1827" s="34">
        <f t="shared" si="28"/>
        <v>372314.88</v>
      </c>
    </row>
    <row r="1828" spans="1:8" x14ac:dyDescent="0.25">
      <c r="A1828">
        <v>8</v>
      </c>
      <c r="B1828">
        <v>3</v>
      </c>
      <c r="C1828">
        <v>2001</v>
      </c>
      <c r="D1828" t="s">
        <v>33</v>
      </c>
      <c r="E1828" t="s">
        <v>64</v>
      </c>
      <c r="F1828">
        <v>370</v>
      </c>
      <c r="G1828" s="33">
        <f>SUMIFS('Приложение 3 (Цена)'!D:D,'Приложение 3 (Цена)'!C:C,D1828,'Приложение 3 (Цена)'!B:B,C1828,'Приложение 3 (Цена)'!A:A,B1828)</f>
        <v>597.22</v>
      </c>
      <c r="H1828" s="34">
        <f t="shared" si="28"/>
        <v>220971.40000000002</v>
      </c>
    </row>
    <row r="1829" spans="1:8" x14ac:dyDescent="0.25">
      <c r="A1829">
        <v>2</v>
      </c>
      <c r="B1829">
        <v>1</v>
      </c>
      <c r="C1829">
        <v>2000</v>
      </c>
      <c r="D1829" t="s">
        <v>50</v>
      </c>
      <c r="E1829" t="s">
        <v>66</v>
      </c>
      <c r="F1829">
        <v>355</v>
      </c>
      <c r="G1829" s="33">
        <f>SUMIFS('Приложение 3 (Цена)'!D:D,'Приложение 3 (Цена)'!C:C,D1829,'Приложение 3 (Цена)'!B:B,C1829,'Приложение 3 (Цена)'!A:A,B1829)</f>
        <v>555.66999999999996</v>
      </c>
      <c r="H1829" s="34">
        <f t="shared" si="28"/>
        <v>197262.84999999998</v>
      </c>
    </row>
    <row r="1830" spans="1:8" x14ac:dyDescent="0.25">
      <c r="A1830">
        <v>26</v>
      </c>
      <c r="B1830">
        <v>10</v>
      </c>
      <c r="C1830">
        <v>2004</v>
      </c>
      <c r="D1830" t="s">
        <v>55</v>
      </c>
      <c r="E1830" t="s">
        <v>64</v>
      </c>
      <c r="F1830">
        <v>354</v>
      </c>
      <c r="G1830" s="33">
        <f>SUMIFS('Приложение 3 (Цена)'!D:D,'Приложение 3 (Цена)'!C:C,D1830,'Приложение 3 (Цена)'!B:B,C1830,'Приложение 3 (Цена)'!A:A,B1830)</f>
        <v>1019</v>
      </c>
      <c r="H1830" s="34">
        <f t="shared" si="28"/>
        <v>360726</v>
      </c>
    </row>
    <row r="1831" spans="1:8" x14ac:dyDescent="0.25">
      <c r="A1831">
        <v>6</v>
      </c>
      <c r="B1831">
        <v>2</v>
      </c>
      <c r="C1831">
        <v>2000</v>
      </c>
      <c r="D1831" t="s">
        <v>33</v>
      </c>
      <c r="E1831" t="s">
        <v>64</v>
      </c>
      <c r="F1831">
        <v>343</v>
      </c>
      <c r="G1831" s="33">
        <f>SUMIFS('Приложение 3 (Цена)'!D:D,'Приложение 3 (Цена)'!C:C,D1831,'Приложение 3 (Цена)'!B:B,C1831,'Приложение 3 (Цена)'!A:A,B1831)</f>
        <v>628.94000000000005</v>
      </c>
      <c r="H1831" s="34">
        <f t="shared" si="28"/>
        <v>215726.42</v>
      </c>
    </row>
    <row r="1832" spans="1:8" x14ac:dyDescent="0.25">
      <c r="A1832">
        <v>5</v>
      </c>
      <c r="B1832">
        <v>2</v>
      </c>
      <c r="C1832">
        <v>2001</v>
      </c>
      <c r="D1832" t="s">
        <v>55</v>
      </c>
      <c r="E1832" t="s">
        <v>64</v>
      </c>
      <c r="F1832">
        <v>342</v>
      </c>
      <c r="G1832" s="33">
        <f>SUMIFS('Приложение 3 (Цена)'!D:D,'Приложение 3 (Цена)'!C:C,D1832,'Приложение 3 (Цена)'!B:B,C1832,'Приложение 3 (Цена)'!A:A,B1832)</f>
        <v>332.64</v>
      </c>
      <c r="H1832" s="34">
        <f t="shared" si="28"/>
        <v>113762.87999999999</v>
      </c>
    </row>
    <row r="1833" spans="1:8" x14ac:dyDescent="0.25">
      <c r="A1833">
        <v>22</v>
      </c>
      <c r="B1833">
        <v>9</v>
      </c>
      <c r="C1833">
        <v>2004</v>
      </c>
      <c r="D1833" t="s">
        <v>35</v>
      </c>
      <c r="E1833" t="s">
        <v>68</v>
      </c>
      <c r="F1833">
        <v>342</v>
      </c>
      <c r="G1833" s="33">
        <f>SUMIFS('Приложение 3 (Цена)'!D:D,'Приложение 3 (Цена)'!C:C,D1833,'Приложение 3 (Цена)'!B:B,C1833,'Приложение 3 (Цена)'!A:A,B1833)</f>
        <v>868.67</v>
      </c>
      <c r="H1833" s="34">
        <f t="shared" si="28"/>
        <v>297085.14</v>
      </c>
    </row>
    <row r="1834" spans="1:8" x14ac:dyDescent="0.25">
      <c r="A1834">
        <v>7</v>
      </c>
      <c r="B1834">
        <v>3</v>
      </c>
      <c r="C1834">
        <v>2001</v>
      </c>
      <c r="D1834" t="s">
        <v>40</v>
      </c>
      <c r="E1834" t="s">
        <v>64</v>
      </c>
      <c r="F1834">
        <v>340</v>
      </c>
      <c r="G1834" s="33">
        <f>SUMIFS('Приложение 3 (Цена)'!D:D,'Приложение 3 (Цена)'!C:C,D1834,'Приложение 3 (Цена)'!B:B,C1834,'Приложение 3 (Цена)'!A:A,B1834)</f>
        <v>727.22</v>
      </c>
      <c r="H1834" s="34">
        <f t="shared" si="28"/>
        <v>247254.80000000002</v>
      </c>
    </row>
    <row r="1835" spans="1:8" x14ac:dyDescent="0.25">
      <c r="A1835">
        <v>3</v>
      </c>
      <c r="B1835">
        <v>1</v>
      </c>
      <c r="C1835">
        <v>2001</v>
      </c>
      <c r="D1835" t="s">
        <v>24</v>
      </c>
      <c r="E1835" t="s">
        <v>64</v>
      </c>
      <c r="F1835">
        <v>334</v>
      </c>
      <c r="G1835" s="33">
        <f>SUMIFS('Приложение 3 (Цена)'!D:D,'Приложение 3 (Цена)'!C:C,D1835,'Приложение 3 (Цена)'!B:B,C1835,'Приложение 3 (Цена)'!A:A,B1835)</f>
        <v>474.61</v>
      </c>
      <c r="H1835" s="34">
        <f t="shared" si="28"/>
        <v>158519.74</v>
      </c>
    </row>
    <row r="1836" spans="1:8" x14ac:dyDescent="0.25">
      <c r="A1836">
        <v>24</v>
      </c>
      <c r="B1836">
        <v>10</v>
      </c>
      <c r="C1836">
        <v>2004</v>
      </c>
      <c r="D1836" t="s">
        <v>43</v>
      </c>
      <c r="E1836" t="s">
        <v>66</v>
      </c>
      <c r="F1836">
        <v>330</v>
      </c>
      <c r="G1836" s="33">
        <f>SUMIFS('Приложение 3 (Цена)'!D:D,'Приложение 3 (Цена)'!C:C,D1836,'Приложение 3 (Цена)'!B:B,C1836,'Приложение 3 (Цена)'!A:A,B1836)</f>
        <v>209.65</v>
      </c>
      <c r="H1836" s="34">
        <f t="shared" si="28"/>
        <v>69184.5</v>
      </c>
    </row>
    <row r="1837" spans="1:8" x14ac:dyDescent="0.25">
      <c r="A1837">
        <v>7</v>
      </c>
      <c r="B1837">
        <v>3</v>
      </c>
      <c r="C1837">
        <v>2001</v>
      </c>
      <c r="D1837" t="s">
        <v>17</v>
      </c>
      <c r="E1837" t="s">
        <v>68</v>
      </c>
      <c r="F1837">
        <v>312</v>
      </c>
      <c r="G1837" s="33">
        <f>SUMIFS('Приложение 3 (Цена)'!D:D,'Приложение 3 (Цена)'!C:C,D1837,'Приложение 3 (Цена)'!B:B,C1837,'Приложение 3 (Цена)'!A:A,B1837)</f>
        <v>208.93</v>
      </c>
      <c r="H1837" s="34">
        <f t="shared" si="28"/>
        <v>65186.16</v>
      </c>
    </row>
    <row r="1838" spans="1:8" x14ac:dyDescent="0.25">
      <c r="A1838">
        <v>11</v>
      </c>
      <c r="B1838">
        <v>4</v>
      </c>
      <c r="C1838">
        <v>2002</v>
      </c>
      <c r="D1838" t="s">
        <v>41</v>
      </c>
      <c r="E1838" t="s">
        <v>67</v>
      </c>
      <c r="F1838">
        <v>311</v>
      </c>
      <c r="G1838" s="33">
        <f>SUMIFS('Приложение 3 (Цена)'!D:D,'Приложение 3 (Цена)'!C:C,D1838,'Приложение 3 (Цена)'!B:B,C1838,'Приложение 3 (Цена)'!A:A,B1838)</f>
        <v>397.52</v>
      </c>
      <c r="H1838" s="34">
        <f t="shared" si="28"/>
        <v>123628.72</v>
      </c>
    </row>
    <row r="1839" spans="1:8" x14ac:dyDescent="0.25">
      <c r="A1839">
        <v>23</v>
      </c>
      <c r="B1839">
        <v>9</v>
      </c>
      <c r="C1839">
        <v>2004</v>
      </c>
      <c r="D1839" t="s">
        <v>41</v>
      </c>
      <c r="E1839" t="s">
        <v>64</v>
      </c>
      <c r="F1839">
        <v>303</v>
      </c>
      <c r="G1839" s="33">
        <f>SUMIFS('Приложение 3 (Цена)'!D:D,'Приложение 3 (Цена)'!C:C,D1839,'Приложение 3 (Цена)'!B:B,C1839,'Приложение 3 (Цена)'!A:A,B1839)</f>
        <v>761.67</v>
      </c>
      <c r="H1839" s="34">
        <f t="shared" si="28"/>
        <v>230786.00999999998</v>
      </c>
    </row>
    <row r="1840" spans="1:8" x14ac:dyDescent="0.25">
      <c r="A1840">
        <v>17</v>
      </c>
      <c r="B1840">
        <v>2</v>
      </c>
      <c r="C1840">
        <v>2000</v>
      </c>
      <c r="D1840" t="s">
        <v>47</v>
      </c>
      <c r="E1840" t="s">
        <v>66</v>
      </c>
      <c r="F1840">
        <v>300</v>
      </c>
      <c r="G1840" s="33">
        <f>SUMIFS('Приложение 3 (Цена)'!D:D,'Приложение 3 (Цена)'!C:C,D1840,'Приложение 3 (Цена)'!B:B,C1840,'Приложение 3 (Цена)'!A:A,B1840)</f>
        <v>722.79</v>
      </c>
      <c r="H1840" s="34">
        <f t="shared" si="28"/>
        <v>216837</v>
      </c>
    </row>
    <row r="1841" spans="1:8" x14ac:dyDescent="0.25">
      <c r="A1841">
        <v>4</v>
      </c>
      <c r="B1841">
        <v>1</v>
      </c>
      <c r="C1841">
        <v>2001</v>
      </c>
      <c r="D1841" t="s">
        <v>40</v>
      </c>
      <c r="E1841" t="s">
        <v>66</v>
      </c>
      <c r="F1841">
        <v>286</v>
      </c>
      <c r="G1841" s="33">
        <f>SUMIFS('Приложение 3 (Цена)'!D:D,'Приложение 3 (Цена)'!C:C,D1841,'Приложение 3 (Цена)'!B:B,C1841,'Приложение 3 (Цена)'!A:A,B1841)</f>
        <v>436.41</v>
      </c>
      <c r="H1841" s="34">
        <f t="shared" si="28"/>
        <v>124813.26000000001</v>
      </c>
    </row>
    <row r="1842" spans="1:8" x14ac:dyDescent="0.25">
      <c r="A1842">
        <v>10</v>
      </c>
      <c r="B1842">
        <v>4</v>
      </c>
      <c r="C1842">
        <v>2002</v>
      </c>
      <c r="D1842" t="s">
        <v>18</v>
      </c>
      <c r="E1842" t="s">
        <v>67</v>
      </c>
      <c r="F1842">
        <v>277</v>
      </c>
      <c r="G1842" s="33">
        <f>SUMIFS('Приложение 3 (Цена)'!D:D,'Приложение 3 (Цена)'!C:C,D1842,'Приложение 3 (Цена)'!B:B,C1842,'Приложение 3 (Цена)'!A:A,B1842)</f>
        <v>768.89</v>
      </c>
      <c r="H1842" s="34">
        <f t="shared" si="28"/>
        <v>212982.53</v>
      </c>
    </row>
    <row r="1843" spans="1:8" x14ac:dyDescent="0.25">
      <c r="A1843">
        <v>23</v>
      </c>
      <c r="B1843">
        <v>9</v>
      </c>
      <c r="C1843">
        <v>2004</v>
      </c>
      <c r="D1843" t="s">
        <v>53</v>
      </c>
      <c r="E1843" t="s">
        <v>66</v>
      </c>
      <c r="F1843">
        <v>273</v>
      </c>
      <c r="G1843" s="33">
        <f>SUMIFS('Приложение 3 (Цена)'!D:D,'Приложение 3 (Цена)'!C:C,D1843,'Приложение 3 (Цена)'!B:B,C1843,'Приложение 3 (Цена)'!A:A,B1843)</f>
        <v>36.380000000000003</v>
      </c>
      <c r="H1843" s="34">
        <f t="shared" si="28"/>
        <v>9931.7400000000016</v>
      </c>
    </row>
    <row r="1844" spans="1:8" x14ac:dyDescent="0.25">
      <c r="A1844">
        <v>11</v>
      </c>
      <c r="B1844">
        <v>4</v>
      </c>
      <c r="C1844">
        <v>2002</v>
      </c>
      <c r="D1844" t="s">
        <v>22</v>
      </c>
      <c r="E1844" t="s">
        <v>64</v>
      </c>
      <c r="F1844">
        <v>262</v>
      </c>
      <c r="G1844" s="33">
        <f>SUMIFS('Приложение 3 (Цена)'!D:D,'Приложение 3 (Цена)'!C:C,D1844,'Приложение 3 (Цена)'!B:B,C1844,'Приложение 3 (Цена)'!A:A,B1844)</f>
        <v>237.1</v>
      </c>
      <c r="H1844" s="34">
        <f t="shared" si="28"/>
        <v>62120.2</v>
      </c>
    </row>
    <row r="1845" spans="1:8" x14ac:dyDescent="0.25">
      <c r="A1845">
        <v>21</v>
      </c>
      <c r="B1845">
        <v>8</v>
      </c>
      <c r="C1845">
        <v>2003</v>
      </c>
      <c r="D1845" t="s">
        <v>28</v>
      </c>
      <c r="E1845" t="s">
        <v>66</v>
      </c>
      <c r="F1845">
        <v>247</v>
      </c>
      <c r="G1845" s="33">
        <f>SUMIFS('Приложение 3 (Цена)'!D:D,'Приложение 3 (Цена)'!C:C,D1845,'Приложение 3 (Цена)'!B:B,C1845,'Приложение 3 (Цена)'!A:A,B1845)</f>
        <v>1006.84</v>
      </c>
      <c r="H1845" s="34">
        <f t="shared" si="28"/>
        <v>248689.48</v>
      </c>
    </row>
    <row r="1846" spans="1:8" x14ac:dyDescent="0.25">
      <c r="A1846">
        <v>17</v>
      </c>
      <c r="B1846">
        <v>7</v>
      </c>
      <c r="C1846">
        <v>2003</v>
      </c>
      <c r="D1846" t="s">
        <v>14</v>
      </c>
      <c r="E1846" t="s">
        <v>68</v>
      </c>
      <c r="F1846">
        <v>243</v>
      </c>
      <c r="G1846" s="33">
        <f>SUMIFS('Приложение 3 (Цена)'!D:D,'Приложение 3 (Цена)'!C:C,D1846,'Приложение 3 (Цена)'!B:B,C1846,'Приложение 3 (Цена)'!A:A,B1846)</f>
        <v>685.11</v>
      </c>
      <c r="H1846" s="34">
        <f t="shared" si="28"/>
        <v>166481.73000000001</v>
      </c>
    </row>
    <row r="1847" spans="1:8" x14ac:dyDescent="0.25">
      <c r="A1847">
        <v>6</v>
      </c>
      <c r="B1847">
        <v>2</v>
      </c>
      <c r="C1847">
        <v>2001</v>
      </c>
      <c r="D1847" t="s">
        <v>32</v>
      </c>
      <c r="E1847" t="s">
        <v>66</v>
      </c>
      <c r="F1847">
        <v>237</v>
      </c>
      <c r="G1847" s="33">
        <f>SUMIFS('Приложение 3 (Цена)'!D:D,'Приложение 3 (Цена)'!C:C,D1847,'Приложение 3 (Цена)'!B:B,C1847,'Приложение 3 (Цена)'!A:A,B1847)</f>
        <v>416.16</v>
      </c>
      <c r="H1847" s="34">
        <f t="shared" si="28"/>
        <v>98629.920000000013</v>
      </c>
    </row>
    <row r="1848" spans="1:8" x14ac:dyDescent="0.25">
      <c r="A1848">
        <v>24</v>
      </c>
      <c r="B1848">
        <v>9</v>
      </c>
      <c r="C1848">
        <v>2004</v>
      </c>
      <c r="D1848" t="s">
        <v>52</v>
      </c>
      <c r="E1848" t="s">
        <v>68</v>
      </c>
      <c r="F1848">
        <v>230</v>
      </c>
      <c r="G1848" s="33">
        <f>SUMIFS('Приложение 3 (Цена)'!D:D,'Приложение 3 (Цена)'!C:C,D1848,'Приложение 3 (Цена)'!B:B,C1848,'Приложение 3 (Цена)'!A:A,B1848)</f>
        <v>1002.11</v>
      </c>
      <c r="H1848" s="34">
        <f t="shared" si="28"/>
        <v>230485.30000000002</v>
      </c>
    </row>
    <row r="1849" spans="1:8" x14ac:dyDescent="0.25">
      <c r="A1849">
        <v>14</v>
      </c>
      <c r="B1849">
        <v>6</v>
      </c>
      <c r="C1849">
        <v>2002</v>
      </c>
      <c r="D1849" t="s">
        <v>58</v>
      </c>
      <c r="E1849" t="s">
        <v>64</v>
      </c>
      <c r="F1849">
        <v>226</v>
      </c>
      <c r="G1849" s="33">
        <f>SUMIFS('Приложение 3 (Цена)'!D:D,'Приложение 3 (Цена)'!C:C,D1849,'Приложение 3 (Цена)'!B:B,C1849,'Приложение 3 (Цена)'!A:A,B1849)</f>
        <v>737.93</v>
      </c>
      <c r="H1849" s="34">
        <f t="shared" si="28"/>
        <v>166772.18</v>
      </c>
    </row>
    <row r="1850" spans="1:8" x14ac:dyDescent="0.25">
      <c r="A1850">
        <v>10</v>
      </c>
      <c r="B1850">
        <v>4</v>
      </c>
      <c r="C1850">
        <v>2002</v>
      </c>
      <c r="D1850" t="s">
        <v>40</v>
      </c>
      <c r="E1850" t="s">
        <v>65</v>
      </c>
      <c r="F1850">
        <v>214</v>
      </c>
      <c r="G1850" s="33">
        <f>SUMIFS('Приложение 3 (Цена)'!D:D,'Приложение 3 (Цена)'!C:C,D1850,'Приложение 3 (Цена)'!B:B,C1850,'Приложение 3 (Цена)'!A:A,B1850)</f>
        <v>359.2</v>
      </c>
      <c r="H1850" s="34">
        <f t="shared" si="28"/>
        <v>76868.800000000003</v>
      </c>
    </row>
    <row r="1851" spans="1:8" x14ac:dyDescent="0.25">
      <c r="A1851">
        <v>25</v>
      </c>
      <c r="B1851">
        <v>10</v>
      </c>
      <c r="C1851">
        <v>2004</v>
      </c>
      <c r="D1851" t="s">
        <v>38</v>
      </c>
      <c r="E1851" t="s">
        <v>64</v>
      </c>
      <c r="F1851">
        <v>198</v>
      </c>
      <c r="G1851" s="33">
        <f>SUMIFS('Приложение 3 (Цена)'!D:D,'Приложение 3 (Цена)'!C:C,D1851,'Приложение 3 (Цена)'!B:B,C1851,'Приложение 3 (Цена)'!A:A,B1851)</f>
        <v>141.19</v>
      </c>
      <c r="H1851" s="34">
        <f t="shared" si="28"/>
        <v>27955.62</v>
      </c>
    </row>
    <row r="1852" spans="1:8" x14ac:dyDescent="0.25">
      <c r="A1852">
        <v>18</v>
      </c>
      <c r="B1852">
        <v>7</v>
      </c>
      <c r="C1852">
        <v>2003</v>
      </c>
      <c r="D1852" t="s">
        <v>60</v>
      </c>
      <c r="E1852" t="s">
        <v>64</v>
      </c>
      <c r="F1852">
        <v>191</v>
      </c>
      <c r="G1852" s="33">
        <f>SUMIFS('Приложение 3 (Цена)'!D:D,'Приложение 3 (Цена)'!C:C,D1852,'Приложение 3 (Цена)'!B:B,C1852,'Приложение 3 (Цена)'!A:A,B1852)</f>
        <v>1101.98</v>
      </c>
      <c r="H1852" s="34">
        <f t="shared" si="28"/>
        <v>210478.18</v>
      </c>
    </row>
    <row r="1853" spans="1:8" x14ac:dyDescent="0.25">
      <c r="A1853">
        <v>9</v>
      </c>
      <c r="B1853">
        <v>4</v>
      </c>
      <c r="C1853">
        <v>2002</v>
      </c>
      <c r="D1853" t="s">
        <v>54</v>
      </c>
      <c r="E1853" t="s">
        <v>67</v>
      </c>
      <c r="F1853">
        <v>190</v>
      </c>
      <c r="G1853" s="33">
        <f>SUMIFS('Приложение 3 (Цена)'!D:D,'Приложение 3 (Цена)'!C:C,D1853,'Приложение 3 (Цена)'!B:B,C1853,'Приложение 3 (Цена)'!A:A,B1853)</f>
        <v>938.9</v>
      </c>
      <c r="H1853" s="34">
        <f t="shared" si="28"/>
        <v>178391</v>
      </c>
    </row>
    <row r="1854" spans="1:8" x14ac:dyDescent="0.25">
      <c r="A1854">
        <v>27</v>
      </c>
      <c r="B1854">
        <v>11</v>
      </c>
      <c r="C1854">
        <v>2004</v>
      </c>
      <c r="D1854" t="s">
        <v>33</v>
      </c>
      <c r="E1854" t="s">
        <v>64</v>
      </c>
      <c r="F1854">
        <v>184</v>
      </c>
      <c r="G1854" s="33">
        <f>SUMIFS('Приложение 3 (Цена)'!D:D,'Приложение 3 (Цена)'!C:C,D1854,'Приложение 3 (Цена)'!B:B,C1854,'Приложение 3 (Цена)'!A:A,B1854)</f>
        <v>1105.54</v>
      </c>
      <c r="H1854" s="34">
        <f t="shared" si="28"/>
        <v>203419.36</v>
      </c>
    </row>
    <row r="1855" spans="1:8" x14ac:dyDescent="0.25">
      <c r="A1855">
        <v>11</v>
      </c>
      <c r="B1855">
        <v>5</v>
      </c>
      <c r="C1855">
        <v>2002</v>
      </c>
      <c r="D1855" t="s">
        <v>34</v>
      </c>
      <c r="E1855" t="s">
        <v>64</v>
      </c>
      <c r="F1855">
        <v>181</v>
      </c>
      <c r="G1855" s="33">
        <f>SUMIFS('Приложение 3 (Цена)'!D:D,'Приложение 3 (Цена)'!C:C,D1855,'Приложение 3 (Цена)'!B:B,C1855,'Приложение 3 (Цена)'!A:A,B1855)</f>
        <v>242.7</v>
      </c>
      <c r="H1855" s="34">
        <f t="shared" si="28"/>
        <v>43928.7</v>
      </c>
    </row>
    <row r="1856" spans="1:8" x14ac:dyDescent="0.25">
      <c r="A1856">
        <v>27</v>
      </c>
      <c r="B1856">
        <v>11</v>
      </c>
      <c r="C1856">
        <v>2004</v>
      </c>
      <c r="D1856" t="s">
        <v>39</v>
      </c>
      <c r="E1856" t="s">
        <v>64</v>
      </c>
      <c r="F1856">
        <v>171</v>
      </c>
      <c r="G1856" s="33">
        <f>SUMIFS('Приложение 3 (Цена)'!D:D,'Приложение 3 (Цена)'!C:C,D1856,'Приложение 3 (Цена)'!B:B,C1856,'Приложение 3 (Цена)'!A:A,B1856)</f>
        <v>428.65</v>
      </c>
      <c r="H1856" s="34">
        <f t="shared" si="28"/>
        <v>73299.149999999994</v>
      </c>
    </row>
    <row r="1857" spans="1:8" x14ac:dyDescent="0.25">
      <c r="A1857">
        <v>9</v>
      </c>
      <c r="B1857">
        <v>4</v>
      </c>
      <c r="C1857">
        <v>2001</v>
      </c>
      <c r="D1857" t="s">
        <v>13</v>
      </c>
      <c r="E1857" t="s">
        <v>66</v>
      </c>
      <c r="F1857">
        <v>168</v>
      </c>
      <c r="G1857" s="33">
        <f>SUMIFS('Приложение 3 (Цена)'!D:D,'Приложение 3 (Цена)'!C:C,D1857,'Приложение 3 (Цена)'!B:B,C1857,'Приложение 3 (Цена)'!A:A,B1857)</f>
        <v>606.45000000000005</v>
      </c>
      <c r="H1857" s="34">
        <f t="shared" si="28"/>
        <v>101883.6</v>
      </c>
    </row>
    <row r="1858" spans="1:8" x14ac:dyDescent="0.25">
      <c r="A1858">
        <v>21</v>
      </c>
      <c r="B1858">
        <v>9</v>
      </c>
      <c r="C1858">
        <v>2004</v>
      </c>
      <c r="D1858" t="s">
        <v>28</v>
      </c>
      <c r="E1858" t="s">
        <v>64</v>
      </c>
      <c r="F1858">
        <v>154</v>
      </c>
      <c r="G1858" s="33">
        <f>SUMIFS('Приложение 3 (Цена)'!D:D,'Приложение 3 (Цена)'!C:C,D1858,'Приложение 3 (Цена)'!B:B,C1858,'Приложение 3 (Цена)'!A:A,B1858)</f>
        <v>577.59</v>
      </c>
      <c r="H1858" s="34">
        <f t="shared" si="28"/>
        <v>88948.86</v>
      </c>
    </row>
    <row r="1859" spans="1:8" x14ac:dyDescent="0.25">
      <c r="A1859">
        <v>11</v>
      </c>
      <c r="B1859">
        <v>4</v>
      </c>
      <c r="C1859">
        <v>2002</v>
      </c>
      <c r="D1859" t="s">
        <v>22</v>
      </c>
      <c r="E1859" t="s">
        <v>64</v>
      </c>
      <c r="F1859">
        <v>151</v>
      </c>
      <c r="G1859" s="33">
        <f>SUMIFS('Приложение 3 (Цена)'!D:D,'Приложение 3 (Цена)'!C:C,D1859,'Приложение 3 (Цена)'!B:B,C1859,'Приложение 3 (Цена)'!A:A,B1859)</f>
        <v>237.1</v>
      </c>
      <c r="H1859" s="34">
        <f t="shared" ref="H1859:H1888" si="29">F1859*G1859</f>
        <v>35802.1</v>
      </c>
    </row>
    <row r="1860" spans="1:8" x14ac:dyDescent="0.25">
      <c r="A1860">
        <v>28</v>
      </c>
      <c r="B1860">
        <v>11</v>
      </c>
      <c r="C1860">
        <v>2005</v>
      </c>
      <c r="D1860" t="s">
        <v>52</v>
      </c>
      <c r="E1860" t="s">
        <v>66</v>
      </c>
      <c r="F1860">
        <v>149</v>
      </c>
      <c r="G1860" s="33">
        <f>SUMIFS('Приложение 3 (Цена)'!D:D,'Приложение 3 (Цена)'!C:C,D1860,'Приложение 3 (Цена)'!B:B,C1860,'Приложение 3 (Цена)'!A:A,B1860)</f>
        <v>166.93</v>
      </c>
      <c r="H1860" s="34">
        <f t="shared" si="29"/>
        <v>24872.57</v>
      </c>
    </row>
    <row r="1861" spans="1:8" x14ac:dyDescent="0.25">
      <c r="A1861">
        <v>10</v>
      </c>
      <c r="B1861">
        <v>4</v>
      </c>
      <c r="C1861">
        <v>2002</v>
      </c>
      <c r="D1861" t="s">
        <v>20</v>
      </c>
      <c r="E1861" t="s">
        <v>64</v>
      </c>
      <c r="F1861">
        <v>146</v>
      </c>
      <c r="G1861" s="33">
        <f>SUMIFS('Приложение 3 (Цена)'!D:D,'Приложение 3 (Цена)'!C:C,D1861,'Приложение 3 (Цена)'!B:B,C1861,'Приложение 3 (Цена)'!A:A,B1861)</f>
        <v>475.1</v>
      </c>
      <c r="H1861" s="34">
        <f t="shared" si="29"/>
        <v>69364.600000000006</v>
      </c>
    </row>
    <row r="1862" spans="1:8" x14ac:dyDescent="0.25">
      <c r="A1862">
        <v>12</v>
      </c>
      <c r="B1862">
        <v>5</v>
      </c>
      <c r="C1862">
        <v>2002</v>
      </c>
      <c r="D1862" t="s">
        <v>25</v>
      </c>
      <c r="E1862" t="s">
        <v>64</v>
      </c>
      <c r="F1862">
        <v>138</v>
      </c>
      <c r="G1862" s="33">
        <f>SUMIFS('Приложение 3 (Цена)'!D:D,'Приложение 3 (Цена)'!C:C,D1862,'Приложение 3 (Цена)'!B:B,C1862,'Приложение 3 (Цена)'!A:A,B1862)</f>
        <v>808.78</v>
      </c>
      <c r="H1862" s="34">
        <f t="shared" si="29"/>
        <v>111611.64</v>
      </c>
    </row>
    <row r="1863" spans="1:8" x14ac:dyDescent="0.25">
      <c r="A1863">
        <v>17</v>
      </c>
      <c r="B1863">
        <v>7</v>
      </c>
      <c r="C1863">
        <v>2003</v>
      </c>
      <c r="D1863" t="s">
        <v>42</v>
      </c>
      <c r="E1863" t="s">
        <v>64</v>
      </c>
      <c r="F1863">
        <v>135</v>
      </c>
      <c r="G1863" s="33">
        <f>SUMIFS('Приложение 3 (Цена)'!D:D,'Приложение 3 (Цена)'!C:C,D1863,'Приложение 3 (Цена)'!B:B,C1863,'Приложение 3 (Цена)'!A:A,B1863)</f>
        <v>438.95</v>
      </c>
      <c r="H1863" s="34">
        <f t="shared" si="29"/>
        <v>59258.25</v>
      </c>
    </row>
    <row r="1864" spans="1:8" x14ac:dyDescent="0.25">
      <c r="A1864">
        <v>23</v>
      </c>
      <c r="B1864">
        <v>9</v>
      </c>
      <c r="C1864">
        <v>2004</v>
      </c>
      <c r="D1864" t="s">
        <v>61</v>
      </c>
      <c r="E1864" t="s">
        <v>66</v>
      </c>
      <c r="F1864">
        <v>132</v>
      </c>
      <c r="G1864" s="33">
        <f>SUMIFS('Приложение 3 (Цена)'!D:D,'Приложение 3 (Цена)'!C:C,D1864,'Приложение 3 (Цена)'!B:B,C1864,'Приложение 3 (Цена)'!A:A,B1864)</f>
        <v>543.35</v>
      </c>
      <c r="H1864" s="34">
        <f t="shared" si="29"/>
        <v>71722.2</v>
      </c>
    </row>
    <row r="1865" spans="1:8" x14ac:dyDescent="0.25">
      <c r="A1865">
        <v>16</v>
      </c>
      <c r="B1865">
        <v>6</v>
      </c>
      <c r="C1865">
        <v>2003</v>
      </c>
      <c r="D1865" t="s">
        <v>53</v>
      </c>
      <c r="E1865" t="s">
        <v>64</v>
      </c>
      <c r="F1865">
        <v>127</v>
      </c>
      <c r="G1865" s="33">
        <f>SUMIFS('Приложение 3 (Цена)'!D:D,'Приложение 3 (Цена)'!C:C,D1865,'Приложение 3 (Цена)'!B:B,C1865,'Приложение 3 (Цена)'!A:A,B1865)</f>
        <v>505.64</v>
      </c>
      <c r="H1865" s="34">
        <f t="shared" si="29"/>
        <v>64216.28</v>
      </c>
    </row>
    <row r="1866" spans="1:8" x14ac:dyDescent="0.25">
      <c r="A1866">
        <v>11</v>
      </c>
      <c r="B1866">
        <v>4</v>
      </c>
      <c r="C1866">
        <v>2002</v>
      </c>
      <c r="D1866" t="s">
        <v>31</v>
      </c>
      <c r="E1866" t="s">
        <v>66</v>
      </c>
      <c r="F1866">
        <v>123</v>
      </c>
      <c r="G1866" s="33">
        <f>SUMIFS('Приложение 3 (Цена)'!D:D,'Приложение 3 (Цена)'!C:C,D1866,'Приложение 3 (Цена)'!B:B,C1866,'Приложение 3 (Цена)'!A:A,B1866)</f>
        <v>569.51</v>
      </c>
      <c r="H1866" s="34">
        <f t="shared" si="29"/>
        <v>70049.73</v>
      </c>
    </row>
    <row r="1867" spans="1:8" x14ac:dyDescent="0.25">
      <c r="A1867">
        <v>3</v>
      </c>
      <c r="B1867">
        <v>1</v>
      </c>
      <c r="C1867">
        <v>2001</v>
      </c>
      <c r="D1867" t="s">
        <v>55</v>
      </c>
      <c r="E1867" t="s">
        <v>64</v>
      </c>
      <c r="F1867">
        <v>121</v>
      </c>
      <c r="G1867" s="33">
        <f>SUMIFS('Приложение 3 (Цена)'!D:D,'Приложение 3 (Цена)'!C:C,D1867,'Приложение 3 (Цена)'!B:B,C1867,'Приложение 3 (Цена)'!A:A,B1867)</f>
        <v>790.31</v>
      </c>
      <c r="H1867" s="34">
        <f t="shared" si="29"/>
        <v>95627.51</v>
      </c>
    </row>
    <row r="1868" spans="1:8" x14ac:dyDescent="0.25">
      <c r="A1868">
        <v>3</v>
      </c>
      <c r="B1868">
        <v>1</v>
      </c>
      <c r="C1868">
        <v>2000</v>
      </c>
      <c r="D1868" t="s">
        <v>16</v>
      </c>
      <c r="E1868" t="s">
        <v>66</v>
      </c>
      <c r="F1868">
        <v>119</v>
      </c>
      <c r="G1868" s="33">
        <f>SUMIFS('Приложение 3 (Цена)'!D:D,'Приложение 3 (Цена)'!C:C,D1868,'Приложение 3 (Цена)'!B:B,C1868,'Приложение 3 (Цена)'!A:A,B1868)</f>
        <v>631.59</v>
      </c>
      <c r="H1868" s="34">
        <f t="shared" si="29"/>
        <v>75159.210000000006</v>
      </c>
    </row>
    <row r="1869" spans="1:8" x14ac:dyDescent="0.25">
      <c r="A1869">
        <v>24</v>
      </c>
      <c r="B1869">
        <v>10</v>
      </c>
      <c r="C1869">
        <v>2004</v>
      </c>
      <c r="D1869" t="s">
        <v>36</v>
      </c>
      <c r="E1869" t="s">
        <v>67</v>
      </c>
      <c r="F1869">
        <v>118</v>
      </c>
      <c r="G1869" s="33">
        <f>SUMIFS('Приложение 3 (Цена)'!D:D,'Приложение 3 (Цена)'!C:C,D1869,'Приложение 3 (Цена)'!B:B,C1869,'Приложение 3 (Цена)'!A:A,B1869)</f>
        <v>928.41</v>
      </c>
      <c r="H1869" s="34">
        <f t="shared" si="29"/>
        <v>109552.37999999999</v>
      </c>
    </row>
    <row r="1870" spans="1:8" x14ac:dyDescent="0.25">
      <c r="A1870">
        <v>30</v>
      </c>
      <c r="B1870">
        <v>12</v>
      </c>
      <c r="C1870">
        <v>2005</v>
      </c>
      <c r="D1870" t="s">
        <v>12</v>
      </c>
      <c r="E1870" t="s">
        <v>64</v>
      </c>
      <c r="F1870">
        <v>107</v>
      </c>
      <c r="G1870" s="33">
        <f>SUMIFS('Приложение 3 (Цена)'!D:D,'Приложение 3 (Цена)'!C:C,D1870,'Приложение 3 (Цена)'!B:B,C1870,'Приложение 3 (Цена)'!A:A,B1870)</f>
        <v>247.49</v>
      </c>
      <c r="H1870" s="34">
        <f t="shared" si="29"/>
        <v>26481.43</v>
      </c>
    </row>
    <row r="1871" spans="1:8" x14ac:dyDescent="0.25">
      <c r="A1871">
        <v>16</v>
      </c>
      <c r="B1871">
        <v>6</v>
      </c>
      <c r="C1871">
        <v>2003</v>
      </c>
      <c r="D1871" t="s">
        <v>12</v>
      </c>
      <c r="E1871" t="s">
        <v>65</v>
      </c>
      <c r="F1871">
        <v>105</v>
      </c>
      <c r="G1871" s="33">
        <f>SUMIFS('Приложение 3 (Цена)'!D:D,'Приложение 3 (Цена)'!C:C,D1871,'Приложение 3 (Цена)'!B:B,C1871,'Приложение 3 (Цена)'!A:A,B1871)</f>
        <v>1102.71</v>
      </c>
      <c r="H1871" s="34">
        <f t="shared" si="29"/>
        <v>115784.55</v>
      </c>
    </row>
    <row r="1872" spans="1:8" x14ac:dyDescent="0.25">
      <c r="A1872">
        <v>22</v>
      </c>
      <c r="B1872">
        <v>9</v>
      </c>
      <c r="C1872">
        <v>2004</v>
      </c>
      <c r="D1872" t="s">
        <v>33</v>
      </c>
      <c r="E1872" t="s">
        <v>64</v>
      </c>
      <c r="F1872">
        <v>102</v>
      </c>
      <c r="G1872" s="33">
        <f>SUMIFS('Приложение 3 (Цена)'!D:D,'Приложение 3 (Цена)'!C:C,D1872,'Приложение 3 (Цена)'!B:B,C1872,'Приложение 3 (Цена)'!A:A,B1872)</f>
        <v>174.61</v>
      </c>
      <c r="H1872" s="34">
        <f t="shared" si="29"/>
        <v>17810.22</v>
      </c>
    </row>
    <row r="1873" spans="1:8" x14ac:dyDescent="0.25">
      <c r="A1873">
        <v>18</v>
      </c>
      <c r="B1873">
        <v>7</v>
      </c>
      <c r="C1873">
        <v>2003</v>
      </c>
      <c r="D1873" t="s">
        <v>45</v>
      </c>
      <c r="E1873" t="s">
        <v>67</v>
      </c>
      <c r="F1873">
        <v>84</v>
      </c>
      <c r="G1873" s="33">
        <f>SUMIFS('Приложение 3 (Цена)'!D:D,'Приложение 3 (Цена)'!C:C,D1873,'Приложение 3 (Цена)'!B:B,C1873,'Приложение 3 (Цена)'!A:A,B1873)</f>
        <v>817.26</v>
      </c>
      <c r="H1873" s="34">
        <f t="shared" si="29"/>
        <v>68649.84</v>
      </c>
    </row>
    <row r="1874" spans="1:8" x14ac:dyDescent="0.25">
      <c r="A1874">
        <v>27</v>
      </c>
      <c r="B1874">
        <v>11</v>
      </c>
      <c r="C1874">
        <v>2004</v>
      </c>
      <c r="D1874" t="s">
        <v>62</v>
      </c>
      <c r="E1874" t="s">
        <v>64</v>
      </c>
      <c r="F1874">
        <v>78</v>
      </c>
      <c r="G1874" s="33">
        <f>SUMIFS('Приложение 3 (Цена)'!D:D,'Приложение 3 (Цена)'!C:C,D1874,'Приложение 3 (Цена)'!B:B,C1874,'Приложение 3 (Цена)'!A:A,B1874)</f>
        <v>831.53</v>
      </c>
      <c r="H1874" s="34">
        <f t="shared" si="29"/>
        <v>64859.34</v>
      </c>
    </row>
    <row r="1875" spans="1:8" x14ac:dyDescent="0.25">
      <c r="A1875">
        <v>11</v>
      </c>
      <c r="B1875">
        <v>4</v>
      </c>
      <c r="C1875">
        <v>2002</v>
      </c>
      <c r="D1875" t="s">
        <v>36</v>
      </c>
      <c r="E1875" t="s">
        <v>66</v>
      </c>
      <c r="F1875">
        <v>75</v>
      </c>
      <c r="G1875" s="33">
        <f>SUMIFS('Приложение 3 (Цена)'!D:D,'Приложение 3 (Цена)'!C:C,D1875,'Приложение 3 (Цена)'!B:B,C1875,'Приложение 3 (Цена)'!A:A,B1875)</f>
        <v>478.58</v>
      </c>
      <c r="H1875" s="34">
        <f t="shared" si="29"/>
        <v>35893.5</v>
      </c>
    </row>
    <row r="1876" spans="1:8" x14ac:dyDescent="0.25">
      <c r="A1876">
        <v>9</v>
      </c>
      <c r="B1876">
        <v>3</v>
      </c>
      <c r="C1876">
        <v>2001</v>
      </c>
      <c r="D1876" t="s">
        <v>26</v>
      </c>
      <c r="E1876" t="s">
        <v>66</v>
      </c>
      <c r="F1876">
        <v>69</v>
      </c>
      <c r="G1876" s="33">
        <f>SUMIFS('Приложение 3 (Цена)'!D:D,'Приложение 3 (Цена)'!C:C,D1876,'Приложение 3 (Цена)'!B:B,C1876,'Приложение 3 (Цена)'!A:A,B1876)</f>
        <v>994.52</v>
      </c>
      <c r="H1876" s="34">
        <f t="shared" si="29"/>
        <v>68621.88</v>
      </c>
    </row>
    <row r="1877" spans="1:8" x14ac:dyDescent="0.25">
      <c r="A1877">
        <v>29</v>
      </c>
      <c r="B1877">
        <v>11</v>
      </c>
      <c r="C1877">
        <v>2005</v>
      </c>
      <c r="D1877" t="s">
        <v>21</v>
      </c>
      <c r="E1877" t="s">
        <v>66</v>
      </c>
      <c r="F1877">
        <v>69</v>
      </c>
      <c r="G1877" s="33">
        <f>SUMIFS('Приложение 3 (Цена)'!D:D,'Приложение 3 (Цена)'!C:C,D1877,'Приложение 3 (Цена)'!B:B,C1877,'Приложение 3 (Цена)'!A:A,B1877)</f>
        <v>759.88</v>
      </c>
      <c r="H1877" s="34">
        <f t="shared" si="29"/>
        <v>52431.72</v>
      </c>
    </row>
    <row r="1878" spans="1:8" x14ac:dyDescent="0.25">
      <c r="A1878">
        <v>17</v>
      </c>
      <c r="B1878">
        <v>7</v>
      </c>
      <c r="C1878">
        <v>2003</v>
      </c>
      <c r="D1878" t="s">
        <v>37</v>
      </c>
      <c r="E1878" t="s">
        <v>64</v>
      </c>
      <c r="F1878">
        <v>51</v>
      </c>
      <c r="G1878" s="33">
        <f>SUMIFS('Приложение 3 (Цена)'!D:D,'Приложение 3 (Цена)'!C:C,D1878,'Приложение 3 (Цена)'!B:B,C1878,'Приложение 3 (Цена)'!A:A,B1878)</f>
        <v>957.22</v>
      </c>
      <c r="H1878" s="34">
        <f t="shared" si="29"/>
        <v>48818.22</v>
      </c>
    </row>
    <row r="1879" spans="1:8" x14ac:dyDescent="0.25">
      <c r="A1879">
        <v>23</v>
      </c>
      <c r="B1879">
        <v>9</v>
      </c>
      <c r="C1879">
        <v>2004</v>
      </c>
      <c r="D1879" t="s">
        <v>55</v>
      </c>
      <c r="E1879" t="s">
        <v>68</v>
      </c>
      <c r="F1879">
        <v>49</v>
      </c>
      <c r="G1879" s="33">
        <f>SUMIFS('Приложение 3 (Цена)'!D:D,'Приложение 3 (Цена)'!C:C,D1879,'Приложение 3 (Цена)'!B:B,C1879,'Приложение 3 (Цена)'!A:A,B1879)</f>
        <v>892.71</v>
      </c>
      <c r="H1879" s="34">
        <f t="shared" si="29"/>
        <v>43742.79</v>
      </c>
    </row>
    <row r="1880" spans="1:8" x14ac:dyDescent="0.25">
      <c r="A1880">
        <v>21</v>
      </c>
      <c r="B1880">
        <v>9</v>
      </c>
      <c r="C1880">
        <v>2004</v>
      </c>
      <c r="D1880" t="s">
        <v>21</v>
      </c>
      <c r="E1880" t="s">
        <v>67</v>
      </c>
      <c r="F1880">
        <v>47</v>
      </c>
      <c r="G1880" s="33">
        <f>SUMIFS('Приложение 3 (Цена)'!D:D,'Приложение 3 (Цена)'!C:C,D1880,'Приложение 3 (Цена)'!B:B,C1880,'Приложение 3 (Цена)'!A:A,B1880)</f>
        <v>951.6</v>
      </c>
      <c r="H1880" s="34">
        <f t="shared" si="29"/>
        <v>44725.200000000004</v>
      </c>
    </row>
    <row r="1881" spans="1:8" x14ac:dyDescent="0.25">
      <c r="A1881">
        <v>24</v>
      </c>
      <c r="B1881">
        <v>9</v>
      </c>
      <c r="C1881">
        <v>2004</v>
      </c>
      <c r="D1881" t="s">
        <v>15</v>
      </c>
      <c r="E1881" t="s">
        <v>66</v>
      </c>
      <c r="F1881">
        <v>46</v>
      </c>
      <c r="G1881" s="33">
        <f>SUMIFS('Приложение 3 (Цена)'!D:D,'Приложение 3 (Цена)'!C:C,D1881,'Приложение 3 (Цена)'!B:B,C1881,'Приложение 3 (Цена)'!A:A,B1881)</f>
        <v>855.12</v>
      </c>
      <c r="H1881" s="34">
        <f t="shared" si="29"/>
        <v>39335.519999999997</v>
      </c>
    </row>
    <row r="1882" spans="1:8" x14ac:dyDescent="0.25">
      <c r="A1882">
        <v>8</v>
      </c>
      <c r="B1882">
        <v>3</v>
      </c>
      <c r="C1882">
        <v>2001</v>
      </c>
      <c r="D1882" t="s">
        <v>17</v>
      </c>
      <c r="E1882" t="s">
        <v>65</v>
      </c>
      <c r="F1882">
        <v>45</v>
      </c>
      <c r="G1882" s="33">
        <f>SUMIFS('Приложение 3 (Цена)'!D:D,'Приложение 3 (Цена)'!C:C,D1882,'Приложение 3 (Цена)'!B:B,C1882,'Приложение 3 (Цена)'!A:A,B1882)</f>
        <v>208.93</v>
      </c>
      <c r="H1882" s="34">
        <f t="shared" si="29"/>
        <v>9401.85</v>
      </c>
    </row>
    <row r="1883" spans="1:8" x14ac:dyDescent="0.25">
      <c r="A1883">
        <v>25</v>
      </c>
      <c r="B1883">
        <v>10</v>
      </c>
      <c r="C1883">
        <v>2004</v>
      </c>
      <c r="D1883" t="s">
        <v>34</v>
      </c>
      <c r="E1883" t="s">
        <v>64</v>
      </c>
      <c r="F1883">
        <v>43</v>
      </c>
      <c r="G1883" s="33">
        <f>SUMIFS('Приложение 3 (Цена)'!D:D,'Приложение 3 (Цена)'!C:C,D1883,'Приложение 3 (Цена)'!B:B,C1883,'Приложение 3 (Цена)'!A:A,B1883)</f>
        <v>708.13</v>
      </c>
      <c r="H1883" s="34">
        <f t="shared" si="29"/>
        <v>30449.59</v>
      </c>
    </row>
    <row r="1884" spans="1:8" x14ac:dyDescent="0.25">
      <c r="A1884">
        <v>24</v>
      </c>
      <c r="B1884">
        <v>10</v>
      </c>
      <c r="C1884">
        <v>2004</v>
      </c>
      <c r="D1884" t="s">
        <v>36</v>
      </c>
      <c r="E1884" t="s">
        <v>66</v>
      </c>
      <c r="F1884">
        <v>29</v>
      </c>
      <c r="G1884" s="33">
        <f>SUMIFS('Приложение 3 (Цена)'!D:D,'Приложение 3 (Цена)'!C:C,D1884,'Приложение 3 (Цена)'!B:B,C1884,'Приложение 3 (Цена)'!A:A,B1884)</f>
        <v>928.41</v>
      </c>
      <c r="H1884" s="34">
        <f t="shared" si="29"/>
        <v>26923.89</v>
      </c>
    </row>
    <row r="1885" spans="1:8" x14ac:dyDescent="0.25">
      <c r="A1885">
        <v>15</v>
      </c>
      <c r="B1885">
        <v>6</v>
      </c>
      <c r="C1885">
        <v>2002</v>
      </c>
      <c r="D1885" t="s">
        <v>62</v>
      </c>
      <c r="E1885" t="s">
        <v>67</v>
      </c>
      <c r="F1885">
        <v>27</v>
      </c>
      <c r="G1885" s="33">
        <f>SUMIFS('Приложение 3 (Цена)'!D:D,'Приложение 3 (Цена)'!C:C,D1885,'Приложение 3 (Цена)'!B:B,C1885,'Приложение 3 (Цена)'!A:A,B1885)</f>
        <v>959.56</v>
      </c>
      <c r="H1885" s="34">
        <f t="shared" si="29"/>
        <v>25908.12</v>
      </c>
    </row>
    <row r="1886" spans="1:8" x14ac:dyDescent="0.25">
      <c r="A1886">
        <v>2</v>
      </c>
      <c r="B1886">
        <v>1</v>
      </c>
      <c r="C1886">
        <v>2000</v>
      </c>
      <c r="D1886" t="s">
        <v>19</v>
      </c>
      <c r="E1886" t="s">
        <v>66</v>
      </c>
      <c r="F1886">
        <v>26</v>
      </c>
      <c r="G1886" s="33">
        <f>SUMIFS('Приложение 3 (Цена)'!D:D,'Приложение 3 (Цена)'!C:C,D1886,'Приложение 3 (Цена)'!B:B,C1886,'Приложение 3 (Цена)'!A:A,B1886)</f>
        <v>442.15</v>
      </c>
      <c r="H1886" s="34">
        <f t="shared" si="29"/>
        <v>11495.9</v>
      </c>
    </row>
    <row r="1887" spans="1:8" x14ac:dyDescent="0.25">
      <c r="A1887">
        <v>15</v>
      </c>
      <c r="B1887">
        <v>6</v>
      </c>
      <c r="C1887">
        <v>2002</v>
      </c>
      <c r="D1887" t="s">
        <v>44</v>
      </c>
      <c r="E1887" t="s">
        <v>68</v>
      </c>
      <c r="F1887">
        <v>19</v>
      </c>
      <c r="G1887" s="33">
        <f>SUMIFS('Приложение 3 (Цена)'!D:D,'Приложение 3 (Цена)'!C:C,D1887,'Приложение 3 (Цена)'!B:B,C1887,'Приложение 3 (Цена)'!A:A,B1887)</f>
        <v>47.39</v>
      </c>
      <c r="H1887" s="34">
        <f t="shared" si="29"/>
        <v>900.41</v>
      </c>
    </row>
    <row r="1888" spans="1:8" x14ac:dyDescent="0.25">
      <c r="A1888">
        <v>24</v>
      </c>
      <c r="B1888">
        <v>10</v>
      </c>
      <c r="C1888">
        <v>2004</v>
      </c>
      <c r="D1888" t="s">
        <v>45</v>
      </c>
      <c r="E1888" t="s">
        <v>64</v>
      </c>
      <c r="F1888">
        <v>4</v>
      </c>
      <c r="G1888" s="33">
        <f>SUMIFS('Приложение 3 (Цена)'!D:D,'Приложение 3 (Цена)'!C:C,D1888,'Приложение 3 (Цена)'!B:B,C1888,'Приложение 3 (Цена)'!A:A,B1888)</f>
        <v>859.11</v>
      </c>
      <c r="H1888" s="34">
        <f t="shared" si="29"/>
        <v>3436.44</v>
      </c>
    </row>
    <row r="1897" spans="6:10" x14ac:dyDescent="0.25">
      <c r="J1897" s="2"/>
    </row>
    <row r="1898" spans="6:10" x14ac:dyDescent="0.25">
      <c r="F1898" s="2"/>
      <c r="G1898" s="2"/>
    </row>
  </sheetData>
  <sheetCalcPr fullCalcOnLoad="1"/>
  <autoFilter ref="A1:F1888"/>
  <phoneticPr fontId="2" type="noConversion"/>
  <pageMargins left="0.7" right="0.7" top="0.75" bottom="0.75" header="0.3" footer="0.3"/>
  <pageSetup paperSize="9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tabColor indexed="43"/>
  </sheetPr>
  <dimension ref="A1:Q31"/>
  <sheetViews>
    <sheetView topLeftCell="A2" workbookViewId="0">
      <selection activeCell="K11" sqref="K11"/>
    </sheetView>
  </sheetViews>
  <sheetFormatPr defaultRowHeight="15" x14ac:dyDescent="0.25"/>
  <cols>
    <col min="1" max="1" width="10.42578125" customWidth="1"/>
    <col min="2" max="2" width="18.140625" customWidth="1"/>
    <col min="3" max="3" width="12.140625" customWidth="1"/>
    <col min="8" max="9" width="5" bestFit="1" customWidth="1"/>
    <col min="10" max="10" width="25" bestFit="1" customWidth="1"/>
    <col min="11" max="16" width="6.42578125" bestFit="1" customWidth="1"/>
    <col min="17" max="17" width="11.7109375" bestFit="1" customWidth="1"/>
  </cols>
  <sheetData>
    <row r="1" spans="1:17" x14ac:dyDescent="0.25">
      <c r="A1" t="s">
        <v>2</v>
      </c>
      <c r="B1" t="s">
        <v>63</v>
      </c>
      <c r="C1" t="s">
        <v>4</v>
      </c>
      <c r="D1">
        <v>1</v>
      </c>
      <c r="K1">
        <v>2000</v>
      </c>
      <c r="L1">
        <v>2001</v>
      </c>
      <c r="M1">
        <v>2002</v>
      </c>
      <c r="N1">
        <v>2003</v>
      </c>
      <c r="O1">
        <v>2004</v>
      </c>
      <c r="P1">
        <v>2005</v>
      </c>
    </row>
    <row r="2" spans="1:17" x14ac:dyDescent="0.25">
      <c r="A2">
        <v>2000</v>
      </c>
      <c r="B2" t="s">
        <v>67</v>
      </c>
      <c r="C2">
        <v>0.14000000000000001</v>
      </c>
      <c r="D2">
        <f>$D$1-C2</f>
        <v>0.86</v>
      </c>
      <c r="J2" t="s">
        <v>67</v>
      </c>
      <c r="K2">
        <v>0.86</v>
      </c>
      <c r="L2">
        <v>0.9</v>
      </c>
      <c r="M2">
        <v>0.86</v>
      </c>
      <c r="N2">
        <v>0.86</v>
      </c>
      <c r="O2">
        <v>0.88</v>
      </c>
      <c r="P2">
        <v>0.86</v>
      </c>
    </row>
    <row r="3" spans="1:17" x14ac:dyDescent="0.25">
      <c r="A3">
        <v>2000</v>
      </c>
      <c r="B3" t="s">
        <v>68</v>
      </c>
      <c r="C3">
        <v>0.13</v>
      </c>
      <c r="D3">
        <f t="shared" ref="D3:D31" si="0">$D$1-C3</f>
        <v>0.87</v>
      </c>
      <c r="J3" t="s">
        <v>68</v>
      </c>
      <c r="K3">
        <v>0.87</v>
      </c>
      <c r="L3">
        <v>0.86</v>
      </c>
      <c r="M3">
        <v>0.86</v>
      </c>
      <c r="N3">
        <v>0.89</v>
      </c>
      <c r="O3">
        <v>0.89</v>
      </c>
      <c r="P3">
        <v>0.88</v>
      </c>
    </row>
    <row r="4" spans="1:17" x14ac:dyDescent="0.25">
      <c r="A4">
        <v>2000</v>
      </c>
      <c r="B4" t="s">
        <v>64</v>
      </c>
      <c r="C4">
        <v>0.11</v>
      </c>
      <c r="D4">
        <f t="shared" si="0"/>
        <v>0.89</v>
      </c>
      <c r="J4" t="s">
        <v>64</v>
      </c>
      <c r="K4">
        <v>0.89</v>
      </c>
      <c r="L4">
        <v>0.89</v>
      </c>
      <c r="M4">
        <v>0.88</v>
      </c>
      <c r="N4">
        <v>0.88</v>
      </c>
      <c r="O4">
        <v>0.89</v>
      </c>
      <c r="P4">
        <v>0.85</v>
      </c>
    </row>
    <row r="5" spans="1:17" x14ac:dyDescent="0.25">
      <c r="A5">
        <v>2000</v>
      </c>
      <c r="B5" t="s">
        <v>65</v>
      </c>
      <c r="C5">
        <v>0.13</v>
      </c>
      <c r="D5">
        <f t="shared" si="0"/>
        <v>0.87</v>
      </c>
      <c r="J5" t="s">
        <v>65</v>
      </c>
      <c r="K5">
        <v>0.87</v>
      </c>
      <c r="L5">
        <v>0.87</v>
      </c>
      <c r="M5">
        <v>0.89</v>
      </c>
      <c r="N5">
        <v>0.86</v>
      </c>
      <c r="O5">
        <v>0.86</v>
      </c>
      <c r="P5">
        <v>0.9</v>
      </c>
    </row>
    <row r="6" spans="1:17" x14ac:dyDescent="0.25">
      <c r="A6">
        <v>2000</v>
      </c>
      <c r="B6" t="s">
        <v>66</v>
      </c>
      <c r="C6">
        <v>0.12</v>
      </c>
      <c r="D6">
        <f t="shared" si="0"/>
        <v>0.88</v>
      </c>
      <c r="J6" t="s">
        <v>66</v>
      </c>
      <c r="K6">
        <v>0.88</v>
      </c>
      <c r="L6">
        <v>0.89</v>
      </c>
      <c r="M6">
        <v>0.85</v>
      </c>
      <c r="N6">
        <v>0.89</v>
      </c>
      <c r="O6">
        <v>0.87</v>
      </c>
      <c r="P6">
        <v>0.86</v>
      </c>
    </row>
    <row r="7" spans="1:17" x14ac:dyDescent="0.25">
      <c r="A7">
        <v>2001</v>
      </c>
      <c r="B7" t="s">
        <v>67</v>
      </c>
      <c r="C7">
        <v>0.1</v>
      </c>
      <c r="D7">
        <f t="shared" si="0"/>
        <v>0.9</v>
      </c>
      <c r="G7" s="9"/>
    </row>
    <row r="8" spans="1:17" x14ac:dyDescent="0.25">
      <c r="A8">
        <v>2001</v>
      </c>
      <c r="B8" t="s">
        <v>68</v>
      </c>
      <c r="C8">
        <v>0.14000000000000001</v>
      </c>
      <c r="D8">
        <f t="shared" si="0"/>
        <v>0.86</v>
      </c>
    </row>
    <row r="9" spans="1:17" x14ac:dyDescent="0.25">
      <c r="A9">
        <v>2001</v>
      </c>
      <c r="B9" t="s">
        <v>64</v>
      </c>
      <c r="C9">
        <v>0.11</v>
      </c>
      <c r="D9">
        <f t="shared" si="0"/>
        <v>0.89</v>
      </c>
      <c r="J9" s="20" t="s">
        <v>82</v>
      </c>
      <c r="K9" s="20" t="s">
        <v>2</v>
      </c>
      <c r="L9" s="18"/>
      <c r="M9" s="18"/>
      <c r="N9" s="18"/>
      <c r="O9" s="18"/>
      <c r="P9" s="18"/>
      <c r="Q9" s="19"/>
    </row>
    <row r="10" spans="1:17" x14ac:dyDescent="0.25">
      <c r="A10">
        <v>2001</v>
      </c>
      <c r="B10" t="s">
        <v>65</v>
      </c>
      <c r="C10">
        <v>0.13</v>
      </c>
      <c r="D10">
        <f t="shared" si="0"/>
        <v>0.87</v>
      </c>
      <c r="J10" s="20" t="s">
        <v>63</v>
      </c>
      <c r="K10" s="17">
        <v>2000</v>
      </c>
      <c r="L10" s="30">
        <v>2001</v>
      </c>
      <c r="M10" s="30">
        <v>2002</v>
      </c>
      <c r="N10" s="30">
        <v>2003</v>
      </c>
      <c r="O10" s="30">
        <v>2004</v>
      </c>
      <c r="P10" s="30">
        <v>2005</v>
      </c>
      <c r="Q10" s="23" t="s">
        <v>72</v>
      </c>
    </row>
    <row r="11" spans="1:17" x14ac:dyDescent="0.25">
      <c r="A11">
        <v>2001</v>
      </c>
      <c r="B11" t="s">
        <v>66</v>
      </c>
      <c r="C11">
        <v>0.11</v>
      </c>
      <c r="D11">
        <f t="shared" si="0"/>
        <v>0.89</v>
      </c>
      <c r="J11" s="17" t="s">
        <v>67</v>
      </c>
      <c r="K11" s="27">
        <v>0.14000000000000001</v>
      </c>
      <c r="L11" s="31">
        <v>0.1</v>
      </c>
      <c r="M11" s="31">
        <v>0.14000000000000001</v>
      </c>
      <c r="N11" s="31">
        <v>0.14000000000000001</v>
      </c>
      <c r="O11" s="31">
        <v>0.12</v>
      </c>
      <c r="P11" s="31">
        <v>0.14000000000000001</v>
      </c>
      <c r="Q11" s="24">
        <v>0.78</v>
      </c>
    </row>
    <row r="12" spans="1:17" x14ac:dyDescent="0.25">
      <c r="A12">
        <v>2002</v>
      </c>
      <c r="B12" t="s">
        <v>67</v>
      </c>
      <c r="C12">
        <v>0.14000000000000001</v>
      </c>
      <c r="D12">
        <f t="shared" si="0"/>
        <v>0.86</v>
      </c>
      <c r="J12" s="21" t="s">
        <v>68</v>
      </c>
      <c r="K12" s="28">
        <v>0.13</v>
      </c>
      <c r="L12" s="13">
        <v>0.14000000000000001</v>
      </c>
      <c r="M12" s="13">
        <v>0.14000000000000001</v>
      </c>
      <c r="N12" s="13">
        <v>0.11</v>
      </c>
      <c r="O12" s="13">
        <v>0.11</v>
      </c>
      <c r="P12" s="13">
        <v>0.12</v>
      </c>
      <c r="Q12" s="25">
        <v>0.75</v>
      </c>
    </row>
    <row r="13" spans="1:17" x14ac:dyDescent="0.25">
      <c r="A13">
        <v>2002</v>
      </c>
      <c r="B13" t="s">
        <v>68</v>
      </c>
      <c r="C13">
        <v>0.14000000000000001</v>
      </c>
      <c r="D13">
        <f t="shared" si="0"/>
        <v>0.86</v>
      </c>
      <c r="J13" s="21" t="s">
        <v>64</v>
      </c>
      <c r="K13" s="28">
        <v>0.11</v>
      </c>
      <c r="L13" s="13">
        <v>0.11</v>
      </c>
      <c r="M13" s="13">
        <v>0.12</v>
      </c>
      <c r="N13" s="13">
        <v>0.12</v>
      </c>
      <c r="O13" s="13">
        <v>0.11</v>
      </c>
      <c r="P13" s="13">
        <v>0.15</v>
      </c>
      <c r="Q13" s="25">
        <v>0.72</v>
      </c>
    </row>
    <row r="14" spans="1:17" x14ac:dyDescent="0.25">
      <c r="A14">
        <v>2002</v>
      </c>
      <c r="B14" t="s">
        <v>64</v>
      </c>
      <c r="C14">
        <v>0.12</v>
      </c>
      <c r="D14">
        <f t="shared" si="0"/>
        <v>0.88</v>
      </c>
      <c r="J14" s="21" t="s">
        <v>65</v>
      </c>
      <c r="K14" s="28">
        <v>0.13</v>
      </c>
      <c r="L14" s="13">
        <v>0.13</v>
      </c>
      <c r="M14" s="13">
        <v>0.11</v>
      </c>
      <c r="N14" s="13">
        <v>0.14000000000000001</v>
      </c>
      <c r="O14" s="13">
        <v>0.14000000000000001</v>
      </c>
      <c r="P14" s="13">
        <v>0.1</v>
      </c>
      <c r="Q14" s="25">
        <v>0.75</v>
      </c>
    </row>
    <row r="15" spans="1:17" x14ac:dyDescent="0.25">
      <c r="A15">
        <v>2002</v>
      </c>
      <c r="B15" t="s">
        <v>65</v>
      </c>
      <c r="C15">
        <v>0.11</v>
      </c>
      <c r="D15">
        <f t="shared" si="0"/>
        <v>0.89</v>
      </c>
      <c r="J15" s="21" t="s">
        <v>66</v>
      </c>
      <c r="K15" s="28">
        <v>0.12</v>
      </c>
      <c r="L15" s="13">
        <v>0.11</v>
      </c>
      <c r="M15" s="13">
        <v>0.15</v>
      </c>
      <c r="N15" s="13">
        <v>0.11</v>
      </c>
      <c r="O15" s="13">
        <v>0.13</v>
      </c>
      <c r="P15" s="13">
        <v>0.14000000000000001</v>
      </c>
      <c r="Q15" s="25">
        <v>0.76</v>
      </c>
    </row>
    <row r="16" spans="1:17" x14ac:dyDescent="0.25">
      <c r="A16">
        <v>2002</v>
      </c>
      <c r="B16" t="s">
        <v>66</v>
      </c>
      <c r="C16">
        <v>0.15</v>
      </c>
      <c r="D16">
        <f t="shared" si="0"/>
        <v>0.85</v>
      </c>
      <c r="J16" s="22" t="s">
        <v>72</v>
      </c>
      <c r="K16" s="29">
        <v>0.63</v>
      </c>
      <c r="L16" s="32">
        <v>0.59000000000000008</v>
      </c>
      <c r="M16" s="32">
        <v>0.66</v>
      </c>
      <c r="N16" s="32">
        <v>0.62</v>
      </c>
      <c r="O16" s="32">
        <v>0.61</v>
      </c>
      <c r="P16" s="32">
        <v>0.65</v>
      </c>
      <c r="Q16" s="26">
        <v>3.76</v>
      </c>
    </row>
    <row r="17" spans="1:4" x14ac:dyDescent="0.25">
      <c r="A17">
        <v>2003</v>
      </c>
      <c r="B17" t="s">
        <v>67</v>
      </c>
      <c r="C17">
        <v>0.14000000000000001</v>
      </c>
      <c r="D17">
        <f t="shared" si="0"/>
        <v>0.86</v>
      </c>
    </row>
    <row r="18" spans="1:4" x14ac:dyDescent="0.25">
      <c r="A18">
        <v>2003</v>
      </c>
      <c r="B18" t="s">
        <v>68</v>
      </c>
      <c r="C18">
        <v>0.11</v>
      </c>
      <c r="D18">
        <f t="shared" si="0"/>
        <v>0.89</v>
      </c>
    </row>
    <row r="19" spans="1:4" x14ac:dyDescent="0.25">
      <c r="A19">
        <v>2003</v>
      </c>
      <c r="B19" t="s">
        <v>64</v>
      </c>
      <c r="C19">
        <v>0.12</v>
      </c>
      <c r="D19">
        <f t="shared" si="0"/>
        <v>0.88</v>
      </c>
    </row>
    <row r="20" spans="1:4" x14ac:dyDescent="0.25">
      <c r="A20">
        <v>2003</v>
      </c>
      <c r="B20" t="s">
        <v>65</v>
      </c>
      <c r="C20">
        <v>0.14000000000000001</v>
      </c>
      <c r="D20">
        <f t="shared" si="0"/>
        <v>0.86</v>
      </c>
    </row>
    <row r="21" spans="1:4" x14ac:dyDescent="0.25">
      <c r="A21">
        <v>2003</v>
      </c>
      <c r="B21" t="s">
        <v>66</v>
      </c>
      <c r="C21">
        <v>0.11</v>
      </c>
      <c r="D21">
        <f t="shared" si="0"/>
        <v>0.89</v>
      </c>
    </row>
    <row r="22" spans="1:4" x14ac:dyDescent="0.25">
      <c r="A22">
        <v>2004</v>
      </c>
      <c r="B22" t="s">
        <v>67</v>
      </c>
      <c r="C22">
        <v>0.12</v>
      </c>
      <c r="D22">
        <f t="shared" si="0"/>
        <v>0.88</v>
      </c>
    </row>
    <row r="23" spans="1:4" x14ac:dyDescent="0.25">
      <c r="A23">
        <v>2004</v>
      </c>
      <c r="B23" t="s">
        <v>68</v>
      </c>
      <c r="C23">
        <v>0.11</v>
      </c>
      <c r="D23">
        <f t="shared" si="0"/>
        <v>0.89</v>
      </c>
    </row>
    <row r="24" spans="1:4" x14ac:dyDescent="0.25">
      <c r="A24">
        <v>2004</v>
      </c>
      <c r="B24" t="s">
        <v>64</v>
      </c>
      <c r="C24">
        <v>0.11</v>
      </c>
      <c r="D24">
        <f t="shared" si="0"/>
        <v>0.89</v>
      </c>
    </row>
    <row r="25" spans="1:4" x14ac:dyDescent="0.25">
      <c r="A25">
        <v>2004</v>
      </c>
      <c r="B25" t="s">
        <v>65</v>
      </c>
      <c r="C25">
        <v>0.14000000000000001</v>
      </c>
      <c r="D25">
        <f t="shared" si="0"/>
        <v>0.86</v>
      </c>
    </row>
    <row r="26" spans="1:4" x14ac:dyDescent="0.25">
      <c r="A26">
        <v>2004</v>
      </c>
      <c r="B26" t="s">
        <v>66</v>
      </c>
      <c r="C26">
        <v>0.13</v>
      </c>
      <c r="D26">
        <f t="shared" si="0"/>
        <v>0.87</v>
      </c>
    </row>
    <row r="27" spans="1:4" x14ac:dyDescent="0.25">
      <c r="A27">
        <v>2005</v>
      </c>
      <c r="B27" t="s">
        <v>67</v>
      </c>
      <c r="C27">
        <v>0.14000000000000001</v>
      </c>
      <c r="D27">
        <f t="shared" si="0"/>
        <v>0.86</v>
      </c>
    </row>
    <row r="28" spans="1:4" x14ac:dyDescent="0.25">
      <c r="A28">
        <v>2005</v>
      </c>
      <c r="B28" t="s">
        <v>68</v>
      </c>
      <c r="C28">
        <v>0.12</v>
      </c>
      <c r="D28">
        <f t="shared" si="0"/>
        <v>0.88</v>
      </c>
    </row>
    <row r="29" spans="1:4" x14ac:dyDescent="0.25">
      <c r="A29">
        <v>2005</v>
      </c>
      <c r="B29" t="s">
        <v>64</v>
      </c>
      <c r="C29">
        <v>0.15</v>
      </c>
      <c r="D29">
        <f t="shared" si="0"/>
        <v>0.85</v>
      </c>
    </row>
    <row r="30" spans="1:4" x14ac:dyDescent="0.25">
      <c r="A30">
        <v>2005</v>
      </c>
      <c r="B30" t="s">
        <v>65</v>
      </c>
      <c r="C30">
        <v>0.1</v>
      </c>
      <c r="D30">
        <f t="shared" si="0"/>
        <v>0.9</v>
      </c>
    </row>
    <row r="31" spans="1:4" x14ac:dyDescent="0.25">
      <c r="A31">
        <v>2005</v>
      </c>
      <c r="B31" t="s">
        <v>66</v>
      </c>
      <c r="C31">
        <v>0.14000000000000001</v>
      </c>
      <c r="D31">
        <f t="shared" si="0"/>
        <v>0.86</v>
      </c>
    </row>
  </sheetData>
  <autoFilter ref="A1:C31">
    <sortState xmlns:xlrd2="http://schemas.microsoft.com/office/spreadsheetml/2017/richdata2" ref="A2:C31">
      <sortCondition ref="A1"/>
    </sortState>
  </autoFilter>
  <phoneticPr fontId="2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tabColor indexed="43"/>
  </sheetPr>
  <dimension ref="A1:AP724"/>
  <sheetViews>
    <sheetView workbookViewId="0">
      <selection activeCell="K2" sqref="K2"/>
    </sheetView>
  </sheetViews>
  <sheetFormatPr defaultColWidth="8" defaultRowHeight="15" outlineLevelCol="1" x14ac:dyDescent="0.25"/>
  <cols>
    <col min="1" max="1" width="9.140625" bestFit="1" customWidth="1"/>
    <col min="2" max="2" width="6.42578125" bestFit="1" customWidth="1"/>
    <col min="3" max="3" width="17.140625" customWidth="1"/>
    <col min="4" max="4" width="24.42578125" bestFit="1" customWidth="1"/>
    <col min="5" max="5" width="9.140625" customWidth="1"/>
    <col min="6" max="6" width="16.140625" customWidth="1"/>
    <col min="7" max="7" width="17" customWidth="1" outlineLevel="1"/>
    <col min="8" max="8" width="9.140625" customWidth="1" outlineLevel="1"/>
    <col min="9" max="9" width="14.28515625" customWidth="1" outlineLevel="1"/>
    <col min="10" max="10" width="12.7109375" style="11" customWidth="1" outlineLevel="1"/>
    <col min="11" max="11" width="13.140625" style="11" customWidth="1" outlineLevel="1"/>
    <col min="12" max="12" width="14.42578125" customWidth="1" outlineLevel="1"/>
    <col min="13" max="13" width="14" customWidth="1" outlineLevel="1"/>
    <col min="14" max="14" width="13.42578125" customWidth="1" outlineLevel="1"/>
    <col min="15" max="16" width="9.140625" customWidth="1"/>
    <col min="17" max="17" width="37.7109375" bestFit="1" customWidth="1"/>
    <col min="18" max="18" width="20.85546875" bestFit="1" customWidth="1"/>
    <col min="19" max="19" width="9" bestFit="1" customWidth="1"/>
    <col min="20" max="20" width="9.5703125" bestFit="1" customWidth="1"/>
    <col min="21" max="23" width="9" bestFit="1" customWidth="1"/>
    <col min="24" max="24" width="8" bestFit="1" customWidth="1"/>
    <col min="25" max="25" width="9.5703125" bestFit="1" customWidth="1"/>
    <col min="26" max="28" width="9" bestFit="1" customWidth="1"/>
    <col min="29" max="29" width="9.5703125" bestFit="1" customWidth="1"/>
    <col min="30" max="32" width="9" bestFit="1" customWidth="1"/>
    <col min="33" max="33" width="9.5703125" bestFit="1" customWidth="1"/>
    <col min="34" max="34" width="8" bestFit="1" customWidth="1"/>
    <col min="35" max="37" width="9" bestFit="1" customWidth="1"/>
    <col min="38" max="38" width="9.5703125" bestFit="1" customWidth="1"/>
    <col min="39" max="40" width="9" bestFit="1" customWidth="1"/>
    <col min="41" max="41" width="9.5703125" bestFit="1" customWidth="1"/>
    <col min="42" max="42" width="11.85546875" bestFit="1" customWidth="1"/>
    <col min="43" max="43" width="8" bestFit="1" customWidth="1"/>
    <col min="44" max="44" width="22" bestFit="1" customWidth="1"/>
    <col min="45" max="45" width="19.140625" bestFit="1" customWidth="1"/>
    <col min="46" max="46" width="8" bestFit="1" customWidth="1"/>
    <col min="47" max="47" width="7" bestFit="1" customWidth="1"/>
    <col min="48" max="49" width="8" bestFit="1" customWidth="1"/>
    <col min="50" max="50" width="7" bestFit="1" customWidth="1"/>
    <col min="51" max="51" width="22" bestFit="1" customWidth="1"/>
    <col min="52" max="52" width="19.140625" bestFit="1" customWidth="1"/>
    <col min="53" max="53" width="8" bestFit="1" customWidth="1"/>
    <col min="54" max="54" width="7" bestFit="1" customWidth="1"/>
    <col min="55" max="57" width="8" bestFit="1" customWidth="1"/>
    <col min="58" max="58" width="22" bestFit="1" customWidth="1"/>
    <col min="59" max="59" width="19.140625" bestFit="1" customWidth="1"/>
    <col min="60" max="64" width="8" bestFit="1" customWidth="1"/>
    <col min="65" max="65" width="22" bestFit="1" customWidth="1"/>
    <col min="66" max="66" width="19.140625" bestFit="1" customWidth="1"/>
    <col min="67" max="68" width="8" bestFit="1" customWidth="1"/>
    <col min="69" max="69" width="7" bestFit="1" customWidth="1"/>
    <col min="70" max="70" width="8" bestFit="1" customWidth="1"/>
    <col min="71" max="71" width="6" bestFit="1" customWidth="1"/>
    <col min="72" max="72" width="22" bestFit="1" customWidth="1"/>
    <col min="73" max="73" width="19.140625" bestFit="1" customWidth="1"/>
    <col min="74" max="76" width="8" bestFit="1" customWidth="1"/>
    <col min="77" max="77" width="7" bestFit="1" customWidth="1"/>
    <col min="78" max="78" width="8" bestFit="1" customWidth="1"/>
    <col min="79" max="79" width="22" bestFit="1" customWidth="1"/>
    <col min="80" max="80" width="19.140625" bestFit="1" customWidth="1"/>
    <col min="81" max="85" width="8" bestFit="1" customWidth="1"/>
    <col min="86" max="86" width="22" bestFit="1" customWidth="1"/>
    <col min="87" max="87" width="19.140625" bestFit="1" customWidth="1"/>
    <col min="88" max="91" width="8" bestFit="1" customWidth="1"/>
    <col min="92" max="92" width="7" bestFit="1" customWidth="1"/>
    <col min="93" max="93" width="22" bestFit="1" customWidth="1"/>
    <col min="94" max="94" width="19.140625" bestFit="1" customWidth="1"/>
    <col min="95" max="96" width="8" bestFit="1" customWidth="1"/>
    <col min="97" max="97" width="7" bestFit="1" customWidth="1"/>
    <col min="98" max="99" width="8" bestFit="1" customWidth="1"/>
    <col min="100" max="100" width="22" bestFit="1" customWidth="1"/>
    <col min="101" max="101" width="18" bestFit="1" customWidth="1"/>
    <col min="102" max="102" width="8" bestFit="1" customWidth="1"/>
    <col min="103" max="103" width="7" bestFit="1" customWidth="1"/>
    <col min="104" max="105" width="8" bestFit="1" customWidth="1"/>
    <col min="106" max="106" width="7" bestFit="1" customWidth="1"/>
    <col min="107" max="107" width="20.85546875" bestFit="1" customWidth="1"/>
    <col min="108" max="108" width="19.140625" bestFit="1" customWidth="1"/>
    <col min="109" max="113" width="8" bestFit="1" customWidth="1"/>
    <col min="114" max="114" width="22" bestFit="1" customWidth="1"/>
    <col min="115" max="115" width="19.140625" bestFit="1" customWidth="1"/>
    <col min="116" max="119" width="8" bestFit="1" customWidth="1"/>
    <col min="120" max="120" width="7" bestFit="1" customWidth="1"/>
    <col min="121" max="121" width="22" bestFit="1" customWidth="1"/>
    <col min="122" max="122" width="19.140625" bestFit="1" customWidth="1"/>
    <col min="123" max="124" width="8" bestFit="1" customWidth="1"/>
    <col min="125" max="125" width="7" bestFit="1" customWidth="1"/>
    <col min="126" max="127" width="8" bestFit="1" customWidth="1"/>
    <col min="128" max="128" width="22" bestFit="1" customWidth="1"/>
    <col min="129" max="129" width="19.140625" bestFit="1" customWidth="1"/>
    <col min="130" max="130" width="7" bestFit="1" customWidth="1"/>
    <col min="131" max="133" width="8" bestFit="1" customWidth="1"/>
    <col min="134" max="134" width="7" bestFit="1" customWidth="1"/>
    <col min="135" max="135" width="22" bestFit="1" customWidth="1"/>
    <col min="136" max="136" width="19.140625" bestFit="1" customWidth="1"/>
    <col min="137" max="137" width="8" bestFit="1" customWidth="1"/>
    <col min="138" max="138" width="7" bestFit="1" customWidth="1"/>
    <col min="139" max="140" width="8" bestFit="1" customWidth="1"/>
    <col min="141" max="141" width="7" bestFit="1" customWidth="1"/>
    <col min="142" max="142" width="22" bestFit="1" customWidth="1"/>
    <col min="143" max="143" width="19.140625" bestFit="1" customWidth="1"/>
    <col min="144" max="144" width="8" bestFit="1" customWidth="1"/>
    <col min="145" max="145" width="7" bestFit="1" customWidth="1"/>
    <col min="146" max="147" width="8" bestFit="1" customWidth="1"/>
    <col min="148" max="148" width="7" bestFit="1" customWidth="1"/>
    <col min="149" max="149" width="22" bestFit="1" customWidth="1"/>
    <col min="150" max="150" width="19.140625" bestFit="1" customWidth="1"/>
    <col min="151" max="151" width="8" bestFit="1" customWidth="1"/>
    <col min="152" max="152" width="7" bestFit="1" customWidth="1"/>
    <col min="153" max="155" width="8" bestFit="1" customWidth="1"/>
    <col min="156" max="156" width="22" bestFit="1" customWidth="1"/>
    <col min="157" max="157" width="19.140625" bestFit="1" customWidth="1"/>
    <col min="158" max="159" width="7" bestFit="1" customWidth="1"/>
    <col min="160" max="161" width="8" bestFit="1" customWidth="1"/>
    <col min="162" max="162" width="7" bestFit="1" customWidth="1"/>
    <col min="163" max="163" width="22" bestFit="1" customWidth="1"/>
    <col min="164" max="164" width="19.140625" bestFit="1" customWidth="1"/>
    <col min="165" max="168" width="8" bestFit="1" customWidth="1"/>
    <col min="169" max="169" width="7" bestFit="1" customWidth="1"/>
    <col min="170" max="170" width="22" bestFit="1" customWidth="1"/>
    <col min="171" max="171" width="19.140625" bestFit="1" customWidth="1"/>
    <col min="172" max="175" width="8" bestFit="1" customWidth="1"/>
    <col min="176" max="176" width="7" bestFit="1" customWidth="1"/>
    <col min="177" max="177" width="22" bestFit="1" customWidth="1"/>
    <col min="178" max="178" width="18" bestFit="1" customWidth="1"/>
    <col min="179" max="179" width="8" bestFit="1" customWidth="1"/>
    <col min="180" max="180" width="7" bestFit="1" customWidth="1"/>
    <col min="181" max="183" width="8" bestFit="1" customWidth="1"/>
    <col min="184" max="184" width="20.85546875" bestFit="1" customWidth="1"/>
    <col min="185" max="185" width="19.140625" bestFit="1" customWidth="1"/>
    <col min="186" max="189" width="8" bestFit="1" customWidth="1"/>
    <col min="190" max="190" width="7" bestFit="1" customWidth="1"/>
    <col min="191" max="191" width="22" bestFit="1" customWidth="1"/>
    <col min="192" max="192" width="19.140625" bestFit="1" customWidth="1"/>
    <col min="193" max="195" width="8" bestFit="1" customWidth="1"/>
    <col min="196" max="196" width="7" bestFit="1" customWidth="1"/>
    <col min="197" max="197" width="8" bestFit="1" customWidth="1"/>
    <col min="198" max="198" width="22" bestFit="1" customWidth="1"/>
    <col min="199" max="199" width="19.140625" bestFit="1" customWidth="1"/>
    <col min="200" max="200" width="7" bestFit="1" customWidth="1"/>
    <col min="201" max="202" width="8" bestFit="1" customWidth="1"/>
    <col min="203" max="203" width="7" bestFit="1" customWidth="1"/>
    <col min="204" max="204" width="8" bestFit="1" customWidth="1"/>
    <col min="205" max="205" width="22" bestFit="1" customWidth="1"/>
    <col min="206" max="206" width="19.140625" bestFit="1" customWidth="1"/>
    <col min="207" max="207" width="7" bestFit="1" customWidth="1"/>
    <col min="208" max="211" width="8" bestFit="1" customWidth="1"/>
    <col min="212" max="212" width="22" bestFit="1" customWidth="1"/>
    <col min="213" max="213" width="19.140625" bestFit="1" customWidth="1"/>
    <col min="214" max="217" width="8" bestFit="1" customWidth="1"/>
    <col min="218" max="218" width="7" bestFit="1" customWidth="1"/>
    <col min="219" max="219" width="22" bestFit="1" customWidth="1"/>
    <col min="220" max="220" width="19.140625" bestFit="1" customWidth="1"/>
    <col min="221" max="221" width="8" bestFit="1" customWidth="1"/>
    <col min="222" max="222" width="7" bestFit="1" customWidth="1"/>
    <col min="223" max="224" width="8" bestFit="1" customWidth="1"/>
    <col min="225" max="225" width="22" bestFit="1" customWidth="1"/>
    <col min="226" max="226" width="19.140625" bestFit="1" customWidth="1"/>
    <col min="227" max="230" width="8" bestFit="1" customWidth="1"/>
    <col min="231" max="231" width="7" bestFit="1" customWidth="1"/>
    <col min="232" max="232" width="22" bestFit="1" customWidth="1"/>
    <col min="233" max="233" width="19.140625" bestFit="1" customWidth="1"/>
    <col min="234" max="237" width="8" bestFit="1" customWidth="1"/>
    <col min="238" max="238" width="7" bestFit="1" customWidth="1"/>
    <col min="239" max="239" width="22" bestFit="1" customWidth="1"/>
    <col min="240" max="240" width="19.140625" bestFit="1" customWidth="1"/>
    <col min="241" max="241" width="8" bestFit="1" customWidth="1"/>
    <col min="242" max="243" width="7" bestFit="1" customWidth="1"/>
    <col min="244" max="245" width="8" bestFit="1" customWidth="1"/>
    <col min="246" max="246" width="22" bestFit="1" customWidth="1"/>
    <col min="247" max="247" width="19.140625" bestFit="1" customWidth="1"/>
    <col min="248" max="251" width="8" bestFit="1" customWidth="1"/>
    <col min="252" max="252" width="7" bestFit="1" customWidth="1"/>
    <col min="253" max="253" width="22" bestFit="1" customWidth="1"/>
    <col min="254" max="254" width="18" bestFit="1" customWidth="1"/>
  </cols>
  <sheetData>
    <row r="1" spans="1:42" x14ac:dyDescent="0.25">
      <c r="A1" t="s">
        <v>1</v>
      </c>
      <c r="B1" t="s">
        <v>2</v>
      </c>
      <c r="C1" t="s">
        <v>3</v>
      </c>
      <c r="D1" t="s">
        <v>70</v>
      </c>
      <c r="I1" s="2">
        <v>2000</v>
      </c>
      <c r="J1" s="12">
        <v>2001</v>
      </c>
      <c r="K1" s="2">
        <v>2002</v>
      </c>
      <c r="L1" s="12">
        <v>2003</v>
      </c>
      <c r="M1" s="2">
        <v>2004</v>
      </c>
      <c r="N1" s="2">
        <v>2005</v>
      </c>
      <c r="Q1" s="2"/>
      <c r="R1" s="2"/>
      <c r="S1" s="2"/>
      <c r="T1" s="2"/>
      <c r="U1" s="2"/>
      <c r="V1" s="2"/>
    </row>
    <row r="2" spans="1:42" x14ac:dyDescent="0.25">
      <c r="A2">
        <v>1</v>
      </c>
      <c r="B2">
        <v>2000</v>
      </c>
      <c r="C2" t="s">
        <v>13</v>
      </c>
      <c r="D2">
        <v>131.06</v>
      </c>
      <c r="G2" s="2" t="s">
        <v>12</v>
      </c>
      <c r="H2">
        <f>SUMIFS('Приложение 3 (Цена)'!$D$2:$D$724,'Приложение 3 (Цена)'!$C$2:$C$724,'Задание 1 '!B6,'Приложение 3 (Цена)'!$B$2:$B$724,2000)</f>
        <v>943.37</v>
      </c>
      <c r="I2">
        <f t="array" ref="I2">SUM(($C$2:$C$724=$G2)*($B$2:$B$724=$I$1)*$D$2:$D$724)</f>
        <v>943.37</v>
      </c>
      <c r="J2">
        <f t="array" ref="J2">SUM(($C$2:$C$724=$G2)*($B$2:$B$724=J$1)*$D$2:$D$724)</f>
        <v>0</v>
      </c>
      <c r="K2">
        <f t="array" ref="K2">SUM(($C$2:$C$724=$G2)*($B$2:$B$724=K$1)*$D$2:$D$724)</f>
        <v>968.32999999999993</v>
      </c>
      <c r="L2">
        <f t="array" ref="L2">SUM(($C$2:$C$724=$G2)*($B$2:$B$724=L$1)*$D$2:$D$724)</f>
        <v>1767.01</v>
      </c>
      <c r="M2">
        <f t="array" ref="M2">SUM(($C$2:$C$724=$G2)*($B$2:$B$724=M$1)*$D$2:$D$724)</f>
        <v>177</v>
      </c>
      <c r="N2">
        <f t="array" ref="N2">SUM(($C$2:$C$724=$G2)*($B$2:$B$724=N$1)*$D$2:$D$724)</f>
        <v>258.92</v>
      </c>
      <c r="Q2" s="14" t="s">
        <v>73</v>
      </c>
      <c r="R2" s="14" t="s">
        <v>74</v>
      </c>
    </row>
    <row r="3" spans="1:42" x14ac:dyDescent="0.25">
      <c r="A3">
        <v>1</v>
      </c>
      <c r="B3">
        <v>2000</v>
      </c>
      <c r="C3" t="s">
        <v>15</v>
      </c>
      <c r="D3">
        <v>258.55</v>
      </c>
      <c r="G3" s="2"/>
      <c r="J3"/>
      <c r="K3"/>
      <c r="R3">
        <v>2000</v>
      </c>
      <c r="T3" t="s">
        <v>75</v>
      </c>
      <c r="U3">
        <v>2001</v>
      </c>
      <c r="Y3" t="s">
        <v>78</v>
      </c>
      <c r="Z3">
        <v>2002</v>
      </c>
      <c r="AC3" t="s">
        <v>77</v>
      </c>
      <c r="AD3">
        <v>2003</v>
      </c>
      <c r="AG3" t="s">
        <v>79</v>
      </c>
      <c r="AH3">
        <v>2004</v>
      </c>
      <c r="AL3" t="s">
        <v>80</v>
      </c>
      <c r="AM3">
        <v>2005</v>
      </c>
      <c r="AO3" t="s">
        <v>81</v>
      </c>
      <c r="AP3" t="s">
        <v>72</v>
      </c>
    </row>
    <row r="4" spans="1:42" x14ac:dyDescent="0.25">
      <c r="A4">
        <v>1</v>
      </c>
      <c r="B4">
        <v>2000</v>
      </c>
      <c r="C4" t="s">
        <v>16</v>
      </c>
      <c r="D4">
        <v>631.59</v>
      </c>
      <c r="G4" s="2"/>
      <c r="J4"/>
      <c r="K4"/>
      <c r="Q4" s="14" t="s">
        <v>71</v>
      </c>
      <c r="R4">
        <v>1</v>
      </c>
      <c r="S4">
        <v>2</v>
      </c>
      <c r="U4">
        <v>1</v>
      </c>
      <c r="V4">
        <v>2</v>
      </c>
      <c r="W4">
        <v>3</v>
      </c>
      <c r="X4">
        <v>4</v>
      </c>
      <c r="Z4">
        <v>4</v>
      </c>
      <c r="AA4">
        <v>5</v>
      </c>
      <c r="AB4">
        <v>6</v>
      </c>
      <c r="AD4">
        <v>6</v>
      </c>
      <c r="AE4">
        <v>7</v>
      </c>
      <c r="AF4">
        <v>8</v>
      </c>
      <c r="AH4">
        <v>8</v>
      </c>
      <c r="AI4">
        <v>9</v>
      </c>
      <c r="AJ4">
        <v>10</v>
      </c>
      <c r="AK4">
        <v>11</v>
      </c>
      <c r="AM4">
        <v>11</v>
      </c>
      <c r="AN4">
        <v>12</v>
      </c>
    </row>
    <row r="5" spans="1:42" x14ac:dyDescent="0.25">
      <c r="A5">
        <v>1</v>
      </c>
      <c r="B5">
        <v>2000</v>
      </c>
      <c r="C5" t="s">
        <v>17</v>
      </c>
      <c r="D5">
        <v>709.57</v>
      </c>
      <c r="G5" s="2"/>
      <c r="J5"/>
      <c r="K5"/>
      <c r="Q5" s="8" t="s">
        <v>12</v>
      </c>
      <c r="R5" s="13"/>
      <c r="S5" s="13">
        <v>943.37</v>
      </c>
      <c r="T5" s="13">
        <v>943.37</v>
      </c>
      <c r="U5" s="13"/>
      <c r="V5" s="13"/>
      <c r="W5" s="13"/>
      <c r="X5" s="13"/>
      <c r="Y5" s="13"/>
      <c r="Z5" s="13">
        <v>107.19</v>
      </c>
      <c r="AA5" s="13"/>
      <c r="AB5" s="13">
        <v>861.14</v>
      </c>
      <c r="AC5" s="13">
        <v>968.32999999999993</v>
      </c>
      <c r="AD5" s="13">
        <v>1102.71</v>
      </c>
      <c r="AE5" s="13"/>
      <c r="AF5" s="13">
        <v>664.3</v>
      </c>
      <c r="AG5" s="13">
        <v>1767.01</v>
      </c>
      <c r="AH5" s="13"/>
      <c r="AI5" s="13">
        <v>177</v>
      </c>
      <c r="AJ5" s="13"/>
      <c r="AK5" s="13"/>
      <c r="AL5" s="13">
        <v>177</v>
      </c>
      <c r="AM5" s="13">
        <v>11.43</v>
      </c>
      <c r="AN5" s="13">
        <v>247.49</v>
      </c>
      <c r="AO5" s="13">
        <v>258.92</v>
      </c>
      <c r="AP5" s="13">
        <v>4114.63</v>
      </c>
    </row>
    <row r="6" spans="1:42" x14ac:dyDescent="0.25">
      <c r="A6">
        <v>1</v>
      </c>
      <c r="B6">
        <v>2000</v>
      </c>
      <c r="C6" t="s">
        <v>18</v>
      </c>
      <c r="D6">
        <v>168.53</v>
      </c>
      <c r="G6" s="2"/>
      <c r="J6"/>
      <c r="K6"/>
      <c r="Q6" s="8" t="s">
        <v>13</v>
      </c>
      <c r="R6" s="13">
        <v>131.06</v>
      </c>
      <c r="S6" s="13">
        <v>432.71</v>
      </c>
      <c r="T6" s="13">
        <v>563.77</v>
      </c>
      <c r="U6" s="13"/>
      <c r="V6" s="13">
        <v>984.96</v>
      </c>
      <c r="W6" s="13">
        <v>865.46</v>
      </c>
      <c r="X6" s="13">
        <v>606.45000000000005</v>
      </c>
      <c r="Y6" s="13">
        <v>2456.87</v>
      </c>
      <c r="Z6" s="13">
        <v>303.64999999999998</v>
      </c>
      <c r="AA6" s="13">
        <v>542.87</v>
      </c>
      <c r="AB6" s="13">
        <v>494.95</v>
      </c>
      <c r="AC6" s="13">
        <v>1341.47</v>
      </c>
      <c r="AD6" s="13">
        <v>763.14</v>
      </c>
      <c r="AE6" s="13">
        <v>588.17999999999995</v>
      </c>
      <c r="AF6" s="13">
        <v>707.12</v>
      </c>
      <c r="AG6" s="13">
        <v>2058.44</v>
      </c>
      <c r="AH6" s="13"/>
      <c r="AI6" s="13">
        <v>310.2</v>
      </c>
      <c r="AJ6" s="13">
        <v>348.8</v>
      </c>
      <c r="AK6" s="13">
        <v>374.03</v>
      </c>
      <c r="AL6" s="13">
        <v>1033.03</v>
      </c>
      <c r="AM6" s="13">
        <v>919.47</v>
      </c>
      <c r="AN6" s="13"/>
      <c r="AO6" s="13">
        <v>919.47</v>
      </c>
      <c r="AP6" s="13">
        <v>8373.0500000000011</v>
      </c>
    </row>
    <row r="7" spans="1:42" x14ac:dyDescent="0.25">
      <c r="A7">
        <v>1</v>
      </c>
      <c r="B7">
        <v>2000</v>
      </c>
      <c r="C7" t="s">
        <v>19</v>
      </c>
      <c r="D7">
        <v>442.15</v>
      </c>
      <c r="G7" s="2"/>
      <c r="J7"/>
      <c r="K7"/>
      <c r="Q7" s="8" t="s">
        <v>14</v>
      </c>
      <c r="R7" s="13"/>
      <c r="S7" s="13">
        <v>650.22</v>
      </c>
      <c r="T7" s="13">
        <v>650.22</v>
      </c>
      <c r="U7" s="13">
        <v>269.31</v>
      </c>
      <c r="V7" s="13"/>
      <c r="W7" s="13">
        <v>135.46</v>
      </c>
      <c r="X7" s="13"/>
      <c r="Y7" s="13">
        <v>404.77</v>
      </c>
      <c r="Z7" s="13">
        <v>139.53</v>
      </c>
      <c r="AA7" s="13">
        <v>452.37</v>
      </c>
      <c r="AB7" s="13"/>
      <c r="AC7" s="13">
        <v>591.9</v>
      </c>
      <c r="AD7" s="13">
        <v>772.05</v>
      </c>
      <c r="AE7" s="13">
        <v>685.11</v>
      </c>
      <c r="AF7" s="13">
        <v>985.21</v>
      </c>
      <c r="AG7" s="13">
        <v>2442.37</v>
      </c>
      <c r="AH7" s="13"/>
      <c r="AI7" s="13">
        <v>843.23</v>
      </c>
      <c r="AJ7" s="13">
        <v>503.67</v>
      </c>
      <c r="AK7" s="13">
        <v>129.34</v>
      </c>
      <c r="AL7" s="13">
        <v>1476.24</v>
      </c>
      <c r="AM7" s="13">
        <v>363.18</v>
      </c>
      <c r="AN7" s="13">
        <v>729.71</v>
      </c>
      <c r="AO7" s="13">
        <v>1092.8900000000001</v>
      </c>
      <c r="AP7" s="13">
        <v>6658.39</v>
      </c>
    </row>
    <row r="8" spans="1:42" x14ac:dyDescent="0.25">
      <c r="A8">
        <v>1</v>
      </c>
      <c r="B8">
        <v>2000</v>
      </c>
      <c r="C8" t="s">
        <v>20</v>
      </c>
      <c r="D8">
        <v>973.08</v>
      </c>
      <c r="G8" s="2"/>
      <c r="J8"/>
      <c r="K8"/>
      <c r="Q8" s="8" t="s">
        <v>15</v>
      </c>
      <c r="R8" s="13">
        <v>258.55</v>
      </c>
      <c r="S8" s="13">
        <v>1032.93</v>
      </c>
      <c r="T8" s="13">
        <v>1291.48</v>
      </c>
      <c r="U8" s="13">
        <v>190.74</v>
      </c>
      <c r="V8" s="13">
        <v>500.87</v>
      </c>
      <c r="W8" s="13">
        <v>99.88</v>
      </c>
      <c r="X8" s="13">
        <v>719.12</v>
      </c>
      <c r="Y8" s="13">
        <v>1510.6100000000001</v>
      </c>
      <c r="Z8" s="13">
        <v>184.07</v>
      </c>
      <c r="AA8" s="13">
        <v>843.67</v>
      </c>
      <c r="AB8" s="13">
        <v>360.32</v>
      </c>
      <c r="AC8" s="13">
        <v>1388.06</v>
      </c>
      <c r="AD8" s="13">
        <v>823.13</v>
      </c>
      <c r="AE8" s="13">
        <v>834.07</v>
      </c>
      <c r="AF8" s="13">
        <v>528.58000000000004</v>
      </c>
      <c r="AG8" s="13">
        <v>2185.7800000000002</v>
      </c>
      <c r="AH8" s="13">
        <v>524.41</v>
      </c>
      <c r="AI8" s="13">
        <v>855.12</v>
      </c>
      <c r="AJ8" s="13">
        <v>656.65</v>
      </c>
      <c r="AK8" s="13">
        <v>224.32</v>
      </c>
      <c r="AL8" s="13">
        <v>2260.5</v>
      </c>
      <c r="AM8" s="13">
        <v>596.88</v>
      </c>
      <c r="AN8" s="13">
        <v>447.63</v>
      </c>
      <c r="AO8" s="13">
        <v>1044.51</v>
      </c>
      <c r="AP8" s="13">
        <v>9680.9399999999987</v>
      </c>
    </row>
    <row r="9" spans="1:42" x14ac:dyDescent="0.25">
      <c r="A9">
        <v>1</v>
      </c>
      <c r="B9">
        <v>2000</v>
      </c>
      <c r="C9" t="s">
        <v>21</v>
      </c>
      <c r="D9">
        <v>956.52</v>
      </c>
      <c r="G9" s="2"/>
      <c r="J9"/>
      <c r="K9"/>
      <c r="Q9" s="8" t="s">
        <v>16</v>
      </c>
      <c r="R9" s="13">
        <v>631.59</v>
      </c>
      <c r="S9" s="13"/>
      <c r="T9" s="13">
        <v>631.59</v>
      </c>
      <c r="U9" s="13"/>
      <c r="V9" s="13">
        <v>686.19</v>
      </c>
      <c r="W9" s="13">
        <v>977.66</v>
      </c>
      <c r="X9" s="13"/>
      <c r="Y9" s="13">
        <v>1663.85</v>
      </c>
      <c r="Z9" s="13">
        <v>457.51</v>
      </c>
      <c r="AA9" s="13">
        <v>280.39999999999998</v>
      </c>
      <c r="AB9" s="13"/>
      <c r="AC9" s="13">
        <v>737.91</v>
      </c>
      <c r="AD9" s="13">
        <v>476.22</v>
      </c>
      <c r="AE9" s="13">
        <v>938.48</v>
      </c>
      <c r="AF9" s="13">
        <v>254.24</v>
      </c>
      <c r="AG9" s="13">
        <v>1668.94</v>
      </c>
      <c r="AH9" s="13">
        <v>839.9</v>
      </c>
      <c r="AI9" s="13">
        <v>380.65</v>
      </c>
      <c r="AJ9" s="13">
        <v>289.58999999999997</v>
      </c>
      <c r="AK9" s="13">
        <v>875.75</v>
      </c>
      <c r="AL9" s="13">
        <v>2385.89</v>
      </c>
      <c r="AM9" s="13">
        <v>118.03</v>
      </c>
      <c r="AN9" s="13">
        <v>679.84</v>
      </c>
      <c r="AO9" s="13">
        <v>797.87</v>
      </c>
      <c r="AP9" s="13">
        <v>7886.0499999999984</v>
      </c>
    </row>
    <row r="10" spans="1:42" x14ac:dyDescent="0.25">
      <c r="A10">
        <v>1</v>
      </c>
      <c r="B10">
        <v>2000</v>
      </c>
      <c r="C10" t="s">
        <v>22</v>
      </c>
      <c r="D10">
        <v>623.07000000000005</v>
      </c>
      <c r="G10" s="2"/>
      <c r="J10"/>
      <c r="K10"/>
      <c r="Q10" s="8" t="s">
        <v>17</v>
      </c>
      <c r="R10" s="13">
        <v>709.57</v>
      </c>
      <c r="S10" s="13"/>
      <c r="T10" s="13">
        <v>709.57</v>
      </c>
      <c r="U10" s="13">
        <v>850.85</v>
      </c>
      <c r="V10" s="13">
        <v>529.26</v>
      </c>
      <c r="W10" s="13">
        <v>208.93</v>
      </c>
      <c r="X10" s="13">
        <v>317.75</v>
      </c>
      <c r="Y10" s="13">
        <v>1906.7900000000002</v>
      </c>
      <c r="Z10" s="13">
        <v>757.16</v>
      </c>
      <c r="AA10" s="13">
        <v>209.89</v>
      </c>
      <c r="AB10" s="13"/>
      <c r="AC10" s="13">
        <v>967.05</v>
      </c>
      <c r="AD10" s="13">
        <v>1019.48</v>
      </c>
      <c r="AE10" s="13">
        <v>839.32</v>
      </c>
      <c r="AF10" s="13">
        <v>708.26</v>
      </c>
      <c r="AG10" s="13">
        <v>2567.0600000000004</v>
      </c>
      <c r="AH10" s="13"/>
      <c r="AI10" s="13">
        <v>963.63</v>
      </c>
      <c r="AJ10" s="13">
        <v>782</v>
      </c>
      <c r="AK10" s="13">
        <v>430.18</v>
      </c>
      <c r="AL10" s="13">
        <v>2175.81</v>
      </c>
      <c r="AM10" s="13">
        <v>559.72</v>
      </c>
      <c r="AN10" s="13">
        <v>828.22</v>
      </c>
      <c r="AO10" s="13">
        <v>1387.94</v>
      </c>
      <c r="AP10" s="13">
        <v>9714.2199999999975</v>
      </c>
    </row>
    <row r="11" spans="1:42" x14ac:dyDescent="0.25">
      <c r="A11">
        <v>1</v>
      </c>
      <c r="B11">
        <v>2000</v>
      </c>
      <c r="C11" t="s">
        <v>23</v>
      </c>
      <c r="D11">
        <v>679.01</v>
      </c>
      <c r="G11" s="2"/>
      <c r="J11"/>
      <c r="K11"/>
      <c r="Q11" s="8" t="s">
        <v>18</v>
      </c>
      <c r="R11" s="13">
        <v>168.53</v>
      </c>
      <c r="S11" s="13">
        <v>805.88</v>
      </c>
      <c r="T11" s="13">
        <v>974.41</v>
      </c>
      <c r="U11" s="13">
        <v>794.25</v>
      </c>
      <c r="V11" s="13">
        <v>545.21</v>
      </c>
      <c r="W11" s="13">
        <v>664.98</v>
      </c>
      <c r="X11" s="13">
        <v>180.89</v>
      </c>
      <c r="Y11" s="13">
        <v>2185.33</v>
      </c>
      <c r="Z11" s="13">
        <v>768.89</v>
      </c>
      <c r="AA11" s="13">
        <v>342.85</v>
      </c>
      <c r="AB11" s="13">
        <v>760.64</v>
      </c>
      <c r="AC11" s="13">
        <v>1872.38</v>
      </c>
      <c r="AD11" s="13">
        <v>853.09</v>
      </c>
      <c r="AE11" s="13">
        <v>1015.13</v>
      </c>
      <c r="AF11" s="13">
        <v>489.83</v>
      </c>
      <c r="AG11" s="13">
        <v>2358.0500000000002</v>
      </c>
      <c r="AH11" s="13"/>
      <c r="AI11" s="13">
        <v>372.8</v>
      </c>
      <c r="AJ11" s="13">
        <v>782.29</v>
      </c>
      <c r="AK11" s="13">
        <v>774.58</v>
      </c>
      <c r="AL11" s="13">
        <v>1929.67</v>
      </c>
      <c r="AM11" s="13">
        <v>714.28</v>
      </c>
      <c r="AN11" s="13">
        <v>892.2</v>
      </c>
      <c r="AO11" s="13">
        <v>1606.48</v>
      </c>
      <c r="AP11" s="13">
        <v>10926.320000000002</v>
      </c>
    </row>
    <row r="12" spans="1:42" x14ac:dyDescent="0.25">
      <c r="A12">
        <v>1</v>
      </c>
      <c r="B12">
        <v>2000</v>
      </c>
      <c r="C12" t="s">
        <v>24</v>
      </c>
      <c r="D12">
        <v>794.48</v>
      </c>
      <c r="G12" s="2"/>
      <c r="J12"/>
      <c r="K12"/>
      <c r="Q12" s="8" t="s">
        <v>19</v>
      </c>
      <c r="R12" s="13">
        <v>442.15</v>
      </c>
      <c r="S12" s="13"/>
      <c r="T12" s="13">
        <v>442.15</v>
      </c>
      <c r="U12" s="13"/>
      <c r="V12" s="13">
        <v>917.87</v>
      </c>
      <c r="W12" s="13">
        <v>828.61</v>
      </c>
      <c r="X12" s="13"/>
      <c r="Y12" s="13">
        <v>1746.48</v>
      </c>
      <c r="Z12" s="13">
        <v>366.69</v>
      </c>
      <c r="AA12" s="13">
        <v>952.67</v>
      </c>
      <c r="AB12" s="13">
        <v>1079.2</v>
      </c>
      <c r="AC12" s="13">
        <v>2398.56</v>
      </c>
      <c r="AD12" s="13"/>
      <c r="AE12" s="13">
        <v>129.72</v>
      </c>
      <c r="AF12" s="13">
        <v>318.44</v>
      </c>
      <c r="AG12" s="13">
        <v>448.15999999999997</v>
      </c>
      <c r="AH12" s="13">
        <v>380.32</v>
      </c>
      <c r="AI12" s="13">
        <v>593.58000000000004</v>
      </c>
      <c r="AJ12" s="13">
        <v>993.25</v>
      </c>
      <c r="AK12" s="13"/>
      <c r="AL12" s="13">
        <v>1967.15</v>
      </c>
      <c r="AM12" s="13">
        <v>64.44</v>
      </c>
      <c r="AN12" s="13">
        <v>3.27</v>
      </c>
      <c r="AO12" s="13">
        <v>67.709999999999994</v>
      </c>
      <c r="AP12" s="13">
        <v>7070.21</v>
      </c>
    </row>
    <row r="13" spans="1:42" x14ac:dyDescent="0.25">
      <c r="A13">
        <v>1</v>
      </c>
      <c r="B13">
        <v>2000</v>
      </c>
      <c r="C13" t="s">
        <v>25</v>
      </c>
      <c r="D13">
        <v>305.02</v>
      </c>
      <c r="G13" s="2"/>
      <c r="J13"/>
      <c r="K13"/>
      <c r="Q13" s="8" t="s">
        <v>20</v>
      </c>
      <c r="R13" s="13">
        <v>973.08</v>
      </c>
      <c r="S13" s="13">
        <v>959</v>
      </c>
      <c r="T13" s="13">
        <v>1932.08</v>
      </c>
      <c r="U13" s="13">
        <v>693.33</v>
      </c>
      <c r="V13" s="13">
        <v>551.53</v>
      </c>
      <c r="W13" s="13">
        <v>601.26</v>
      </c>
      <c r="X13" s="13"/>
      <c r="Y13" s="13">
        <v>1846.1200000000001</v>
      </c>
      <c r="Z13" s="13">
        <v>475.1</v>
      </c>
      <c r="AA13" s="13">
        <v>793.75</v>
      </c>
      <c r="AB13" s="13">
        <v>338.17</v>
      </c>
      <c r="AC13" s="13">
        <v>1607.02</v>
      </c>
      <c r="AD13" s="13">
        <v>654.35</v>
      </c>
      <c r="AE13" s="13">
        <v>891.66</v>
      </c>
      <c r="AF13" s="13">
        <v>680.46</v>
      </c>
      <c r="AG13" s="13">
        <v>2226.4700000000003</v>
      </c>
      <c r="AH13" s="13"/>
      <c r="AI13" s="13">
        <v>117.6</v>
      </c>
      <c r="AJ13" s="13">
        <v>274.69</v>
      </c>
      <c r="AK13" s="13">
        <v>509.88</v>
      </c>
      <c r="AL13" s="13">
        <v>902.17</v>
      </c>
      <c r="AM13" s="13">
        <v>567.77</v>
      </c>
      <c r="AN13" s="13">
        <v>699.66</v>
      </c>
      <c r="AO13" s="13">
        <v>1267.4299999999998</v>
      </c>
      <c r="AP13" s="13">
        <v>9781.2900000000009</v>
      </c>
    </row>
    <row r="14" spans="1:42" x14ac:dyDescent="0.25">
      <c r="A14">
        <v>1</v>
      </c>
      <c r="B14">
        <v>2000</v>
      </c>
      <c r="C14" t="s">
        <v>26</v>
      </c>
      <c r="D14">
        <v>88.57</v>
      </c>
      <c r="G14" s="2"/>
      <c r="J14"/>
      <c r="K14"/>
      <c r="Q14" s="8" t="s">
        <v>21</v>
      </c>
      <c r="R14" s="13">
        <v>956.52</v>
      </c>
      <c r="S14" s="13">
        <v>853.22</v>
      </c>
      <c r="T14" s="13">
        <v>1809.74</v>
      </c>
      <c r="U14" s="13">
        <v>827.31</v>
      </c>
      <c r="V14" s="13">
        <v>1101.74</v>
      </c>
      <c r="W14" s="13">
        <v>507.08</v>
      </c>
      <c r="X14" s="13"/>
      <c r="Y14" s="13">
        <v>2436.13</v>
      </c>
      <c r="Z14" s="13"/>
      <c r="AA14" s="13">
        <v>1057.55</v>
      </c>
      <c r="AB14" s="13">
        <v>866.71</v>
      </c>
      <c r="AC14" s="13">
        <v>1924.26</v>
      </c>
      <c r="AD14" s="13">
        <v>96.78</v>
      </c>
      <c r="AE14" s="13">
        <v>982.62</v>
      </c>
      <c r="AF14" s="13">
        <v>684.23</v>
      </c>
      <c r="AG14" s="13">
        <v>1763.63</v>
      </c>
      <c r="AH14" s="13"/>
      <c r="AI14" s="13">
        <v>951.6</v>
      </c>
      <c r="AJ14" s="13">
        <v>80.84</v>
      </c>
      <c r="AK14" s="13">
        <v>366.63</v>
      </c>
      <c r="AL14" s="13">
        <v>1399.0700000000002</v>
      </c>
      <c r="AM14" s="13">
        <v>759.88</v>
      </c>
      <c r="AN14" s="13">
        <v>621.49</v>
      </c>
      <c r="AO14" s="13">
        <v>1381.37</v>
      </c>
      <c r="AP14" s="13">
        <v>10714.199999999999</v>
      </c>
    </row>
    <row r="15" spans="1:42" x14ac:dyDescent="0.25">
      <c r="A15">
        <v>1</v>
      </c>
      <c r="B15">
        <v>2000</v>
      </c>
      <c r="C15" t="s">
        <v>27</v>
      </c>
      <c r="D15">
        <v>433.51</v>
      </c>
      <c r="G15" s="2"/>
      <c r="J15"/>
      <c r="K15"/>
      <c r="Q15" s="8" t="s">
        <v>22</v>
      </c>
      <c r="R15" s="13">
        <v>623.07000000000005</v>
      </c>
      <c r="S15" s="13">
        <v>307.68</v>
      </c>
      <c r="T15" s="13">
        <v>930.75</v>
      </c>
      <c r="U15" s="13"/>
      <c r="V15" s="13">
        <v>763.98</v>
      </c>
      <c r="W15" s="13">
        <v>290.88</v>
      </c>
      <c r="X15" s="13"/>
      <c r="Y15" s="13">
        <v>1054.8600000000001</v>
      </c>
      <c r="Z15" s="13">
        <v>237.1</v>
      </c>
      <c r="AA15" s="13">
        <v>825.12</v>
      </c>
      <c r="AB15" s="13">
        <v>179.07</v>
      </c>
      <c r="AC15" s="13">
        <v>1241.29</v>
      </c>
      <c r="AD15" s="13">
        <v>689.67</v>
      </c>
      <c r="AE15" s="13">
        <v>571.04999999999995</v>
      </c>
      <c r="AF15" s="13">
        <v>884.95</v>
      </c>
      <c r="AG15" s="13">
        <v>2145.67</v>
      </c>
      <c r="AH15" s="13">
        <v>940.45</v>
      </c>
      <c r="AI15" s="13">
        <v>522.20000000000005</v>
      </c>
      <c r="AJ15" s="13">
        <v>570.79</v>
      </c>
      <c r="AK15" s="13">
        <v>435.23</v>
      </c>
      <c r="AL15" s="13">
        <v>2468.67</v>
      </c>
      <c r="AM15" s="13">
        <v>341.09</v>
      </c>
      <c r="AN15" s="13">
        <v>241.18</v>
      </c>
      <c r="AO15" s="13">
        <v>582.27</v>
      </c>
      <c r="AP15" s="13">
        <v>8423.51</v>
      </c>
    </row>
    <row r="16" spans="1:42" x14ac:dyDescent="0.25">
      <c r="A16">
        <v>1</v>
      </c>
      <c r="B16">
        <v>2000</v>
      </c>
      <c r="C16" t="s">
        <v>28</v>
      </c>
      <c r="D16">
        <v>445.98</v>
      </c>
      <c r="G16" s="2"/>
      <c r="J16"/>
      <c r="K16"/>
      <c r="Q16" s="8" t="s">
        <v>23</v>
      </c>
      <c r="R16" s="13">
        <v>679.01</v>
      </c>
      <c r="S16" s="13">
        <v>594.74</v>
      </c>
      <c r="T16" s="13">
        <v>1273.75</v>
      </c>
      <c r="U16" s="13">
        <v>429.08</v>
      </c>
      <c r="V16" s="13">
        <v>764.18</v>
      </c>
      <c r="W16" s="13">
        <v>139.47999999999999</v>
      </c>
      <c r="X16" s="13"/>
      <c r="Y16" s="13">
        <v>1332.74</v>
      </c>
      <c r="Z16" s="13">
        <v>627.88</v>
      </c>
      <c r="AA16" s="13">
        <v>823.03</v>
      </c>
      <c r="AB16" s="13">
        <v>538.91</v>
      </c>
      <c r="AC16" s="13">
        <v>1989.8199999999997</v>
      </c>
      <c r="AD16" s="13"/>
      <c r="AE16" s="13">
        <v>115.43</v>
      </c>
      <c r="AF16" s="13">
        <v>401.94</v>
      </c>
      <c r="AG16" s="13">
        <v>517.37</v>
      </c>
      <c r="AH16" s="13">
        <v>54.46</v>
      </c>
      <c r="AI16" s="13">
        <v>98.41</v>
      </c>
      <c r="AJ16" s="13">
        <v>311.82</v>
      </c>
      <c r="AK16" s="13">
        <v>1077.82</v>
      </c>
      <c r="AL16" s="13">
        <v>1542.51</v>
      </c>
      <c r="AM16" s="13">
        <v>286.24</v>
      </c>
      <c r="AN16" s="13">
        <v>867.15</v>
      </c>
      <c r="AO16" s="13">
        <v>1153.3899999999999</v>
      </c>
      <c r="AP16" s="13">
        <v>7809.5799999999981</v>
      </c>
    </row>
    <row r="17" spans="1:42" x14ac:dyDescent="0.25">
      <c r="A17">
        <v>1</v>
      </c>
      <c r="B17">
        <v>2000</v>
      </c>
      <c r="C17" t="s">
        <v>30</v>
      </c>
      <c r="D17">
        <v>614.59</v>
      </c>
      <c r="G17" s="2"/>
      <c r="J17"/>
      <c r="K17"/>
      <c r="Q17" s="8" t="s">
        <v>24</v>
      </c>
      <c r="R17" s="13">
        <v>794.48</v>
      </c>
      <c r="S17" s="13"/>
      <c r="T17" s="13">
        <v>794.48</v>
      </c>
      <c r="U17" s="13">
        <v>474.61</v>
      </c>
      <c r="V17" s="13">
        <v>643.17999999999995</v>
      </c>
      <c r="W17" s="13">
        <v>821.56</v>
      </c>
      <c r="X17" s="13"/>
      <c r="Y17" s="13">
        <v>1939.35</v>
      </c>
      <c r="Z17" s="13">
        <v>336.66</v>
      </c>
      <c r="AA17" s="13"/>
      <c r="AB17" s="13">
        <v>156.13</v>
      </c>
      <c r="AC17" s="13">
        <v>492.79</v>
      </c>
      <c r="AD17" s="13"/>
      <c r="AE17" s="13">
        <v>474.57</v>
      </c>
      <c r="AF17" s="13">
        <v>637.41999999999996</v>
      </c>
      <c r="AG17" s="13">
        <v>1111.99</v>
      </c>
      <c r="AH17" s="13"/>
      <c r="AI17" s="13">
        <v>1020.63</v>
      </c>
      <c r="AJ17" s="13">
        <v>582.04</v>
      </c>
      <c r="AK17" s="13"/>
      <c r="AL17" s="13">
        <v>1602.67</v>
      </c>
      <c r="AM17" s="13">
        <v>17.93</v>
      </c>
      <c r="AN17" s="13">
        <v>757.42</v>
      </c>
      <c r="AO17" s="13">
        <v>775.34999999999991</v>
      </c>
      <c r="AP17" s="13">
        <v>6716.63</v>
      </c>
    </row>
    <row r="18" spans="1:42" x14ac:dyDescent="0.25">
      <c r="A18">
        <v>1</v>
      </c>
      <c r="B18">
        <v>2000</v>
      </c>
      <c r="C18" t="s">
        <v>31</v>
      </c>
      <c r="D18">
        <v>848.25</v>
      </c>
      <c r="G18" s="2"/>
      <c r="J18"/>
      <c r="K18"/>
      <c r="Q18" s="8" t="s">
        <v>25</v>
      </c>
      <c r="R18" s="13">
        <v>305.02</v>
      </c>
      <c r="S18" s="13">
        <v>744.52</v>
      </c>
      <c r="T18" s="13">
        <v>1049.54</v>
      </c>
      <c r="U18" s="13">
        <v>389.78</v>
      </c>
      <c r="V18" s="13">
        <v>406.39</v>
      </c>
      <c r="W18" s="13">
        <v>796.97</v>
      </c>
      <c r="X18" s="13">
        <v>153.69</v>
      </c>
      <c r="Y18" s="13">
        <v>1746.83</v>
      </c>
      <c r="Z18" s="13">
        <v>333.01</v>
      </c>
      <c r="AA18" s="13">
        <v>808.78</v>
      </c>
      <c r="AB18" s="13"/>
      <c r="AC18" s="13">
        <v>1141.79</v>
      </c>
      <c r="AD18" s="13">
        <v>677.85</v>
      </c>
      <c r="AE18" s="13">
        <v>972.35</v>
      </c>
      <c r="AF18" s="13">
        <v>316.95</v>
      </c>
      <c r="AG18" s="13">
        <v>1967.15</v>
      </c>
      <c r="AH18" s="13"/>
      <c r="AI18" s="13">
        <v>746.52</v>
      </c>
      <c r="AJ18" s="13">
        <v>968.83</v>
      </c>
      <c r="AK18" s="13"/>
      <c r="AL18" s="13">
        <v>1715.35</v>
      </c>
      <c r="AM18" s="13">
        <v>360.42</v>
      </c>
      <c r="AN18" s="13">
        <v>727.03</v>
      </c>
      <c r="AO18" s="13">
        <v>1087.45</v>
      </c>
      <c r="AP18" s="13">
        <v>8708.11</v>
      </c>
    </row>
    <row r="19" spans="1:42" x14ac:dyDescent="0.25">
      <c r="A19">
        <v>1</v>
      </c>
      <c r="B19">
        <v>2000</v>
      </c>
      <c r="C19" t="s">
        <v>32</v>
      </c>
      <c r="D19">
        <v>1053.08</v>
      </c>
      <c r="G19" s="2"/>
      <c r="J19"/>
      <c r="K19"/>
      <c r="Q19" s="8" t="s">
        <v>26</v>
      </c>
      <c r="R19" s="13">
        <v>88.57</v>
      </c>
      <c r="S19" s="13">
        <v>508.85</v>
      </c>
      <c r="T19" s="13">
        <v>597.42000000000007</v>
      </c>
      <c r="U19" s="13">
        <v>480.42</v>
      </c>
      <c r="V19" s="13">
        <v>358.64</v>
      </c>
      <c r="W19" s="13">
        <v>994.52</v>
      </c>
      <c r="X19" s="13"/>
      <c r="Y19" s="13">
        <v>1833.58</v>
      </c>
      <c r="Z19" s="13">
        <v>502.83</v>
      </c>
      <c r="AA19" s="13">
        <v>650.76</v>
      </c>
      <c r="AB19" s="13">
        <v>691.66</v>
      </c>
      <c r="AC19" s="13">
        <v>1845.25</v>
      </c>
      <c r="AD19" s="13">
        <v>584.36</v>
      </c>
      <c r="AE19" s="13">
        <v>663.23</v>
      </c>
      <c r="AF19" s="13"/>
      <c r="AG19" s="13">
        <v>1247.5900000000001</v>
      </c>
      <c r="AH19" s="13">
        <v>52.32</v>
      </c>
      <c r="AI19" s="13">
        <v>640.49</v>
      </c>
      <c r="AJ19" s="13">
        <v>518.58000000000004</v>
      </c>
      <c r="AK19" s="13">
        <v>400.9</v>
      </c>
      <c r="AL19" s="13">
        <v>1612.29</v>
      </c>
      <c r="AM19" s="13">
        <v>358.72</v>
      </c>
      <c r="AN19" s="13"/>
      <c r="AO19" s="13">
        <v>358.72</v>
      </c>
      <c r="AP19" s="13">
        <v>7494.8499999999995</v>
      </c>
    </row>
    <row r="20" spans="1:42" x14ac:dyDescent="0.25">
      <c r="A20">
        <v>1</v>
      </c>
      <c r="B20">
        <v>2000</v>
      </c>
      <c r="C20" t="s">
        <v>33</v>
      </c>
      <c r="D20">
        <v>249.45</v>
      </c>
      <c r="G20" s="2"/>
      <c r="J20"/>
      <c r="K20"/>
      <c r="Q20" s="8" t="s">
        <v>27</v>
      </c>
      <c r="R20" s="13">
        <v>433.51</v>
      </c>
      <c r="S20" s="13">
        <v>881.55</v>
      </c>
      <c r="T20" s="13">
        <v>1315.06</v>
      </c>
      <c r="U20" s="13"/>
      <c r="V20" s="13">
        <v>835.1</v>
      </c>
      <c r="W20" s="13">
        <v>396.02</v>
      </c>
      <c r="X20" s="13"/>
      <c r="Y20" s="13">
        <v>1231.1199999999999</v>
      </c>
      <c r="Z20" s="13">
        <v>49.43</v>
      </c>
      <c r="AA20" s="13">
        <v>466.82</v>
      </c>
      <c r="AB20" s="13">
        <v>829.9</v>
      </c>
      <c r="AC20" s="13">
        <v>1346.15</v>
      </c>
      <c r="AD20" s="13">
        <v>912.12</v>
      </c>
      <c r="AE20" s="13">
        <v>148.96</v>
      </c>
      <c r="AF20" s="13">
        <v>869.02</v>
      </c>
      <c r="AG20" s="13">
        <v>1930.1</v>
      </c>
      <c r="AH20" s="13">
        <v>656.45</v>
      </c>
      <c r="AI20" s="13">
        <v>438.28</v>
      </c>
      <c r="AJ20" s="13">
        <v>424.05</v>
      </c>
      <c r="AK20" s="13"/>
      <c r="AL20" s="13">
        <v>1518.78</v>
      </c>
      <c r="AM20" s="13">
        <v>920.31</v>
      </c>
      <c r="AN20" s="13">
        <v>932.91</v>
      </c>
      <c r="AO20" s="13">
        <v>1853.2199999999998</v>
      </c>
      <c r="AP20" s="13">
        <v>9194.43</v>
      </c>
    </row>
    <row r="21" spans="1:42" x14ac:dyDescent="0.25">
      <c r="A21">
        <v>1</v>
      </c>
      <c r="B21">
        <v>2000</v>
      </c>
      <c r="C21" t="s">
        <v>34</v>
      </c>
      <c r="D21">
        <v>502.36</v>
      </c>
      <c r="G21" s="2"/>
      <c r="J21"/>
      <c r="K21"/>
      <c r="Q21" s="8" t="s">
        <v>28</v>
      </c>
      <c r="R21" s="13">
        <v>445.98</v>
      </c>
      <c r="S21" s="13"/>
      <c r="T21" s="13">
        <v>445.98</v>
      </c>
      <c r="U21" s="13"/>
      <c r="V21" s="13">
        <v>204.31</v>
      </c>
      <c r="W21" s="13">
        <v>587.71</v>
      </c>
      <c r="X21" s="13"/>
      <c r="Y21" s="13">
        <v>792.02</v>
      </c>
      <c r="Z21" s="13">
        <v>842.87</v>
      </c>
      <c r="AA21" s="13">
        <v>527.86</v>
      </c>
      <c r="AB21" s="13">
        <v>638.20000000000005</v>
      </c>
      <c r="AC21" s="13">
        <v>2008.93</v>
      </c>
      <c r="AD21" s="13">
        <v>262.85000000000002</v>
      </c>
      <c r="AE21" s="13">
        <v>980.01</v>
      </c>
      <c r="AF21" s="13">
        <v>1006.84</v>
      </c>
      <c r="AG21" s="13">
        <v>2249.7000000000003</v>
      </c>
      <c r="AH21" s="13"/>
      <c r="AI21" s="13">
        <v>577.59</v>
      </c>
      <c r="AJ21" s="13">
        <v>824.71</v>
      </c>
      <c r="AK21" s="13">
        <v>693.82</v>
      </c>
      <c r="AL21" s="13">
        <v>2096.1200000000003</v>
      </c>
      <c r="AM21" s="13">
        <v>104.28</v>
      </c>
      <c r="AN21" s="13"/>
      <c r="AO21" s="13">
        <v>104.28</v>
      </c>
      <c r="AP21" s="13">
        <v>7697.03</v>
      </c>
    </row>
    <row r="22" spans="1:42" x14ac:dyDescent="0.25">
      <c r="A22">
        <v>1</v>
      </c>
      <c r="B22">
        <v>2000</v>
      </c>
      <c r="C22" t="s">
        <v>35</v>
      </c>
      <c r="D22">
        <v>190.89</v>
      </c>
      <c r="G22" s="2"/>
      <c r="J22"/>
      <c r="K22"/>
      <c r="Q22" s="8" t="s">
        <v>29</v>
      </c>
      <c r="R22" s="13"/>
      <c r="S22" s="13">
        <v>480.53</v>
      </c>
      <c r="T22" s="13">
        <v>480.53</v>
      </c>
      <c r="U22" s="13"/>
      <c r="V22" s="13">
        <v>983.98</v>
      </c>
      <c r="W22" s="13">
        <v>434.41</v>
      </c>
      <c r="X22" s="13">
        <v>383.78</v>
      </c>
      <c r="Y22" s="13">
        <v>1802.17</v>
      </c>
      <c r="Z22" s="13">
        <v>834.96</v>
      </c>
      <c r="AA22" s="13">
        <v>88.55</v>
      </c>
      <c r="AB22" s="13"/>
      <c r="AC22" s="13">
        <v>923.51</v>
      </c>
      <c r="AD22" s="13">
        <v>742.53</v>
      </c>
      <c r="AE22" s="13">
        <v>257.14</v>
      </c>
      <c r="AF22" s="13">
        <v>410.2</v>
      </c>
      <c r="AG22" s="13">
        <v>1409.87</v>
      </c>
      <c r="AH22" s="13"/>
      <c r="AI22" s="13">
        <v>1006.85</v>
      </c>
      <c r="AJ22" s="13">
        <v>292.07</v>
      </c>
      <c r="AK22" s="13">
        <v>769.37</v>
      </c>
      <c r="AL22" s="13">
        <v>2068.29</v>
      </c>
      <c r="AM22" s="13">
        <v>538.74</v>
      </c>
      <c r="AN22" s="13">
        <v>88.65</v>
      </c>
      <c r="AO22" s="13">
        <v>627.39</v>
      </c>
      <c r="AP22" s="13">
        <v>7311.7599999999993</v>
      </c>
    </row>
    <row r="23" spans="1:42" x14ac:dyDescent="0.25">
      <c r="A23">
        <v>1</v>
      </c>
      <c r="B23">
        <v>2000</v>
      </c>
      <c r="C23" t="s">
        <v>36</v>
      </c>
      <c r="D23">
        <v>149.69</v>
      </c>
      <c r="G23" s="2"/>
      <c r="J23"/>
      <c r="K23"/>
      <c r="Q23" s="8" t="s">
        <v>30</v>
      </c>
      <c r="R23" s="13">
        <v>614.59</v>
      </c>
      <c r="S23" s="13">
        <v>150.97</v>
      </c>
      <c r="T23" s="13">
        <v>765.56000000000006</v>
      </c>
      <c r="U23" s="13"/>
      <c r="V23" s="13">
        <v>897.96</v>
      </c>
      <c r="W23" s="13">
        <v>925.57</v>
      </c>
      <c r="X23" s="13"/>
      <c r="Y23" s="13">
        <v>1823.5300000000002</v>
      </c>
      <c r="Z23" s="13">
        <v>796.28</v>
      </c>
      <c r="AA23" s="13">
        <v>32.33</v>
      </c>
      <c r="AB23" s="13"/>
      <c r="AC23" s="13">
        <v>828.61</v>
      </c>
      <c r="AD23" s="13">
        <v>716.11</v>
      </c>
      <c r="AE23" s="13">
        <v>598.62</v>
      </c>
      <c r="AF23" s="13">
        <v>887.74</v>
      </c>
      <c r="AG23" s="13">
        <v>2202.4700000000003</v>
      </c>
      <c r="AH23" s="13"/>
      <c r="AI23" s="13">
        <v>761.83</v>
      </c>
      <c r="AJ23" s="13">
        <v>267.99</v>
      </c>
      <c r="AK23" s="13"/>
      <c r="AL23" s="13">
        <v>1029.8200000000002</v>
      </c>
      <c r="AM23" s="13">
        <v>117.34</v>
      </c>
      <c r="AN23" s="13">
        <v>741.06</v>
      </c>
      <c r="AO23" s="13">
        <v>858.4</v>
      </c>
      <c r="AP23" s="13">
        <v>7508.3899999999994</v>
      </c>
    </row>
    <row r="24" spans="1:42" x14ac:dyDescent="0.25">
      <c r="A24">
        <v>1</v>
      </c>
      <c r="B24">
        <v>2000</v>
      </c>
      <c r="C24" t="s">
        <v>37</v>
      </c>
      <c r="D24">
        <v>469.49</v>
      </c>
      <c r="G24" s="2"/>
      <c r="J24"/>
      <c r="K24"/>
      <c r="Q24" s="8" t="s">
        <v>31</v>
      </c>
      <c r="R24" s="13">
        <v>848.25</v>
      </c>
      <c r="S24" s="13"/>
      <c r="T24" s="13">
        <v>848.25</v>
      </c>
      <c r="U24" s="13">
        <v>737.02</v>
      </c>
      <c r="V24" s="13">
        <v>967.06</v>
      </c>
      <c r="W24" s="13">
        <v>895.08</v>
      </c>
      <c r="X24" s="13"/>
      <c r="Y24" s="13">
        <v>2599.16</v>
      </c>
      <c r="Z24" s="13">
        <v>569.51</v>
      </c>
      <c r="AA24" s="13"/>
      <c r="AB24" s="13"/>
      <c r="AC24" s="13">
        <v>569.51</v>
      </c>
      <c r="AD24" s="13">
        <v>962.24</v>
      </c>
      <c r="AE24" s="13">
        <v>512.75</v>
      </c>
      <c r="AF24" s="13">
        <v>322.42</v>
      </c>
      <c r="AG24" s="13">
        <v>1797.41</v>
      </c>
      <c r="AH24" s="13">
        <v>629.36</v>
      </c>
      <c r="AI24" s="13">
        <v>107.54</v>
      </c>
      <c r="AJ24" s="13">
        <v>514.65</v>
      </c>
      <c r="AK24" s="13">
        <v>534.80999999999995</v>
      </c>
      <c r="AL24" s="13">
        <v>1786.36</v>
      </c>
      <c r="AM24" s="13">
        <v>610.99</v>
      </c>
      <c r="AN24" s="13">
        <v>876.84</v>
      </c>
      <c r="AO24" s="13">
        <v>1487.83</v>
      </c>
      <c r="AP24" s="13">
        <v>9088.5199999999986</v>
      </c>
    </row>
    <row r="25" spans="1:42" x14ac:dyDescent="0.25">
      <c r="A25">
        <v>1</v>
      </c>
      <c r="B25">
        <v>2000</v>
      </c>
      <c r="C25" t="s">
        <v>38</v>
      </c>
      <c r="D25">
        <v>309.33</v>
      </c>
      <c r="G25" s="2"/>
      <c r="J25"/>
      <c r="K25"/>
      <c r="Q25" s="8" t="s">
        <v>32</v>
      </c>
      <c r="R25" s="13">
        <v>1053.08</v>
      </c>
      <c r="S25" s="13"/>
      <c r="T25" s="13">
        <v>1053.08</v>
      </c>
      <c r="U25" s="13"/>
      <c r="V25" s="13">
        <v>416.16</v>
      </c>
      <c r="W25" s="13">
        <v>163.75</v>
      </c>
      <c r="X25" s="13"/>
      <c r="Y25" s="13">
        <v>579.91000000000008</v>
      </c>
      <c r="Z25" s="13">
        <v>275.68</v>
      </c>
      <c r="AA25" s="13"/>
      <c r="AB25" s="13">
        <v>440.4</v>
      </c>
      <c r="AC25" s="13">
        <v>716.07999999999993</v>
      </c>
      <c r="AD25" s="13">
        <v>829.79</v>
      </c>
      <c r="AE25" s="13">
        <v>754.29</v>
      </c>
      <c r="AF25" s="13">
        <v>191.41</v>
      </c>
      <c r="AG25" s="13">
        <v>1775.49</v>
      </c>
      <c r="AH25" s="13"/>
      <c r="AI25" s="13">
        <v>660.62</v>
      </c>
      <c r="AJ25" s="13">
        <v>1091.33</v>
      </c>
      <c r="AK25" s="13"/>
      <c r="AL25" s="13">
        <v>1751.9499999999998</v>
      </c>
      <c r="AM25" s="13"/>
      <c r="AN25" s="13">
        <v>725.49</v>
      </c>
      <c r="AO25" s="13">
        <v>725.49</v>
      </c>
      <c r="AP25" s="13">
        <v>6602</v>
      </c>
    </row>
    <row r="26" spans="1:42" x14ac:dyDescent="0.25">
      <c r="A26">
        <v>1</v>
      </c>
      <c r="B26">
        <v>2000</v>
      </c>
      <c r="C26" t="s">
        <v>39</v>
      </c>
      <c r="D26">
        <v>36.78</v>
      </c>
      <c r="G26" s="2"/>
      <c r="J26"/>
      <c r="K26"/>
      <c r="Q26" s="8" t="s">
        <v>33</v>
      </c>
      <c r="R26" s="13">
        <v>249.45</v>
      </c>
      <c r="S26" s="13">
        <v>628.94000000000005</v>
      </c>
      <c r="T26" s="13">
        <v>878.3900000000001</v>
      </c>
      <c r="U26" s="13">
        <v>114.12</v>
      </c>
      <c r="V26" s="13">
        <v>620.91999999999996</v>
      </c>
      <c r="W26" s="13">
        <v>597.22</v>
      </c>
      <c r="X26" s="13"/>
      <c r="Y26" s="13">
        <v>1332.26</v>
      </c>
      <c r="Z26" s="13">
        <v>630.38</v>
      </c>
      <c r="AA26" s="13">
        <v>529.77</v>
      </c>
      <c r="AB26" s="13">
        <v>100.81</v>
      </c>
      <c r="AC26" s="13">
        <v>1260.96</v>
      </c>
      <c r="AD26" s="13">
        <v>890.05</v>
      </c>
      <c r="AE26" s="13">
        <v>203.31</v>
      </c>
      <c r="AF26" s="13">
        <v>271.37</v>
      </c>
      <c r="AG26" s="13">
        <v>1364.73</v>
      </c>
      <c r="AH26" s="13">
        <v>833.01</v>
      </c>
      <c r="AI26" s="13">
        <v>174.61</v>
      </c>
      <c r="AJ26" s="13">
        <v>516.79999999999995</v>
      </c>
      <c r="AK26" s="13">
        <v>1105.54</v>
      </c>
      <c r="AL26" s="13">
        <v>2629.96</v>
      </c>
      <c r="AM26" s="13">
        <v>293.16000000000003</v>
      </c>
      <c r="AN26" s="13">
        <v>569.6</v>
      </c>
      <c r="AO26" s="13">
        <v>862.76</v>
      </c>
      <c r="AP26" s="13">
        <v>8329.06</v>
      </c>
    </row>
    <row r="27" spans="1:42" x14ac:dyDescent="0.25">
      <c r="A27">
        <v>1</v>
      </c>
      <c r="B27">
        <v>2000</v>
      </c>
      <c r="C27" t="s">
        <v>40</v>
      </c>
      <c r="D27">
        <v>328.51</v>
      </c>
      <c r="G27" s="2"/>
      <c r="J27"/>
      <c r="K27"/>
      <c r="Q27" s="8" t="s">
        <v>34</v>
      </c>
      <c r="R27" s="13">
        <v>502.36</v>
      </c>
      <c r="S27" s="13">
        <v>876.07</v>
      </c>
      <c r="T27" s="13">
        <v>1378.43</v>
      </c>
      <c r="U27" s="13">
        <v>551.08000000000004</v>
      </c>
      <c r="V27" s="13">
        <v>689.46</v>
      </c>
      <c r="W27" s="13">
        <v>760.48</v>
      </c>
      <c r="X27" s="13">
        <v>1003.7</v>
      </c>
      <c r="Y27" s="13">
        <v>3004.7200000000003</v>
      </c>
      <c r="Z27" s="13">
        <v>366.63</v>
      </c>
      <c r="AA27" s="13">
        <v>242.7</v>
      </c>
      <c r="AB27" s="13">
        <v>846.03</v>
      </c>
      <c r="AC27" s="13">
        <v>1455.36</v>
      </c>
      <c r="AD27" s="13">
        <v>1061.49</v>
      </c>
      <c r="AE27" s="13">
        <v>213.92</v>
      </c>
      <c r="AF27" s="13">
        <v>1021.8</v>
      </c>
      <c r="AG27" s="13">
        <v>2297.21</v>
      </c>
      <c r="AH27" s="13"/>
      <c r="AI27" s="13">
        <v>925.87</v>
      </c>
      <c r="AJ27" s="13">
        <v>708.13</v>
      </c>
      <c r="AK27" s="13">
        <v>667.04</v>
      </c>
      <c r="AL27" s="13">
        <v>2301.04</v>
      </c>
      <c r="AM27" s="13">
        <v>799.12</v>
      </c>
      <c r="AN27" s="13"/>
      <c r="AO27" s="13">
        <v>799.12</v>
      </c>
      <c r="AP27" s="13">
        <v>11235.88</v>
      </c>
    </row>
    <row r="28" spans="1:42" x14ac:dyDescent="0.25">
      <c r="A28">
        <v>1</v>
      </c>
      <c r="B28">
        <v>2000</v>
      </c>
      <c r="C28" t="s">
        <v>41</v>
      </c>
      <c r="D28">
        <v>847.36</v>
      </c>
      <c r="G28" s="2"/>
      <c r="J28"/>
      <c r="K28"/>
      <c r="Q28" s="8" t="s">
        <v>35</v>
      </c>
      <c r="R28" s="13">
        <v>190.89</v>
      </c>
      <c r="S28" s="13">
        <v>471.66</v>
      </c>
      <c r="T28" s="13">
        <v>662.55</v>
      </c>
      <c r="U28" s="13"/>
      <c r="V28" s="13">
        <v>811.99</v>
      </c>
      <c r="W28" s="13">
        <v>804.5</v>
      </c>
      <c r="X28" s="13"/>
      <c r="Y28" s="13">
        <v>1616.49</v>
      </c>
      <c r="Z28" s="13">
        <v>942.89</v>
      </c>
      <c r="AA28" s="13">
        <v>462.47</v>
      </c>
      <c r="AB28" s="13">
        <v>815.54</v>
      </c>
      <c r="AC28" s="13">
        <v>2220.9</v>
      </c>
      <c r="AD28" s="13"/>
      <c r="AE28" s="13">
        <v>219.1</v>
      </c>
      <c r="AF28" s="13">
        <v>850.74</v>
      </c>
      <c r="AG28" s="13">
        <v>1069.8399999999999</v>
      </c>
      <c r="AH28" s="13">
        <v>550.65</v>
      </c>
      <c r="AI28" s="13">
        <v>868.67</v>
      </c>
      <c r="AJ28" s="13">
        <v>518.80999999999995</v>
      </c>
      <c r="AK28" s="13"/>
      <c r="AL28" s="13">
        <v>1938.1299999999999</v>
      </c>
      <c r="AM28" s="13">
        <v>1031.25</v>
      </c>
      <c r="AN28" s="13">
        <v>304.55</v>
      </c>
      <c r="AO28" s="13">
        <v>1335.8</v>
      </c>
      <c r="AP28" s="13">
        <v>8843.7099999999991</v>
      </c>
    </row>
    <row r="29" spans="1:42" x14ac:dyDescent="0.25">
      <c r="A29">
        <v>1</v>
      </c>
      <c r="B29">
        <v>2000</v>
      </c>
      <c r="C29" t="s">
        <v>42</v>
      </c>
      <c r="D29">
        <v>720.9</v>
      </c>
      <c r="G29" s="2"/>
      <c r="J29"/>
      <c r="K29"/>
      <c r="Q29" s="8" t="s">
        <v>36</v>
      </c>
      <c r="R29" s="13">
        <v>149.69</v>
      </c>
      <c r="S29" s="13">
        <v>294.7</v>
      </c>
      <c r="T29" s="13">
        <v>444.39</v>
      </c>
      <c r="U29" s="13"/>
      <c r="V29" s="13">
        <v>896.36</v>
      </c>
      <c r="W29" s="13">
        <v>468.05</v>
      </c>
      <c r="X29" s="13"/>
      <c r="Y29" s="13">
        <v>1364.41</v>
      </c>
      <c r="Z29" s="13">
        <v>478.58</v>
      </c>
      <c r="AA29" s="13">
        <v>902.21</v>
      </c>
      <c r="AB29" s="13"/>
      <c r="AC29" s="13">
        <v>1380.79</v>
      </c>
      <c r="AD29" s="13">
        <v>712.44</v>
      </c>
      <c r="AE29" s="13">
        <v>829.55</v>
      </c>
      <c r="AF29" s="13">
        <v>927.95</v>
      </c>
      <c r="AG29" s="13">
        <v>2469.94</v>
      </c>
      <c r="AH29" s="13"/>
      <c r="AI29" s="13">
        <v>953.9</v>
      </c>
      <c r="AJ29" s="13">
        <v>928.41</v>
      </c>
      <c r="AK29" s="13"/>
      <c r="AL29" s="13">
        <v>1882.31</v>
      </c>
      <c r="AM29" s="13">
        <v>215.91</v>
      </c>
      <c r="AN29" s="13">
        <v>666.23</v>
      </c>
      <c r="AO29" s="13">
        <v>882.14</v>
      </c>
      <c r="AP29" s="13">
        <v>8423.98</v>
      </c>
    </row>
    <row r="30" spans="1:42" x14ac:dyDescent="0.25">
      <c r="A30">
        <v>1</v>
      </c>
      <c r="B30">
        <v>2000</v>
      </c>
      <c r="C30" t="s">
        <v>43</v>
      </c>
      <c r="D30">
        <v>547.42999999999995</v>
      </c>
      <c r="G30" s="2"/>
      <c r="J30"/>
      <c r="K30"/>
      <c r="Q30" s="8" t="s">
        <v>37</v>
      </c>
      <c r="R30" s="13">
        <v>469.49</v>
      </c>
      <c r="S30" s="13">
        <v>185.71</v>
      </c>
      <c r="T30" s="13">
        <v>655.20000000000005</v>
      </c>
      <c r="U30" s="13">
        <v>1075.96</v>
      </c>
      <c r="V30" s="13">
        <v>1035.77</v>
      </c>
      <c r="W30" s="13">
        <v>261.64</v>
      </c>
      <c r="X30" s="13"/>
      <c r="Y30" s="13">
        <v>2373.37</v>
      </c>
      <c r="Z30" s="13">
        <v>546.86</v>
      </c>
      <c r="AA30" s="13">
        <v>1021.65</v>
      </c>
      <c r="AB30" s="13">
        <v>788.55</v>
      </c>
      <c r="AC30" s="13">
        <v>2357.06</v>
      </c>
      <c r="AD30" s="13">
        <v>900.42</v>
      </c>
      <c r="AE30" s="13">
        <v>957.22</v>
      </c>
      <c r="AF30" s="13">
        <v>246.31</v>
      </c>
      <c r="AG30" s="13">
        <v>2103.9499999999998</v>
      </c>
      <c r="AH30" s="13">
        <v>483.7</v>
      </c>
      <c r="AI30" s="13">
        <v>474.93</v>
      </c>
      <c r="AJ30" s="13">
        <v>500.95</v>
      </c>
      <c r="AK30" s="13">
        <v>489.02</v>
      </c>
      <c r="AL30" s="13">
        <v>1948.6</v>
      </c>
      <c r="AM30" s="13">
        <v>723.99</v>
      </c>
      <c r="AN30" s="13">
        <v>686.66</v>
      </c>
      <c r="AO30" s="13">
        <v>1410.65</v>
      </c>
      <c r="AP30" s="13">
        <v>10848.830000000002</v>
      </c>
    </row>
    <row r="31" spans="1:42" x14ac:dyDescent="0.25">
      <c r="A31">
        <v>1</v>
      </c>
      <c r="B31">
        <v>2000</v>
      </c>
      <c r="C31" t="s">
        <v>44</v>
      </c>
      <c r="D31">
        <v>622.99</v>
      </c>
      <c r="G31" s="2"/>
      <c r="J31"/>
      <c r="K31"/>
      <c r="Q31" s="8" t="s">
        <v>38</v>
      </c>
      <c r="R31" s="13">
        <v>309.33</v>
      </c>
      <c r="S31" s="13">
        <v>425.34</v>
      </c>
      <c r="T31" s="13">
        <v>734.67</v>
      </c>
      <c r="U31" s="13"/>
      <c r="V31" s="13">
        <v>251.46</v>
      </c>
      <c r="W31" s="13">
        <v>448.17</v>
      </c>
      <c r="X31" s="13"/>
      <c r="Y31" s="13">
        <v>699.63</v>
      </c>
      <c r="Z31" s="13">
        <v>344.71</v>
      </c>
      <c r="AA31" s="13">
        <v>792.3</v>
      </c>
      <c r="AB31" s="13">
        <v>442.24</v>
      </c>
      <c r="AC31" s="13">
        <v>1579.25</v>
      </c>
      <c r="AD31" s="13">
        <v>174.34</v>
      </c>
      <c r="AE31" s="13">
        <v>905.03</v>
      </c>
      <c r="AF31" s="13"/>
      <c r="AG31" s="13">
        <v>1079.3699999999999</v>
      </c>
      <c r="AH31" s="13"/>
      <c r="AI31" s="13">
        <v>510.76</v>
      </c>
      <c r="AJ31" s="13">
        <v>141.19</v>
      </c>
      <c r="AK31" s="13"/>
      <c r="AL31" s="13">
        <v>651.95000000000005</v>
      </c>
      <c r="AM31" s="13"/>
      <c r="AN31" s="13">
        <v>1003.95</v>
      </c>
      <c r="AO31" s="13">
        <v>1003.95</v>
      </c>
      <c r="AP31" s="13">
        <v>5748.82</v>
      </c>
    </row>
    <row r="32" spans="1:42" x14ac:dyDescent="0.25">
      <c r="A32">
        <v>1</v>
      </c>
      <c r="B32">
        <v>2000</v>
      </c>
      <c r="C32" t="s">
        <v>45</v>
      </c>
      <c r="D32">
        <v>478.04</v>
      </c>
      <c r="G32" s="2"/>
      <c r="J32"/>
      <c r="K32"/>
      <c r="Q32" s="8" t="s">
        <v>39</v>
      </c>
      <c r="R32" s="13">
        <v>36.78</v>
      </c>
      <c r="S32" s="13"/>
      <c r="T32" s="13">
        <v>36.78</v>
      </c>
      <c r="U32" s="13"/>
      <c r="V32" s="13">
        <v>478.82</v>
      </c>
      <c r="W32" s="13">
        <v>447.62</v>
      </c>
      <c r="X32" s="13"/>
      <c r="Y32" s="13">
        <v>926.44</v>
      </c>
      <c r="Z32" s="13">
        <v>704.24</v>
      </c>
      <c r="AA32" s="13">
        <v>918.65</v>
      </c>
      <c r="AB32" s="13">
        <v>774.16</v>
      </c>
      <c r="AC32" s="13">
        <v>2397.0499999999997</v>
      </c>
      <c r="AD32" s="13">
        <v>1078.3900000000001</v>
      </c>
      <c r="AE32" s="13">
        <v>754.22</v>
      </c>
      <c r="AF32" s="13">
        <v>261.3</v>
      </c>
      <c r="AG32" s="13">
        <v>2093.9100000000003</v>
      </c>
      <c r="AH32" s="13"/>
      <c r="AI32" s="13">
        <v>879.53</v>
      </c>
      <c r="AJ32" s="13">
        <v>193.95</v>
      </c>
      <c r="AK32" s="13">
        <v>428.65</v>
      </c>
      <c r="AL32" s="13">
        <v>1502.13</v>
      </c>
      <c r="AM32" s="13">
        <v>1006.24</v>
      </c>
      <c r="AN32" s="13">
        <v>273.62</v>
      </c>
      <c r="AO32" s="13">
        <v>1279.8600000000001</v>
      </c>
      <c r="AP32" s="13">
        <v>8236.17</v>
      </c>
    </row>
    <row r="33" spans="1:42" x14ac:dyDescent="0.25">
      <c r="A33">
        <v>1</v>
      </c>
      <c r="B33">
        <v>2000</v>
      </c>
      <c r="C33" t="s">
        <v>46</v>
      </c>
      <c r="D33">
        <v>334.2</v>
      </c>
      <c r="G33" s="2"/>
      <c r="J33"/>
      <c r="K33"/>
      <c r="Q33" s="8" t="s">
        <v>40</v>
      </c>
      <c r="R33" s="13">
        <v>328.51</v>
      </c>
      <c r="S33" s="13"/>
      <c r="T33" s="13">
        <v>328.51</v>
      </c>
      <c r="U33" s="13">
        <v>436.41</v>
      </c>
      <c r="V33" s="13">
        <v>936.91</v>
      </c>
      <c r="W33" s="13">
        <v>727.22</v>
      </c>
      <c r="X33" s="13"/>
      <c r="Y33" s="13">
        <v>2100.54</v>
      </c>
      <c r="Z33" s="13">
        <v>359.2</v>
      </c>
      <c r="AA33" s="13">
        <v>996.22</v>
      </c>
      <c r="AB33" s="13">
        <v>572.70000000000005</v>
      </c>
      <c r="AC33" s="13">
        <v>1928.1200000000001</v>
      </c>
      <c r="AD33" s="13">
        <v>215.53</v>
      </c>
      <c r="AE33" s="13">
        <v>869.72</v>
      </c>
      <c r="AF33" s="13">
        <v>602.72</v>
      </c>
      <c r="AG33" s="13">
        <v>1687.97</v>
      </c>
      <c r="AH33" s="13"/>
      <c r="AI33" s="13">
        <v>502.37</v>
      </c>
      <c r="AJ33" s="13">
        <v>492.46</v>
      </c>
      <c r="AK33" s="13">
        <v>794.83</v>
      </c>
      <c r="AL33" s="13">
        <v>1789.6599999999999</v>
      </c>
      <c r="AM33" s="13">
        <v>952.56</v>
      </c>
      <c r="AN33" s="13">
        <v>510.94</v>
      </c>
      <c r="AO33" s="13">
        <v>1463.5</v>
      </c>
      <c r="AP33" s="13">
        <v>9298.3000000000011</v>
      </c>
    </row>
    <row r="34" spans="1:42" x14ac:dyDescent="0.25">
      <c r="A34">
        <v>1</v>
      </c>
      <c r="B34">
        <v>2000</v>
      </c>
      <c r="C34" t="s">
        <v>47</v>
      </c>
      <c r="D34">
        <v>728.82</v>
      </c>
      <c r="G34" s="2"/>
      <c r="J34"/>
      <c r="K34"/>
      <c r="Q34" s="8" t="s">
        <v>41</v>
      </c>
      <c r="R34" s="13">
        <v>847.36</v>
      </c>
      <c r="S34" s="13">
        <v>1093.52</v>
      </c>
      <c r="T34" s="13">
        <v>1940.88</v>
      </c>
      <c r="U34" s="13"/>
      <c r="V34" s="13">
        <v>776.34</v>
      </c>
      <c r="W34" s="13">
        <v>443.97</v>
      </c>
      <c r="X34" s="13"/>
      <c r="Y34" s="13">
        <v>1220.31</v>
      </c>
      <c r="Z34" s="13">
        <v>397.52</v>
      </c>
      <c r="AA34" s="13"/>
      <c r="AB34" s="13">
        <v>112.37</v>
      </c>
      <c r="AC34" s="13">
        <v>509.89</v>
      </c>
      <c r="AD34" s="13">
        <v>1093.43</v>
      </c>
      <c r="AE34" s="13">
        <v>424.8</v>
      </c>
      <c r="AF34" s="13">
        <v>783.46</v>
      </c>
      <c r="AG34" s="13">
        <v>2301.69</v>
      </c>
      <c r="AH34" s="13"/>
      <c r="AI34" s="13">
        <v>761.67</v>
      </c>
      <c r="AJ34" s="13">
        <v>206.6</v>
      </c>
      <c r="AK34" s="13">
        <v>434.94</v>
      </c>
      <c r="AL34" s="13">
        <v>1403.21</v>
      </c>
      <c r="AM34" s="13"/>
      <c r="AN34" s="13"/>
      <c r="AO34" s="13"/>
      <c r="AP34" s="13">
        <v>7375.9800000000005</v>
      </c>
    </row>
    <row r="35" spans="1:42" x14ac:dyDescent="0.25">
      <c r="A35">
        <v>1</v>
      </c>
      <c r="B35">
        <v>2000</v>
      </c>
      <c r="C35" t="s">
        <v>48</v>
      </c>
      <c r="D35">
        <v>596.74</v>
      </c>
      <c r="G35" s="2"/>
      <c r="J35"/>
      <c r="K35"/>
      <c r="Q35" s="8" t="s">
        <v>42</v>
      </c>
      <c r="R35" s="13">
        <v>720.9</v>
      </c>
      <c r="S35" s="13"/>
      <c r="T35" s="13">
        <v>720.9</v>
      </c>
      <c r="U35" s="13">
        <v>669.94</v>
      </c>
      <c r="V35" s="13">
        <v>300.11</v>
      </c>
      <c r="W35" s="13">
        <v>327.58999999999997</v>
      </c>
      <c r="X35" s="13"/>
      <c r="Y35" s="13">
        <v>1297.6400000000001</v>
      </c>
      <c r="Z35" s="13">
        <v>793.44</v>
      </c>
      <c r="AA35" s="13">
        <v>588.22</v>
      </c>
      <c r="AB35" s="13">
        <v>1054.77</v>
      </c>
      <c r="AC35" s="13">
        <v>2436.4300000000003</v>
      </c>
      <c r="AD35" s="13">
        <v>198.59</v>
      </c>
      <c r="AE35" s="13">
        <v>438.95</v>
      </c>
      <c r="AF35" s="13">
        <v>891.3</v>
      </c>
      <c r="AG35" s="13">
        <v>1528.84</v>
      </c>
      <c r="AH35" s="13">
        <v>928.96</v>
      </c>
      <c r="AI35" s="13">
        <v>1073</v>
      </c>
      <c r="AJ35" s="13">
        <v>170.72</v>
      </c>
      <c r="AK35" s="13">
        <v>538.04999999999995</v>
      </c>
      <c r="AL35" s="13">
        <v>2710.7299999999996</v>
      </c>
      <c r="AM35" s="13">
        <v>113.42</v>
      </c>
      <c r="AN35" s="13"/>
      <c r="AO35" s="13">
        <v>113.42</v>
      </c>
      <c r="AP35" s="13">
        <v>8807.9600000000009</v>
      </c>
    </row>
    <row r="36" spans="1:42" x14ac:dyDescent="0.25">
      <c r="A36">
        <v>1</v>
      </c>
      <c r="B36">
        <v>2000</v>
      </c>
      <c r="C36" t="s">
        <v>49</v>
      </c>
      <c r="D36">
        <v>837.87</v>
      </c>
      <c r="G36" s="2"/>
      <c r="J36"/>
      <c r="K36"/>
      <c r="Q36" s="8" t="s">
        <v>43</v>
      </c>
      <c r="R36" s="13">
        <v>547.42999999999995</v>
      </c>
      <c r="S36" s="13">
        <v>105.37</v>
      </c>
      <c r="T36" s="13">
        <v>652.79999999999995</v>
      </c>
      <c r="U36" s="13"/>
      <c r="V36" s="13">
        <v>935.06</v>
      </c>
      <c r="W36" s="13">
        <v>729.36</v>
      </c>
      <c r="X36" s="13">
        <v>1033.02</v>
      </c>
      <c r="Y36" s="13">
        <v>2697.44</v>
      </c>
      <c r="Z36" s="13">
        <v>842.81</v>
      </c>
      <c r="AA36" s="13">
        <v>430.16</v>
      </c>
      <c r="AB36" s="13">
        <v>128.25</v>
      </c>
      <c r="AC36" s="13">
        <v>1401.22</v>
      </c>
      <c r="AD36" s="13">
        <v>980.92</v>
      </c>
      <c r="AE36" s="13">
        <v>489.89</v>
      </c>
      <c r="AF36" s="13">
        <v>916.95</v>
      </c>
      <c r="AG36" s="13">
        <v>2387.7600000000002</v>
      </c>
      <c r="AH36" s="13"/>
      <c r="AI36" s="13">
        <v>759.29</v>
      </c>
      <c r="AJ36" s="13">
        <v>209.65</v>
      </c>
      <c r="AK36" s="13">
        <v>179.85</v>
      </c>
      <c r="AL36" s="13">
        <v>1148.79</v>
      </c>
      <c r="AM36" s="13">
        <v>249.28</v>
      </c>
      <c r="AN36" s="13">
        <v>630.41999999999996</v>
      </c>
      <c r="AO36" s="13">
        <v>879.69999999999993</v>
      </c>
      <c r="AP36" s="13">
        <v>9167.7099999999991</v>
      </c>
    </row>
    <row r="37" spans="1:42" x14ac:dyDescent="0.25">
      <c r="A37">
        <v>1</v>
      </c>
      <c r="B37">
        <v>2000</v>
      </c>
      <c r="C37" t="s">
        <v>50</v>
      </c>
      <c r="D37">
        <v>555.66999999999996</v>
      </c>
      <c r="G37" s="2"/>
      <c r="J37"/>
      <c r="K37"/>
      <c r="Q37" s="8" t="s">
        <v>44</v>
      </c>
      <c r="R37" s="13">
        <v>622.99</v>
      </c>
      <c r="S37" s="13">
        <v>89.2</v>
      </c>
      <c r="T37" s="13">
        <v>712.19</v>
      </c>
      <c r="U37" s="13">
        <v>310.14999999999998</v>
      </c>
      <c r="V37" s="13">
        <v>902.52</v>
      </c>
      <c r="W37" s="13">
        <v>706.44</v>
      </c>
      <c r="X37" s="13"/>
      <c r="Y37" s="13">
        <v>1919.1100000000001</v>
      </c>
      <c r="Z37" s="13">
        <v>318.94</v>
      </c>
      <c r="AA37" s="13">
        <v>472.96</v>
      </c>
      <c r="AB37" s="13">
        <v>47.39</v>
      </c>
      <c r="AC37" s="13">
        <v>839.29</v>
      </c>
      <c r="AD37" s="13"/>
      <c r="AE37" s="13">
        <v>557.38</v>
      </c>
      <c r="AF37" s="13">
        <v>139.05000000000001</v>
      </c>
      <c r="AG37" s="13">
        <v>696.43000000000006</v>
      </c>
      <c r="AH37" s="13"/>
      <c r="AI37" s="13">
        <v>703.29</v>
      </c>
      <c r="AJ37" s="13">
        <v>640.4</v>
      </c>
      <c r="AK37" s="13">
        <v>282.79000000000002</v>
      </c>
      <c r="AL37" s="13">
        <v>1626.48</v>
      </c>
      <c r="AM37" s="13">
        <v>720.07</v>
      </c>
      <c r="AN37" s="13">
        <v>640.16</v>
      </c>
      <c r="AO37" s="13">
        <v>1360.23</v>
      </c>
      <c r="AP37" s="13">
        <v>7153.73</v>
      </c>
    </row>
    <row r="38" spans="1:42" x14ac:dyDescent="0.25">
      <c r="A38">
        <v>1</v>
      </c>
      <c r="B38">
        <v>2000</v>
      </c>
      <c r="C38" t="s">
        <v>51</v>
      </c>
      <c r="D38">
        <v>271.07</v>
      </c>
      <c r="G38" s="2"/>
      <c r="J38"/>
      <c r="K38"/>
      <c r="Q38" s="8" t="s">
        <v>45</v>
      </c>
      <c r="R38" s="13">
        <v>478.04</v>
      </c>
      <c r="S38" s="13">
        <v>670.07</v>
      </c>
      <c r="T38" s="13">
        <v>1148.1100000000001</v>
      </c>
      <c r="U38" s="13">
        <v>37.21</v>
      </c>
      <c r="V38" s="13">
        <v>914.31</v>
      </c>
      <c r="W38" s="13">
        <v>581.41</v>
      </c>
      <c r="X38" s="13"/>
      <c r="Y38" s="13">
        <v>1532.9299999999998</v>
      </c>
      <c r="Z38" s="13">
        <v>362.76</v>
      </c>
      <c r="AA38" s="13">
        <v>428.46</v>
      </c>
      <c r="AB38" s="13">
        <v>398.85</v>
      </c>
      <c r="AC38" s="13">
        <v>1190.0700000000002</v>
      </c>
      <c r="AD38" s="13"/>
      <c r="AE38" s="13">
        <v>817.26</v>
      </c>
      <c r="AF38" s="13">
        <v>952.1</v>
      </c>
      <c r="AG38" s="13">
        <v>1769.3600000000001</v>
      </c>
      <c r="AH38" s="13"/>
      <c r="AI38" s="13">
        <v>621.95000000000005</v>
      </c>
      <c r="AJ38" s="13">
        <v>859.11</v>
      </c>
      <c r="AK38" s="13"/>
      <c r="AL38" s="13">
        <v>1481.06</v>
      </c>
      <c r="AM38" s="13">
        <v>240.56</v>
      </c>
      <c r="AN38" s="13"/>
      <c r="AO38" s="13">
        <v>240.56</v>
      </c>
      <c r="AP38" s="13">
        <v>7362.09</v>
      </c>
    </row>
    <row r="39" spans="1:42" x14ac:dyDescent="0.25">
      <c r="A39">
        <v>1</v>
      </c>
      <c r="B39">
        <v>2000</v>
      </c>
      <c r="C39" t="s">
        <v>52</v>
      </c>
      <c r="D39">
        <v>500.54</v>
      </c>
      <c r="G39" s="2"/>
      <c r="J39"/>
      <c r="K39"/>
      <c r="Q39" s="8" t="s">
        <v>46</v>
      </c>
      <c r="R39" s="13">
        <v>334.2</v>
      </c>
      <c r="S39" s="13">
        <v>67.94</v>
      </c>
      <c r="T39" s="13">
        <v>402.14</v>
      </c>
      <c r="U39" s="13">
        <v>336.25</v>
      </c>
      <c r="V39" s="13">
        <v>1069.0999999999999</v>
      </c>
      <c r="W39" s="13">
        <v>173.46</v>
      </c>
      <c r="X39" s="13"/>
      <c r="Y39" s="13">
        <v>1578.81</v>
      </c>
      <c r="Z39" s="13">
        <v>856.57</v>
      </c>
      <c r="AA39" s="13">
        <v>356.16</v>
      </c>
      <c r="AB39" s="13"/>
      <c r="AC39" s="13">
        <v>1212.73</v>
      </c>
      <c r="AD39" s="13">
        <v>141.46</v>
      </c>
      <c r="AE39" s="13">
        <v>1092.53</v>
      </c>
      <c r="AF39" s="13">
        <v>86.31</v>
      </c>
      <c r="AG39" s="13">
        <v>1320.3</v>
      </c>
      <c r="AH39" s="13"/>
      <c r="AI39" s="13">
        <v>413.16</v>
      </c>
      <c r="AJ39" s="13">
        <v>61.37</v>
      </c>
      <c r="AK39" s="13"/>
      <c r="AL39" s="13">
        <v>474.53000000000003</v>
      </c>
      <c r="AM39" s="13">
        <v>746.97</v>
      </c>
      <c r="AN39" s="13">
        <v>868.15</v>
      </c>
      <c r="AO39" s="13">
        <v>1615.12</v>
      </c>
      <c r="AP39" s="13">
        <v>6603.63</v>
      </c>
    </row>
    <row r="40" spans="1:42" x14ac:dyDescent="0.25">
      <c r="A40">
        <v>1</v>
      </c>
      <c r="B40">
        <v>2000</v>
      </c>
      <c r="C40" t="s">
        <v>53</v>
      </c>
      <c r="D40">
        <v>646.01</v>
      </c>
      <c r="G40" s="2"/>
      <c r="J40"/>
      <c r="K40"/>
      <c r="Q40" s="8" t="s">
        <v>47</v>
      </c>
      <c r="R40" s="13">
        <v>728.82</v>
      </c>
      <c r="S40" s="13">
        <v>722.79</v>
      </c>
      <c r="T40" s="13">
        <v>1451.6100000000001</v>
      </c>
      <c r="U40" s="13"/>
      <c r="V40" s="13">
        <v>713.27</v>
      </c>
      <c r="W40" s="13">
        <v>860.07</v>
      </c>
      <c r="X40" s="13"/>
      <c r="Y40" s="13">
        <v>1573.3400000000001</v>
      </c>
      <c r="Z40" s="13">
        <v>378.85</v>
      </c>
      <c r="AA40" s="13">
        <v>898.48</v>
      </c>
      <c r="AB40" s="13">
        <v>682.68</v>
      </c>
      <c r="AC40" s="13">
        <v>1960.0099999999998</v>
      </c>
      <c r="AD40" s="13">
        <v>186.06</v>
      </c>
      <c r="AE40" s="13">
        <v>291.77</v>
      </c>
      <c r="AF40" s="13">
        <v>770.89</v>
      </c>
      <c r="AG40" s="13">
        <v>1248.72</v>
      </c>
      <c r="AH40" s="13"/>
      <c r="AI40" s="13">
        <v>422.36</v>
      </c>
      <c r="AJ40" s="13">
        <v>356.29</v>
      </c>
      <c r="AK40" s="13"/>
      <c r="AL40" s="13">
        <v>778.65000000000009</v>
      </c>
      <c r="AM40" s="13">
        <v>782.35</v>
      </c>
      <c r="AN40" s="13">
        <v>842.99</v>
      </c>
      <c r="AO40" s="13">
        <v>1625.3400000000001</v>
      </c>
      <c r="AP40" s="13">
        <v>8637.6700000000019</v>
      </c>
    </row>
    <row r="41" spans="1:42" x14ac:dyDescent="0.25">
      <c r="A41">
        <v>1</v>
      </c>
      <c r="B41">
        <v>2000</v>
      </c>
      <c r="C41" t="s">
        <v>54</v>
      </c>
      <c r="D41">
        <v>60.96</v>
      </c>
      <c r="G41" s="2"/>
      <c r="J41"/>
      <c r="K41"/>
      <c r="Q41" s="8" t="s">
        <v>48</v>
      </c>
      <c r="R41" s="13">
        <v>596.74</v>
      </c>
      <c r="S41" s="13">
        <v>535.83000000000004</v>
      </c>
      <c r="T41" s="13">
        <v>1132.5700000000002</v>
      </c>
      <c r="U41" s="13">
        <v>261.38</v>
      </c>
      <c r="V41" s="13">
        <v>476.72</v>
      </c>
      <c r="W41" s="13">
        <v>470.75</v>
      </c>
      <c r="X41" s="13"/>
      <c r="Y41" s="13">
        <v>1208.8499999999999</v>
      </c>
      <c r="Z41" s="13">
        <v>78.099999999999994</v>
      </c>
      <c r="AA41" s="13">
        <v>712.42</v>
      </c>
      <c r="AB41" s="13">
        <v>649.01</v>
      </c>
      <c r="AC41" s="13">
        <v>1439.53</v>
      </c>
      <c r="AD41" s="13">
        <v>374.34</v>
      </c>
      <c r="AE41" s="13">
        <v>549.92999999999995</v>
      </c>
      <c r="AF41" s="13">
        <v>545.05999999999995</v>
      </c>
      <c r="AG41" s="13">
        <v>1469.33</v>
      </c>
      <c r="AH41" s="13">
        <v>253.48</v>
      </c>
      <c r="AI41" s="13">
        <v>89.47</v>
      </c>
      <c r="AJ41" s="13">
        <v>133.4</v>
      </c>
      <c r="AK41" s="13">
        <v>345.29</v>
      </c>
      <c r="AL41" s="13">
        <v>821.6400000000001</v>
      </c>
      <c r="AM41" s="13">
        <v>676.93</v>
      </c>
      <c r="AN41" s="13">
        <v>636.14</v>
      </c>
      <c r="AO41" s="13">
        <v>1313.07</v>
      </c>
      <c r="AP41" s="13">
        <v>7384.9900000000007</v>
      </c>
    </row>
    <row r="42" spans="1:42" x14ac:dyDescent="0.25">
      <c r="A42">
        <v>1</v>
      </c>
      <c r="B42">
        <v>2000</v>
      </c>
      <c r="C42" t="s">
        <v>55</v>
      </c>
      <c r="D42">
        <v>332.52</v>
      </c>
      <c r="G42" s="2"/>
      <c r="J42"/>
      <c r="K42"/>
      <c r="Q42" s="8" t="s">
        <v>49</v>
      </c>
      <c r="R42" s="13">
        <v>837.87</v>
      </c>
      <c r="S42" s="13">
        <v>999.18</v>
      </c>
      <c r="T42" s="13">
        <v>1837.05</v>
      </c>
      <c r="U42" s="13"/>
      <c r="V42" s="13">
        <v>262.95</v>
      </c>
      <c r="W42" s="13">
        <v>731.47</v>
      </c>
      <c r="X42" s="13"/>
      <c r="Y42" s="13">
        <v>994.42000000000007</v>
      </c>
      <c r="Z42" s="13">
        <v>40.78</v>
      </c>
      <c r="AA42" s="13"/>
      <c r="AB42" s="13">
        <v>1099.17</v>
      </c>
      <c r="AC42" s="13">
        <v>1139.95</v>
      </c>
      <c r="AD42" s="13">
        <v>125.84</v>
      </c>
      <c r="AE42" s="13">
        <v>361.39</v>
      </c>
      <c r="AF42" s="13">
        <v>883.28</v>
      </c>
      <c r="AG42" s="13">
        <v>1370.51</v>
      </c>
      <c r="AH42" s="13">
        <v>412.15</v>
      </c>
      <c r="AI42" s="13">
        <v>937.74</v>
      </c>
      <c r="AJ42" s="13">
        <v>694.83</v>
      </c>
      <c r="AK42" s="13"/>
      <c r="AL42" s="13">
        <v>2044.7199999999998</v>
      </c>
      <c r="AM42" s="13">
        <v>616.94000000000005</v>
      </c>
      <c r="AN42" s="13">
        <v>731.27</v>
      </c>
      <c r="AO42" s="13">
        <v>1348.21</v>
      </c>
      <c r="AP42" s="13">
        <v>8734.86</v>
      </c>
    </row>
    <row r="43" spans="1:42" x14ac:dyDescent="0.25">
      <c r="A43">
        <v>1</v>
      </c>
      <c r="B43">
        <v>2000</v>
      </c>
      <c r="C43" t="s">
        <v>56</v>
      </c>
      <c r="D43">
        <v>509.07</v>
      </c>
      <c r="G43" s="2"/>
      <c r="J43"/>
      <c r="K43"/>
      <c r="Q43" s="8" t="s">
        <v>50</v>
      </c>
      <c r="R43" s="13">
        <v>555.66999999999996</v>
      </c>
      <c r="S43" s="13"/>
      <c r="T43" s="13">
        <v>555.66999999999996</v>
      </c>
      <c r="U43" s="13">
        <v>361.24</v>
      </c>
      <c r="V43" s="13">
        <v>608.91999999999996</v>
      </c>
      <c r="W43" s="13">
        <v>786.13</v>
      </c>
      <c r="X43" s="13"/>
      <c r="Y43" s="13">
        <v>1756.29</v>
      </c>
      <c r="Z43" s="13">
        <v>993.69</v>
      </c>
      <c r="AA43" s="13">
        <v>363.83</v>
      </c>
      <c r="AB43" s="13">
        <v>295.29000000000002</v>
      </c>
      <c r="AC43" s="13">
        <v>1652.81</v>
      </c>
      <c r="AD43" s="13">
        <v>320.41000000000003</v>
      </c>
      <c r="AE43" s="13">
        <v>281.23</v>
      </c>
      <c r="AF43" s="13">
        <v>52.31</v>
      </c>
      <c r="AG43" s="13">
        <v>653.95000000000005</v>
      </c>
      <c r="AH43" s="13"/>
      <c r="AI43" s="13">
        <v>407.73</v>
      </c>
      <c r="AJ43" s="13">
        <v>640.26</v>
      </c>
      <c r="AK43" s="13"/>
      <c r="AL43" s="13">
        <v>1047.99</v>
      </c>
      <c r="AM43" s="13">
        <v>710.1</v>
      </c>
      <c r="AN43" s="13">
        <v>925.23</v>
      </c>
      <c r="AO43" s="13">
        <v>1635.33</v>
      </c>
      <c r="AP43" s="13">
        <v>7302.0400000000009</v>
      </c>
    </row>
    <row r="44" spans="1:42" x14ac:dyDescent="0.25">
      <c r="A44">
        <v>1</v>
      </c>
      <c r="B44">
        <v>2000</v>
      </c>
      <c r="C44" t="s">
        <v>57</v>
      </c>
      <c r="D44">
        <v>222.54</v>
      </c>
      <c r="G44" s="2"/>
      <c r="J44"/>
      <c r="K44"/>
      <c r="Q44" s="8" t="s">
        <v>51</v>
      </c>
      <c r="R44" s="13">
        <v>271.07</v>
      </c>
      <c r="S44" s="13">
        <v>201.2</v>
      </c>
      <c r="T44" s="13">
        <v>472.27</v>
      </c>
      <c r="U44" s="13"/>
      <c r="V44" s="13">
        <v>347.53</v>
      </c>
      <c r="W44" s="13">
        <v>204.46</v>
      </c>
      <c r="X44" s="13"/>
      <c r="Y44" s="13">
        <v>551.99</v>
      </c>
      <c r="Z44" s="13"/>
      <c r="AA44" s="13">
        <v>586.87</v>
      </c>
      <c r="AB44" s="13">
        <v>103.92</v>
      </c>
      <c r="AC44" s="13">
        <v>690.79</v>
      </c>
      <c r="AD44" s="13">
        <v>626.36</v>
      </c>
      <c r="AE44" s="13">
        <v>744.4</v>
      </c>
      <c r="AF44" s="13">
        <v>662.9</v>
      </c>
      <c r="AG44" s="13">
        <v>2033.6599999999999</v>
      </c>
      <c r="AH44" s="13">
        <v>390.22</v>
      </c>
      <c r="AI44" s="13">
        <v>186.77</v>
      </c>
      <c r="AJ44" s="13">
        <v>40.22</v>
      </c>
      <c r="AK44" s="13"/>
      <c r="AL44" s="13">
        <v>617.21</v>
      </c>
      <c r="AM44" s="13">
        <v>184.21</v>
      </c>
      <c r="AN44" s="13">
        <v>184.33</v>
      </c>
      <c r="AO44" s="13">
        <v>368.54</v>
      </c>
      <c r="AP44" s="13">
        <v>4734.4600000000009</v>
      </c>
    </row>
    <row r="45" spans="1:42" x14ac:dyDescent="0.25">
      <c r="A45">
        <v>1</v>
      </c>
      <c r="B45">
        <v>2000</v>
      </c>
      <c r="C45" t="s">
        <v>59</v>
      </c>
      <c r="D45">
        <v>768.99</v>
      </c>
      <c r="G45" s="2"/>
      <c r="J45"/>
      <c r="K45"/>
      <c r="Q45" s="8" t="s">
        <v>52</v>
      </c>
      <c r="R45" s="13">
        <v>500.54</v>
      </c>
      <c r="S45" s="13">
        <v>386.61</v>
      </c>
      <c r="T45" s="13">
        <v>887.15000000000009</v>
      </c>
      <c r="U45" s="13">
        <v>621.25</v>
      </c>
      <c r="V45" s="13">
        <v>950.76</v>
      </c>
      <c r="W45" s="13">
        <v>0.22</v>
      </c>
      <c r="X45" s="13"/>
      <c r="Y45" s="13">
        <v>1572.23</v>
      </c>
      <c r="Z45" s="13">
        <v>597.26</v>
      </c>
      <c r="AA45" s="13">
        <v>129.5</v>
      </c>
      <c r="AB45" s="13">
        <v>328.46</v>
      </c>
      <c r="AC45" s="13">
        <v>1055.22</v>
      </c>
      <c r="AD45" s="13">
        <v>232.08</v>
      </c>
      <c r="AE45" s="13">
        <v>987.63</v>
      </c>
      <c r="AF45" s="13">
        <v>135.62</v>
      </c>
      <c r="AG45" s="13">
        <v>1355.33</v>
      </c>
      <c r="AH45" s="13"/>
      <c r="AI45" s="13">
        <v>1002.11</v>
      </c>
      <c r="AJ45" s="13">
        <v>636.72</v>
      </c>
      <c r="AK45" s="13"/>
      <c r="AL45" s="13">
        <v>1638.83</v>
      </c>
      <c r="AM45" s="13">
        <v>166.93</v>
      </c>
      <c r="AN45" s="13">
        <v>457.72</v>
      </c>
      <c r="AO45" s="13">
        <v>624.65000000000009</v>
      </c>
      <c r="AP45" s="13">
        <v>7133.41</v>
      </c>
    </row>
    <row r="46" spans="1:42" x14ac:dyDescent="0.25">
      <c r="A46">
        <v>1</v>
      </c>
      <c r="B46">
        <v>2000</v>
      </c>
      <c r="C46" t="s">
        <v>60</v>
      </c>
      <c r="D46">
        <v>1033.94</v>
      </c>
      <c r="G46" s="2"/>
      <c r="J46"/>
      <c r="K46"/>
      <c r="Q46" s="8" t="s">
        <v>53</v>
      </c>
      <c r="R46" s="13">
        <v>646.01</v>
      </c>
      <c r="S46" s="13"/>
      <c r="T46" s="13">
        <v>646.01</v>
      </c>
      <c r="U46" s="13">
        <v>468.77</v>
      </c>
      <c r="V46" s="13"/>
      <c r="W46" s="13">
        <v>374.81</v>
      </c>
      <c r="X46" s="13"/>
      <c r="Y46" s="13">
        <v>843.57999999999993</v>
      </c>
      <c r="Z46" s="13">
        <v>596.58000000000004</v>
      </c>
      <c r="AA46" s="13">
        <v>858.08</v>
      </c>
      <c r="AB46" s="13">
        <v>17.440000000000001</v>
      </c>
      <c r="AC46" s="13">
        <v>1472.1000000000001</v>
      </c>
      <c r="AD46" s="13">
        <v>505.64</v>
      </c>
      <c r="AE46" s="13">
        <v>404.61</v>
      </c>
      <c r="AF46" s="13">
        <v>574.22</v>
      </c>
      <c r="AG46" s="13">
        <v>1484.47</v>
      </c>
      <c r="AH46" s="13">
        <v>187.81</v>
      </c>
      <c r="AI46" s="13">
        <v>36.380000000000003</v>
      </c>
      <c r="AJ46" s="13">
        <v>937.41</v>
      </c>
      <c r="AK46" s="13"/>
      <c r="AL46" s="13">
        <v>1161.5999999999999</v>
      </c>
      <c r="AM46" s="13">
        <v>312.99</v>
      </c>
      <c r="AN46" s="13">
        <v>274.25</v>
      </c>
      <c r="AO46" s="13">
        <v>587.24</v>
      </c>
      <c r="AP46" s="13">
        <v>6195</v>
      </c>
    </row>
    <row r="47" spans="1:42" x14ac:dyDescent="0.25">
      <c r="A47">
        <v>1</v>
      </c>
      <c r="B47">
        <v>2000</v>
      </c>
      <c r="C47" t="s">
        <v>61</v>
      </c>
      <c r="D47">
        <v>690.62</v>
      </c>
      <c r="G47" s="2"/>
      <c r="J47"/>
      <c r="K47"/>
      <c r="Q47" s="8" t="s">
        <v>54</v>
      </c>
      <c r="R47" s="13">
        <v>60.96</v>
      </c>
      <c r="S47" s="13"/>
      <c r="T47" s="13">
        <v>60.96</v>
      </c>
      <c r="U47" s="13"/>
      <c r="V47" s="13"/>
      <c r="W47" s="13">
        <v>586.14</v>
      </c>
      <c r="X47" s="13"/>
      <c r="Y47" s="13">
        <v>586.14</v>
      </c>
      <c r="Z47" s="13">
        <v>938.9</v>
      </c>
      <c r="AA47" s="13">
        <v>326.82</v>
      </c>
      <c r="AB47" s="13">
        <v>186.48</v>
      </c>
      <c r="AC47" s="13">
        <v>1452.2</v>
      </c>
      <c r="AD47" s="13"/>
      <c r="AE47" s="13">
        <v>778.91</v>
      </c>
      <c r="AF47" s="13">
        <v>158.85</v>
      </c>
      <c r="AG47" s="13">
        <v>937.76</v>
      </c>
      <c r="AH47" s="13"/>
      <c r="AI47" s="13">
        <v>994.24</v>
      </c>
      <c r="AJ47" s="13">
        <v>246.6</v>
      </c>
      <c r="AK47" s="13">
        <v>200.96</v>
      </c>
      <c r="AL47" s="13">
        <v>1441.8</v>
      </c>
      <c r="AM47" s="13">
        <v>252.03</v>
      </c>
      <c r="AN47" s="13">
        <v>949.01</v>
      </c>
      <c r="AO47" s="13">
        <v>1201.04</v>
      </c>
      <c r="AP47" s="13">
        <v>5679.9</v>
      </c>
    </row>
    <row r="48" spans="1:42" x14ac:dyDescent="0.25">
      <c r="A48">
        <v>1</v>
      </c>
      <c r="B48">
        <v>2000</v>
      </c>
      <c r="C48" t="s">
        <v>62</v>
      </c>
      <c r="D48">
        <v>253.27</v>
      </c>
      <c r="G48" s="2"/>
      <c r="J48"/>
      <c r="K48"/>
      <c r="Q48" s="8" t="s">
        <v>55</v>
      </c>
      <c r="R48" s="13">
        <v>332.52</v>
      </c>
      <c r="S48" s="13">
        <v>132.81</v>
      </c>
      <c r="T48" s="13">
        <v>465.33</v>
      </c>
      <c r="U48" s="13">
        <v>790.31</v>
      </c>
      <c r="V48" s="13">
        <v>332.64</v>
      </c>
      <c r="W48" s="13">
        <v>822.33</v>
      </c>
      <c r="X48" s="13"/>
      <c r="Y48" s="13">
        <v>1945.2799999999997</v>
      </c>
      <c r="Z48" s="13">
        <v>27.86</v>
      </c>
      <c r="AA48" s="13">
        <v>228.72</v>
      </c>
      <c r="AB48" s="13">
        <v>679.81</v>
      </c>
      <c r="AC48" s="13">
        <v>936.38999999999987</v>
      </c>
      <c r="AD48" s="13"/>
      <c r="AE48" s="13">
        <v>963.4</v>
      </c>
      <c r="AF48" s="13">
        <v>238.98</v>
      </c>
      <c r="AG48" s="13">
        <v>1202.3799999999999</v>
      </c>
      <c r="AH48" s="13"/>
      <c r="AI48" s="13">
        <v>892.71</v>
      </c>
      <c r="AJ48" s="13">
        <v>1019</v>
      </c>
      <c r="AK48" s="13"/>
      <c r="AL48" s="13">
        <v>1911.71</v>
      </c>
      <c r="AM48" s="13">
        <v>1075.77</v>
      </c>
      <c r="AN48" s="13"/>
      <c r="AO48" s="13">
        <v>1075.77</v>
      </c>
      <c r="AP48" s="13">
        <v>7536.8599999999988</v>
      </c>
    </row>
    <row r="49" spans="1:42" x14ac:dyDescent="0.25">
      <c r="A49">
        <v>1</v>
      </c>
      <c r="B49">
        <v>2001</v>
      </c>
      <c r="C49" t="s">
        <v>14</v>
      </c>
      <c r="D49">
        <v>269.31</v>
      </c>
      <c r="G49" s="2"/>
      <c r="J49"/>
      <c r="K49"/>
      <c r="Q49" s="8" t="s">
        <v>56</v>
      </c>
      <c r="R49" s="13">
        <v>509.07</v>
      </c>
      <c r="S49" s="13">
        <v>543.5</v>
      </c>
      <c r="T49" s="13">
        <v>1052.57</v>
      </c>
      <c r="U49" s="13"/>
      <c r="V49" s="13"/>
      <c r="W49" s="13">
        <v>842.77</v>
      </c>
      <c r="X49" s="13"/>
      <c r="Y49" s="13">
        <v>842.77</v>
      </c>
      <c r="Z49" s="13">
        <v>817.75</v>
      </c>
      <c r="AA49" s="13">
        <v>678.83</v>
      </c>
      <c r="AB49" s="13">
        <v>649.14</v>
      </c>
      <c r="AC49" s="13">
        <v>2145.7199999999998</v>
      </c>
      <c r="AD49" s="13"/>
      <c r="AE49" s="13">
        <v>990.38</v>
      </c>
      <c r="AF49" s="13">
        <v>768.38</v>
      </c>
      <c r="AG49" s="13">
        <v>1758.76</v>
      </c>
      <c r="AH49" s="13"/>
      <c r="AI49" s="13">
        <v>425.16</v>
      </c>
      <c r="AJ49" s="13">
        <v>682.21</v>
      </c>
      <c r="AK49" s="13">
        <v>170.16</v>
      </c>
      <c r="AL49" s="13">
        <v>1277.5300000000002</v>
      </c>
      <c r="AM49" s="13">
        <v>13.629999999999999</v>
      </c>
      <c r="AN49" s="13">
        <v>485.65</v>
      </c>
      <c r="AO49" s="13">
        <v>499.28</v>
      </c>
      <c r="AP49" s="13">
        <v>7576.6299999999992</v>
      </c>
    </row>
    <row r="50" spans="1:42" x14ac:dyDescent="0.25">
      <c r="A50">
        <v>1</v>
      </c>
      <c r="B50">
        <v>2001</v>
      </c>
      <c r="C50" t="s">
        <v>15</v>
      </c>
      <c r="D50">
        <v>190.74</v>
      </c>
      <c r="G50" s="2"/>
      <c r="J50"/>
      <c r="K50"/>
      <c r="Q50" s="8" t="s">
        <v>57</v>
      </c>
      <c r="R50" s="13">
        <v>222.54</v>
      </c>
      <c r="S50" s="13"/>
      <c r="T50" s="13">
        <v>222.54</v>
      </c>
      <c r="U50" s="13">
        <v>118.18</v>
      </c>
      <c r="V50" s="13">
        <v>426.97</v>
      </c>
      <c r="W50" s="13">
        <v>465.93</v>
      </c>
      <c r="X50" s="13"/>
      <c r="Y50" s="13">
        <v>1011.0800000000002</v>
      </c>
      <c r="Z50" s="13">
        <v>156.97</v>
      </c>
      <c r="AA50" s="13">
        <v>311.58999999999997</v>
      </c>
      <c r="AB50" s="13">
        <v>668.24</v>
      </c>
      <c r="AC50" s="13">
        <v>1136.8</v>
      </c>
      <c r="AD50" s="13"/>
      <c r="AE50" s="13">
        <v>685.18</v>
      </c>
      <c r="AF50" s="13">
        <v>811.13</v>
      </c>
      <c r="AG50" s="13">
        <v>1496.31</v>
      </c>
      <c r="AH50" s="13"/>
      <c r="AI50" s="13">
        <v>593.19000000000005</v>
      </c>
      <c r="AJ50" s="13">
        <v>1013.5</v>
      </c>
      <c r="AK50" s="13"/>
      <c r="AL50" s="13">
        <v>1606.69</v>
      </c>
      <c r="AM50" s="13">
        <v>781.69</v>
      </c>
      <c r="AN50" s="13">
        <v>812.51</v>
      </c>
      <c r="AO50" s="13">
        <v>1594.2</v>
      </c>
      <c r="AP50" s="13">
        <v>7067.6200000000008</v>
      </c>
    </row>
    <row r="51" spans="1:42" x14ac:dyDescent="0.25">
      <c r="A51">
        <v>1</v>
      </c>
      <c r="B51">
        <v>2001</v>
      </c>
      <c r="C51" t="s">
        <v>17</v>
      </c>
      <c r="D51">
        <v>850.85</v>
      </c>
      <c r="G51" s="2"/>
      <c r="J51"/>
      <c r="K51"/>
      <c r="Q51" s="8" t="s">
        <v>58</v>
      </c>
      <c r="R51" s="13"/>
      <c r="S51" s="13"/>
      <c r="T51" s="13"/>
      <c r="U51" s="13"/>
      <c r="V51" s="13">
        <v>1056.28</v>
      </c>
      <c r="W51" s="13"/>
      <c r="X51" s="13">
        <v>368.22</v>
      </c>
      <c r="Y51" s="13">
        <v>1424.5</v>
      </c>
      <c r="Z51" s="13"/>
      <c r="AA51" s="13">
        <v>932.06</v>
      </c>
      <c r="AB51" s="13">
        <v>737.93</v>
      </c>
      <c r="AC51" s="13">
        <v>1669.9899999999998</v>
      </c>
      <c r="AD51" s="13"/>
      <c r="AE51" s="13"/>
      <c r="AF51" s="13">
        <v>397.68</v>
      </c>
      <c r="AG51" s="13">
        <v>397.68</v>
      </c>
      <c r="AH51" s="13">
        <v>463.56</v>
      </c>
      <c r="AI51" s="13">
        <v>280.69</v>
      </c>
      <c r="AJ51" s="13">
        <v>219.32</v>
      </c>
      <c r="AK51" s="13"/>
      <c r="AL51" s="13">
        <v>963.56999999999994</v>
      </c>
      <c r="AM51" s="13">
        <v>428.65</v>
      </c>
      <c r="AN51" s="13"/>
      <c r="AO51" s="13">
        <v>428.65</v>
      </c>
      <c r="AP51" s="13">
        <v>4884.3899999999985</v>
      </c>
    </row>
    <row r="52" spans="1:42" x14ac:dyDescent="0.25">
      <c r="A52">
        <v>1</v>
      </c>
      <c r="B52">
        <v>2001</v>
      </c>
      <c r="C52" t="s">
        <v>18</v>
      </c>
      <c r="D52">
        <v>794.25</v>
      </c>
      <c r="G52" s="2"/>
      <c r="J52"/>
      <c r="K52"/>
      <c r="Q52" s="8" t="s">
        <v>59</v>
      </c>
      <c r="R52" s="13">
        <v>768.99</v>
      </c>
      <c r="S52" s="13">
        <v>232.16</v>
      </c>
      <c r="T52" s="13">
        <v>1001.15</v>
      </c>
      <c r="U52" s="13">
        <v>733.99</v>
      </c>
      <c r="V52" s="13">
        <v>236.36</v>
      </c>
      <c r="W52" s="13">
        <v>621.54</v>
      </c>
      <c r="X52" s="13"/>
      <c r="Y52" s="13">
        <v>1591.8899999999999</v>
      </c>
      <c r="Z52" s="13">
        <v>682</v>
      </c>
      <c r="AA52" s="13">
        <v>55.71</v>
      </c>
      <c r="AB52" s="13">
        <v>722.12</v>
      </c>
      <c r="AC52" s="13">
        <v>1459.83</v>
      </c>
      <c r="AD52" s="13">
        <v>1004.54</v>
      </c>
      <c r="AE52" s="13">
        <v>277.45999999999998</v>
      </c>
      <c r="AF52" s="13">
        <v>535.63</v>
      </c>
      <c r="AG52" s="13">
        <v>1817.63</v>
      </c>
      <c r="AH52" s="13"/>
      <c r="AI52" s="13">
        <v>746.24</v>
      </c>
      <c r="AJ52" s="13"/>
      <c r="AK52" s="13">
        <v>546.02</v>
      </c>
      <c r="AL52" s="13">
        <v>1292.26</v>
      </c>
      <c r="AM52" s="13">
        <v>206.92</v>
      </c>
      <c r="AN52" s="13">
        <v>257.5</v>
      </c>
      <c r="AO52" s="13">
        <v>464.41999999999996</v>
      </c>
      <c r="AP52" s="13">
        <v>7627.18</v>
      </c>
    </row>
    <row r="53" spans="1:42" x14ac:dyDescent="0.25">
      <c r="A53">
        <v>1</v>
      </c>
      <c r="B53">
        <v>2001</v>
      </c>
      <c r="C53" t="s">
        <v>20</v>
      </c>
      <c r="D53">
        <v>693.33</v>
      </c>
      <c r="Q53" s="8" t="s">
        <v>60</v>
      </c>
      <c r="R53" s="13">
        <v>1033.94</v>
      </c>
      <c r="S53" s="13">
        <v>919.47</v>
      </c>
      <c r="T53" s="13">
        <v>1953.41</v>
      </c>
      <c r="U53" s="13">
        <v>148.94999999999999</v>
      </c>
      <c r="V53" s="13">
        <v>950.89</v>
      </c>
      <c r="W53" s="13">
        <v>787.99</v>
      </c>
      <c r="X53" s="13"/>
      <c r="Y53" s="13">
        <v>1887.83</v>
      </c>
      <c r="Z53" s="13">
        <v>873.79</v>
      </c>
      <c r="AA53" s="13">
        <v>506.01</v>
      </c>
      <c r="AB53" s="13">
        <v>1091.02</v>
      </c>
      <c r="AC53" s="13">
        <v>2470.8199999999997</v>
      </c>
      <c r="AD53" s="13">
        <v>574.08000000000004</v>
      </c>
      <c r="AE53" s="13">
        <v>1101.98</v>
      </c>
      <c r="AF53" s="13">
        <v>454.3</v>
      </c>
      <c r="AG53" s="13">
        <v>2130.36</v>
      </c>
      <c r="AH53" s="13"/>
      <c r="AI53" s="13">
        <v>195.24</v>
      </c>
      <c r="AJ53" s="13">
        <v>148.72</v>
      </c>
      <c r="AK53" s="13">
        <v>720.47</v>
      </c>
      <c r="AL53" s="13">
        <v>1064.43</v>
      </c>
      <c r="AM53" s="13"/>
      <c r="AN53" s="13">
        <v>115.75</v>
      </c>
      <c r="AO53" s="13">
        <v>115.75</v>
      </c>
      <c r="AP53" s="13">
        <v>9622.5999999999967</v>
      </c>
    </row>
    <row r="54" spans="1:42" x14ac:dyDescent="0.25">
      <c r="A54">
        <v>1</v>
      </c>
      <c r="B54">
        <v>2001</v>
      </c>
      <c r="C54" t="s">
        <v>21</v>
      </c>
      <c r="D54">
        <v>827.31</v>
      </c>
      <c r="Q54" s="8" t="s">
        <v>61</v>
      </c>
      <c r="R54" s="13">
        <v>690.62</v>
      </c>
      <c r="S54" s="13">
        <v>1076.3</v>
      </c>
      <c r="T54" s="13">
        <v>1766.92</v>
      </c>
      <c r="U54" s="13"/>
      <c r="V54" s="13">
        <v>79.8</v>
      </c>
      <c r="W54" s="13">
        <v>311.62</v>
      </c>
      <c r="X54" s="13">
        <v>148.78</v>
      </c>
      <c r="Y54" s="13">
        <v>540.20000000000005</v>
      </c>
      <c r="Z54" s="13">
        <v>198.87</v>
      </c>
      <c r="AA54" s="13">
        <v>208.01</v>
      </c>
      <c r="AB54" s="13">
        <v>592.59</v>
      </c>
      <c r="AC54" s="13">
        <v>999.47</v>
      </c>
      <c r="AD54" s="13">
        <v>491.38</v>
      </c>
      <c r="AE54" s="13">
        <v>222.39</v>
      </c>
      <c r="AF54" s="13">
        <v>459.15</v>
      </c>
      <c r="AG54" s="13">
        <v>1172.92</v>
      </c>
      <c r="AH54" s="13"/>
      <c r="AI54" s="13">
        <v>543.35</v>
      </c>
      <c r="AJ54" s="13">
        <v>577.11</v>
      </c>
      <c r="AK54" s="13">
        <v>970.18</v>
      </c>
      <c r="AL54" s="13">
        <v>2090.64</v>
      </c>
      <c r="AM54" s="13">
        <v>391.89</v>
      </c>
      <c r="AN54" s="13"/>
      <c r="AO54" s="13">
        <v>391.89</v>
      </c>
      <c r="AP54" s="13">
        <v>6962.0400000000009</v>
      </c>
    </row>
    <row r="55" spans="1:42" x14ac:dyDescent="0.25">
      <c r="A55">
        <v>1</v>
      </c>
      <c r="B55">
        <v>2001</v>
      </c>
      <c r="C55" t="s">
        <v>23</v>
      </c>
      <c r="D55">
        <v>429.08</v>
      </c>
      <c r="Q55" s="8" t="s">
        <v>62</v>
      </c>
      <c r="R55" s="13">
        <v>253.27</v>
      </c>
      <c r="S55" s="13">
        <v>633.04999999999995</v>
      </c>
      <c r="T55" s="13">
        <v>886.31999999999994</v>
      </c>
      <c r="U55" s="13">
        <v>452.1</v>
      </c>
      <c r="V55" s="13">
        <v>110.9</v>
      </c>
      <c r="W55" s="13">
        <v>729.99</v>
      </c>
      <c r="X55" s="13">
        <v>265.54000000000002</v>
      </c>
      <c r="Y55" s="13">
        <v>1558.53</v>
      </c>
      <c r="Z55" s="13">
        <v>140.94999999999999</v>
      </c>
      <c r="AA55" s="13"/>
      <c r="AB55" s="13">
        <v>959.56</v>
      </c>
      <c r="AC55" s="13">
        <v>1100.51</v>
      </c>
      <c r="AD55" s="13">
        <v>568.92999999999995</v>
      </c>
      <c r="AE55" s="13">
        <v>939.26</v>
      </c>
      <c r="AF55" s="13">
        <v>314.49</v>
      </c>
      <c r="AG55" s="13">
        <v>1822.68</v>
      </c>
      <c r="AH55" s="13"/>
      <c r="AI55" s="13">
        <v>555.13</v>
      </c>
      <c r="AJ55" s="13">
        <v>479</v>
      </c>
      <c r="AK55" s="13">
        <v>831.53</v>
      </c>
      <c r="AL55" s="13">
        <v>1865.66</v>
      </c>
      <c r="AM55" s="13">
        <v>392.96</v>
      </c>
      <c r="AN55" s="13"/>
      <c r="AO55" s="13">
        <v>392.96</v>
      </c>
      <c r="AP55" s="13">
        <v>7626.66</v>
      </c>
    </row>
    <row r="56" spans="1:42" x14ac:dyDescent="0.25">
      <c r="A56">
        <v>1</v>
      </c>
      <c r="B56">
        <v>2001</v>
      </c>
      <c r="C56" t="s">
        <v>24</v>
      </c>
      <c r="D56">
        <v>474.61</v>
      </c>
      <c r="Q56" s="8" t="s">
        <v>72</v>
      </c>
      <c r="R56" s="13">
        <v>23952.66</v>
      </c>
      <c r="S56" s="13">
        <v>20637.590000000004</v>
      </c>
      <c r="T56" s="13">
        <v>44590.25</v>
      </c>
      <c r="U56" s="13">
        <v>13623.989999999998</v>
      </c>
      <c r="V56" s="13">
        <v>30231.689999999995</v>
      </c>
      <c r="W56" s="13">
        <v>27408.620000000003</v>
      </c>
      <c r="X56" s="13">
        <v>5180.9399999999996</v>
      </c>
      <c r="Y56" s="13">
        <v>76445.240000000005</v>
      </c>
      <c r="Z56" s="13">
        <v>23433.879999999997</v>
      </c>
      <c r="AA56" s="13">
        <v>24638.129999999994</v>
      </c>
      <c r="AB56" s="13">
        <v>23779.919999999998</v>
      </c>
      <c r="AC56" s="13">
        <v>71851.930000000008</v>
      </c>
      <c r="AD56" s="13">
        <v>25395.190000000002</v>
      </c>
      <c r="AE56" s="13">
        <v>31305.489999999998</v>
      </c>
      <c r="AF56" s="13">
        <v>27663.790000000005</v>
      </c>
      <c r="AG56" s="13">
        <v>84364.47</v>
      </c>
      <c r="AH56" s="13">
        <v>8581.2099999999991</v>
      </c>
      <c r="AI56" s="13">
        <v>30077.880000000012</v>
      </c>
      <c r="AJ56" s="13">
        <v>25051.78</v>
      </c>
      <c r="AK56" s="13">
        <v>16301.980000000003</v>
      </c>
      <c r="AL56" s="13">
        <v>80012.849999999991</v>
      </c>
      <c r="AM56" s="13">
        <v>22417.659999999996</v>
      </c>
      <c r="AN56" s="13">
        <v>23933.870000000006</v>
      </c>
      <c r="AO56" s="13">
        <v>46351.529999999992</v>
      </c>
      <c r="AP56" s="13">
        <v>403616.2699999999</v>
      </c>
    </row>
    <row r="57" spans="1:42" x14ac:dyDescent="0.25">
      <c r="A57">
        <v>1</v>
      </c>
      <c r="B57">
        <v>2001</v>
      </c>
      <c r="C57" t="s">
        <v>25</v>
      </c>
      <c r="D57">
        <v>389.78</v>
      </c>
    </row>
    <row r="58" spans="1:42" x14ac:dyDescent="0.25">
      <c r="A58">
        <v>1</v>
      </c>
      <c r="B58">
        <v>2001</v>
      </c>
      <c r="C58" t="s">
        <v>26</v>
      </c>
      <c r="D58">
        <v>480.42</v>
      </c>
    </row>
    <row r="59" spans="1:42" x14ac:dyDescent="0.25">
      <c r="A59">
        <v>1</v>
      </c>
      <c r="B59">
        <v>2001</v>
      </c>
      <c r="C59" t="s">
        <v>31</v>
      </c>
      <c r="D59">
        <v>737.02</v>
      </c>
    </row>
    <row r="60" spans="1:42" x14ac:dyDescent="0.25">
      <c r="A60">
        <v>1</v>
      </c>
      <c r="B60">
        <v>2001</v>
      </c>
      <c r="C60" t="s">
        <v>33</v>
      </c>
      <c r="D60">
        <v>114.12</v>
      </c>
    </row>
    <row r="61" spans="1:42" x14ac:dyDescent="0.25">
      <c r="A61">
        <v>1</v>
      </c>
      <c r="B61">
        <v>2001</v>
      </c>
      <c r="C61" t="s">
        <v>34</v>
      </c>
      <c r="D61">
        <v>551.08000000000004</v>
      </c>
    </row>
    <row r="62" spans="1:42" x14ac:dyDescent="0.25">
      <c r="A62">
        <v>1</v>
      </c>
      <c r="B62">
        <v>2001</v>
      </c>
      <c r="C62" t="s">
        <v>37</v>
      </c>
      <c r="D62">
        <v>1075.96</v>
      </c>
    </row>
    <row r="63" spans="1:42" x14ac:dyDescent="0.25">
      <c r="A63">
        <v>1</v>
      </c>
      <c r="B63">
        <v>2001</v>
      </c>
      <c r="C63" t="s">
        <v>40</v>
      </c>
      <c r="D63">
        <v>436.41</v>
      </c>
    </row>
    <row r="64" spans="1:42" x14ac:dyDescent="0.25">
      <c r="A64">
        <v>1</v>
      </c>
      <c r="B64">
        <v>2001</v>
      </c>
      <c r="C64" t="s">
        <v>42</v>
      </c>
      <c r="D64">
        <v>669.94</v>
      </c>
    </row>
    <row r="65" spans="1:4" x14ac:dyDescent="0.25">
      <c r="A65">
        <v>1</v>
      </c>
      <c r="B65">
        <v>2001</v>
      </c>
      <c r="C65" t="s">
        <v>44</v>
      </c>
      <c r="D65">
        <v>310.14999999999998</v>
      </c>
    </row>
    <row r="66" spans="1:4" x14ac:dyDescent="0.25">
      <c r="A66">
        <v>1</v>
      </c>
      <c r="B66">
        <v>2001</v>
      </c>
      <c r="C66" t="s">
        <v>45</v>
      </c>
      <c r="D66">
        <v>37.21</v>
      </c>
    </row>
    <row r="67" spans="1:4" x14ac:dyDescent="0.25">
      <c r="A67">
        <v>1</v>
      </c>
      <c r="B67">
        <v>2001</v>
      </c>
      <c r="C67" t="s">
        <v>46</v>
      </c>
      <c r="D67">
        <v>336.25</v>
      </c>
    </row>
    <row r="68" spans="1:4" x14ac:dyDescent="0.25">
      <c r="A68">
        <v>1</v>
      </c>
      <c r="B68">
        <v>2001</v>
      </c>
      <c r="C68" t="s">
        <v>48</v>
      </c>
      <c r="D68">
        <v>261.38</v>
      </c>
    </row>
    <row r="69" spans="1:4" x14ac:dyDescent="0.25">
      <c r="A69">
        <v>1</v>
      </c>
      <c r="B69">
        <v>2001</v>
      </c>
      <c r="C69" t="s">
        <v>50</v>
      </c>
      <c r="D69">
        <v>361.24</v>
      </c>
    </row>
    <row r="70" spans="1:4" x14ac:dyDescent="0.25">
      <c r="A70">
        <v>1</v>
      </c>
      <c r="B70">
        <v>2001</v>
      </c>
      <c r="C70" t="s">
        <v>52</v>
      </c>
      <c r="D70">
        <v>621.25</v>
      </c>
    </row>
    <row r="71" spans="1:4" x14ac:dyDescent="0.25">
      <c r="A71">
        <v>1</v>
      </c>
      <c r="B71">
        <v>2001</v>
      </c>
      <c r="C71" t="s">
        <v>53</v>
      </c>
      <c r="D71">
        <v>468.77</v>
      </c>
    </row>
    <row r="72" spans="1:4" x14ac:dyDescent="0.25">
      <c r="A72">
        <v>1</v>
      </c>
      <c r="B72">
        <v>2001</v>
      </c>
      <c r="C72" t="s">
        <v>55</v>
      </c>
      <c r="D72">
        <v>790.31</v>
      </c>
    </row>
    <row r="73" spans="1:4" x14ac:dyDescent="0.25">
      <c r="A73">
        <v>1</v>
      </c>
      <c r="B73">
        <v>2001</v>
      </c>
      <c r="C73" t="s">
        <v>57</v>
      </c>
      <c r="D73">
        <v>118.18</v>
      </c>
    </row>
    <row r="74" spans="1:4" x14ac:dyDescent="0.25">
      <c r="A74">
        <v>1</v>
      </c>
      <c r="B74">
        <v>2001</v>
      </c>
      <c r="C74" t="s">
        <v>59</v>
      </c>
      <c r="D74">
        <v>733.99</v>
      </c>
    </row>
    <row r="75" spans="1:4" x14ac:dyDescent="0.25">
      <c r="A75">
        <v>1</v>
      </c>
      <c r="B75">
        <v>2001</v>
      </c>
      <c r="C75" t="s">
        <v>60</v>
      </c>
      <c r="D75">
        <v>148.94999999999999</v>
      </c>
    </row>
    <row r="76" spans="1:4" x14ac:dyDescent="0.25">
      <c r="A76">
        <v>1</v>
      </c>
      <c r="B76">
        <v>2001</v>
      </c>
      <c r="C76" t="s">
        <v>62</v>
      </c>
      <c r="D76">
        <v>452.1</v>
      </c>
    </row>
    <row r="77" spans="1:4" x14ac:dyDescent="0.25">
      <c r="A77">
        <v>2</v>
      </c>
      <c r="B77">
        <v>2000</v>
      </c>
      <c r="C77" t="s">
        <v>12</v>
      </c>
      <c r="D77">
        <v>943.37</v>
      </c>
    </row>
    <row r="78" spans="1:4" x14ac:dyDescent="0.25">
      <c r="A78">
        <v>2</v>
      </c>
      <c r="B78">
        <v>2000</v>
      </c>
      <c r="C78" t="s">
        <v>13</v>
      </c>
      <c r="D78">
        <v>432.71</v>
      </c>
    </row>
    <row r="79" spans="1:4" x14ac:dyDescent="0.25">
      <c r="A79">
        <v>2</v>
      </c>
      <c r="B79">
        <v>2000</v>
      </c>
      <c r="C79" t="s">
        <v>14</v>
      </c>
      <c r="D79">
        <v>650.22</v>
      </c>
    </row>
    <row r="80" spans="1:4" x14ac:dyDescent="0.25">
      <c r="A80">
        <v>2</v>
      </c>
      <c r="B80">
        <v>2000</v>
      </c>
      <c r="C80" t="s">
        <v>15</v>
      </c>
      <c r="D80">
        <v>1032.93</v>
      </c>
    </row>
    <row r="81" spans="1:4" x14ac:dyDescent="0.25">
      <c r="A81">
        <v>2</v>
      </c>
      <c r="B81">
        <v>2000</v>
      </c>
      <c r="C81" t="s">
        <v>18</v>
      </c>
      <c r="D81">
        <v>805.88</v>
      </c>
    </row>
    <row r="82" spans="1:4" x14ac:dyDescent="0.25">
      <c r="A82">
        <v>2</v>
      </c>
      <c r="B82">
        <v>2000</v>
      </c>
      <c r="C82" t="s">
        <v>20</v>
      </c>
      <c r="D82">
        <v>959</v>
      </c>
    </row>
    <row r="83" spans="1:4" x14ac:dyDescent="0.25">
      <c r="A83">
        <v>2</v>
      </c>
      <c r="B83">
        <v>2000</v>
      </c>
      <c r="C83" t="s">
        <v>21</v>
      </c>
      <c r="D83">
        <v>853.22</v>
      </c>
    </row>
    <row r="84" spans="1:4" x14ac:dyDescent="0.25">
      <c r="A84">
        <v>2</v>
      </c>
      <c r="B84">
        <v>2000</v>
      </c>
      <c r="C84" t="s">
        <v>22</v>
      </c>
      <c r="D84">
        <v>307.68</v>
      </c>
    </row>
    <row r="85" spans="1:4" x14ac:dyDescent="0.25">
      <c r="A85">
        <v>2</v>
      </c>
      <c r="B85">
        <v>2000</v>
      </c>
      <c r="C85" t="s">
        <v>23</v>
      </c>
      <c r="D85">
        <v>594.74</v>
      </c>
    </row>
    <row r="86" spans="1:4" x14ac:dyDescent="0.25">
      <c r="A86">
        <v>2</v>
      </c>
      <c r="B86">
        <v>2000</v>
      </c>
      <c r="C86" t="s">
        <v>25</v>
      </c>
      <c r="D86">
        <v>744.52</v>
      </c>
    </row>
    <row r="87" spans="1:4" x14ac:dyDescent="0.25">
      <c r="A87">
        <v>2</v>
      </c>
      <c r="B87">
        <v>2000</v>
      </c>
      <c r="C87" t="s">
        <v>26</v>
      </c>
      <c r="D87">
        <v>508.85</v>
      </c>
    </row>
    <row r="88" spans="1:4" x14ac:dyDescent="0.25">
      <c r="A88">
        <v>2</v>
      </c>
      <c r="B88">
        <v>2000</v>
      </c>
      <c r="C88" t="s">
        <v>27</v>
      </c>
      <c r="D88">
        <v>881.55</v>
      </c>
    </row>
    <row r="89" spans="1:4" x14ac:dyDescent="0.25">
      <c r="A89">
        <v>2</v>
      </c>
      <c r="B89">
        <v>2000</v>
      </c>
      <c r="C89" t="s">
        <v>29</v>
      </c>
      <c r="D89">
        <v>480.53</v>
      </c>
    </row>
    <row r="90" spans="1:4" x14ac:dyDescent="0.25">
      <c r="A90">
        <v>2</v>
      </c>
      <c r="B90">
        <v>2000</v>
      </c>
      <c r="C90" t="s">
        <v>30</v>
      </c>
      <c r="D90">
        <v>150.97</v>
      </c>
    </row>
    <row r="91" spans="1:4" x14ac:dyDescent="0.25">
      <c r="A91">
        <v>2</v>
      </c>
      <c r="B91">
        <v>2000</v>
      </c>
      <c r="C91" t="s">
        <v>33</v>
      </c>
      <c r="D91">
        <v>628.94000000000005</v>
      </c>
    </row>
    <row r="92" spans="1:4" x14ac:dyDescent="0.25">
      <c r="A92">
        <v>2</v>
      </c>
      <c r="B92">
        <v>2000</v>
      </c>
      <c r="C92" t="s">
        <v>34</v>
      </c>
      <c r="D92">
        <v>876.07</v>
      </c>
    </row>
    <row r="93" spans="1:4" x14ac:dyDescent="0.25">
      <c r="A93">
        <v>2</v>
      </c>
      <c r="B93">
        <v>2000</v>
      </c>
      <c r="C93" t="s">
        <v>35</v>
      </c>
      <c r="D93">
        <v>471.66</v>
      </c>
    </row>
    <row r="94" spans="1:4" x14ac:dyDescent="0.25">
      <c r="A94">
        <v>2</v>
      </c>
      <c r="B94">
        <v>2000</v>
      </c>
      <c r="C94" t="s">
        <v>36</v>
      </c>
      <c r="D94">
        <v>294.7</v>
      </c>
    </row>
    <row r="95" spans="1:4" x14ac:dyDescent="0.25">
      <c r="A95">
        <v>2</v>
      </c>
      <c r="B95">
        <v>2000</v>
      </c>
      <c r="C95" t="s">
        <v>37</v>
      </c>
      <c r="D95">
        <v>185.71</v>
      </c>
    </row>
    <row r="96" spans="1:4" x14ac:dyDescent="0.25">
      <c r="A96">
        <v>2</v>
      </c>
      <c r="B96">
        <v>2000</v>
      </c>
      <c r="C96" t="s">
        <v>38</v>
      </c>
      <c r="D96">
        <v>425.34</v>
      </c>
    </row>
    <row r="97" spans="1:4" x14ac:dyDescent="0.25">
      <c r="A97">
        <v>2</v>
      </c>
      <c r="B97">
        <v>2000</v>
      </c>
      <c r="C97" t="s">
        <v>41</v>
      </c>
      <c r="D97">
        <v>1093.52</v>
      </c>
    </row>
    <row r="98" spans="1:4" x14ac:dyDescent="0.25">
      <c r="A98">
        <v>2</v>
      </c>
      <c r="B98">
        <v>2000</v>
      </c>
      <c r="C98" t="s">
        <v>43</v>
      </c>
      <c r="D98">
        <v>105.37</v>
      </c>
    </row>
    <row r="99" spans="1:4" x14ac:dyDescent="0.25">
      <c r="A99">
        <v>2</v>
      </c>
      <c r="B99">
        <v>2000</v>
      </c>
      <c r="C99" t="s">
        <v>44</v>
      </c>
      <c r="D99">
        <v>89.2</v>
      </c>
    </row>
    <row r="100" spans="1:4" x14ac:dyDescent="0.25">
      <c r="A100">
        <v>2</v>
      </c>
      <c r="B100">
        <v>2000</v>
      </c>
      <c r="C100" t="s">
        <v>45</v>
      </c>
      <c r="D100">
        <v>670.07</v>
      </c>
    </row>
    <row r="101" spans="1:4" x14ac:dyDescent="0.25">
      <c r="A101">
        <v>2</v>
      </c>
      <c r="B101">
        <v>2000</v>
      </c>
      <c r="C101" t="s">
        <v>46</v>
      </c>
      <c r="D101">
        <v>67.94</v>
      </c>
    </row>
    <row r="102" spans="1:4" x14ac:dyDescent="0.25">
      <c r="A102">
        <v>2</v>
      </c>
      <c r="B102">
        <v>2000</v>
      </c>
      <c r="C102" t="s">
        <v>47</v>
      </c>
      <c r="D102">
        <v>722.79</v>
      </c>
    </row>
    <row r="103" spans="1:4" x14ac:dyDescent="0.25">
      <c r="A103">
        <v>2</v>
      </c>
      <c r="B103">
        <v>2000</v>
      </c>
      <c r="C103" t="s">
        <v>48</v>
      </c>
      <c r="D103">
        <v>535.83000000000004</v>
      </c>
    </row>
    <row r="104" spans="1:4" x14ac:dyDescent="0.25">
      <c r="A104">
        <v>2</v>
      </c>
      <c r="B104">
        <v>2000</v>
      </c>
      <c r="C104" t="s">
        <v>49</v>
      </c>
      <c r="D104">
        <v>999.18</v>
      </c>
    </row>
    <row r="105" spans="1:4" x14ac:dyDescent="0.25">
      <c r="A105">
        <v>2</v>
      </c>
      <c r="B105">
        <v>2000</v>
      </c>
      <c r="C105" t="s">
        <v>51</v>
      </c>
      <c r="D105">
        <v>201.2</v>
      </c>
    </row>
    <row r="106" spans="1:4" x14ac:dyDescent="0.25">
      <c r="A106">
        <v>2</v>
      </c>
      <c r="B106">
        <v>2000</v>
      </c>
      <c r="C106" t="s">
        <v>52</v>
      </c>
      <c r="D106">
        <v>386.61</v>
      </c>
    </row>
    <row r="107" spans="1:4" x14ac:dyDescent="0.25">
      <c r="A107">
        <v>2</v>
      </c>
      <c r="B107">
        <v>2000</v>
      </c>
      <c r="C107" t="s">
        <v>55</v>
      </c>
      <c r="D107">
        <v>132.81</v>
      </c>
    </row>
    <row r="108" spans="1:4" x14ac:dyDescent="0.25">
      <c r="A108">
        <v>2</v>
      </c>
      <c r="B108">
        <v>2000</v>
      </c>
      <c r="C108" t="s">
        <v>56</v>
      </c>
      <c r="D108">
        <v>543.5</v>
      </c>
    </row>
    <row r="109" spans="1:4" x14ac:dyDescent="0.25">
      <c r="A109">
        <v>2</v>
      </c>
      <c r="B109">
        <v>2000</v>
      </c>
      <c r="C109" t="s">
        <v>59</v>
      </c>
      <c r="D109">
        <v>232.16</v>
      </c>
    </row>
    <row r="110" spans="1:4" x14ac:dyDescent="0.25">
      <c r="A110">
        <v>2</v>
      </c>
      <c r="B110">
        <v>2000</v>
      </c>
      <c r="C110" t="s">
        <v>60</v>
      </c>
      <c r="D110">
        <v>919.47</v>
      </c>
    </row>
    <row r="111" spans="1:4" x14ac:dyDescent="0.25">
      <c r="A111">
        <v>2</v>
      </c>
      <c r="B111">
        <v>2000</v>
      </c>
      <c r="C111" t="s">
        <v>61</v>
      </c>
      <c r="D111">
        <v>1076.3</v>
      </c>
    </row>
    <row r="112" spans="1:4" x14ac:dyDescent="0.25">
      <c r="A112">
        <v>2</v>
      </c>
      <c r="B112">
        <v>2000</v>
      </c>
      <c r="C112" t="s">
        <v>62</v>
      </c>
      <c r="D112">
        <v>633.04999999999995</v>
      </c>
    </row>
    <row r="113" spans="1:4" x14ac:dyDescent="0.25">
      <c r="A113">
        <v>2</v>
      </c>
      <c r="B113">
        <v>2001</v>
      </c>
      <c r="C113" t="s">
        <v>13</v>
      </c>
      <c r="D113">
        <v>984.96</v>
      </c>
    </row>
    <row r="114" spans="1:4" x14ac:dyDescent="0.25">
      <c r="A114">
        <v>2</v>
      </c>
      <c r="B114">
        <v>2001</v>
      </c>
      <c r="C114" t="s">
        <v>15</v>
      </c>
      <c r="D114">
        <v>500.87</v>
      </c>
    </row>
    <row r="115" spans="1:4" x14ac:dyDescent="0.25">
      <c r="A115">
        <v>2</v>
      </c>
      <c r="B115">
        <v>2001</v>
      </c>
      <c r="C115" t="s">
        <v>16</v>
      </c>
      <c r="D115">
        <v>686.19</v>
      </c>
    </row>
    <row r="116" spans="1:4" x14ac:dyDescent="0.25">
      <c r="A116">
        <v>2</v>
      </c>
      <c r="B116">
        <v>2001</v>
      </c>
      <c r="C116" t="s">
        <v>17</v>
      </c>
      <c r="D116">
        <v>529.26</v>
      </c>
    </row>
    <row r="117" spans="1:4" x14ac:dyDescent="0.25">
      <c r="A117">
        <v>2</v>
      </c>
      <c r="B117">
        <v>2001</v>
      </c>
      <c r="C117" t="s">
        <v>18</v>
      </c>
      <c r="D117">
        <v>545.21</v>
      </c>
    </row>
    <row r="118" spans="1:4" x14ac:dyDescent="0.25">
      <c r="A118">
        <v>2</v>
      </c>
      <c r="B118">
        <v>2001</v>
      </c>
      <c r="C118" t="s">
        <v>19</v>
      </c>
      <c r="D118">
        <v>917.87</v>
      </c>
    </row>
    <row r="119" spans="1:4" x14ac:dyDescent="0.25">
      <c r="A119">
        <v>2</v>
      </c>
      <c r="B119">
        <v>2001</v>
      </c>
      <c r="C119" t="s">
        <v>20</v>
      </c>
      <c r="D119">
        <v>551.53</v>
      </c>
    </row>
    <row r="120" spans="1:4" x14ac:dyDescent="0.25">
      <c r="A120">
        <v>2</v>
      </c>
      <c r="B120">
        <v>2001</v>
      </c>
      <c r="C120" t="s">
        <v>21</v>
      </c>
      <c r="D120">
        <v>1101.74</v>
      </c>
    </row>
    <row r="121" spans="1:4" x14ac:dyDescent="0.25">
      <c r="A121">
        <v>2</v>
      </c>
      <c r="B121">
        <v>2001</v>
      </c>
      <c r="C121" t="s">
        <v>22</v>
      </c>
      <c r="D121">
        <v>763.98</v>
      </c>
    </row>
    <row r="122" spans="1:4" x14ac:dyDescent="0.25">
      <c r="A122">
        <v>2</v>
      </c>
      <c r="B122">
        <v>2001</v>
      </c>
      <c r="C122" t="s">
        <v>23</v>
      </c>
      <c r="D122">
        <v>764.18</v>
      </c>
    </row>
    <row r="123" spans="1:4" x14ac:dyDescent="0.25">
      <c r="A123">
        <v>2</v>
      </c>
      <c r="B123">
        <v>2001</v>
      </c>
      <c r="C123" t="s">
        <v>24</v>
      </c>
      <c r="D123">
        <v>643.17999999999995</v>
      </c>
    </row>
    <row r="124" spans="1:4" x14ac:dyDescent="0.25">
      <c r="A124">
        <v>2</v>
      </c>
      <c r="B124">
        <v>2001</v>
      </c>
      <c r="C124" t="s">
        <v>25</v>
      </c>
      <c r="D124">
        <v>406.39</v>
      </c>
    </row>
    <row r="125" spans="1:4" x14ac:dyDescent="0.25">
      <c r="A125">
        <v>2</v>
      </c>
      <c r="B125">
        <v>2001</v>
      </c>
      <c r="C125" t="s">
        <v>26</v>
      </c>
      <c r="D125">
        <v>358.64</v>
      </c>
    </row>
    <row r="126" spans="1:4" x14ac:dyDescent="0.25">
      <c r="A126">
        <v>2</v>
      </c>
      <c r="B126">
        <v>2001</v>
      </c>
      <c r="C126" t="s">
        <v>27</v>
      </c>
      <c r="D126">
        <v>835.1</v>
      </c>
    </row>
    <row r="127" spans="1:4" x14ac:dyDescent="0.25">
      <c r="A127">
        <v>2</v>
      </c>
      <c r="B127">
        <v>2001</v>
      </c>
      <c r="C127" t="s">
        <v>28</v>
      </c>
      <c r="D127">
        <v>204.31</v>
      </c>
    </row>
    <row r="128" spans="1:4" x14ac:dyDescent="0.25">
      <c r="A128">
        <v>2</v>
      </c>
      <c r="B128">
        <v>2001</v>
      </c>
      <c r="C128" t="s">
        <v>29</v>
      </c>
      <c r="D128">
        <v>983.98</v>
      </c>
    </row>
    <row r="129" spans="1:4" x14ac:dyDescent="0.25">
      <c r="A129">
        <v>2</v>
      </c>
      <c r="B129">
        <v>2001</v>
      </c>
      <c r="C129" t="s">
        <v>30</v>
      </c>
      <c r="D129">
        <v>897.96</v>
      </c>
    </row>
    <row r="130" spans="1:4" x14ac:dyDescent="0.25">
      <c r="A130">
        <v>2</v>
      </c>
      <c r="B130">
        <v>2001</v>
      </c>
      <c r="C130" t="s">
        <v>31</v>
      </c>
      <c r="D130">
        <v>967.06</v>
      </c>
    </row>
    <row r="131" spans="1:4" x14ac:dyDescent="0.25">
      <c r="A131">
        <v>2</v>
      </c>
      <c r="B131">
        <v>2001</v>
      </c>
      <c r="C131" t="s">
        <v>32</v>
      </c>
      <c r="D131">
        <v>416.16</v>
      </c>
    </row>
    <row r="132" spans="1:4" x14ac:dyDescent="0.25">
      <c r="A132">
        <v>2</v>
      </c>
      <c r="B132">
        <v>2001</v>
      </c>
      <c r="C132" t="s">
        <v>33</v>
      </c>
      <c r="D132">
        <v>620.91999999999996</v>
      </c>
    </row>
    <row r="133" spans="1:4" x14ac:dyDescent="0.25">
      <c r="A133">
        <v>2</v>
      </c>
      <c r="B133">
        <v>2001</v>
      </c>
      <c r="C133" t="s">
        <v>34</v>
      </c>
      <c r="D133">
        <v>689.46</v>
      </c>
    </row>
    <row r="134" spans="1:4" x14ac:dyDescent="0.25">
      <c r="A134">
        <v>2</v>
      </c>
      <c r="B134">
        <v>2001</v>
      </c>
      <c r="C134" t="s">
        <v>35</v>
      </c>
      <c r="D134">
        <v>811.99</v>
      </c>
    </row>
    <row r="135" spans="1:4" x14ac:dyDescent="0.25">
      <c r="A135">
        <v>2</v>
      </c>
      <c r="B135">
        <v>2001</v>
      </c>
      <c r="C135" t="s">
        <v>36</v>
      </c>
      <c r="D135">
        <v>896.36</v>
      </c>
    </row>
    <row r="136" spans="1:4" x14ac:dyDescent="0.25">
      <c r="A136">
        <v>2</v>
      </c>
      <c r="B136">
        <v>2001</v>
      </c>
      <c r="C136" t="s">
        <v>37</v>
      </c>
      <c r="D136">
        <v>1035.77</v>
      </c>
    </row>
    <row r="137" spans="1:4" x14ac:dyDescent="0.25">
      <c r="A137">
        <v>2</v>
      </c>
      <c r="B137">
        <v>2001</v>
      </c>
      <c r="C137" t="s">
        <v>38</v>
      </c>
      <c r="D137">
        <v>251.46</v>
      </c>
    </row>
    <row r="138" spans="1:4" x14ac:dyDescent="0.25">
      <c r="A138">
        <v>2</v>
      </c>
      <c r="B138">
        <v>2001</v>
      </c>
      <c r="C138" t="s">
        <v>39</v>
      </c>
      <c r="D138">
        <v>478.82</v>
      </c>
    </row>
    <row r="139" spans="1:4" x14ac:dyDescent="0.25">
      <c r="A139">
        <v>2</v>
      </c>
      <c r="B139">
        <v>2001</v>
      </c>
      <c r="C139" t="s">
        <v>40</v>
      </c>
      <c r="D139">
        <v>936.91</v>
      </c>
    </row>
    <row r="140" spans="1:4" x14ac:dyDescent="0.25">
      <c r="A140">
        <v>2</v>
      </c>
      <c r="B140">
        <v>2001</v>
      </c>
      <c r="C140" t="s">
        <v>41</v>
      </c>
      <c r="D140">
        <v>776.34</v>
      </c>
    </row>
    <row r="141" spans="1:4" x14ac:dyDescent="0.25">
      <c r="A141">
        <v>2</v>
      </c>
      <c r="B141">
        <v>2001</v>
      </c>
      <c r="C141" t="s">
        <v>42</v>
      </c>
      <c r="D141">
        <v>300.11</v>
      </c>
    </row>
    <row r="142" spans="1:4" x14ac:dyDescent="0.25">
      <c r="A142">
        <v>2</v>
      </c>
      <c r="B142">
        <v>2001</v>
      </c>
      <c r="C142" t="s">
        <v>43</v>
      </c>
      <c r="D142">
        <v>935.06</v>
      </c>
    </row>
    <row r="143" spans="1:4" x14ac:dyDescent="0.25">
      <c r="A143">
        <v>2</v>
      </c>
      <c r="B143">
        <v>2001</v>
      </c>
      <c r="C143" t="s">
        <v>44</v>
      </c>
      <c r="D143">
        <v>902.52</v>
      </c>
    </row>
    <row r="144" spans="1:4" x14ac:dyDescent="0.25">
      <c r="A144">
        <v>2</v>
      </c>
      <c r="B144">
        <v>2001</v>
      </c>
      <c r="C144" t="s">
        <v>45</v>
      </c>
      <c r="D144">
        <v>914.31</v>
      </c>
    </row>
    <row r="145" spans="1:4" x14ac:dyDescent="0.25">
      <c r="A145">
        <v>2</v>
      </c>
      <c r="B145">
        <v>2001</v>
      </c>
      <c r="C145" t="s">
        <v>46</v>
      </c>
      <c r="D145">
        <v>1069.0999999999999</v>
      </c>
    </row>
    <row r="146" spans="1:4" x14ac:dyDescent="0.25">
      <c r="A146">
        <v>2</v>
      </c>
      <c r="B146">
        <v>2001</v>
      </c>
      <c r="C146" t="s">
        <v>47</v>
      </c>
      <c r="D146">
        <v>713.27</v>
      </c>
    </row>
    <row r="147" spans="1:4" x14ac:dyDescent="0.25">
      <c r="A147">
        <v>2</v>
      </c>
      <c r="B147">
        <v>2001</v>
      </c>
      <c r="C147" t="s">
        <v>48</v>
      </c>
      <c r="D147">
        <v>476.72</v>
      </c>
    </row>
    <row r="148" spans="1:4" x14ac:dyDescent="0.25">
      <c r="A148">
        <v>2</v>
      </c>
      <c r="B148">
        <v>2001</v>
      </c>
      <c r="C148" t="s">
        <v>49</v>
      </c>
      <c r="D148">
        <v>262.95</v>
      </c>
    </row>
    <row r="149" spans="1:4" x14ac:dyDescent="0.25">
      <c r="A149">
        <v>2</v>
      </c>
      <c r="B149">
        <v>2001</v>
      </c>
      <c r="C149" t="s">
        <v>50</v>
      </c>
      <c r="D149">
        <v>608.91999999999996</v>
      </c>
    </row>
    <row r="150" spans="1:4" x14ac:dyDescent="0.25">
      <c r="A150">
        <v>2</v>
      </c>
      <c r="B150">
        <v>2001</v>
      </c>
      <c r="C150" t="s">
        <v>51</v>
      </c>
      <c r="D150">
        <v>347.53</v>
      </c>
    </row>
    <row r="151" spans="1:4" x14ac:dyDescent="0.25">
      <c r="A151">
        <v>2</v>
      </c>
      <c r="B151">
        <v>2001</v>
      </c>
      <c r="C151" t="s">
        <v>52</v>
      </c>
      <c r="D151">
        <v>950.76</v>
      </c>
    </row>
    <row r="152" spans="1:4" x14ac:dyDescent="0.25">
      <c r="A152">
        <v>2</v>
      </c>
      <c r="B152">
        <v>2001</v>
      </c>
      <c r="C152" t="s">
        <v>55</v>
      </c>
      <c r="D152">
        <v>332.64</v>
      </c>
    </row>
    <row r="153" spans="1:4" x14ac:dyDescent="0.25">
      <c r="A153">
        <v>2</v>
      </c>
      <c r="B153">
        <v>2001</v>
      </c>
      <c r="C153" t="s">
        <v>57</v>
      </c>
      <c r="D153">
        <v>426.97</v>
      </c>
    </row>
    <row r="154" spans="1:4" x14ac:dyDescent="0.25">
      <c r="A154">
        <v>2</v>
      </c>
      <c r="B154">
        <v>2001</v>
      </c>
      <c r="C154" t="s">
        <v>58</v>
      </c>
      <c r="D154">
        <v>1056.28</v>
      </c>
    </row>
    <row r="155" spans="1:4" x14ac:dyDescent="0.25">
      <c r="A155">
        <v>2</v>
      </c>
      <c r="B155">
        <v>2001</v>
      </c>
      <c r="C155" t="s">
        <v>59</v>
      </c>
      <c r="D155">
        <v>236.36</v>
      </c>
    </row>
    <row r="156" spans="1:4" x14ac:dyDescent="0.25">
      <c r="A156">
        <v>2</v>
      </c>
      <c r="B156">
        <v>2001</v>
      </c>
      <c r="C156" t="s">
        <v>60</v>
      </c>
      <c r="D156">
        <v>950.89</v>
      </c>
    </row>
    <row r="157" spans="1:4" x14ac:dyDescent="0.25">
      <c r="A157">
        <v>2</v>
      </c>
      <c r="B157">
        <v>2001</v>
      </c>
      <c r="C157" t="s">
        <v>61</v>
      </c>
      <c r="D157">
        <v>79.8</v>
      </c>
    </row>
    <row r="158" spans="1:4" x14ac:dyDescent="0.25">
      <c r="A158">
        <v>2</v>
      </c>
      <c r="B158">
        <v>2001</v>
      </c>
      <c r="C158" t="s">
        <v>62</v>
      </c>
      <c r="D158">
        <v>110.9</v>
      </c>
    </row>
    <row r="159" spans="1:4" x14ac:dyDescent="0.25">
      <c r="A159">
        <v>3</v>
      </c>
      <c r="B159">
        <v>2001</v>
      </c>
      <c r="C159" t="s">
        <v>13</v>
      </c>
      <c r="D159">
        <v>865.46</v>
      </c>
    </row>
    <row r="160" spans="1:4" x14ac:dyDescent="0.25">
      <c r="A160">
        <v>3</v>
      </c>
      <c r="B160">
        <v>2001</v>
      </c>
      <c r="C160" t="s">
        <v>14</v>
      </c>
      <c r="D160">
        <v>135.46</v>
      </c>
    </row>
    <row r="161" spans="1:4" x14ac:dyDescent="0.25">
      <c r="A161">
        <v>3</v>
      </c>
      <c r="B161">
        <v>2001</v>
      </c>
      <c r="C161" t="s">
        <v>15</v>
      </c>
      <c r="D161">
        <v>99.88</v>
      </c>
    </row>
    <row r="162" spans="1:4" x14ac:dyDescent="0.25">
      <c r="A162">
        <v>3</v>
      </c>
      <c r="B162">
        <v>2001</v>
      </c>
      <c r="C162" t="s">
        <v>16</v>
      </c>
      <c r="D162">
        <v>977.66</v>
      </c>
    </row>
    <row r="163" spans="1:4" x14ac:dyDescent="0.25">
      <c r="A163">
        <v>3</v>
      </c>
      <c r="B163">
        <v>2001</v>
      </c>
      <c r="C163" t="s">
        <v>17</v>
      </c>
      <c r="D163">
        <v>208.93</v>
      </c>
    </row>
    <row r="164" spans="1:4" x14ac:dyDescent="0.25">
      <c r="A164">
        <v>3</v>
      </c>
      <c r="B164">
        <v>2001</v>
      </c>
      <c r="C164" t="s">
        <v>18</v>
      </c>
      <c r="D164">
        <v>664.98</v>
      </c>
    </row>
    <row r="165" spans="1:4" x14ac:dyDescent="0.25">
      <c r="A165">
        <v>3</v>
      </c>
      <c r="B165">
        <v>2001</v>
      </c>
      <c r="C165" t="s">
        <v>19</v>
      </c>
      <c r="D165">
        <v>828.61</v>
      </c>
    </row>
    <row r="166" spans="1:4" x14ac:dyDescent="0.25">
      <c r="A166">
        <v>3</v>
      </c>
      <c r="B166">
        <v>2001</v>
      </c>
      <c r="C166" t="s">
        <v>20</v>
      </c>
      <c r="D166">
        <v>601.26</v>
      </c>
    </row>
    <row r="167" spans="1:4" x14ac:dyDescent="0.25">
      <c r="A167">
        <v>3</v>
      </c>
      <c r="B167">
        <v>2001</v>
      </c>
      <c r="C167" t="s">
        <v>21</v>
      </c>
      <c r="D167">
        <v>507.08</v>
      </c>
    </row>
    <row r="168" spans="1:4" x14ac:dyDescent="0.25">
      <c r="A168">
        <v>3</v>
      </c>
      <c r="B168">
        <v>2001</v>
      </c>
      <c r="C168" t="s">
        <v>22</v>
      </c>
      <c r="D168">
        <v>290.88</v>
      </c>
    </row>
    <row r="169" spans="1:4" x14ac:dyDescent="0.25">
      <c r="A169">
        <v>3</v>
      </c>
      <c r="B169">
        <v>2001</v>
      </c>
      <c r="C169" t="s">
        <v>23</v>
      </c>
      <c r="D169">
        <v>139.47999999999999</v>
      </c>
    </row>
    <row r="170" spans="1:4" x14ac:dyDescent="0.25">
      <c r="A170">
        <v>3</v>
      </c>
      <c r="B170">
        <v>2001</v>
      </c>
      <c r="C170" t="s">
        <v>24</v>
      </c>
      <c r="D170">
        <v>821.56</v>
      </c>
    </row>
    <row r="171" spans="1:4" x14ac:dyDescent="0.25">
      <c r="A171">
        <v>3</v>
      </c>
      <c r="B171">
        <v>2001</v>
      </c>
      <c r="C171" t="s">
        <v>25</v>
      </c>
      <c r="D171">
        <v>796.97</v>
      </c>
    </row>
    <row r="172" spans="1:4" x14ac:dyDescent="0.25">
      <c r="A172">
        <v>3</v>
      </c>
      <c r="B172">
        <v>2001</v>
      </c>
      <c r="C172" t="s">
        <v>26</v>
      </c>
      <c r="D172">
        <v>994.52</v>
      </c>
    </row>
    <row r="173" spans="1:4" x14ac:dyDescent="0.25">
      <c r="A173">
        <v>3</v>
      </c>
      <c r="B173">
        <v>2001</v>
      </c>
      <c r="C173" t="s">
        <v>27</v>
      </c>
      <c r="D173">
        <v>396.02</v>
      </c>
    </row>
    <row r="174" spans="1:4" x14ac:dyDescent="0.25">
      <c r="A174">
        <v>3</v>
      </c>
      <c r="B174">
        <v>2001</v>
      </c>
      <c r="C174" t="s">
        <v>28</v>
      </c>
      <c r="D174">
        <v>587.71</v>
      </c>
    </row>
    <row r="175" spans="1:4" x14ac:dyDescent="0.25">
      <c r="A175">
        <v>3</v>
      </c>
      <c r="B175">
        <v>2001</v>
      </c>
      <c r="C175" t="s">
        <v>29</v>
      </c>
      <c r="D175">
        <v>434.41</v>
      </c>
    </row>
    <row r="176" spans="1:4" x14ac:dyDescent="0.25">
      <c r="A176">
        <v>3</v>
      </c>
      <c r="B176">
        <v>2001</v>
      </c>
      <c r="C176" t="s">
        <v>30</v>
      </c>
      <c r="D176">
        <v>925.57</v>
      </c>
    </row>
    <row r="177" spans="1:4" x14ac:dyDescent="0.25">
      <c r="A177">
        <v>3</v>
      </c>
      <c r="B177">
        <v>2001</v>
      </c>
      <c r="C177" t="s">
        <v>31</v>
      </c>
      <c r="D177">
        <v>895.08</v>
      </c>
    </row>
    <row r="178" spans="1:4" x14ac:dyDescent="0.25">
      <c r="A178">
        <v>3</v>
      </c>
      <c r="B178">
        <v>2001</v>
      </c>
      <c r="C178" t="s">
        <v>32</v>
      </c>
      <c r="D178">
        <v>163.75</v>
      </c>
    </row>
    <row r="179" spans="1:4" x14ac:dyDescent="0.25">
      <c r="A179">
        <v>3</v>
      </c>
      <c r="B179">
        <v>2001</v>
      </c>
      <c r="C179" t="s">
        <v>33</v>
      </c>
      <c r="D179">
        <v>597.22</v>
      </c>
    </row>
    <row r="180" spans="1:4" x14ac:dyDescent="0.25">
      <c r="A180">
        <v>3</v>
      </c>
      <c r="B180">
        <v>2001</v>
      </c>
      <c r="C180" t="s">
        <v>34</v>
      </c>
      <c r="D180">
        <v>760.48</v>
      </c>
    </row>
    <row r="181" spans="1:4" x14ac:dyDescent="0.25">
      <c r="A181">
        <v>3</v>
      </c>
      <c r="B181">
        <v>2001</v>
      </c>
      <c r="C181" t="s">
        <v>35</v>
      </c>
      <c r="D181">
        <v>804.5</v>
      </c>
    </row>
    <row r="182" spans="1:4" x14ac:dyDescent="0.25">
      <c r="A182">
        <v>3</v>
      </c>
      <c r="B182">
        <v>2001</v>
      </c>
      <c r="C182" t="s">
        <v>36</v>
      </c>
      <c r="D182">
        <v>468.05</v>
      </c>
    </row>
    <row r="183" spans="1:4" x14ac:dyDescent="0.25">
      <c r="A183">
        <v>3</v>
      </c>
      <c r="B183">
        <v>2001</v>
      </c>
      <c r="C183" t="s">
        <v>37</v>
      </c>
      <c r="D183">
        <v>261.64</v>
      </c>
    </row>
    <row r="184" spans="1:4" x14ac:dyDescent="0.25">
      <c r="A184">
        <v>3</v>
      </c>
      <c r="B184">
        <v>2001</v>
      </c>
      <c r="C184" t="s">
        <v>38</v>
      </c>
      <c r="D184">
        <v>448.17</v>
      </c>
    </row>
    <row r="185" spans="1:4" x14ac:dyDescent="0.25">
      <c r="A185">
        <v>3</v>
      </c>
      <c r="B185">
        <v>2001</v>
      </c>
      <c r="C185" t="s">
        <v>39</v>
      </c>
      <c r="D185">
        <v>447.62</v>
      </c>
    </row>
    <row r="186" spans="1:4" x14ac:dyDescent="0.25">
      <c r="A186">
        <v>3</v>
      </c>
      <c r="B186">
        <v>2001</v>
      </c>
      <c r="C186" t="s">
        <v>40</v>
      </c>
      <c r="D186">
        <v>727.22</v>
      </c>
    </row>
    <row r="187" spans="1:4" x14ac:dyDescent="0.25">
      <c r="A187">
        <v>3</v>
      </c>
      <c r="B187">
        <v>2001</v>
      </c>
      <c r="C187" t="s">
        <v>41</v>
      </c>
      <c r="D187">
        <v>443.97</v>
      </c>
    </row>
    <row r="188" spans="1:4" x14ac:dyDescent="0.25">
      <c r="A188">
        <v>3</v>
      </c>
      <c r="B188">
        <v>2001</v>
      </c>
      <c r="C188" t="s">
        <v>42</v>
      </c>
      <c r="D188">
        <v>327.58999999999997</v>
      </c>
    </row>
    <row r="189" spans="1:4" x14ac:dyDescent="0.25">
      <c r="A189">
        <v>3</v>
      </c>
      <c r="B189">
        <v>2001</v>
      </c>
      <c r="C189" t="s">
        <v>43</v>
      </c>
      <c r="D189">
        <v>729.36</v>
      </c>
    </row>
    <row r="190" spans="1:4" x14ac:dyDescent="0.25">
      <c r="A190">
        <v>3</v>
      </c>
      <c r="B190">
        <v>2001</v>
      </c>
      <c r="C190" t="s">
        <v>44</v>
      </c>
      <c r="D190">
        <v>706.44</v>
      </c>
    </row>
    <row r="191" spans="1:4" x14ac:dyDescent="0.25">
      <c r="A191">
        <v>3</v>
      </c>
      <c r="B191">
        <v>2001</v>
      </c>
      <c r="C191" t="s">
        <v>45</v>
      </c>
      <c r="D191">
        <v>581.41</v>
      </c>
    </row>
    <row r="192" spans="1:4" x14ac:dyDescent="0.25">
      <c r="A192">
        <v>3</v>
      </c>
      <c r="B192">
        <v>2001</v>
      </c>
      <c r="C192" t="s">
        <v>46</v>
      </c>
      <c r="D192">
        <v>173.46</v>
      </c>
    </row>
    <row r="193" spans="1:4" x14ac:dyDescent="0.25">
      <c r="A193">
        <v>3</v>
      </c>
      <c r="B193">
        <v>2001</v>
      </c>
      <c r="C193" t="s">
        <v>47</v>
      </c>
      <c r="D193">
        <v>860.07</v>
      </c>
    </row>
    <row r="194" spans="1:4" x14ac:dyDescent="0.25">
      <c r="A194">
        <v>3</v>
      </c>
      <c r="B194">
        <v>2001</v>
      </c>
      <c r="C194" t="s">
        <v>48</v>
      </c>
      <c r="D194">
        <v>470.75</v>
      </c>
    </row>
    <row r="195" spans="1:4" x14ac:dyDescent="0.25">
      <c r="A195">
        <v>3</v>
      </c>
      <c r="B195">
        <v>2001</v>
      </c>
      <c r="C195" t="s">
        <v>49</v>
      </c>
      <c r="D195">
        <v>731.47</v>
      </c>
    </row>
    <row r="196" spans="1:4" x14ac:dyDescent="0.25">
      <c r="A196">
        <v>3</v>
      </c>
      <c r="B196">
        <v>2001</v>
      </c>
      <c r="C196" t="s">
        <v>50</v>
      </c>
      <c r="D196">
        <v>786.13</v>
      </c>
    </row>
    <row r="197" spans="1:4" x14ac:dyDescent="0.25">
      <c r="A197">
        <v>3</v>
      </c>
      <c r="B197">
        <v>2001</v>
      </c>
      <c r="C197" t="s">
        <v>51</v>
      </c>
      <c r="D197">
        <v>204.46</v>
      </c>
    </row>
    <row r="198" spans="1:4" x14ac:dyDescent="0.25">
      <c r="A198">
        <v>3</v>
      </c>
      <c r="B198">
        <v>2001</v>
      </c>
      <c r="C198" t="s">
        <v>52</v>
      </c>
      <c r="D198">
        <v>0.22</v>
      </c>
    </row>
    <row r="199" spans="1:4" x14ac:dyDescent="0.25">
      <c r="A199">
        <v>3</v>
      </c>
      <c r="B199">
        <v>2001</v>
      </c>
      <c r="C199" t="s">
        <v>53</v>
      </c>
      <c r="D199">
        <v>374.81</v>
      </c>
    </row>
    <row r="200" spans="1:4" x14ac:dyDescent="0.25">
      <c r="A200">
        <v>3</v>
      </c>
      <c r="B200">
        <v>2001</v>
      </c>
      <c r="C200" t="s">
        <v>54</v>
      </c>
      <c r="D200">
        <v>586.14</v>
      </c>
    </row>
    <row r="201" spans="1:4" x14ac:dyDescent="0.25">
      <c r="A201">
        <v>3</v>
      </c>
      <c r="B201">
        <v>2001</v>
      </c>
      <c r="C201" t="s">
        <v>55</v>
      </c>
      <c r="D201">
        <v>822.33</v>
      </c>
    </row>
    <row r="202" spans="1:4" x14ac:dyDescent="0.25">
      <c r="A202">
        <v>3</v>
      </c>
      <c r="B202">
        <v>2001</v>
      </c>
      <c r="C202" t="s">
        <v>56</v>
      </c>
      <c r="D202">
        <v>842.77</v>
      </c>
    </row>
    <row r="203" spans="1:4" x14ac:dyDescent="0.25">
      <c r="A203">
        <v>3</v>
      </c>
      <c r="B203">
        <v>2001</v>
      </c>
      <c r="C203" t="s">
        <v>57</v>
      </c>
      <c r="D203">
        <v>465.93</v>
      </c>
    </row>
    <row r="204" spans="1:4" x14ac:dyDescent="0.25">
      <c r="A204">
        <v>3</v>
      </c>
      <c r="B204">
        <v>2001</v>
      </c>
      <c r="C204" t="s">
        <v>59</v>
      </c>
      <c r="D204">
        <v>621.54</v>
      </c>
    </row>
    <row r="205" spans="1:4" x14ac:dyDescent="0.25">
      <c r="A205">
        <v>3</v>
      </c>
      <c r="B205">
        <v>2001</v>
      </c>
      <c r="C205" t="s">
        <v>60</v>
      </c>
      <c r="D205">
        <v>787.99</v>
      </c>
    </row>
    <row r="206" spans="1:4" x14ac:dyDescent="0.25">
      <c r="A206">
        <v>3</v>
      </c>
      <c r="B206">
        <v>2001</v>
      </c>
      <c r="C206" t="s">
        <v>61</v>
      </c>
      <c r="D206">
        <v>311.62</v>
      </c>
    </row>
    <row r="207" spans="1:4" x14ac:dyDescent="0.25">
      <c r="A207">
        <v>3</v>
      </c>
      <c r="B207">
        <v>2001</v>
      </c>
      <c r="C207" t="s">
        <v>62</v>
      </c>
      <c r="D207">
        <v>729.99</v>
      </c>
    </row>
    <row r="208" spans="1:4" x14ac:dyDescent="0.25">
      <c r="A208">
        <v>4</v>
      </c>
      <c r="B208">
        <v>2001</v>
      </c>
      <c r="C208" t="s">
        <v>13</v>
      </c>
      <c r="D208">
        <v>606.45000000000005</v>
      </c>
    </row>
    <row r="209" spans="1:4" x14ac:dyDescent="0.25">
      <c r="A209">
        <v>4</v>
      </c>
      <c r="B209">
        <v>2001</v>
      </c>
      <c r="C209" t="s">
        <v>15</v>
      </c>
      <c r="D209">
        <v>719.12</v>
      </c>
    </row>
    <row r="210" spans="1:4" x14ac:dyDescent="0.25">
      <c r="A210">
        <v>4</v>
      </c>
      <c r="B210">
        <v>2001</v>
      </c>
      <c r="C210" t="s">
        <v>17</v>
      </c>
      <c r="D210">
        <v>317.75</v>
      </c>
    </row>
    <row r="211" spans="1:4" x14ac:dyDescent="0.25">
      <c r="A211">
        <v>4</v>
      </c>
      <c r="B211">
        <v>2001</v>
      </c>
      <c r="C211" t="s">
        <v>18</v>
      </c>
      <c r="D211">
        <v>180.89</v>
      </c>
    </row>
    <row r="212" spans="1:4" x14ac:dyDescent="0.25">
      <c r="A212">
        <v>4</v>
      </c>
      <c r="B212">
        <v>2001</v>
      </c>
      <c r="C212" t="s">
        <v>25</v>
      </c>
      <c r="D212">
        <v>153.69</v>
      </c>
    </row>
    <row r="213" spans="1:4" x14ac:dyDescent="0.25">
      <c r="A213">
        <v>4</v>
      </c>
      <c r="B213">
        <v>2001</v>
      </c>
      <c r="C213" t="s">
        <v>29</v>
      </c>
      <c r="D213">
        <v>383.78</v>
      </c>
    </row>
    <row r="214" spans="1:4" x14ac:dyDescent="0.25">
      <c r="A214">
        <v>4</v>
      </c>
      <c r="B214">
        <v>2001</v>
      </c>
      <c r="C214" t="s">
        <v>34</v>
      </c>
      <c r="D214">
        <v>1003.7</v>
      </c>
    </row>
    <row r="215" spans="1:4" x14ac:dyDescent="0.25">
      <c r="A215">
        <v>4</v>
      </c>
      <c r="B215">
        <v>2001</v>
      </c>
      <c r="C215" t="s">
        <v>43</v>
      </c>
      <c r="D215">
        <v>1033.02</v>
      </c>
    </row>
    <row r="216" spans="1:4" x14ac:dyDescent="0.25">
      <c r="A216">
        <v>4</v>
      </c>
      <c r="B216">
        <v>2001</v>
      </c>
      <c r="C216" t="s">
        <v>58</v>
      </c>
      <c r="D216">
        <v>368.22</v>
      </c>
    </row>
    <row r="217" spans="1:4" x14ac:dyDescent="0.25">
      <c r="A217">
        <v>4</v>
      </c>
      <c r="B217">
        <v>2001</v>
      </c>
      <c r="C217" t="s">
        <v>61</v>
      </c>
      <c r="D217">
        <v>148.78</v>
      </c>
    </row>
    <row r="218" spans="1:4" x14ac:dyDescent="0.25">
      <c r="A218">
        <v>4</v>
      </c>
      <c r="B218">
        <v>2001</v>
      </c>
      <c r="C218" t="s">
        <v>62</v>
      </c>
      <c r="D218">
        <v>265.54000000000002</v>
      </c>
    </row>
    <row r="219" spans="1:4" x14ac:dyDescent="0.25">
      <c r="A219">
        <v>4</v>
      </c>
      <c r="B219">
        <v>2002</v>
      </c>
      <c r="C219" t="s">
        <v>12</v>
      </c>
      <c r="D219">
        <v>107.19</v>
      </c>
    </row>
    <row r="220" spans="1:4" x14ac:dyDescent="0.25">
      <c r="A220">
        <v>4</v>
      </c>
      <c r="B220">
        <v>2002</v>
      </c>
      <c r="C220" t="s">
        <v>13</v>
      </c>
      <c r="D220">
        <v>303.64999999999998</v>
      </c>
    </row>
    <row r="221" spans="1:4" x14ac:dyDescent="0.25">
      <c r="A221">
        <v>4</v>
      </c>
      <c r="B221">
        <v>2002</v>
      </c>
      <c r="C221" t="s">
        <v>14</v>
      </c>
      <c r="D221">
        <v>139.53</v>
      </c>
    </row>
    <row r="222" spans="1:4" x14ac:dyDescent="0.25">
      <c r="A222">
        <v>4</v>
      </c>
      <c r="B222">
        <v>2002</v>
      </c>
      <c r="C222" t="s">
        <v>15</v>
      </c>
      <c r="D222">
        <v>184.07</v>
      </c>
    </row>
    <row r="223" spans="1:4" x14ac:dyDescent="0.25">
      <c r="A223">
        <v>4</v>
      </c>
      <c r="B223">
        <v>2002</v>
      </c>
      <c r="C223" t="s">
        <v>16</v>
      </c>
      <c r="D223">
        <v>457.51</v>
      </c>
    </row>
    <row r="224" spans="1:4" x14ac:dyDescent="0.25">
      <c r="A224">
        <v>4</v>
      </c>
      <c r="B224">
        <v>2002</v>
      </c>
      <c r="C224" t="s">
        <v>17</v>
      </c>
      <c r="D224">
        <v>757.16</v>
      </c>
    </row>
    <row r="225" spans="1:4" x14ac:dyDescent="0.25">
      <c r="A225">
        <v>4</v>
      </c>
      <c r="B225">
        <v>2002</v>
      </c>
      <c r="C225" t="s">
        <v>18</v>
      </c>
      <c r="D225">
        <v>768.89</v>
      </c>
    </row>
    <row r="226" spans="1:4" x14ac:dyDescent="0.25">
      <c r="A226">
        <v>4</v>
      </c>
      <c r="B226">
        <v>2002</v>
      </c>
      <c r="C226" t="s">
        <v>19</v>
      </c>
      <c r="D226">
        <v>366.69</v>
      </c>
    </row>
    <row r="227" spans="1:4" x14ac:dyDescent="0.25">
      <c r="A227">
        <v>4</v>
      </c>
      <c r="B227">
        <v>2002</v>
      </c>
      <c r="C227" t="s">
        <v>20</v>
      </c>
      <c r="D227">
        <v>475.1</v>
      </c>
    </row>
    <row r="228" spans="1:4" x14ac:dyDescent="0.25">
      <c r="A228">
        <v>4</v>
      </c>
      <c r="B228">
        <v>2002</v>
      </c>
      <c r="C228" t="s">
        <v>22</v>
      </c>
      <c r="D228">
        <v>237.1</v>
      </c>
    </row>
    <row r="229" spans="1:4" x14ac:dyDescent="0.25">
      <c r="A229">
        <v>4</v>
      </c>
      <c r="B229">
        <v>2002</v>
      </c>
      <c r="C229" t="s">
        <v>23</v>
      </c>
      <c r="D229">
        <v>627.88</v>
      </c>
    </row>
    <row r="230" spans="1:4" x14ac:dyDescent="0.25">
      <c r="A230">
        <v>4</v>
      </c>
      <c r="B230">
        <v>2002</v>
      </c>
      <c r="C230" t="s">
        <v>24</v>
      </c>
      <c r="D230">
        <v>336.66</v>
      </c>
    </row>
    <row r="231" spans="1:4" x14ac:dyDescent="0.25">
      <c r="A231">
        <v>4</v>
      </c>
      <c r="B231">
        <v>2002</v>
      </c>
      <c r="C231" t="s">
        <v>25</v>
      </c>
      <c r="D231">
        <v>333.01</v>
      </c>
    </row>
    <row r="232" spans="1:4" x14ac:dyDescent="0.25">
      <c r="A232">
        <v>4</v>
      </c>
      <c r="B232">
        <v>2002</v>
      </c>
      <c r="C232" t="s">
        <v>26</v>
      </c>
      <c r="D232">
        <v>502.83</v>
      </c>
    </row>
    <row r="233" spans="1:4" x14ac:dyDescent="0.25">
      <c r="A233">
        <v>4</v>
      </c>
      <c r="B233">
        <v>2002</v>
      </c>
      <c r="C233" t="s">
        <v>27</v>
      </c>
      <c r="D233">
        <v>49.43</v>
      </c>
    </row>
    <row r="234" spans="1:4" x14ac:dyDescent="0.25">
      <c r="A234">
        <v>4</v>
      </c>
      <c r="B234">
        <v>2002</v>
      </c>
      <c r="C234" t="s">
        <v>28</v>
      </c>
      <c r="D234">
        <v>842.87</v>
      </c>
    </row>
    <row r="235" spans="1:4" x14ac:dyDescent="0.25">
      <c r="A235">
        <v>4</v>
      </c>
      <c r="B235">
        <v>2002</v>
      </c>
      <c r="C235" t="s">
        <v>29</v>
      </c>
      <c r="D235">
        <v>834.96</v>
      </c>
    </row>
    <row r="236" spans="1:4" x14ac:dyDescent="0.25">
      <c r="A236">
        <v>4</v>
      </c>
      <c r="B236">
        <v>2002</v>
      </c>
      <c r="C236" t="s">
        <v>30</v>
      </c>
      <c r="D236">
        <v>796.28</v>
      </c>
    </row>
    <row r="237" spans="1:4" x14ac:dyDescent="0.25">
      <c r="A237">
        <v>4</v>
      </c>
      <c r="B237">
        <v>2002</v>
      </c>
      <c r="C237" t="s">
        <v>31</v>
      </c>
      <c r="D237">
        <v>569.51</v>
      </c>
    </row>
    <row r="238" spans="1:4" x14ac:dyDescent="0.25">
      <c r="A238">
        <v>4</v>
      </c>
      <c r="B238">
        <v>2002</v>
      </c>
      <c r="C238" t="s">
        <v>32</v>
      </c>
      <c r="D238">
        <v>275.68</v>
      </c>
    </row>
    <row r="239" spans="1:4" x14ac:dyDescent="0.25">
      <c r="A239">
        <v>4</v>
      </c>
      <c r="B239">
        <v>2002</v>
      </c>
      <c r="C239" t="s">
        <v>33</v>
      </c>
      <c r="D239">
        <v>630.38</v>
      </c>
    </row>
    <row r="240" spans="1:4" x14ac:dyDescent="0.25">
      <c r="A240">
        <v>4</v>
      </c>
      <c r="B240">
        <v>2002</v>
      </c>
      <c r="C240" t="s">
        <v>34</v>
      </c>
      <c r="D240">
        <v>366.63</v>
      </c>
    </row>
    <row r="241" spans="1:4" x14ac:dyDescent="0.25">
      <c r="A241">
        <v>4</v>
      </c>
      <c r="B241">
        <v>2002</v>
      </c>
      <c r="C241" t="s">
        <v>35</v>
      </c>
      <c r="D241">
        <v>942.89</v>
      </c>
    </row>
    <row r="242" spans="1:4" x14ac:dyDescent="0.25">
      <c r="A242">
        <v>4</v>
      </c>
      <c r="B242">
        <v>2002</v>
      </c>
      <c r="C242" t="s">
        <v>36</v>
      </c>
      <c r="D242">
        <v>478.58</v>
      </c>
    </row>
    <row r="243" spans="1:4" x14ac:dyDescent="0.25">
      <c r="A243">
        <v>4</v>
      </c>
      <c r="B243">
        <v>2002</v>
      </c>
      <c r="C243" t="s">
        <v>37</v>
      </c>
      <c r="D243">
        <v>546.86</v>
      </c>
    </row>
    <row r="244" spans="1:4" x14ac:dyDescent="0.25">
      <c r="A244">
        <v>4</v>
      </c>
      <c r="B244">
        <v>2002</v>
      </c>
      <c r="C244" t="s">
        <v>38</v>
      </c>
      <c r="D244">
        <v>344.71</v>
      </c>
    </row>
    <row r="245" spans="1:4" x14ac:dyDescent="0.25">
      <c r="A245">
        <v>4</v>
      </c>
      <c r="B245">
        <v>2002</v>
      </c>
      <c r="C245" t="s">
        <v>39</v>
      </c>
      <c r="D245">
        <v>704.24</v>
      </c>
    </row>
    <row r="246" spans="1:4" x14ac:dyDescent="0.25">
      <c r="A246">
        <v>4</v>
      </c>
      <c r="B246">
        <v>2002</v>
      </c>
      <c r="C246" t="s">
        <v>40</v>
      </c>
      <c r="D246">
        <v>359.2</v>
      </c>
    </row>
    <row r="247" spans="1:4" x14ac:dyDescent="0.25">
      <c r="A247">
        <v>4</v>
      </c>
      <c r="B247">
        <v>2002</v>
      </c>
      <c r="C247" t="s">
        <v>41</v>
      </c>
      <c r="D247">
        <v>397.52</v>
      </c>
    </row>
    <row r="248" spans="1:4" x14ac:dyDescent="0.25">
      <c r="A248">
        <v>4</v>
      </c>
      <c r="B248">
        <v>2002</v>
      </c>
      <c r="C248" t="s">
        <v>42</v>
      </c>
      <c r="D248">
        <v>793.44</v>
      </c>
    </row>
    <row r="249" spans="1:4" x14ac:dyDescent="0.25">
      <c r="A249">
        <v>4</v>
      </c>
      <c r="B249">
        <v>2002</v>
      </c>
      <c r="C249" t="s">
        <v>43</v>
      </c>
      <c r="D249">
        <v>842.81</v>
      </c>
    </row>
    <row r="250" spans="1:4" x14ac:dyDescent="0.25">
      <c r="A250">
        <v>4</v>
      </c>
      <c r="B250">
        <v>2002</v>
      </c>
      <c r="C250" t="s">
        <v>44</v>
      </c>
      <c r="D250">
        <v>318.94</v>
      </c>
    </row>
    <row r="251" spans="1:4" x14ac:dyDescent="0.25">
      <c r="A251">
        <v>4</v>
      </c>
      <c r="B251">
        <v>2002</v>
      </c>
      <c r="C251" t="s">
        <v>45</v>
      </c>
      <c r="D251">
        <v>362.76</v>
      </c>
    </row>
    <row r="252" spans="1:4" x14ac:dyDescent="0.25">
      <c r="A252">
        <v>4</v>
      </c>
      <c r="B252">
        <v>2002</v>
      </c>
      <c r="C252" t="s">
        <v>46</v>
      </c>
      <c r="D252">
        <v>856.57</v>
      </c>
    </row>
    <row r="253" spans="1:4" x14ac:dyDescent="0.25">
      <c r="A253">
        <v>4</v>
      </c>
      <c r="B253">
        <v>2002</v>
      </c>
      <c r="C253" t="s">
        <v>47</v>
      </c>
      <c r="D253">
        <v>378.85</v>
      </c>
    </row>
    <row r="254" spans="1:4" x14ac:dyDescent="0.25">
      <c r="A254">
        <v>4</v>
      </c>
      <c r="B254">
        <v>2002</v>
      </c>
      <c r="C254" t="s">
        <v>48</v>
      </c>
      <c r="D254">
        <v>78.099999999999994</v>
      </c>
    </row>
    <row r="255" spans="1:4" x14ac:dyDescent="0.25">
      <c r="A255">
        <v>4</v>
      </c>
      <c r="B255">
        <v>2002</v>
      </c>
      <c r="C255" t="s">
        <v>49</v>
      </c>
      <c r="D255">
        <v>40.78</v>
      </c>
    </row>
    <row r="256" spans="1:4" x14ac:dyDescent="0.25">
      <c r="A256">
        <v>4</v>
      </c>
      <c r="B256">
        <v>2002</v>
      </c>
      <c r="C256" t="s">
        <v>50</v>
      </c>
      <c r="D256">
        <v>993.69</v>
      </c>
    </row>
    <row r="257" spans="1:4" x14ac:dyDescent="0.25">
      <c r="A257">
        <v>4</v>
      </c>
      <c r="B257">
        <v>2002</v>
      </c>
      <c r="C257" t="s">
        <v>52</v>
      </c>
      <c r="D257">
        <v>597.26</v>
      </c>
    </row>
    <row r="258" spans="1:4" x14ac:dyDescent="0.25">
      <c r="A258">
        <v>4</v>
      </c>
      <c r="B258">
        <v>2002</v>
      </c>
      <c r="C258" t="s">
        <v>53</v>
      </c>
      <c r="D258">
        <v>596.58000000000004</v>
      </c>
    </row>
    <row r="259" spans="1:4" x14ac:dyDescent="0.25">
      <c r="A259">
        <v>4</v>
      </c>
      <c r="B259">
        <v>2002</v>
      </c>
      <c r="C259" t="s">
        <v>54</v>
      </c>
      <c r="D259">
        <v>938.9</v>
      </c>
    </row>
    <row r="260" spans="1:4" x14ac:dyDescent="0.25">
      <c r="A260">
        <v>4</v>
      </c>
      <c r="B260">
        <v>2002</v>
      </c>
      <c r="C260" t="s">
        <v>55</v>
      </c>
      <c r="D260">
        <v>27.86</v>
      </c>
    </row>
    <row r="261" spans="1:4" x14ac:dyDescent="0.25">
      <c r="A261">
        <v>4</v>
      </c>
      <c r="B261">
        <v>2002</v>
      </c>
      <c r="C261" t="s">
        <v>56</v>
      </c>
      <c r="D261">
        <v>817.75</v>
      </c>
    </row>
    <row r="262" spans="1:4" x14ac:dyDescent="0.25">
      <c r="A262">
        <v>4</v>
      </c>
      <c r="B262">
        <v>2002</v>
      </c>
      <c r="C262" t="s">
        <v>57</v>
      </c>
      <c r="D262">
        <v>156.97</v>
      </c>
    </row>
    <row r="263" spans="1:4" x14ac:dyDescent="0.25">
      <c r="A263">
        <v>4</v>
      </c>
      <c r="B263">
        <v>2002</v>
      </c>
      <c r="C263" t="s">
        <v>59</v>
      </c>
      <c r="D263">
        <v>682</v>
      </c>
    </row>
    <row r="264" spans="1:4" x14ac:dyDescent="0.25">
      <c r="A264">
        <v>4</v>
      </c>
      <c r="B264">
        <v>2002</v>
      </c>
      <c r="C264" t="s">
        <v>60</v>
      </c>
      <c r="D264">
        <v>873.79</v>
      </c>
    </row>
    <row r="265" spans="1:4" x14ac:dyDescent="0.25">
      <c r="A265">
        <v>4</v>
      </c>
      <c r="B265">
        <v>2002</v>
      </c>
      <c r="C265" t="s">
        <v>61</v>
      </c>
      <c r="D265">
        <v>198.87</v>
      </c>
    </row>
    <row r="266" spans="1:4" x14ac:dyDescent="0.25">
      <c r="A266">
        <v>4</v>
      </c>
      <c r="B266">
        <v>2002</v>
      </c>
      <c r="C266" t="s">
        <v>62</v>
      </c>
      <c r="D266">
        <v>140.94999999999999</v>
      </c>
    </row>
    <row r="267" spans="1:4" x14ac:dyDescent="0.25">
      <c r="A267">
        <v>5</v>
      </c>
      <c r="B267">
        <v>2002</v>
      </c>
      <c r="C267" t="s">
        <v>13</v>
      </c>
      <c r="D267">
        <v>542.87</v>
      </c>
    </row>
    <row r="268" spans="1:4" x14ac:dyDescent="0.25">
      <c r="A268">
        <v>5</v>
      </c>
      <c r="B268">
        <v>2002</v>
      </c>
      <c r="C268" t="s">
        <v>14</v>
      </c>
      <c r="D268">
        <v>452.37</v>
      </c>
    </row>
    <row r="269" spans="1:4" x14ac:dyDescent="0.25">
      <c r="A269">
        <v>5</v>
      </c>
      <c r="B269">
        <v>2002</v>
      </c>
      <c r="C269" t="s">
        <v>15</v>
      </c>
      <c r="D269">
        <v>843.67</v>
      </c>
    </row>
    <row r="270" spans="1:4" x14ac:dyDescent="0.25">
      <c r="A270">
        <v>5</v>
      </c>
      <c r="B270">
        <v>2002</v>
      </c>
      <c r="C270" t="s">
        <v>16</v>
      </c>
      <c r="D270">
        <v>280.39999999999998</v>
      </c>
    </row>
    <row r="271" spans="1:4" x14ac:dyDescent="0.25">
      <c r="A271">
        <v>5</v>
      </c>
      <c r="B271">
        <v>2002</v>
      </c>
      <c r="C271" t="s">
        <v>17</v>
      </c>
      <c r="D271">
        <v>209.89</v>
      </c>
    </row>
    <row r="272" spans="1:4" x14ac:dyDescent="0.25">
      <c r="A272">
        <v>5</v>
      </c>
      <c r="B272">
        <v>2002</v>
      </c>
      <c r="C272" t="s">
        <v>18</v>
      </c>
      <c r="D272">
        <v>342.85</v>
      </c>
    </row>
    <row r="273" spans="1:4" x14ac:dyDescent="0.25">
      <c r="A273">
        <v>5</v>
      </c>
      <c r="B273">
        <v>2002</v>
      </c>
      <c r="C273" t="s">
        <v>19</v>
      </c>
      <c r="D273">
        <v>952.67</v>
      </c>
    </row>
    <row r="274" spans="1:4" x14ac:dyDescent="0.25">
      <c r="A274">
        <v>5</v>
      </c>
      <c r="B274">
        <v>2002</v>
      </c>
      <c r="C274" t="s">
        <v>20</v>
      </c>
      <c r="D274">
        <v>793.75</v>
      </c>
    </row>
    <row r="275" spans="1:4" x14ac:dyDescent="0.25">
      <c r="A275">
        <v>5</v>
      </c>
      <c r="B275">
        <v>2002</v>
      </c>
      <c r="C275" t="s">
        <v>21</v>
      </c>
      <c r="D275">
        <v>1057.55</v>
      </c>
    </row>
    <row r="276" spans="1:4" x14ac:dyDescent="0.25">
      <c r="A276">
        <v>5</v>
      </c>
      <c r="B276">
        <v>2002</v>
      </c>
      <c r="C276" t="s">
        <v>22</v>
      </c>
      <c r="D276">
        <v>825.12</v>
      </c>
    </row>
    <row r="277" spans="1:4" x14ac:dyDescent="0.25">
      <c r="A277">
        <v>5</v>
      </c>
      <c r="B277">
        <v>2002</v>
      </c>
      <c r="C277" t="s">
        <v>23</v>
      </c>
      <c r="D277">
        <v>823.03</v>
      </c>
    </row>
    <row r="278" spans="1:4" x14ac:dyDescent="0.25">
      <c r="A278">
        <v>5</v>
      </c>
      <c r="B278">
        <v>2002</v>
      </c>
      <c r="C278" t="s">
        <v>25</v>
      </c>
      <c r="D278">
        <v>808.78</v>
      </c>
    </row>
    <row r="279" spans="1:4" x14ac:dyDescent="0.25">
      <c r="A279">
        <v>5</v>
      </c>
      <c r="B279">
        <v>2002</v>
      </c>
      <c r="C279" t="s">
        <v>26</v>
      </c>
      <c r="D279">
        <v>650.76</v>
      </c>
    </row>
    <row r="280" spans="1:4" x14ac:dyDescent="0.25">
      <c r="A280">
        <v>5</v>
      </c>
      <c r="B280">
        <v>2002</v>
      </c>
      <c r="C280" t="s">
        <v>27</v>
      </c>
      <c r="D280">
        <v>466.82</v>
      </c>
    </row>
    <row r="281" spans="1:4" x14ac:dyDescent="0.25">
      <c r="A281">
        <v>5</v>
      </c>
      <c r="B281">
        <v>2002</v>
      </c>
      <c r="C281" t="s">
        <v>28</v>
      </c>
      <c r="D281">
        <v>527.86</v>
      </c>
    </row>
    <row r="282" spans="1:4" x14ac:dyDescent="0.25">
      <c r="A282">
        <v>5</v>
      </c>
      <c r="B282">
        <v>2002</v>
      </c>
      <c r="C282" t="s">
        <v>29</v>
      </c>
      <c r="D282">
        <v>88.55</v>
      </c>
    </row>
    <row r="283" spans="1:4" x14ac:dyDescent="0.25">
      <c r="A283">
        <v>5</v>
      </c>
      <c r="B283">
        <v>2002</v>
      </c>
      <c r="C283" t="s">
        <v>30</v>
      </c>
      <c r="D283">
        <v>32.33</v>
      </c>
    </row>
    <row r="284" spans="1:4" x14ac:dyDescent="0.25">
      <c r="A284">
        <v>5</v>
      </c>
      <c r="B284">
        <v>2002</v>
      </c>
      <c r="C284" t="s">
        <v>33</v>
      </c>
      <c r="D284">
        <v>529.77</v>
      </c>
    </row>
    <row r="285" spans="1:4" x14ac:dyDescent="0.25">
      <c r="A285">
        <v>5</v>
      </c>
      <c r="B285">
        <v>2002</v>
      </c>
      <c r="C285" t="s">
        <v>34</v>
      </c>
      <c r="D285">
        <v>242.7</v>
      </c>
    </row>
    <row r="286" spans="1:4" x14ac:dyDescent="0.25">
      <c r="A286">
        <v>5</v>
      </c>
      <c r="B286">
        <v>2002</v>
      </c>
      <c r="C286" t="s">
        <v>35</v>
      </c>
      <c r="D286">
        <v>462.47</v>
      </c>
    </row>
    <row r="287" spans="1:4" x14ac:dyDescent="0.25">
      <c r="A287">
        <v>5</v>
      </c>
      <c r="B287">
        <v>2002</v>
      </c>
      <c r="C287" t="s">
        <v>36</v>
      </c>
      <c r="D287">
        <v>902.21</v>
      </c>
    </row>
    <row r="288" spans="1:4" x14ac:dyDescent="0.25">
      <c r="A288">
        <v>5</v>
      </c>
      <c r="B288">
        <v>2002</v>
      </c>
      <c r="C288" t="s">
        <v>37</v>
      </c>
      <c r="D288">
        <v>1021.65</v>
      </c>
    </row>
    <row r="289" spans="1:4" x14ac:dyDescent="0.25">
      <c r="A289">
        <v>5</v>
      </c>
      <c r="B289">
        <v>2002</v>
      </c>
      <c r="C289" t="s">
        <v>38</v>
      </c>
      <c r="D289">
        <v>792.3</v>
      </c>
    </row>
    <row r="290" spans="1:4" x14ac:dyDescent="0.25">
      <c r="A290">
        <v>5</v>
      </c>
      <c r="B290">
        <v>2002</v>
      </c>
      <c r="C290" t="s">
        <v>39</v>
      </c>
      <c r="D290">
        <v>918.65</v>
      </c>
    </row>
    <row r="291" spans="1:4" x14ac:dyDescent="0.25">
      <c r="A291">
        <v>5</v>
      </c>
      <c r="B291">
        <v>2002</v>
      </c>
      <c r="C291" t="s">
        <v>40</v>
      </c>
      <c r="D291">
        <v>996.22</v>
      </c>
    </row>
    <row r="292" spans="1:4" x14ac:dyDescent="0.25">
      <c r="A292">
        <v>5</v>
      </c>
      <c r="B292">
        <v>2002</v>
      </c>
      <c r="C292" t="s">
        <v>42</v>
      </c>
      <c r="D292">
        <v>588.22</v>
      </c>
    </row>
    <row r="293" spans="1:4" x14ac:dyDescent="0.25">
      <c r="A293">
        <v>5</v>
      </c>
      <c r="B293">
        <v>2002</v>
      </c>
      <c r="C293" t="s">
        <v>43</v>
      </c>
      <c r="D293">
        <v>430.16</v>
      </c>
    </row>
    <row r="294" spans="1:4" x14ac:dyDescent="0.25">
      <c r="A294">
        <v>5</v>
      </c>
      <c r="B294">
        <v>2002</v>
      </c>
      <c r="C294" t="s">
        <v>44</v>
      </c>
      <c r="D294">
        <v>472.96</v>
      </c>
    </row>
    <row r="295" spans="1:4" x14ac:dyDescent="0.25">
      <c r="A295">
        <v>5</v>
      </c>
      <c r="B295">
        <v>2002</v>
      </c>
      <c r="C295" t="s">
        <v>45</v>
      </c>
      <c r="D295">
        <v>428.46</v>
      </c>
    </row>
    <row r="296" spans="1:4" x14ac:dyDescent="0.25">
      <c r="A296">
        <v>5</v>
      </c>
      <c r="B296">
        <v>2002</v>
      </c>
      <c r="C296" t="s">
        <v>46</v>
      </c>
      <c r="D296">
        <v>356.16</v>
      </c>
    </row>
    <row r="297" spans="1:4" x14ac:dyDescent="0.25">
      <c r="A297">
        <v>5</v>
      </c>
      <c r="B297">
        <v>2002</v>
      </c>
      <c r="C297" t="s">
        <v>47</v>
      </c>
      <c r="D297">
        <v>898.48</v>
      </c>
    </row>
    <row r="298" spans="1:4" x14ac:dyDescent="0.25">
      <c r="A298">
        <v>5</v>
      </c>
      <c r="B298">
        <v>2002</v>
      </c>
      <c r="C298" t="s">
        <v>48</v>
      </c>
      <c r="D298">
        <v>712.42</v>
      </c>
    </row>
    <row r="299" spans="1:4" x14ac:dyDescent="0.25">
      <c r="A299">
        <v>5</v>
      </c>
      <c r="B299">
        <v>2002</v>
      </c>
      <c r="C299" t="s">
        <v>50</v>
      </c>
      <c r="D299">
        <v>363.83</v>
      </c>
    </row>
    <row r="300" spans="1:4" x14ac:dyDescent="0.25">
      <c r="A300">
        <v>5</v>
      </c>
      <c r="B300">
        <v>2002</v>
      </c>
      <c r="C300" t="s">
        <v>51</v>
      </c>
      <c r="D300">
        <v>586.87</v>
      </c>
    </row>
    <row r="301" spans="1:4" x14ac:dyDescent="0.25">
      <c r="A301">
        <v>5</v>
      </c>
      <c r="B301">
        <v>2002</v>
      </c>
      <c r="C301" t="s">
        <v>52</v>
      </c>
      <c r="D301">
        <v>129.5</v>
      </c>
    </row>
    <row r="302" spans="1:4" x14ac:dyDescent="0.25">
      <c r="A302">
        <v>5</v>
      </c>
      <c r="B302">
        <v>2002</v>
      </c>
      <c r="C302" t="s">
        <v>53</v>
      </c>
      <c r="D302">
        <v>858.08</v>
      </c>
    </row>
    <row r="303" spans="1:4" x14ac:dyDescent="0.25">
      <c r="A303">
        <v>5</v>
      </c>
      <c r="B303">
        <v>2002</v>
      </c>
      <c r="C303" t="s">
        <v>54</v>
      </c>
      <c r="D303">
        <v>326.82</v>
      </c>
    </row>
    <row r="304" spans="1:4" x14ac:dyDescent="0.25">
      <c r="A304">
        <v>5</v>
      </c>
      <c r="B304">
        <v>2002</v>
      </c>
      <c r="C304" t="s">
        <v>55</v>
      </c>
      <c r="D304">
        <v>228.72</v>
      </c>
    </row>
    <row r="305" spans="1:4" x14ac:dyDescent="0.25">
      <c r="A305">
        <v>5</v>
      </c>
      <c r="B305">
        <v>2002</v>
      </c>
      <c r="C305" t="s">
        <v>56</v>
      </c>
      <c r="D305">
        <v>678.83</v>
      </c>
    </row>
    <row r="306" spans="1:4" x14ac:dyDescent="0.25">
      <c r="A306">
        <v>5</v>
      </c>
      <c r="B306">
        <v>2002</v>
      </c>
      <c r="C306" t="s">
        <v>57</v>
      </c>
      <c r="D306">
        <v>311.58999999999997</v>
      </c>
    </row>
    <row r="307" spans="1:4" x14ac:dyDescent="0.25">
      <c r="A307">
        <v>5</v>
      </c>
      <c r="B307">
        <v>2002</v>
      </c>
      <c r="C307" t="s">
        <v>58</v>
      </c>
      <c r="D307">
        <v>932.06</v>
      </c>
    </row>
    <row r="308" spans="1:4" x14ac:dyDescent="0.25">
      <c r="A308">
        <v>5</v>
      </c>
      <c r="B308">
        <v>2002</v>
      </c>
      <c r="C308" t="s">
        <v>59</v>
      </c>
      <c r="D308">
        <v>55.71</v>
      </c>
    </row>
    <row r="309" spans="1:4" x14ac:dyDescent="0.25">
      <c r="A309">
        <v>5</v>
      </c>
      <c r="B309">
        <v>2002</v>
      </c>
      <c r="C309" t="s">
        <v>60</v>
      </c>
      <c r="D309">
        <v>506.01</v>
      </c>
    </row>
    <row r="310" spans="1:4" x14ac:dyDescent="0.25">
      <c r="A310">
        <v>5</v>
      </c>
      <c r="B310">
        <v>2002</v>
      </c>
      <c r="C310" t="s">
        <v>61</v>
      </c>
      <c r="D310">
        <v>208.01</v>
      </c>
    </row>
    <row r="311" spans="1:4" x14ac:dyDescent="0.25">
      <c r="A311">
        <v>6</v>
      </c>
      <c r="B311">
        <v>2002</v>
      </c>
      <c r="C311" t="s">
        <v>12</v>
      </c>
      <c r="D311">
        <v>861.14</v>
      </c>
    </row>
    <row r="312" spans="1:4" x14ac:dyDescent="0.25">
      <c r="A312">
        <v>6</v>
      </c>
      <c r="B312">
        <v>2002</v>
      </c>
      <c r="C312" t="s">
        <v>13</v>
      </c>
      <c r="D312">
        <v>494.95</v>
      </c>
    </row>
    <row r="313" spans="1:4" x14ac:dyDescent="0.25">
      <c r="A313">
        <v>6</v>
      </c>
      <c r="B313">
        <v>2002</v>
      </c>
      <c r="C313" t="s">
        <v>15</v>
      </c>
      <c r="D313">
        <v>360.32</v>
      </c>
    </row>
    <row r="314" spans="1:4" x14ac:dyDescent="0.25">
      <c r="A314">
        <v>6</v>
      </c>
      <c r="B314">
        <v>2002</v>
      </c>
      <c r="C314" t="s">
        <v>18</v>
      </c>
      <c r="D314">
        <v>760.64</v>
      </c>
    </row>
    <row r="315" spans="1:4" x14ac:dyDescent="0.25">
      <c r="A315">
        <v>6</v>
      </c>
      <c r="B315">
        <v>2002</v>
      </c>
      <c r="C315" t="s">
        <v>19</v>
      </c>
      <c r="D315">
        <v>1079.2</v>
      </c>
    </row>
    <row r="316" spans="1:4" x14ac:dyDescent="0.25">
      <c r="A316">
        <v>6</v>
      </c>
      <c r="B316">
        <v>2002</v>
      </c>
      <c r="C316" t="s">
        <v>20</v>
      </c>
      <c r="D316">
        <v>338.17</v>
      </c>
    </row>
    <row r="317" spans="1:4" x14ac:dyDescent="0.25">
      <c r="A317">
        <v>6</v>
      </c>
      <c r="B317">
        <v>2002</v>
      </c>
      <c r="C317" t="s">
        <v>21</v>
      </c>
      <c r="D317">
        <v>866.71</v>
      </c>
    </row>
    <row r="318" spans="1:4" x14ac:dyDescent="0.25">
      <c r="A318">
        <v>6</v>
      </c>
      <c r="B318">
        <v>2002</v>
      </c>
      <c r="C318" t="s">
        <v>22</v>
      </c>
      <c r="D318">
        <v>179.07</v>
      </c>
    </row>
    <row r="319" spans="1:4" x14ac:dyDescent="0.25">
      <c r="A319">
        <v>6</v>
      </c>
      <c r="B319">
        <v>2002</v>
      </c>
      <c r="C319" t="s">
        <v>23</v>
      </c>
      <c r="D319">
        <v>538.91</v>
      </c>
    </row>
    <row r="320" spans="1:4" x14ac:dyDescent="0.25">
      <c r="A320">
        <v>6</v>
      </c>
      <c r="B320">
        <v>2002</v>
      </c>
      <c r="C320" t="s">
        <v>24</v>
      </c>
      <c r="D320">
        <v>156.13</v>
      </c>
    </row>
    <row r="321" spans="1:4" x14ac:dyDescent="0.25">
      <c r="A321">
        <v>6</v>
      </c>
      <c r="B321">
        <v>2002</v>
      </c>
      <c r="C321" t="s">
        <v>26</v>
      </c>
      <c r="D321">
        <v>691.66</v>
      </c>
    </row>
    <row r="322" spans="1:4" x14ac:dyDescent="0.25">
      <c r="A322">
        <v>6</v>
      </c>
      <c r="B322">
        <v>2002</v>
      </c>
      <c r="C322" t="s">
        <v>27</v>
      </c>
      <c r="D322">
        <v>829.9</v>
      </c>
    </row>
    <row r="323" spans="1:4" x14ac:dyDescent="0.25">
      <c r="A323">
        <v>6</v>
      </c>
      <c r="B323">
        <v>2002</v>
      </c>
      <c r="C323" t="s">
        <v>28</v>
      </c>
      <c r="D323">
        <v>638.20000000000005</v>
      </c>
    </row>
    <row r="324" spans="1:4" x14ac:dyDescent="0.25">
      <c r="A324">
        <v>6</v>
      </c>
      <c r="B324">
        <v>2002</v>
      </c>
      <c r="C324" t="s">
        <v>32</v>
      </c>
      <c r="D324">
        <v>440.4</v>
      </c>
    </row>
    <row r="325" spans="1:4" x14ac:dyDescent="0.25">
      <c r="A325">
        <v>6</v>
      </c>
      <c r="B325">
        <v>2002</v>
      </c>
      <c r="C325" t="s">
        <v>33</v>
      </c>
      <c r="D325">
        <v>100.81</v>
      </c>
    </row>
    <row r="326" spans="1:4" x14ac:dyDescent="0.25">
      <c r="A326">
        <v>6</v>
      </c>
      <c r="B326">
        <v>2002</v>
      </c>
      <c r="C326" t="s">
        <v>34</v>
      </c>
      <c r="D326">
        <v>846.03</v>
      </c>
    </row>
    <row r="327" spans="1:4" x14ac:dyDescent="0.25">
      <c r="A327">
        <v>6</v>
      </c>
      <c r="B327">
        <v>2002</v>
      </c>
      <c r="C327" t="s">
        <v>35</v>
      </c>
      <c r="D327">
        <v>815.54</v>
      </c>
    </row>
    <row r="328" spans="1:4" x14ac:dyDescent="0.25">
      <c r="A328">
        <v>6</v>
      </c>
      <c r="B328">
        <v>2002</v>
      </c>
      <c r="C328" t="s">
        <v>37</v>
      </c>
      <c r="D328">
        <v>788.55</v>
      </c>
    </row>
    <row r="329" spans="1:4" x14ac:dyDescent="0.25">
      <c r="A329">
        <v>6</v>
      </c>
      <c r="B329">
        <v>2002</v>
      </c>
      <c r="C329" t="s">
        <v>38</v>
      </c>
      <c r="D329">
        <v>442.24</v>
      </c>
    </row>
    <row r="330" spans="1:4" x14ac:dyDescent="0.25">
      <c r="A330">
        <v>6</v>
      </c>
      <c r="B330">
        <v>2002</v>
      </c>
      <c r="C330" t="s">
        <v>39</v>
      </c>
      <c r="D330">
        <v>774.16</v>
      </c>
    </row>
    <row r="331" spans="1:4" x14ac:dyDescent="0.25">
      <c r="A331">
        <v>6</v>
      </c>
      <c r="B331">
        <v>2002</v>
      </c>
      <c r="C331" t="s">
        <v>40</v>
      </c>
      <c r="D331">
        <v>572.70000000000005</v>
      </c>
    </row>
    <row r="332" spans="1:4" x14ac:dyDescent="0.25">
      <c r="A332">
        <v>6</v>
      </c>
      <c r="B332">
        <v>2002</v>
      </c>
      <c r="C332" t="s">
        <v>41</v>
      </c>
      <c r="D332">
        <v>112.37</v>
      </c>
    </row>
    <row r="333" spans="1:4" x14ac:dyDescent="0.25">
      <c r="A333">
        <v>6</v>
      </c>
      <c r="B333">
        <v>2002</v>
      </c>
      <c r="C333" t="s">
        <v>42</v>
      </c>
      <c r="D333">
        <v>1054.77</v>
      </c>
    </row>
    <row r="334" spans="1:4" x14ac:dyDescent="0.25">
      <c r="A334">
        <v>6</v>
      </c>
      <c r="B334">
        <v>2002</v>
      </c>
      <c r="C334" t="s">
        <v>43</v>
      </c>
      <c r="D334">
        <v>128.25</v>
      </c>
    </row>
    <row r="335" spans="1:4" x14ac:dyDescent="0.25">
      <c r="A335">
        <v>6</v>
      </c>
      <c r="B335">
        <v>2002</v>
      </c>
      <c r="C335" t="s">
        <v>44</v>
      </c>
      <c r="D335">
        <v>47.39</v>
      </c>
    </row>
    <row r="336" spans="1:4" x14ac:dyDescent="0.25">
      <c r="A336">
        <v>6</v>
      </c>
      <c r="B336">
        <v>2002</v>
      </c>
      <c r="C336" t="s">
        <v>45</v>
      </c>
      <c r="D336">
        <v>398.85</v>
      </c>
    </row>
    <row r="337" spans="1:4" x14ac:dyDescent="0.25">
      <c r="A337">
        <v>6</v>
      </c>
      <c r="B337">
        <v>2002</v>
      </c>
      <c r="C337" t="s">
        <v>47</v>
      </c>
      <c r="D337">
        <v>682.68</v>
      </c>
    </row>
    <row r="338" spans="1:4" x14ac:dyDescent="0.25">
      <c r="A338">
        <v>6</v>
      </c>
      <c r="B338">
        <v>2002</v>
      </c>
      <c r="C338" t="s">
        <v>48</v>
      </c>
      <c r="D338">
        <v>649.01</v>
      </c>
    </row>
    <row r="339" spans="1:4" x14ac:dyDescent="0.25">
      <c r="A339">
        <v>6</v>
      </c>
      <c r="B339">
        <v>2002</v>
      </c>
      <c r="C339" t="s">
        <v>49</v>
      </c>
      <c r="D339">
        <v>1099.17</v>
      </c>
    </row>
    <row r="340" spans="1:4" x14ac:dyDescent="0.25">
      <c r="A340">
        <v>6</v>
      </c>
      <c r="B340">
        <v>2002</v>
      </c>
      <c r="C340" t="s">
        <v>50</v>
      </c>
      <c r="D340">
        <v>295.29000000000002</v>
      </c>
    </row>
    <row r="341" spans="1:4" x14ac:dyDescent="0.25">
      <c r="A341">
        <v>6</v>
      </c>
      <c r="B341">
        <v>2002</v>
      </c>
      <c r="C341" t="s">
        <v>51</v>
      </c>
      <c r="D341">
        <v>103.92</v>
      </c>
    </row>
    <row r="342" spans="1:4" x14ac:dyDescent="0.25">
      <c r="A342">
        <v>6</v>
      </c>
      <c r="B342">
        <v>2002</v>
      </c>
      <c r="C342" t="s">
        <v>52</v>
      </c>
      <c r="D342">
        <v>328.46</v>
      </c>
    </row>
    <row r="343" spans="1:4" x14ac:dyDescent="0.25">
      <c r="A343">
        <v>6</v>
      </c>
      <c r="B343">
        <v>2002</v>
      </c>
      <c r="C343" t="s">
        <v>53</v>
      </c>
      <c r="D343">
        <v>17.440000000000001</v>
      </c>
    </row>
    <row r="344" spans="1:4" x14ac:dyDescent="0.25">
      <c r="A344">
        <v>6</v>
      </c>
      <c r="B344">
        <v>2002</v>
      </c>
      <c r="C344" t="s">
        <v>54</v>
      </c>
      <c r="D344">
        <v>186.48</v>
      </c>
    </row>
    <row r="345" spans="1:4" x14ac:dyDescent="0.25">
      <c r="A345">
        <v>6</v>
      </c>
      <c r="B345">
        <v>2002</v>
      </c>
      <c r="C345" t="s">
        <v>55</v>
      </c>
      <c r="D345">
        <v>679.81</v>
      </c>
    </row>
    <row r="346" spans="1:4" x14ac:dyDescent="0.25">
      <c r="A346">
        <v>6</v>
      </c>
      <c r="B346">
        <v>2002</v>
      </c>
      <c r="C346" t="s">
        <v>56</v>
      </c>
      <c r="D346">
        <v>649.14</v>
      </c>
    </row>
    <row r="347" spans="1:4" x14ac:dyDescent="0.25">
      <c r="A347">
        <v>6</v>
      </c>
      <c r="B347">
        <v>2002</v>
      </c>
      <c r="C347" t="s">
        <v>57</v>
      </c>
      <c r="D347">
        <v>668.24</v>
      </c>
    </row>
    <row r="348" spans="1:4" x14ac:dyDescent="0.25">
      <c r="A348">
        <v>6</v>
      </c>
      <c r="B348">
        <v>2002</v>
      </c>
      <c r="C348" t="s">
        <v>58</v>
      </c>
      <c r="D348">
        <v>737.93</v>
      </c>
    </row>
    <row r="349" spans="1:4" x14ac:dyDescent="0.25">
      <c r="A349">
        <v>6</v>
      </c>
      <c r="B349">
        <v>2002</v>
      </c>
      <c r="C349" t="s">
        <v>59</v>
      </c>
      <c r="D349">
        <v>722.12</v>
      </c>
    </row>
    <row r="350" spans="1:4" x14ac:dyDescent="0.25">
      <c r="A350">
        <v>6</v>
      </c>
      <c r="B350">
        <v>2002</v>
      </c>
      <c r="C350" t="s">
        <v>60</v>
      </c>
      <c r="D350">
        <v>1091.02</v>
      </c>
    </row>
    <row r="351" spans="1:4" x14ac:dyDescent="0.25">
      <c r="A351">
        <v>6</v>
      </c>
      <c r="B351">
        <v>2002</v>
      </c>
      <c r="C351" t="s">
        <v>61</v>
      </c>
      <c r="D351">
        <v>592.59</v>
      </c>
    </row>
    <row r="352" spans="1:4" x14ac:dyDescent="0.25">
      <c r="A352">
        <v>6</v>
      </c>
      <c r="B352">
        <v>2002</v>
      </c>
      <c r="C352" t="s">
        <v>62</v>
      </c>
      <c r="D352">
        <v>959.56</v>
      </c>
    </row>
    <row r="353" spans="1:4" x14ac:dyDescent="0.25">
      <c r="A353">
        <v>6</v>
      </c>
      <c r="B353">
        <v>2003</v>
      </c>
      <c r="C353" t="s">
        <v>12</v>
      </c>
      <c r="D353">
        <v>1102.71</v>
      </c>
    </row>
    <row r="354" spans="1:4" x14ac:dyDescent="0.25">
      <c r="A354">
        <v>6</v>
      </c>
      <c r="B354">
        <v>2003</v>
      </c>
      <c r="C354" t="s">
        <v>13</v>
      </c>
      <c r="D354">
        <v>763.14</v>
      </c>
    </row>
    <row r="355" spans="1:4" x14ac:dyDescent="0.25">
      <c r="A355">
        <v>6</v>
      </c>
      <c r="B355">
        <v>2003</v>
      </c>
      <c r="C355" t="s">
        <v>14</v>
      </c>
      <c r="D355">
        <v>772.05</v>
      </c>
    </row>
    <row r="356" spans="1:4" x14ac:dyDescent="0.25">
      <c r="A356">
        <v>6</v>
      </c>
      <c r="B356">
        <v>2003</v>
      </c>
      <c r="C356" t="s">
        <v>15</v>
      </c>
      <c r="D356">
        <v>823.13</v>
      </c>
    </row>
    <row r="357" spans="1:4" x14ac:dyDescent="0.25">
      <c r="A357">
        <v>6</v>
      </c>
      <c r="B357">
        <v>2003</v>
      </c>
      <c r="C357" t="s">
        <v>16</v>
      </c>
      <c r="D357">
        <v>476.22</v>
      </c>
    </row>
    <row r="358" spans="1:4" x14ac:dyDescent="0.25">
      <c r="A358">
        <v>6</v>
      </c>
      <c r="B358">
        <v>2003</v>
      </c>
      <c r="C358" t="s">
        <v>17</v>
      </c>
      <c r="D358">
        <v>1019.48</v>
      </c>
    </row>
    <row r="359" spans="1:4" x14ac:dyDescent="0.25">
      <c r="A359">
        <v>6</v>
      </c>
      <c r="B359">
        <v>2003</v>
      </c>
      <c r="C359" t="s">
        <v>18</v>
      </c>
      <c r="D359">
        <v>853.09</v>
      </c>
    </row>
    <row r="360" spans="1:4" x14ac:dyDescent="0.25">
      <c r="A360">
        <v>6</v>
      </c>
      <c r="B360">
        <v>2003</v>
      </c>
      <c r="C360" t="s">
        <v>20</v>
      </c>
      <c r="D360">
        <v>654.35</v>
      </c>
    </row>
    <row r="361" spans="1:4" x14ac:dyDescent="0.25">
      <c r="A361">
        <v>6</v>
      </c>
      <c r="B361">
        <v>2003</v>
      </c>
      <c r="C361" t="s">
        <v>21</v>
      </c>
      <c r="D361">
        <v>96.78</v>
      </c>
    </row>
    <row r="362" spans="1:4" x14ac:dyDescent="0.25">
      <c r="A362">
        <v>6</v>
      </c>
      <c r="B362">
        <v>2003</v>
      </c>
      <c r="C362" t="s">
        <v>22</v>
      </c>
      <c r="D362">
        <v>689.67</v>
      </c>
    </row>
    <row r="363" spans="1:4" x14ac:dyDescent="0.25">
      <c r="A363">
        <v>6</v>
      </c>
      <c r="B363">
        <v>2003</v>
      </c>
      <c r="C363" t="s">
        <v>25</v>
      </c>
      <c r="D363">
        <v>677.85</v>
      </c>
    </row>
    <row r="364" spans="1:4" x14ac:dyDescent="0.25">
      <c r="A364">
        <v>6</v>
      </c>
      <c r="B364">
        <v>2003</v>
      </c>
      <c r="C364" t="s">
        <v>26</v>
      </c>
      <c r="D364">
        <v>584.36</v>
      </c>
    </row>
    <row r="365" spans="1:4" x14ac:dyDescent="0.25">
      <c r="A365">
        <v>6</v>
      </c>
      <c r="B365">
        <v>2003</v>
      </c>
      <c r="C365" t="s">
        <v>27</v>
      </c>
      <c r="D365">
        <v>912.12</v>
      </c>
    </row>
    <row r="366" spans="1:4" x14ac:dyDescent="0.25">
      <c r="A366">
        <v>6</v>
      </c>
      <c r="B366">
        <v>2003</v>
      </c>
      <c r="C366" t="s">
        <v>28</v>
      </c>
      <c r="D366">
        <v>262.85000000000002</v>
      </c>
    </row>
    <row r="367" spans="1:4" x14ac:dyDescent="0.25">
      <c r="A367">
        <v>6</v>
      </c>
      <c r="B367">
        <v>2003</v>
      </c>
      <c r="C367" t="s">
        <v>29</v>
      </c>
      <c r="D367">
        <v>742.53</v>
      </c>
    </row>
    <row r="368" spans="1:4" x14ac:dyDescent="0.25">
      <c r="A368">
        <v>6</v>
      </c>
      <c r="B368">
        <v>2003</v>
      </c>
      <c r="C368" t="s">
        <v>30</v>
      </c>
      <c r="D368">
        <v>716.11</v>
      </c>
    </row>
    <row r="369" spans="1:4" x14ac:dyDescent="0.25">
      <c r="A369">
        <v>6</v>
      </c>
      <c r="B369">
        <v>2003</v>
      </c>
      <c r="C369" t="s">
        <v>31</v>
      </c>
      <c r="D369">
        <v>962.24</v>
      </c>
    </row>
    <row r="370" spans="1:4" x14ac:dyDescent="0.25">
      <c r="A370">
        <v>6</v>
      </c>
      <c r="B370">
        <v>2003</v>
      </c>
      <c r="C370" t="s">
        <v>32</v>
      </c>
      <c r="D370">
        <v>829.79</v>
      </c>
    </row>
    <row r="371" spans="1:4" x14ac:dyDescent="0.25">
      <c r="A371">
        <v>6</v>
      </c>
      <c r="B371">
        <v>2003</v>
      </c>
      <c r="C371" t="s">
        <v>33</v>
      </c>
      <c r="D371">
        <v>890.05</v>
      </c>
    </row>
    <row r="372" spans="1:4" x14ac:dyDescent="0.25">
      <c r="A372">
        <v>6</v>
      </c>
      <c r="B372">
        <v>2003</v>
      </c>
      <c r="C372" t="s">
        <v>34</v>
      </c>
      <c r="D372">
        <v>1061.49</v>
      </c>
    </row>
    <row r="373" spans="1:4" x14ac:dyDescent="0.25">
      <c r="A373">
        <v>6</v>
      </c>
      <c r="B373">
        <v>2003</v>
      </c>
      <c r="C373" t="s">
        <v>36</v>
      </c>
      <c r="D373">
        <v>712.44</v>
      </c>
    </row>
    <row r="374" spans="1:4" x14ac:dyDescent="0.25">
      <c r="A374">
        <v>6</v>
      </c>
      <c r="B374">
        <v>2003</v>
      </c>
      <c r="C374" t="s">
        <v>37</v>
      </c>
      <c r="D374">
        <v>900.42</v>
      </c>
    </row>
    <row r="375" spans="1:4" x14ac:dyDescent="0.25">
      <c r="A375">
        <v>6</v>
      </c>
      <c r="B375">
        <v>2003</v>
      </c>
      <c r="C375" t="s">
        <v>38</v>
      </c>
      <c r="D375">
        <v>174.34</v>
      </c>
    </row>
    <row r="376" spans="1:4" x14ac:dyDescent="0.25">
      <c r="A376">
        <v>6</v>
      </c>
      <c r="B376">
        <v>2003</v>
      </c>
      <c r="C376" t="s">
        <v>39</v>
      </c>
      <c r="D376">
        <v>1078.3900000000001</v>
      </c>
    </row>
    <row r="377" spans="1:4" x14ac:dyDescent="0.25">
      <c r="A377">
        <v>6</v>
      </c>
      <c r="B377">
        <v>2003</v>
      </c>
      <c r="C377" t="s">
        <v>40</v>
      </c>
      <c r="D377">
        <v>215.53</v>
      </c>
    </row>
    <row r="378" spans="1:4" x14ac:dyDescent="0.25">
      <c r="A378">
        <v>6</v>
      </c>
      <c r="B378">
        <v>2003</v>
      </c>
      <c r="C378" t="s">
        <v>41</v>
      </c>
      <c r="D378">
        <v>1093.43</v>
      </c>
    </row>
    <row r="379" spans="1:4" x14ac:dyDescent="0.25">
      <c r="A379">
        <v>6</v>
      </c>
      <c r="B379">
        <v>2003</v>
      </c>
      <c r="C379" t="s">
        <v>42</v>
      </c>
      <c r="D379">
        <v>198.59</v>
      </c>
    </row>
    <row r="380" spans="1:4" x14ac:dyDescent="0.25">
      <c r="A380">
        <v>6</v>
      </c>
      <c r="B380">
        <v>2003</v>
      </c>
      <c r="C380" t="s">
        <v>43</v>
      </c>
      <c r="D380">
        <v>980.92</v>
      </c>
    </row>
    <row r="381" spans="1:4" x14ac:dyDescent="0.25">
      <c r="A381">
        <v>6</v>
      </c>
      <c r="B381">
        <v>2003</v>
      </c>
      <c r="C381" t="s">
        <v>46</v>
      </c>
      <c r="D381">
        <v>141.46</v>
      </c>
    </row>
    <row r="382" spans="1:4" x14ac:dyDescent="0.25">
      <c r="A382">
        <v>6</v>
      </c>
      <c r="B382">
        <v>2003</v>
      </c>
      <c r="C382" t="s">
        <v>47</v>
      </c>
      <c r="D382">
        <v>186.06</v>
      </c>
    </row>
    <row r="383" spans="1:4" x14ac:dyDescent="0.25">
      <c r="A383">
        <v>6</v>
      </c>
      <c r="B383">
        <v>2003</v>
      </c>
      <c r="C383" t="s">
        <v>48</v>
      </c>
      <c r="D383">
        <v>374.34</v>
      </c>
    </row>
    <row r="384" spans="1:4" x14ac:dyDescent="0.25">
      <c r="A384">
        <v>6</v>
      </c>
      <c r="B384">
        <v>2003</v>
      </c>
      <c r="C384" t="s">
        <v>49</v>
      </c>
      <c r="D384">
        <v>125.84</v>
      </c>
    </row>
    <row r="385" spans="1:4" x14ac:dyDescent="0.25">
      <c r="A385">
        <v>6</v>
      </c>
      <c r="B385">
        <v>2003</v>
      </c>
      <c r="C385" t="s">
        <v>50</v>
      </c>
      <c r="D385">
        <v>320.41000000000003</v>
      </c>
    </row>
    <row r="386" spans="1:4" x14ac:dyDescent="0.25">
      <c r="A386">
        <v>6</v>
      </c>
      <c r="B386">
        <v>2003</v>
      </c>
      <c r="C386" t="s">
        <v>51</v>
      </c>
      <c r="D386">
        <v>626.36</v>
      </c>
    </row>
    <row r="387" spans="1:4" x14ac:dyDescent="0.25">
      <c r="A387">
        <v>6</v>
      </c>
      <c r="B387">
        <v>2003</v>
      </c>
      <c r="C387" t="s">
        <v>52</v>
      </c>
      <c r="D387">
        <v>232.08</v>
      </c>
    </row>
    <row r="388" spans="1:4" x14ac:dyDescent="0.25">
      <c r="A388">
        <v>6</v>
      </c>
      <c r="B388">
        <v>2003</v>
      </c>
      <c r="C388" t="s">
        <v>53</v>
      </c>
      <c r="D388">
        <v>505.64</v>
      </c>
    </row>
    <row r="389" spans="1:4" x14ac:dyDescent="0.25">
      <c r="A389">
        <v>6</v>
      </c>
      <c r="B389">
        <v>2003</v>
      </c>
      <c r="C389" t="s">
        <v>59</v>
      </c>
      <c r="D389">
        <v>1004.54</v>
      </c>
    </row>
    <row r="390" spans="1:4" x14ac:dyDescent="0.25">
      <c r="A390">
        <v>6</v>
      </c>
      <c r="B390">
        <v>2003</v>
      </c>
      <c r="C390" t="s">
        <v>60</v>
      </c>
      <c r="D390">
        <v>574.08000000000004</v>
      </c>
    </row>
    <row r="391" spans="1:4" x14ac:dyDescent="0.25">
      <c r="A391">
        <v>6</v>
      </c>
      <c r="B391">
        <v>2003</v>
      </c>
      <c r="C391" t="s">
        <v>61</v>
      </c>
      <c r="D391">
        <v>491.38</v>
      </c>
    </row>
    <row r="392" spans="1:4" x14ac:dyDescent="0.25">
      <c r="A392">
        <v>6</v>
      </c>
      <c r="B392">
        <v>2003</v>
      </c>
      <c r="C392" t="s">
        <v>62</v>
      </c>
      <c r="D392">
        <v>568.92999999999995</v>
      </c>
    </row>
    <row r="393" spans="1:4" x14ac:dyDescent="0.25">
      <c r="A393">
        <v>7</v>
      </c>
      <c r="B393">
        <v>2003</v>
      </c>
      <c r="C393" t="s">
        <v>13</v>
      </c>
      <c r="D393">
        <v>588.17999999999995</v>
      </c>
    </row>
    <row r="394" spans="1:4" x14ac:dyDescent="0.25">
      <c r="A394">
        <v>7</v>
      </c>
      <c r="B394">
        <v>2003</v>
      </c>
      <c r="C394" t="s">
        <v>14</v>
      </c>
      <c r="D394">
        <v>685.11</v>
      </c>
    </row>
    <row r="395" spans="1:4" x14ac:dyDescent="0.25">
      <c r="A395">
        <v>7</v>
      </c>
      <c r="B395">
        <v>2003</v>
      </c>
      <c r="C395" t="s">
        <v>15</v>
      </c>
      <c r="D395">
        <v>834.07</v>
      </c>
    </row>
    <row r="396" spans="1:4" x14ac:dyDescent="0.25">
      <c r="A396">
        <v>7</v>
      </c>
      <c r="B396">
        <v>2003</v>
      </c>
      <c r="C396" t="s">
        <v>16</v>
      </c>
      <c r="D396">
        <v>938.48</v>
      </c>
    </row>
    <row r="397" spans="1:4" x14ac:dyDescent="0.25">
      <c r="A397">
        <v>7</v>
      </c>
      <c r="B397">
        <v>2003</v>
      </c>
      <c r="C397" t="s">
        <v>17</v>
      </c>
      <c r="D397">
        <v>839.32</v>
      </c>
    </row>
    <row r="398" spans="1:4" x14ac:dyDescent="0.25">
      <c r="A398">
        <v>7</v>
      </c>
      <c r="B398">
        <v>2003</v>
      </c>
      <c r="C398" t="s">
        <v>18</v>
      </c>
      <c r="D398">
        <v>1015.13</v>
      </c>
    </row>
    <row r="399" spans="1:4" x14ac:dyDescent="0.25">
      <c r="A399">
        <v>7</v>
      </c>
      <c r="B399">
        <v>2003</v>
      </c>
      <c r="C399" t="s">
        <v>19</v>
      </c>
      <c r="D399">
        <v>129.72</v>
      </c>
    </row>
    <row r="400" spans="1:4" x14ac:dyDescent="0.25">
      <c r="A400">
        <v>7</v>
      </c>
      <c r="B400">
        <v>2003</v>
      </c>
      <c r="C400" t="s">
        <v>20</v>
      </c>
      <c r="D400">
        <v>891.66</v>
      </c>
    </row>
    <row r="401" spans="1:4" x14ac:dyDescent="0.25">
      <c r="A401">
        <v>7</v>
      </c>
      <c r="B401">
        <v>2003</v>
      </c>
      <c r="C401" t="s">
        <v>21</v>
      </c>
      <c r="D401">
        <v>982.62</v>
      </c>
    </row>
    <row r="402" spans="1:4" x14ac:dyDescent="0.25">
      <c r="A402">
        <v>7</v>
      </c>
      <c r="B402">
        <v>2003</v>
      </c>
      <c r="C402" t="s">
        <v>22</v>
      </c>
      <c r="D402">
        <v>571.04999999999995</v>
      </c>
    </row>
    <row r="403" spans="1:4" x14ac:dyDescent="0.25">
      <c r="A403">
        <v>7</v>
      </c>
      <c r="B403">
        <v>2003</v>
      </c>
      <c r="C403" t="s">
        <v>23</v>
      </c>
      <c r="D403">
        <v>115.43</v>
      </c>
    </row>
    <row r="404" spans="1:4" x14ac:dyDescent="0.25">
      <c r="A404">
        <v>7</v>
      </c>
      <c r="B404">
        <v>2003</v>
      </c>
      <c r="C404" t="s">
        <v>24</v>
      </c>
      <c r="D404">
        <v>474.57</v>
      </c>
    </row>
    <row r="405" spans="1:4" x14ac:dyDescent="0.25">
      <c r="A405">
        <v>7</v>
      </c>
      <c r="B405">
        <v>2003</v>
      </c>
      <c r="C405" t="s">
        <v>25</v>
      </c>
      <c r="D405">
        <v>972.35</v>
      </c>
    </row>
    <row r="406" spans="1:4" x14ac:dyDescent="0.25">
      <c r="A406">
        <v>7</v>
      </c>
      <c r="B406">
        <v>2003</v>
      </c>
      <c r="C406" t="s">
        <v>26</v>
      </c>
      <c r="D406">
        <v>663.23</v>
      </c>
    </row>
    <row r="407" spans="1:4" x14ac:dyDescent="0.25">
      <c r="A407">
        <v>7</v>
      </c>
      <c r="B407">
        <v>2003</v>
      </c>
      <c r="C407" t="s">
        <v>27</v>
      </c>
      <c r="D407">
        <v>148.96</v>
      </c>
    </row>
    <row r="408" spans="1:4" x14ac:dyDescent="0.25">
      <c r="A408">
        <v>7</v>
      </c>
      <c r="B408">
        <v>2003</v>
      </c>
      <c r="C408" t="s">
        <v>28</v>
      </c>
      <c r="D408">
        <v>980.01</v>
      </c>
    </row>
    <row r="409" spans="1:4" x14ac:dyDescent="0.25">
      <c r="A409">
        <v>7</v>
      </c>
      <c r="B409">
        <v>2003</v>
      </c>
      <c r="C409" t="s">
        <v>29</v>
      </c>
      <c r="D409">
        <v>257.14</v>
      </c>
    </row>
    <row r="410" spans="1:4" x14ac:dyDescent="0.25">
      <c r="A410">
        <v>7</v>
      </c>
      <c r="B410">
        <v>2003</v>
      </c>
      <c r="C410" t="s">
        <v>30</v>
      </c>
      <c r="D410">
        <v>598.62</v>
      </c>
    </row>
    <row r="411" spans="1:4" x14ac:dyDescent="0.25">
      <c r="A411">
        <v>7</v>
      </c>
      <c r="B411">
        <v>2003</v>
      </c>
      <c r="C411" t="s">
        <v>31</v>
      </c>
      <c r="D411">
        <v>512.75</v>
      </c>
    </row>
    <row r="412" spans="1:4" x14ac:dyDescent="0.25">
      <c r="A412">
        <v>7</v>
      </c>
      <c r="B412">
        <v>2003</v>
      </c>
      <c r="C412" t="s">
        <v>32</v>
      </c>
      <c r="D412">
        <v>754.29</v>
      </c>
    </row>
    <row r="413" spans="1:4" x14ac:dyDescent="0.25">
      <c r="A413">
        <v>7</v>
      </c>
      <c r="B413">
        <v>2003</v>
      </c>
      <c r="C413" t="s">
        <v>33</v>
      </c>
      <c r="D413">
        <v>203.31</v>
      </c>
    </row>
    <row r="414" spans="1:4" x14ac:dyDescent="0.25">
      <c r="A414">
        <v>7</v>
      </c>
      <c r="B414">
        <v>2003</v>
      </c>
      <c r="C414" t="s">
        <v>34</v>
      </c>
      <c r="D414">
        <v>213.92</v>
      </c>
    </row>
    <row r="415" spans="1:4" x14ac:dyDescent="0.25">
      <c r="A415">
        <v>7</v>
      </c>
      <c r="B415">
        <v>2003</v>
      </c>
      <c r="C415" t="s">
        <v>35</v>
      </c>
      <c r="D415">
        <v>219.1</v>
      </c>
    </row>
    <row r="416" spans="1:4" x14ac:dyDescent="0.25">
      <c r="A416">
        <v>7</v>
      </c>
      <c r="B416">
        <v>2003</v>
      </c>
      <c r="C416" t="s">
        <v>36</v>
      </c>
      <c r="D416">
        <v>829.55</v>
      </c>
    </row>
    <row r="417" spans="1:4" x14ac:dyDescent="0.25">
      <c r="A417">
        <v>7</v>
      </c>
      <c r="B417">
        <v>2003</v>
      </c>
      <c r="C417" t="s">
        <v>37</v>
      </c>
      <c r="D417">
        <v>957.22</v>
      </c>
    </row>
    <row r="418" spans="1:4" x14ac:dyDescent="0.25">
      <c r="A418">
        <v>7</v>
      </c>
      <c r="B418">
        <v>2003</v>
      </c>
      <c r="C418" t="s">
        <v>38</v>
      </c>
      <c r="D418">
        <v>905.03</v>
      </c>
    </row>
    <row r="419" spans="1:4" x14ac:dyDescent="0.25">
      <c r="A419">
        <v>7</v>
      </c>
      <c r="B419">
        <v>2003</v>
      </c>
      <c r="C419" t="s">
        <v>39</v>
      </c>
      <c r="D419">
        <v>754.22</v>
      </c>
    </row>
    <row r="420" spans="1:4" x14ac:dyDescent="0.25">
      <c r="A420">
        <v>7</v>
      </c>
      <c r="B420">
        <v>2003</v>
      </c>
      <c r="C420" t="s">
        <v>40</v>
      </c>
      <c r="D420">
        <v>869.72</v>
      </c>
    </row>
    <row r="421" spans="1:4" x14ac:dyDescent="0.25">
      <c r="A421">
        <v>7</v>
      </c>
      <c r="B421">
        <v>2003</v>
      </c>
      <c r="C421" t="s">
        <v>41</v>
      </c>
      <c r="D421">
        <v>424.8</v>
      </c>
    </row>
    <row r="422" spans="1:4" x14ac:dyDescent="0.25">
      <c r="A422">
        <v>7</v>
      </c>
      <c r="B422">
        <v>2003</v>
      </c>
      <c r="C422" t="s">
        <v>42</v>
      </c>
      <c r="D422">
        <v>438.95</v>
      </c>
    </row>
    <row r="423" spans="1:4" x14ac:dyDescent="0.25">
      <c r="A423">
        <v>7</v>
      </c>
      <c r="B423">
        <v>2003</v>
      </c>
      <c r="C423" t="s">
        <v>43</v>
      </c>
      <c r="D423">
        <v>489.89</v>
      </c>
    </row>
    <row r="424" spans="1:4" x14ac:dyDescent="0.25">
      <c r="A424">
        <v>7</v>
      </c>
      <c r="B424">
        <v>2003</v>
      </c>
      <c r="C424" t="s">
        <v>44</v>
      </c>
      <c r="D424">
        <v>557.38</v>
      </c>
    </row>
    <row r="425" spans="1:4" x14ac:dyDescent="0.25">
      <c r="A425">
        <v>7</v>
      </c>
      <c r="B425">
        <v>2003</v>
      </c>
      <c r="C425" t="s">
        <v>45</v>
      </c>
      <c r="D425">
        <v>817.26</v>
      </c>
    </row>
    <row r="426" spans="1:4" x14ac:dyDescent="0.25">
      <c r="A426">
        <v>7</v>
      </c>
      <c r="B426">
        <v>2003</v>
      </c>
      <c r="C426" t="s">
        <v>46</v>
      </c>
      <c r="D426">
        <v>1092.53</v>
      </c>
    </row>
    <row r="427" spans="1:4" x14ac:dyDescent="0.25">
      <c r="A427">
        <v>7</v>
      </c>
      <c r="B427">
        <v>2003</v>
      </c>
      <c r="C427" t="s">
        <v>47</v>
      </c>
      <c r="D427">
        <v>291.77</v>
      </c>
    </row>
    <row r="428" spans="1:4" x14ac:dyDescent="0.25">
      <c r="A428">
        <v>7</v>
      </c>
      <c r="B428">
        <v>2003</v>
      </c>
      <c r="C428" t="s">
        <v>48</v>
      </c>
      <c r="D428">
        <v>549.92999999999995</v>
      </c>
    </row>
    <row r="429" spans="1:4" x14ac:dyDescent="0.25">
      <c r="A429">
        <v>7</v>
      </c>
      <c r="B429">
        <v>2003</v>
      </c>
      <c r="C429" t="s">
        <v>49</v>
      </c>
      <c r="D429">
        <v>361.39</v>
      </c>
    </row>
    <row r="430" spans="1:4" x14ac:dyDescent="0.25">
      <c r="A430">
        <v>7</v>
      </c>
      <c r="B430">
        <v>2003</v>
      </c>
      <c r="C430" t="s">
        <v>50</v>
      </c>
      <c r="D430">
        <v>281.23</v>
      </c>
    </row>
    <row r="431" spans="1:4" x14ac:dyDescent="0.25">
      <c r="A431">
        <v>7</v>
      </c>
      <c r="B431">
        <v>2003</v>
      </c>
      <c r="C431" t="s">
        <v>51</v>
      </c>
      <c r="D431">
        <v>744.4</v>
      </c>
    </row>
    <row r="432" spans="1:4" x14ac:dyDescent="0.25">
      <c r="A432">
        <v>7</v>
      </c>
      <c r="B432">
        <v>2003</v>
      </c>
      <c r="C432" t="s">
        <v>52</v>
      </c>
      <c r="D432">
        <v>987.63</v>
      </c>
    </row>
    <row r="433" spans="1:4" x14ac:dyDescent="0.25">
      <c r="A433">
        <v>7</v>
      </c>
      <c r="B433">
        <v>2003</v>
      </c>
      <c r="C433" t="s">
        <v>53</v>
      </c>
      <c r="D433">
        <v>404.61</v>
      </c>
    </row>
    <row r="434" spans="1:4" x14ac:dyDescent="0.25">
      <c r="A434">
        <v>7</v>
      </c>
      <c r="B434">
        <v>2003</v>
      </c>
      <c r="C434" t="s">
        <v>54</v>
      </c>
      <c r="D434">
        <v>778.91</v>
      </c>
    </row>
    <row r="435" spans="1:4" x14ac:dyDescent="0.25">
      <c r="A435">
        <v>7</v>
      </c>
      <c r="B435">
        <v>2003</v>
      </c>
      <c r="C435" t="s">
        <v>55</v>
      </c>
      <c r="D435">
        <v>963.4</v>
      </c>
    </row>
    <row r="436" spans="1:4" x14ac:dyDescent="0.25">
      <c r="A436">
        <v>7</v>
      </c>
      <c r="B436">
        <v>2003</v>
      </c>
      <c r="C436" t="s">
        <v>56</v>
      </c>
      <c r="D436">
        <v>990.38</v>
      </c>
    </row>
    <row r="437" spans="1:4" x14ac:dyDescent="0.25">
      <c r="A437">
        <v>7</v>
      </c>
      <c r="B437">
        <v>2003</v>
      </c>
      <c r="C437" t="s">
        <v>57</v>
      </c>
      <c r="D437">
        <v>685.18</v>
      </c>
    </row>
    <row r="438" spans="1:4" x14ac:dyDescent="0.25">
      <c r="A438">
        <v>7</v>
      </c>
      <c r="B438">
        <v>2003</v>
      </c>
      <c r="C438" t="s">
        <v>59</v>
      </c>
      <c r="D438">
        <v>277.45999999999998</v>
      </c>
    </row>
    <row r="439" spans="1:4" x14ac:dyDescent="0.25">
      <c r="A439">
        <v>7</v>
      </c>
      <c r="B439">
        <v>2003</v>
      </c>
      <c r="C439" t="s">
        <v>60</v>
      </c>
      <c r="D439">
        <v>1101.98</v>
      </c>
    </row>
    <row r="440" spans="1:4" x14ac:dyDescent="0.25">
      <c r="A440">
        <v>7</v>
      </c>
      <c r="B440">
        <v>2003</v>
      </c>
      <c r="C440" t="s">
        <v>61</v>
      </c>
      <c r="D440">
        <v>222.39</v>
      </c>
    </row>
    <row r="441" spans="1:4" x14ac:dyDescent="0.25">
      <c r="A441">
        <v>7</v>
      </c>
      <c r="B441">
        <v>2003</v>
      </c>
      <c r="C441" t="s">
        <v>62</v>
      </c>
      <c r="D441">
        <v>939.26</v>
      </c>
    </row>
    <row r="442" spans="1:4" x14ac:dyDescent="0.25">
      <c r="A442">
        <v>8</v>
      </c>
      <c r="B442">
        <v>2003</v>
      </c>
      <c r="C442" t="s">
        <v>12</v>
      </c>
      <c r="D442">
        <v>664.3</v>
      </c>
    </row>
    <row r="443" spans="1:4" x14ac:dyDescent="0.25">
      <c r="A443">
        <v>8</v>
      </c>
      <c r="B443">
        <v>2003</v>
      </c>
      <c r="C443" t="s">
        <v>13</v>
      </c>
      <c r="D443">
        <v>707.12</v>
      </c>
    </row>
    <row r="444" spans="1:4" x14ac:dyDescent="0.25">
      <c r="A444">
        <v>8</v>
      </c>
      <c r="B444">
        <v>2003</v>
      </c>
      <c r="C444" t="s">
        <v>14</v>
      </c>
      <c r="D444">
        <v>985.21</v>
      </c>
    </row>
    <row r="445" spans="1:4" x14ac:dyDescent="0.25">
      <c r="A445">
        <v>8</v>
      </c>
      <c r="B445">
        <v>2003</v>
      </c>
      <c r="C445" t="s">
        <v>15</v>
      </c>
      <c r="D445">
        <v>528.58000000000004</v>
      </c>
    </row>
    <row r="446" spans="1:4" x14ac:dyDescent="0.25">
      <c r="A446">
        <v>8</v>
      </c>
      <c r="B446">
        <v>2003</v>
      </c>
      <c r="C446" t="s">
        <v>16</v>
      </c>
      <c r="D446">
        <v>254.24</v>
      </c>
    </row>
    <row r="447" spans="1:4" x14ac:dyDescent="0.25">
      <c r="A447">
        <v>8</v>
      </c>
      <c r="B447">
        <v>2003</v>
      </c>
      <c r="C447" t="s">
        <v>17</v>
      </c>
      <c r="D447">
        <v>708.26</v>
      </c>
    </row>
    <row r="448" spans="1:4" x14ac:dyDescent="0.25">
      <c r="A448">
        <v>8</v>
      </c>
      <c r="B448">
        <v>2003</v>
      </c>
      <c r="C448" t="s">
        <v>18</v>
      </c>
      <c r="D448">
        <v>489.83</v>
      </c>
    </row>
    <row r="449" spans="1:4" x14ac:dyDescent="0.25">
      <c r="A449">
        <v>8</v>
      </c>
      <c r="B449">
        <v>2003</v>
      </c>
      <c r="C449" t="s">
        <v>19</v>
      </c>
      <c r="D449">
        <v>318.44</v>
      </c>
    </row>
    <row r="450" spans="1:4" x14ac:dyDescent="0.25">
      <c r="A450">
        <v>8</v>
      </c>
      <c r="B450">
        <v>2003</v>
      </c>
      <c r="C450" t="s">
        <v>20</v>
      </c>
      <c r="D450">
        <v>680.46</v>
      </c>
    </row>
    <row r="451" spans="1:4" x14ac:dyDescent="0.25">
      <c r="A451">
        <v>8</v>
      </c>
      <c r="B451">
        <v>2003</v>
      </c>
      <c r="C451" t="s">
        <v>21</v>
      </c>
      <c r="D451">
        <v>684.23</v>
      </c>
    </row>
    <row r="452" spans="1:4" x14ac:dyDescent="0.25">
      <c r="A452">
        <v>8</v>
      </c>
      <c r="B452">
        <v>2003</v>
      </c>
      <c r="C452" t="s">
        <v>22</v>
      </c>
      <c r="D452">
        <v>884.95</v>
      </c>
    </row>
    <row r="453" spans="1:4" x14ac:dyDescent="0.25">
      <c r="A453">
        <v>8</v>
      </c>
      <c r="B453">
        <v>2003</v>
      </c>
      <c r="C453" t="s">
        <v>23</v>
      </c>
      <c r="D453">
        <v>401.94</v>
      </c>
    </row>
    <row r="454" spans="1:4" x14ac:dyDescent="0.25">
      <c r="A454">
        <v>8</v>
      </c>
      <c r="B454">
        <v>2003</v>
      </c>
      <c r="C454" t="s">
        <v>24</v>
      </c>
      <c r="D454">
        <v>637.41999999999996</v>
      </c>
    </row>
    <row r="455" spans="1:4" x14ac:dyDescent="0.25">
      <c r="A455">
        <v>8</v>
      </c>
      <c r="B455">
        <v>2003</v>
      </c>
      <c r="C455" t="s">
        <v>25</v>
      </c>
      <c r="D455">
        <v>316.95</v>
      </c>
    </row>
    <row r="456" spans="1:4" x14ac:dyDescent="0.25">
      <c r="A456">
        <v>8</v>
      </c>
      <c r="B456">
        <v>2003</v>
      </c>
      <c r="C456" t="s">
        <v>27</v>
      </c>
      <c r="D456">
        <v>869.02</v>
      </c>
    </row>
    <row r="457" spans="1:4" x14ac:dyDescent="0.25">
      <c r="A457">
        <v>8</v>
      </c>
      <c r="B457">
        <v>2003</v>
      </c>
      <c r="C457" t="s">
        <v>28</v>
      </c>
      <c r="D457">
        <v>1006.84</v>
      </c>
    </row>
    <row r="458" spans="1:4" x14ac:dyDescent="0.25">
      <c r="A458">
        <v>8</v>
      </c>
      <c r="B458">
        <v>2003</v>
      </c>
      <c r="C458" t="s">
        <v>29</v>
      </c>
      <c r="D458">
        <v>410.2</v>
      </c>
    </row>
    <row r="459" spans="1:4" x14ac:dyDescent="0.25">
      <c r="A459">
        <v>8</v>
      </c>
      <c r="B459">
        <v>2003</v>
      </c>
      <c r="C459" t="s">
        <v>30</v>
      </c>
      <c r="D459">
        <v>887.74</v>
      </c>
    </row>
    <row r="460" spans="1:4" x14ac:dyDescent="0.25">
      <c r="A460">
        <v>8</v>
      </c>
      <c r="B460">
        <v>2003</v>
      </c>
      <c r="C460" t="s">
        <v>31</v>
      </c>
      <c r="D460">
        <v>322.42</v>
      </c>
    </row>
    <row r="461" spans="1:4" x14ac:dyDescent="0.25">
      <c r="A461">
        <v>8</v>
      </c>
      <c r="B461">
        <v>2003</v>
      </c>
      <c r="C461" t="s">
        <v>32</v>
      </c>
      <c r="D461">
        <v>191.41</v>
      </c>
    </row>
    <row r="462" spans="1:4" x14ac:dyDescent="0.25">
      <c r="A462">
        <v>8</v>
      </c>
      <c r="B462">
        <v>2003</v>
      </c>
      <c r="C462" t="s">
        <v>33</v>
      </c>
      <c r="D462">
        <v>271.37</v>
      </c>
    </row>
    <row r="463" spans="1:4" x14ac:dyDescent="0.25">
      <c r="A463">
        <v>8</v>
      </c>
      <c r="B463">
        <v>2003</v>
      </c>
      <c r="C463" t="s">
        <v>34</v>
      </c>
      <c r="D463">
        <v>1021.8</v>
      </c>
    </row>
    <row r="464" spans="1:4" x14ac:dyDescent="0.25">
      <c r="A464">
        <v>8</v>
      </c>
      <c r="B464">
        <v>2003</v>
      </c>
      <c r="C464" t="s">
        <v>35</v>
      </c>
      <c r="D464">
        <v>850.74</v>
      </c>
    </row>
    <row r="465" spans="1:4" x14ac:dyDescent="0.25">
      <c r="A465">
        <v>8</v>
      </c>
      <c r="B465">
        <v>2003</v>
      </c>
      <c r="C465" t="s">
        <v>36</v>
      </c>
      <c r="D465">
        <v>927.95</v>
      </c>
    </row>
    <row r="466" spans="1:4" x14ac:dyDescent="0.25">
      <c r="A466">
        <v>8</v>
      </c>
      <c r="B466">
        <v>2003</v>
      </c>
      <c r="C466" t="s">
        <v>37</v>
      </c>
      <c r="D466">
        <v>246.31</v>
      </c>
    </row>
    <row r="467" spans="1:4" x14ac:dyDescent="0.25">
      <c r="A467">
        <v>8</v>
      </c>
      <c r="B467">
        <v>2003</v>
      </c>
      <c r="C467" t="s">
        <v>39</v>
      </c>
      <c r="D467">
        <v>261.3</v>
      </c>
    </row>
    <row r="468" spans="1:4" x14ac:dyDescent="0.25">
      <c r="A468">
        <v>8</v>
      </c>
      <c r="B468">
        <v>2003</v>
      </c>
      <c r="C468" t="s">
        <v>40</v>
      </c>
      <c r="D468">
        <v>602.72</v>
      </c>
    </row>
    <row r="469" spans="1:4" x14ac:dyDescent="0.25">
      <c r="A469">
        <v>8</v>
      </c>
      <c r="B469">
        <v>2003</v>
      </c>
      <c r="C469" t="s">
        <v>41</v>
      </c>
      <c r="D469">
        <v>783.46</v>
      </c>
    </row>
    <row r="470" spans="1:4" x14ac:dyDescent="0.25">
      <c r="A470">
        <v>8</v>
      </c>
      <c r="B470">
        <v>2003</v>
      </c>
      <c r="C470" t="s">
        <v>42</v>
      </c>
      <c r="D470">
        <v>891.3</v>
      </c>
    </row>
    <row r="471" spans="1:4" x14ac:dyDescent="0.25">
      <c r="A471">
        <v>8</v>
      </c>
      <c r="B471">
        <v>2003</v>
      </c>
      <c r="C471" t="s">
        <v>43</v>
      </c>
      <c r="D471">
        <v>916.95</v>
      </c>
    </row>
    <row r="472" spans="1:4" x14ac:dyDescent="0.25">
      <c r="A472">
        <v>8</v>
      </c>
      <c r="B472">
        <v>2003</v>
      </c>
      <c r="C472" t="s">
        <v>44</v>
      </c>
      <c r="D472">
        <v>139.05000000000001</v>
      </c>
    </row>
    <row r="473" spans="1:4" x14ac:dyDescent="0.25">
      <c r="A473">
        <v>8</v>
      </c>
      <c r="B473">
        <v>2003</v>
      </c>
      <c r="C473" t="s">
        <v>45</v>
      </c>
      <c r="D473">
        <v>952.1</v>
      </c>
    </row>
    <row r="474" spans="1:4" x14ac:dyDescent="0.25">
      <c r="A474">
        <v>8</v>
      </c>
      <c r="B474">
        <v>2003</v>
      </c>
      <c r="C474" t="s">
        <v>46</v>
      </c>
      <c r="D474">
        <v>86.31</v>
      </c>
    </row>
    <row r="475" spans="1:4" x14ac:dyDescent="0.25">
      <c r="A475">
        <v>8</v>
      </c>
      <c r="B475">
        <v>2003</v>
      </c>
      <c r="C475" t="s">
        <v>47</v>
      </c>
      <c r="D475">
        <v>770.89</v>
      </c>
    </row>
    <row r="476" spans="1:4" x14ac:dyDescent="0.25">
      <c r="A476">
        <v>8</v>
      </c>
      <c r="B476">
        <v>2003</v>
      </c>
      <c r="C476" t="s">
        <v>48</v>
      </c>
      <c r="D476">
        <v>545.05999999999995</v>
      </c>
    </row>
    <row r="477" spans="1:4" x14ac:dyDescent="0.25">
      <c r="A477">
        <v>8</v>
      </c>
      <c r="B477">
        <v>2003</v>
      </c>
      <c r="C477" t="s">
        <v>49</v>
      </c>
      <c r="D477">
        <v>883.28</v>
      </c>
    </row>
    <row r="478" spans="1:4" x14ac:dyDescent="0.25">
      <c r="A478">
        <v>8</v>
      </c>
      <c r="B478">
        <v>2003</v>
      </c>
      <c r="C478" t="s">
        <v>50</v>
      </c>
      <c r="D478">
        <v>52.31</v>
      </c>
    </row>
    <row r="479" spans="1:4" x14ac:dyDescent="0.25">
      <c r="A479">
        <v>8</v>
      </c>
      <c r="B479">
        <v>2003</v>
      </c>
      <c r="C479" t="s">
        <v>51</v>
      </c>
      <c r="D479">
        <v>662.9</v>
      </c>
    </row>
    <row r="480" spans="1:4" x14ac:dyDescent="0.25">
      <c r="A480">
        <v>8</v>
      </c>
      <c r="B480">
        <v>2003</v>
      </c>
      <c r="C480" t="s">
        <v>52</v>
      </c>
      <c r="D480">
        <v>135.62</v>
      </c>
    </row>
    <row r="481" spans="1:4" x14ac:dyDescent="0.25">
      <c r="A481">
        <v>8</v>
      </c>
      <c r="B481">
        <v>2003</v>
      </c>
      <c r="C481" t="s">
        <v>53</v>
      </c>
      <c r="D481">
        <v>574.22</v>
      </c>
    </row>
    <row r="482" spans="1:4" x14ac:dyDescent="0.25">
      <c r="A482">
        <v>8</v>
      </c>
      <c r="B482">
        <v>2003</v>
      </c>
      <c r="C482" t="s">
        <v>54</v>
      </c>
      <c r="D482">
        <v>158.85</v>
      </c>
    </row>
    <row r="483" spans="1:4" x14ac:dyDescent="0.25">
      <c r="A483">
        <v>8</v>
      </c>
      <c r="B483">
        <v>2003</v>
      </c>
      <c r="C483" t="s">
        <v>55</v>
      </c>
      <c r="D483">
        <v>238.98</v>
      </c>
    </row>
    <row r="484" spans="1:4" x14ac:dyDescent="0.25">
      <c r="A484">
        <v>8</v>
      </c>
      <c r="B484">
        <v>2003</v>
      </c>
      <c r="C484" t="s">
        <v>56</v>
      </c>
      <c r="D484">
        <v>768.38</v>
      </c>
    </row>
    <row r="485" spans="1:4" x14ac:dyDescent="0.25">
      <c r="A485">
        <v>8</v>
      </c>
      <c r="B485">
        <v>2003</v>
      </c>
      <c r="C485" t="s">
        <v>57</v>
      </c>
      <c r="D485">
        <v>811.13</v>
      </c>
    </row>
    <row r="486" spans="1:4" x14ac:dyDescent="0.25">
      <c r="A486">
        <v>8</v>
      </c>
      <c r="B486">
        <v>2003</v>
      </c>
      <c r="C486" t="s">
        <v>58</v>
      </c>
      <c r="D486">
        <v>397.68</v>
      </c>
    </row>
    <row r="487" spans="1:4" x14ac:dyDescent="0.25">
      <c r="A487">
        <v>8</v>
      </c>
      <c r="B487">
        <v>2003</v>
      </c>
      <c r="C487" t="s">
        <v>59</v>
      </c>
      <c r="D487">
        <v>535.63</v>
      </c>
    </row>
    <row r="488" spans="1:4" x14ac:dyDescent="0.25">
      <c r="A488">
        <v>8</v>
      </c>
      <c r="B488">
        <v>2003</v>
      </c>
      <c r="C488" t="s">
        <v>60</v>
      </c>
      <c r="D488">
        <v>454.3</v>
      </c>
    </row>
    <row r="489" spans="1:4" x14ac:dyDescent="0.25">
      <c r="A489">
        <v>8</v>
      </c>
      <c r="B489">
        <v>2003</v>
      </c>
      <c r="C489" t="s">
        <v>61</v>
      </c>
      <c r="D489">
        <v>459.15</v>
      </c>
    </row>
    <row r="490" spans="1:4" x14ac:dyDescent="0.25">
      <c r="A490">
        <v>8</v>
      </c>
      <c r="B490">
        <v>2003</v>
      </c>
      <c r="C490" t="s">
        <v>62</v>
      </c>
      <c r="D490">
        <v>314.49</v>
      </c>
    </row>
    <row r="491" spans="1:4" x14ac:dyDescent="0.25">
      <c r="A491">
        <v>8</v>
      </c>
      <c r="B491">
        <v>2004</v>
      </c>
      <c r="C491" t="s">
        <v>15</v>
      </c>
      <c r="D491">
        <v>524.41</v>
      </c>
    </row>
    <row r="492" spans="1:4" x14ac:dyDescent="0.25">
      <c r="A492">
        <v>8</v>
      </c>
      <c r="B492">
        <v>2004</v>
      </c>
      <c r="C492" t="s">
        <v>16</v>
      </c>
      <c r="D492">
        <v>839.9</v>
      </c>
    </row>
    <row r="493" spans="1:4" x14ac:dyDescent="0.25">
      <c r="A493">
        <v>8</v>
      </c>
      <c r="B493">
        <v>2004</v>
      </c>
      <c r="C493" t="s">
        <v>19</v>
      </c>
      <c r="D493">
        <v>380.32</v>
      </c>
    </row>
    <row r="494" spans="1:4" x14ac:dyDescent="0.25">
      <c r="A494">
        <v>8</v>
      </c>
      <c r="B494">
        <v>2004</v>
      </c>
      <c r="C494" t="s">
        <v>22</v>
      </c>
      <c r="D494">
        <v>940.45</v>
      </c>
    </row>
    <row r="495" spans="1:4" x14ac:dyDescent="0.25">
      <c r="A495">
        <v>8</v>
      </c>
      <c r="B495">
        <v>2004</v>
      </c>
      <c r="C495" t="s">
        <v>23</v>
      </c>
      <c r="D495">
        <v>54.46</v>
      </c>
    </row>
    <row r="496" spans="1:4" x14ac:dyDescent="0.25">
      <c r="A496">
        <v>8</v>
      </c>
      <c r="B496">
        <v>2004</v>
      </c>
      <c r="C496" t="s">
        <v>26</v>
      </c>
      <c r="D496">
        <v>52.32</v>
      </c>
    </row>
    <row r="497" spans="1:4" x14ac:dyDescent="0.25">
      <c r="A497">
        <v>8</v>
      </c>
      <c r="B497">
        <v>2004</v>
      </c>
      <c r="C497" t="s">
        <v>27</v>
      </c>
      <c r="D497">
        <v>656.45</v>
      </c>
    </row>
    <row r="498" spans="1:4" x14ac:dyDescent="0.25">
      <c r="A498">
        <v>8</v>
      </c>
      <c r="B498">
        <v>2004</v>
      </c>
      <c r="C498" t="s">
        <v>31</v>
      </c>
      <c r="D498">
        <v>629.36</v>
      </c>
    </row>
    <row r="499" spans="1:4" x14ac:dyDescent="0.25">
      <c r="A499">
        <v>8</v>
      </c>
      <c r="B499">
        <v>2004</v>
      </c>
      <c r="C499" t="s">
        <v>33</v>
      </c>
      <c r="D499">
        <v>833.01</v>
      </c>
    </row>
    <row r="500" spans="1:4" x14ac:dyDescent="0.25">
      <c r="A500">
        <v>8</v>
      </c>
      <c r="B500">
        <v>2004</v>
      </c>
      <c r="C500" t="s">
        <v>35</v>
      </c>
      <c r="D500">
        <v>550.65</v>
      </c>
    </row>
    <row r="501" spans="1:4" x14ac:dyDescent="0.25">
      <c r="A501">
        <v>8</v>
      </c>
      <c r="B501">
        <v>2004</v>
      </c>
      <c r="C501" t="s">
        <v>37</v>
      </c>
      <c r="D501">
        <v>483.7</v>
      </c>
    </row>
    <row r="502" spans="1:4" x14ac:dyDescent="0.25">
      <c r="A502">
        <v>8</v>
      </c>
      <c r="B502">
        <v>2004</v>
      </c>
      <c r="C502" t="s">
        <v>42</v>
      </c>
      <c r="D502">
        <v>928.96</v>
      </c>
    </row>
    <row r="503" spans="1:4" x14ac:dyDescent="0.25">
      <c r="A503">
        <v>8</v>
      </c>
      <c r="B503">
        <v>2004</v>
      </c>
      <c r="C503" t="s">
        <v>48</v>
      </c>
      <c r="D503">
        <v>253.48</v>
      </c>
    </row>
    <row r="504" spans="1:4" x14ac:dyDescent="0.25">
      <c r="A504">
        <v>8</v>
      </c>
      <c r="B504">
        <v>2004</v>
      </c>
      <c r="C504" t="s">
        <v>49</v>
      </c>
      <c r="D504">
        <v>412.15</v>
      </c>
    </row>
    <row r="505" spans="1:4" x14ac:dyDescent="0.25">
      <c r="A505">
        <v>8</v>
      </c>
      <c r="B505">
        <v>2004</v>
      </c>
      <c r="C505" t="s">
        <v>51</v>
      </c>
      <c r="D505">
        <v>390.22</v>
      </c>
    </row>
    <row r="506" spans="1:4" x14ac:dyDescent="0.25">
      <c r="A506">
        <v>8</v>
      </c>
      <c r="B506">
        <v>2004</v>
      </c>
      <c r="C506" t="s">
        <v>53</v>
      </c>
      <c r="D506">
        <v>187.81</v>
      </c>
    </row>
    <row r="507" spans="1:4" x14ac:dyDescent="0.25">
      <c r="A507">
        <v>8</v>
      </c>
      <c r="B507">
        <v>2004</v>
      </c>
      <c r="C507" t="s">
        <v>58</v>
      </c>
      <c r="D507">
        <v>463.56</v>
      </c>
    </row>
    <row r="508" spans="1:4" x14ac:dyDescent="0.25">
      <c r="A508">
        <v>9</v>
      </c>
      <c r="B508">
        <v>2004</v>
      </c>
      <c r="C508" t="s">
        <v>12</v>
      </c>
      <c r="D508">
        <v>177</v>
      </c>
    </row>
    <row r="509" spans="1:4" x14ac:dyDescent="0.25">
      <c r="A509">
        <v>9</v>
      </c>
      <c r="B509">
        <v>2004</v>
      </c>
      <c r="C509" t="s">
        <v>13</v>
      </c>
      <c r="D509">
        <v>310.2</v>
      </c>
    </row>
    <row r="510" spans="1:4" x14ac:dyDescent="0.25">
      <c r="A510">
        <v>9</v>
      </c>
      <c r="B510">
        <v>2004</v>
      </c>
      <c r="C510" t="s">
        <v>14</v>
      </c>
      <c r="D510">
        <v>843.23</v>
      </c>
    </row>
    <row r="511" spans="1:4" x14ac:dyDescent="0.25">
      <c r="A511">
        <v>9</v>
      </c>
      <c r="B511">
        <v>2004</v>
      </c>
      <c r="C511" t="s">
        <v>15</v>
      </c>
      <c r="D511">
        <v>855.12</v>
      </c>
    </row>
    <row r="512" spans="1:4" x14ac:dyDescent="0.25">
      <c r="A512">
        <v>9</v>
      </c>
      <c r="B512">
        <v>2004</v>
      </c>
      <c r="C512" t="s">
        <v>16</v>
      </c>
      <c r="D512">
        <v>380.65</v>
      </c>
    </row>
    <row r="513" spans="1:4" x14ac:dyDescent="0.25">
      <c r="A513">
        <v>9</v>
      </c>
      <c r="B513">
        <v>2004</v>
      </c>
      <c r="C513" t="s">
        <v>17</v>
      </c>
      <c r="D513">
        <v>963.63</v>
      </c>
    </row>
    <row r="514" spans="1:4" x14ac:dyDescent="0.25">
      <c r="A514">
        <v>9</v>
      </c>
      <c r="B514">
        <v>2004</v>
      </c>
      <c r="C514" t="s">
        <v>18</v>
      </c>
      <c r="D514">
        <v>372.8</v>
      </c>
    </row>
    <row r="515" spans="1:4" x14ac:dyDescent="0.25">
      <c r="A515">
        <v>9</v>
      </c>
      <c r="B515">
        <v>2004</v>
      </c>
      <c r="C515" t="s">
        <v>19</v>
      </c>
      <c r="D515">
        <v>593.58000000000004</v>
      </c>
    </row>
    <row r="516" spans="1:4" x14ac:dyDescent="0.25">
      <c r="A516">
        <v>9</v>
      </c>
      <c r="B516">
        <v>2004</v>
      </c>
      <c r="C516" t="s">
        <v>20</v>
      </c>
      <c r="D516">
        <v>117.6</v>
      </c>
    </row>
    <row r="517" spans="1:4" x14ac:dyDescent="0.25">
      <c r="A517">
        <v>9</v>
      </c>
      <c r="B517">
        <v>2004</v>
      </c>
      <c r="C517" t="s">
        <v>21</v>
      </c>
      <c r="D517">
        <v>951.6</v>
      </c>
    </row>
    <row r="518" spans="1:4" x14ac:dyDescent="0.25">
      <c r="A518">
        <v>9</v>
      </c>
      <c r="B518">
        <v>2004</v>
      </c>
      <c r="C518" t="s">
        <v>22</v>
      </c>
      <c r="D518">
        <v>522.20000000000005</v>
      </c>
    </row>
    <row r="519" spans="1:4" x14ac:dyDescent="0.25">
      <c r="A519">
        <v>9</v>
      </c>
      <c r="B519">
        <v>2004</v>
      </c>
      <c r="C519" t="s">
        <v>23</v>
      </c>
      <c r="D519">
        <v>98.41</v>
      </c>
    </row>
    <row r="520" spans="1:4" x14ac:dyDescent="0.25">
      <c r="A520">
        <v>9</v>
      </c>
      <c r="B520">
        <v>2004</v>
      </c>
      <c r="C520" t="s">
        <v>24</v>
      </c>
      <c r="D520">
        <v>1020.63</v>
      </c>
    </row>
    <row r="521" spans="1:4" x14ac:dyDescent="0.25">
      <c r="A521">
        <v>9</v>
      </c>
      <c r="B521">
        <v>2004</v>
      </c>
      <c r="C521" t="s">
        <v>25</v>
      </c>
      <c r="D521">
        <v>746.52</v>
      </c>
    </row>
    <row r="522" spans="1:4" x14ac:dyDescent="0.25">
      <c r="A522">
        <v>9</v>
      </c>
      <c r="B522">
        <v>2004</v>
      </c>
      <c r="C522" t="s">
        <v>26</v>
      </c>
      <c r="D522">
        <v>640.49</v>
      </c>
    </row>
    <row r="523" spans="1:4" x14ac:dyDescent="0.25">
      <c r="A523">
        <v>9</v>
      </c>
      <c r="B523">
        <v>2004</v>
      </c>
      <c r="C523" t="s">
        <v>27</v>
      </c>
      <c r="D523">
        <v>438.28</v>
      </c>
    </row>
    <row r="524" spans="1:4" x14ac:dyDescent="0.25">
      <c r="A524">
        <v>9</v>
      </c>
      <c r="B524">
        <v>2004</v>
      </c>
      <c r="C524" t="s">
        <v>28</v>
      </c>
      <c r="D524">
        <v>577.59</v>
      </c>
    </row>
    <row r="525" spans="1:4" x14ac:dyDescent="0.25">
      <c r="A525">
        <v>9</v>
      </c>
      <c r="B525">
        <v>2004</v>
      </c>
      <c r="C525" t="s">
        <v>29</v>
      </c>
      <c r="D525">
        <v>1006.85</v>
      </c>
    </row>
    <row r="526" spans="1:4" x14ac:dyDescent="0.25">
      <c r="A526">
        <v>9</v>
      </c>
      <c r="B526">
        <v>2004</v>
      </c>
      <c r="C526" t="s">
        <v>30</v>
      </c>
      <c r="D526">
        <v>761.83</v>
      </c>
    </row>
    <row r="527" spans="1:4" x14ac:dyDescent="0.25">
      <c r="A527">
        <v>9</v>
      </c>
      <c r="B527">
        <v>2004</v>
      </c>
      <c r="C527" t="s">
        <v>31</v>
      </c>
      <c r="D527">
        <v>107.54</v>
      </c>
    </row>
    <row r="528" spans="1:4" x14ac:dyDescent="0.25">
      <c r="A528">
        <v>9</v>
      </c>
      <c r="B528">
        <v>2004</v>
      </c>
      <c r="C528" t="s">
        <v>32</v>
      </c>
      <c r="D528">
        <v>660.62</v>
      </c>
    </row>
    <row r="529" spans="1:4" x14ac:dyDescent="0.25">
      <c r="A529">
        <v>9</v>
      </c>
      <c r="B529">
        <v>2004</v>
      </c>
      <c r="C529" t="s">
        <v>33</v>
      </c>
      <c r="D529">
        <v>174.61</v>
      </c>
    </row>
    <row r="530" spans="1:4" x14ac:dyDescent="0.25">
      <c r="A530">
        <v>9</v>
      </c>
      <c r="B530">
        <v>2004</v>
      </c>
      <c r="C530" t="s">
        <v>34</v>
      </c>
      <c r="D530">
        <v>925.87</v>
      </c>
    </row>
    <row r="531" spans="1:4" x14ac:dyDescent="0.25">
      <c r="A531">
        <v>9</v>
      </c>
      <c r="B531">
        <v>2004</v>
      </c>
      <c r="C531" t="s">
        <v>35</v>
      </c>
      <c r="D531">
        <v>868.67</v>
      </c>
    </row>
    <row r="532" spans="1:4" x14ac:dyDescent="0.25">
      <c r="A532">
        <v>9</v>
      </c>
      <c r="B532">
        <v>2004</v>
      </c>
      <c r="C532" t="s">
        <v>36</v>
      </c>
      <c r="D532">
        <v>953.9</v>
      </c>
    </row>
    <row r="533" spans="1:4" x14ac:dyDescent="0.25">
      <c r="A533">
        <v>9</v>
      </c>
      <c r="B533">
        <v>2004</v>
      </c>
      <c r="C533" t="s">
        <v>37</v>
      </c>
      <c r="D533">
        <v>474.93</v>
      </c>
    </row>
    <row r="534" spans="1:4" x14ac:dyDescent="0.25">
      <c r="A534">
        <v>9</v>
      </c>
      <c r="B534">
        <v>2004</v>
      </c>
      <c r="C534" t="s">
        <v>38</v>
      </c>
      <c r="D534">
        <v>510.76</v>
      </c>
    </row>
    <row r="535" spans="1:4" x14ac:dyDescent="0.25">
      <c r="A535">
        <v>9</v>
      </c>
      <c r="B535">
        <v>2004</v>
      </c>
      <c r="C535" t="s">
        <v>39</v>
      </c>
      <c r="D535">
        <v>879.53</v>
      </c>
    </row>
    <row r="536" spans="1:4" x14ac:dyDescent="0.25">
      <c r="A536">
        <v>9</v>
      </c>
      <c r="B536">
        <v>2004</v>
      </c>
      <c r="C536" t="s">
        <v>40</v>
      </c>
      <c r="D536">
        <v>502.37</v>
      </c>
    </row>
    <row r="537" spans="1:4" x14ac:dyDescent="0.25">
      <c r="A537">
        <v>9</v>
      </c>
      <c r="B537">
        <v>2004</v>
      </c>
      <c r="C537" t="s">
        <v>41</v>
      </c>
      <c r="D537">
        <v>761.67</v>
      </c>
    </row>
    <row r="538" spans="1:4" x14ac:dyDescent="0.25">
      <c r="A538">
        <v>9</v>
      </c>
      <c r="B538">
        <v>2004</v>
      </c>
      <c r="C538" t="s">
        <v>42</v>
      </c>
      <c r="D538">
        <v>1073</v>
      </c>
    </row>
    <row r="539" spans="1:4" x14ac:dyDescent="0.25">
      <c r="A539">
        <v>9</v>
      </c>
      <c r="B539">
        <v>2004</v>
      </c>
      <c r="C539" t="s">
        <v>43</v>
      </c>
      <c r="D539">
        <v>759.29</v>
      </c>
    </row>
    <row r="540" spans="1:4" x14ac:dyDescent="0.25">
      <c r="A540">
        <v>9</v>
      </c>
      <c r="B540">
        <v>2004</v>
      </c>
      <c r="C540" t="s">
        <v>44</v>
      </c>
      <c r="D540">
        <v>703.29</v>
      </c>
    </row>
    <row r="541" spans="1:4" x14ac:dyDescent="0.25">
      <c r="A541">
        <v>9</v>
      </c>
      <c r="B541">
        <v>2004</v>
      </c>
      <c r="C541" t="s">
        <v>45</v>
      </c>
      <c r="D541">
        <v>621.95000000000005</v>
      </c>
    </row>
    <row r="542" spans="1:4" x14ac:dyDescent="0.25">
      <c r="A542">
        <v>9</v>
      </c>
      <c r="B542">
        <v>2004</v>
      </c>
      <c r="C542" t="s">
        <v>46</v>
      </c>
      <c r="D542">
        <v>413.16</v>
      </c>
    </row>
    <row r="543" spans="1:4" x14ac:dyDescent="0.25">
      <c r="A543">
        <v>9</v>
      </c>
      <c r="B543">
        <v>2004</v>
      </c>
      <c r="C543" t="s">
        <v>47</v>
      </c>
      <c r="D543">
        <v>422.36</v>
      </c>
    </row>
    <row r="544" spans="1:4" x14ac:dyDescent="0.25">
      <c r="A544">
        <v>9</v>
      </c>
      <c r="B544">
        <v>2004</v>
      </c>
      <c r="C544" t="s">
        <v>48</v>
      </c>
      <c r="D544">
        <v>89.47</v>
      </c>
    </row>
    <row r="545" spans="1:4" x14ac:dyDescent="0.25">
      <c r="A545">
        <v>9</v>
      </c>
      <c r="B545">
        <v>2004</v>
      </c>
      <c r="C545" t="s">
        <v>49</v>
      </c>
      <c r="D545">
        <v>937.74</v>
      </c>
    </row>
    <row r="546" spans="1:4" x14ac:dyDescent="0.25">
      <c r="A546">
        <v>9</v>
      </c>
      <c r="B546">
        <v>2004</v>
      </c>
      <c r="C546" t="s">
        <v>50</v>
      </c>
      <c r="D546">
        <v>407.73</v>
      </c>
    </row>
    <row r="547" spans="1:4" x14ac:dyDescent="0.25">
      <c r="A547">
        <v>9</v>
      </c>
      <c r="B547">
        <v>2004</v>
      </c>
      <c r="C547" t="s">
        <v>51</v>
      </c>
      <c r="D547">
        <v>186.77</v>
      </c>
    </row>
    <row r="548" spans="1:4" x14ac:dyDescent="0.25">
      <c r="A548">
        <v>9</v>
      </c>
      <c r="B548">
        <v>2004</v>
      </c>
      <c r="C548" t="s">
        <v>52</v>
      </c>
      <c r="D548">
        <v>1002.11</v>
      </c>
    </row>
    <row r="549" spans="1:4" x14ac:dyDescent="0.25">
      <c r="A549">
        <v>9</v>
      </c>
      <c r="B549">
        <v>2004</v>
      </c>
      <c r="C549" t="s">
        <v>53</v>
      </c>
      <c r="D549">
        <v>36.380000000000003</v>
      </c>
    </row>
    <row r="550" spans="1:4" x14ac:dyDescent="0.25">
      <c r="A550">
        <v>9</v>
      </c>
      <c r="B550">
        <v>2004</v>
      </c>
      <c r="C550" t="s">
        <v>54</v>
      </c>
      <c r="D550">
        <v>994.24</v>
      </c>
    </row>
    <row r="551" spans="1:4" x14ac:dyDescent="0.25">
      <c r="A551">
        <v>9</v>
      </c>
      <c r="B551">
        <v>2004</v>
      </c>
      <c r="C551" t="s">
        <v>55</v>
      </c>
      <c r="D551">
        <v>892.71</v>
      </c>
    </row>
    <row r="552" spans="1:4" x14ac:dyDescent="0.25">
      <c r="A552">
        <v>9</v>
      </c>
      <c r="B552">
        <v>2004</v>
      </c>
      <c r="C552" t="s">
        <v>56</v>
      </c>
      <c r="D552">
        <v>425.16</v>
      </c>
    </row>
    <row r="553" spans="1:4" x14ac:dyDescent="0.25">
      <c r="A553">
        <v>9</v>
      </c>
      <c r="B553">
        <v>2004</v>
      </c>
      <c r="C553" t="s">
        <v>57</v>
      </c>
      <c r="D553">
        <v>593.19000000000005</v>
      </c>
    </row>
    <row r="554" spans="1:4" x14ac:dyDescent="0.25">
      <c r="A554">
        <v>9</v>
      </c>
      <c r="B554">
        <v>2004</v>
      </c>
      <c r="C554" t="s">
        <v>58</v>
      </c>
      <c r="D554">
        <v>280.69</v>
      </c>
    </row>
    <row r="555" spans="1:4" x14ac:dyDescent="0.25">
      <c r="A555">
        <v>9</v>
      </c>
      <c r="B555">
        <v>2004</v>
      </c>
      <c r="C555" t="s">
        <v>59</v>
      </c>
      <c r="D555">
        <v>746.24</v>
      </c>
    </row>
    <row r="556" spans="1:4" x14ac:dyDescent="0.25">
      <c r="A556">
        <v>9</v>
      </c>
      <c r="B556">
        <v>2004</v>
      </c>
      <c r="C556" t="s">
        <v>60</v>
      </c>
      <c r="D556">
        <v>195.24</v>
      </c>
    </row>
    <row r="557" spans="1:4" x14ac:dyDescent="0.25">
      <c r="A557">
        <v>9</v>
      </c>
      <c r="B557">
        <v>2004</v>
      </c>
      <c r="C557" t="s">
        <v>61</v>
      </c>
      <c r="D557">
        <v>543.35</v>
      </c>
    </row>
    <row r="558" spans="1:4" x14ac:dyDescent="0.25">
      <c r="A558">
        <v>9</v>
      </c>
      <c r="B558">
        <v>2004</v>
      </c>
      <c r="C558" t="s">
        <v>62</v>
      </c>
      <c r="D558">
        <v>555.13</v>
      </c>
    </row>
    <row r="559" spans="1:4" x14ac:dyDescent="0.25">
      <c r="A559">
        <v>10</v>
      </c>
      <c r="B559">
        <v>2004</v>
      </c>
      <c r="C559" t="s">
        <v>13</v>
      </c>
      <c r="D559">
        <v>348.8</v>
      </c>
    </row>
    <row r="560" spans="1:4" x14ac:dyDescent="0.25">
      <c r="A560">
        <v>10</v>
      </c>
      <c r="B560">
        <v>2004</v>
      </c>
      <c r="C560" t="s">
        <v>14</v>
      </c>
      <c r="D560">
        <v>503.67</v>
      </c>
    </row>
    <row r="561" spans="1:4" x14ac:dyDescent="0.25">
      <c r="A561">
        <v>10</v>
      </c>
      <c r="B561">
        <v>2004</v>
      </c>
      <c r="C561" t="s">
        <v>15</v>
      </c>
      <c r="D561">
        <v>656.65</v>
      </c>
    </row>
    <row r="562" spans="1:4" x14ac:dyDescent="0.25">
      <c r="A562">
        <v>10</v>
      </c>
      <c r="B562">
        <v>2004</v>
      </c>
      <c r="C562" t="s">
        <v>16</v>
      </c>
      <c r="D562">
        <v>289.58999999999997</v>
      </c>
    </row>
    <row r="563" spans="1:4" x14ac:dyDescent="0.25">
      <c r="A563">
        <v>10</v>
      </c>
      <c r="B563">
        <v>2004</v>
      </c>
      <c r="C563" t="s">
        <v>17</v>
      </c>
      <c r="D563">
        <v>782</v>
      </c>
    </row>
    <row r="564" spans="1:4" x14ac:dyDescent="0.25">
      <c r="A564">
        <v>10</v>
      </c>
      <c r="B564">
        <v>2004</v>
      </c>
      <c r="C564" t="s">
        <v>18</v>
      </c>
      <c r="D564">
        <v>782.29</v>
      </c>
    </row>
    <row r="565" spans="1:4" x14ac:dyDescent="0.25">
      <c r="A565">
        <v>10</v>
      </c>
      <c r="B565">
        <v>2004</v>
      </c>
      <c r="C565" t="s">
        <v>19</v>
      </c>
      <c r="D565">
        <v>993.25</v>
      </c>
    </row>
    <row r="566" spans="1:4" x14ac:dyDescent="0.25">
      <c r="A566">
        <v>10</v>
      </c>
      <c r="B566">
        <v>2004</v>
      </c>
      <c r="C566" t="s">
        <v>20</v>
      </c>
      <c r="D566">
        <v>274.69</v>
      </c>
    </row>
    <row r="567" spans="1:4" x14ac:dyDescent="0.25">
      <c r="A567">
        <v>10</v>
      </c>
      <c r="B567">
        <v>2004</v>
      </c>
      <c r="C567" t="s">
        <v>21</v>
      </c>
      <c r="D567">
        <v>80.84</v>
      </c>
    </row>
    <row r="568" spans="1:4" x14ac:dyDescent="0.25">
      <c r="A568">
        <v>10</v>
      </c>
      <c r="B568">
        <v>2004</v>
      </c>
      <c r="C568" t="s">
        <v>22</v>
      </c>
      <c r="D568">
        <v>570.79</v>
      </c>
    </row>
    <row r="569" spans="1:4" x14ac:dyDescent="0.25">
      <c r="A569">
        <v>10</v>
      </c>
      <c r="B569">
        <v>2004</v>
      </c>
      <c r="C569" t="s">
        <v>23</v>
      </c>
      <c r="D569">
        <v>311.82</v>
      </c>
    </row>
    <row r="570" spans="1:4" x14ac:dyDescent="0.25">
      <c r="A570">
        <v>10</v>
      </c>
      <c r="B570">
        <v>2004</v>
      </c>
      <c r="C570" t="s">
        <v>24</v>
      </c>
      <c r="D570">
        <v>582.04</v>
      </c>
    </row>
    <row r="571" spans="1:4" x14ac:dyDescent="0.25">
      <c r="A571">
        <v>10</v>
      </c>
      <c r="B571">
        <v>2004</v>
      </c>
      <c r="C571" t="s">
        <v>25</v>
      </c>
      <c r="D571">
        <v>968.83</v>
      </c>
    </row>
    <row r="572" spans="1:4" x14ac:dyDescent="0.25">
      <c r="A572">
        <v>10</v>
      </c>
      <c r="B572">
        <v>2004</v>
      </c>
      <c r="C572" t="s">
        <v>26</v>
      </c>
      <c r="D572">
        <v>518.58000000000004</v>
      </c>
    </row>
    <row r="573" spans="1:4" x14ac:dyDescent="0.25">
      <c r="A573">
        <v>10</v>
      </c>
      <c r="B573">
        <v>2004</v>
      </c>
      <c r="C573" t="s">
        <v>27</v>
      </c>
      <c r="D573">
        <v>424.05</v>
      </c>
    </row>
    <row r="574" spans="1:4" x14ac:dyDescent="0.25">
      <c r="A574">
        <v>10</v>
      </c>
      <c r="B574">
        <v>2004</v>
      </c>
      <c r="C574" t="s">
        <v>28</v>
      </c>
      <c r="D574">
        <v>824.71</v>
      </c>
    </row>
    <row r="575" spans="1:4" x14ac:dyDescent="0.25">
      <c r="A575">
        <v>10</v>
      </c>
      <c r="B575">
        <v>2004</v>
      </c>
      <c r="C575" t="s">
        <v>29</v>
      </c>
      <c r="D575">
        <v>292.07</v>
      </c>
    </row>
    <row r="576" spans="1:4" x14ac:dyDescent="0.25">
      <c r="A576">
        <v>10</v>
      </c>
      <c r="B576">
        <v>2004</v>
      </c>
      <c r="C576" t="s">
        <v>30</v>
      </c>
      <c r="D576">
        <v>267.99</v>
      </c>
    </row>
    <row r="577" spans="1:4" x14ac:dyDescent="0.25">
      <c r="A577">
        <v>10</v>
      </c>
      <c r="B577">
        <v>2004</v>
      </c>
      <c r="C577" t="s">
        <v>31</v>
      </c>
      <c r="D577">
        <v>514.65</v>
      </c>
    </row>
    <row r="578" spans="1:4" x14ac:dyDescent="0.25">
      <c r="A578">
        <v>10</v>
      </c>
      <c r="B578">
        <v>2004</v>
      </c>
      <c r="C578" t="s">
        <v>32</v>
      </c>
      <c r="D578">
        <v>1091.33</v>
      </c>
    </row>
    <row r="579" spans="1:4" x14ac:dyDescent="0.25">
      <c r="A579">
        <v>10</v>
      </c>
      <c r="B579">
        <v>2004</v>
      </c>
      <c r="C579" t="s">
        <v>33</v>
      </c>
      <c r="D579">
        <v>516.79999999999995</v>
      </c>
    </row>
    <row r="580" spans="1:4" x14ac:dyDescent="0.25">
      <c r="A580">
        <v>10</v>
      </c>
      <c r="B580">
        <v>2004</v>
      </c>
      <c r="C580" t="s">
        <v>34</v>
      </c>
      <c r="D580">
        <v>708.13</v>
      </c>
    </row>
    <row r="581" spans="1:4" x14ac:dyDescent="0.25">
      <c r="A581">
        <v>10</v>
      </c>
      <c r="B581">
        <v>2004</v>
      </c>
      <c r="C581" t="s">
        <v>35</v>
      </c>
      <c r="D581">
        <v>518.80999999999995</v>
      </c>
    </row>
    <row r="582" spans="1:4" x14ac:dyDescent="0.25">
      <c r="A582">
        <v>10</v>
      </c>
      <c r="B582">
        <v>2004</v>
      </c>
      <c r="C582" t="s">
        <v>36</v>
      </c>
      <c r="D582">
        <v>928.41</v>
      </c>
    </row>
    <row r="583" spans="1:4" x14ac:dyDescent="0.25">
      <c r="A583">
        <v>10</v>
      </c>
      <c r="B583">
        <v>2004</v>
      </c>
      <c r="C583" t="s">
        <v>37</v>
      </c>
      <c r="D583">
        <v>500.95</v>
      </c>
    </row>
    <row r="584" spans="1:4" x14ac:dyDescent="0.25">
      <c r="A584">
        <v>10</v>
      </c>
      <c r="B584">
        <v>2004</v>
      </c>
      <c r="C584" t="s">
        <v>38</v>
      </c>
      <c r="D584">
        <v>141.19</v>
      </c>
    </row>
    <row r="585" spans="1:4" x14ac:dyDescent="0.25">
      <c r="A585">
        <v>10</v>
      </c>
      <c r="B585">
        <v>2004</v>
      </c>
      <c r="C585" t="s">
        <v>39</v>
      </c>
      <c r="D585">
        <v>193.95</v>
      </c>
    </row>
    <row r="586" spans="1:4" x14ac:dyDescent="0.25">
      <c r="A586">
        <v>10</v>
      </c>
      <c r="B586">
        <v>2004</v>
      </c>
      <c r="C586" t="s">
        <v>40</v>
      </c>
      <c r="D586">
        <v>492.46</v>
      </c>
    </row>
    <row r="587" spans="1:4" x14ac:dyDescent="0.25">
      <c r="A587">
        <v>10</v>
      </c>
      <c r="B587">
        <v>2004</v>
      </c>
      <c r="C587" t="s">
        <v>41</v>
      </c>
      <c r="D587">
        <v>206.6</v>
      </c>
    </row>
    <row r="588" spans="1:4" x14ac:dyDescent="0.25">
      <c r="A588">
        <v>10</v>
      </c>
      <c r="B588">
        <v>2004</v>
      </c>
      <c r="C588" t="s">
        <v>42</v>
      </c>
      <c r="D588">
        <v>170.72</v>
      </c>
    </row>
    <row r="589" spans="1:4" x14ac:dyDescent="0.25">
      <c r="A589">
        <v>10</v>
      </c>
      <c r="B589">
        <v>2004</v>
      </c>
      <c r="C589" t="s">
        <v>43</v>
      </c>
      <c r="D589">
        <v>209.65</v>
      </c>
    </row>
    <row r="590" spans="1:4" x14ac:dyDescent="0.25">
      <c r="A590">
        <v>10</v>
      </c>
      <c r="B590">
        <v>2004</v>
      </c>
      <c r="C590" t="s">
        <v>44</v>
      </c>
      <c r="D590">
        <v>640.4</v>
      </c>
    </row>
    <row r="591" spans="1:4" x14ac:dyDescent="0.25">
      <c r="A591">
        <v>10</v>
      </c>
      <c r="B591">
        <v>2004</v>
      </c>
      <c r="C591" t="s">
        <v>45</v>
      </c>
      <c r="D591">
        <v>859.11</v>
      </c>
    </row>
    <row r="592" spans="1:4" x14ac:dyDescent="0.25">
      <c r="A592">
        <v>10</v>
      </c>
      <c r="B592">
        <v>2004</v>
      </c>
      <c r="C592" t="s">
        <v>46</v>
      </c>
      <c r="D592">
        <v>61.37</v>
      </c>
    </row>
    <row r="593" spans="1:4" x14ac:dyDescent="0.25">
      <c r="A593">
        <v>10</v>
      </c>
      <c r="B593">
        <v>2004</v>
      </c>
      <c r="C593" t="s">
        <v>47</v>
      </c>
      <c r="D593">
        <v>356.29</v>
      </c>
    </row>
    <row r="594" spans="1:4" x14ac:dyDescent="0.25">
      <c r="A594">
        <v>10</v>
      </c>
      <c r="B594">
        <v>2004</v>
      </c>
      <c r="C594" t="s">
        <v>48</v>
      </c>
      <c r="D594">
        <v>133.4</v>
      </c>
    </row>
    <row r="595" spans="1:4" x14ac:dyDescent="0.25">
      <c r="A595">
        <v>10</v>
      </c>
      <c r="B595">
        <v>2004</v>
      </c>
      <c r="C595" t="s">
        <v>49</v>
      </c>
      <c r="D595">
        <v>694.83</v>
      </c>
    </row>
    <row r="596" spans="1:4" x14ac:dyDescent="0.25">
      <c r="A596">
        <v>10</v>
      </c>
      <c r="B596">
        <v>2004</v>
      </c>
      <c r="C596" t="s">
        <v>50</v>
      </c>
      <c r="D596">
        <v>640.26</v>
      </c>
    </row>
    <row r="597" spans="1:4" x14ac:dyDescent="0.25">
      <c r="A597">
        <v>10</v>
      </c>
      <c r="B597">
        <v>2004</v>
      </c>
      <c r="C597" t="s">
        <v>51</v>
      </c>
      <c r="D597">
        <v>40.22</v>
      </c>
    </row>
    <row r="598" spans="1:4" x14ac:dyDescent="0.25">
      <c r="A598">
        <v>10</v>
      </c>
      <c r="B598">
        <v>2004</v>
      </c>
      <c r="C598" t="s">
        <v>52</v>
      </c>
      <c r="D598">
        <v>636.72</v>
      </c>
    </row>
    <row r="599" spans="1:4" x14ac:dyDescent="0.25">
      <c r="A599">
        <v>10</v>
      </c>
      <c r="B599">
        <v>2004</v>
      </c>
      <c r="C599" t="s">
        <v>53</v>
      </c>
      <c r="D599">
        <v>937.41</v>
      </c>
    </row>
    <row r="600" spans="1:4" x14ac:dyDescent="0.25">
      <c r="A600">
        <v>10</v>
      </c>
      <c r="B600">
        <v>2004</v>
      </c>
      <c r="C600" t="s">
        <v>54</v>
      </c>
      <c r="D600">
        <v>246.6</v>
      </c>
    </row>
    <row r="601" spans="1:4" x14ac:dyDescent="0.25">
      <c r="A601">
        <v>10</v>
      </c>
      <c r="B601">
        <v>2004</v>
      </c>
      <c r="C601" t="s">
        <v>55</v>
      </c>
      <c r="D601">
        <v>1019</v>
      </c>
    </row>
    <row r="602" spans="1:4" x14ac:dyDescent="0.25">
      <c r="A602">
        <v>10</v>
      </c>
      <c r="B602">
        <v>2004</v>
      </c>
      <c r="C602" t="s">
        <v>56</v>
      </c>
      <c r="D602">
        <v>682.21</v>
      </c>
    </row>
    <row r="603" spans="1:4" x14ac:dyDescent="0.25">
      <c r="A603">
        <v>10</v>
      </c>
      <c r="B603">
        <v>2004</v>
      </c>
      <c r="C603" t="s">
        <v>57</v>
      </c>
      <c r="D603">
        <v>1013.5</v>
      </c>
    </row>
    <row r="604" spans="1:4" x14ac:dyDescent="0.25">
      <c r="A604">
        <v>10</v>
      </c>
      <c r="B604">
        <v>2004</v>
      </c>
      <c r="C604" t="s">
        <v>58</v>
      </c>
      <c r="D604">
        <v>219.32</v>
      </c>
    </row>
    <row r="605" spans="1:4" x14ac:dyDescent="0.25">
      <c r="A605">
        <v>10</v>
      </c>
      <c r="B605">
        <v>2004</v>
      </c>
      <c r="C605" t="s">
        <v>60</v>
      </c>
      <c r="D605">
        <v>148.72</v>
      </c>
    </row>
    <row r="606" spans="1:4" x14ac:dyDescent="0.25">
      <c r="A606">
        <v>10</v>
      </c>
      <c r="B606">
        <v>2004</v>
      </c>
      <c r="C606" t="s">
        <v>61</v>
      </c>
      <c r="D606">
        <v>577.11</v>
      </c>
    </row>
    <row r="607" spans="1:4" x14ac:dyDescent="0.25">
      <c r="A607">
        <v>10</v>
      </c>
      <c r="B607">
        <v>2004</v>
      </c>
      <c r="C607" t="s">
        <v>62</v>
      </c>
      <c r="D607">
        <v>479</v>
      </c>
    </row>
    <row r="608" spans="1:4" x14ac:dyDescent="0.25">
      <c r="A608">
        <v>11</v>
      </c>
      <c r="B608">
        <v>2004</v>
      </c>
      <c r="C608" t="s">
        <v>13</v>
      </c>
      <c r="D608">
        <v>374.03</v>
      </c>
    </row>
    <row r="609" spans="1:4" x14ac:dyDescent="0.25">
      <c r="A609">
        <v>11</v>
      </c>
      <c r="B609">
        <v>2004</v>
      </c>
      <c r="C609" t="s">
        <v>14</v>
      </c>
      <c r="D609">
        <v>129.34</v>
      </c>
    </row>
    <row r="610" spans="1:4" x14ac:dyDescent="0.25">
      <c r="A610">
        <v>11</v>
      </c>
      <c r="B610">
        <v>2004</v>
      </c>
      <c r="C610" t="s">
        <v>15</v>
      </c>
      <c r="D610">
        <v>224.32</v>
      </c>
    </row>
    <row r="611" spans="1:4" x14ac:dyDescent="0.25">
      <c r="A611">
        <v>11</v>
      </c>
      <c r="B611">
        <v>2004</v>
      </c>
      <c r="C611" t="s">
        <v>16</v>
      </c>
      <c r="D611">
        <v>875.75</v>
      </c>
    </row>
    <row r="612" spans="1:4" x14ac:dyDescent="0.25">
      <c r="A612">
        <v>11</v>
      </c>
      <c r="B612">
        <v>2004</v>
      </c>
      <c r="C612" t="s">
        <v>17</v>
      </c>
      <c r="D612">
        <v>430.18</v>
      </c>
    </row>
    <row r="613" spans="1:4" x14ac:dyDescent="0.25">
      <c r="A613">
        <v>11</v>
      </c>
      <c r="B613">
        <v>2004</v>
      </c>
      <c r="C613" t="s">
        <v>18</v>
      </c>
      <c r="D613">
        <v>774.58</v>
      </c>
    </row>
    <row r="614" spans="1:4" x14ac:dyDescent="0.25">
      <c r="A614">
        <v>11</v>
      </c>
      <c r="B614">
        <v>2004</v>
      </c>
      <c r="C614" t="s">
        <v>20</v>
      </c>
      <c r="D614">
        <v>509.88</v>
      </c>
    </row>
    <row r="615" spans="1:4" x14ac:dyDescent="0.25">
      <c r="A615">
        <v>11</v>
      </c>
      <c r="B615">
        <v>2004</v>
      </c>
      <c r="C615" t="s">
        <v>21</v>
      </c>
      <c r="D615">
        <v>366.63</v>
      </c>
    </row>
    <row r="616" spans="1:4" x14ac:dyDescent="0.25">
      <c r="A616">
        <v>11</v>
      </c>
      <c r="B616">
        <v>2004</v>
      </c>
      <c r="C616" t="s">
        <v>22</v>
      </c>
      <c r="D616">
        <v>435.23</v>
      </c>
    </row>
    <row r="617" spans="1:4" x14ac:dyDescent="0.25">
      <c r="A617">
        <v>11</v>
      </c>
      <c r="B617">
        <v>2004</v>
      </c>
      <c r="C617" t="s">
        <v>23</v>
      </c>
      <c r="D617">
        <v>1077.82</v>
      </c>
    </row>
    <row r="618" spans="1:4" x14ac:dyDescent="0.25">
      <c r="A618">
        <v>11</v>
      </c>
      <c r="B618">
        <v>2004</v>
      </c>
      <c r="C618" t="s">
        <v>26</v>
      </c>
      <c r="D618">
        <v>400.9</v>
      </c>
    </row>
    <row r="619" spans="1:4" x14ac:dyDescent="0.25">
      <c r="A619">
        <v>11</v>
      </c>
      <c r="B619">
        <v>2004</v>
      </c>
      <c r="C619" t="s">
        <v>28</v>
      </c>
      <c r="D619">
        <v>693.82</v>
      </c>
    </row>
    <row r="620" spans="1:4" x14ac:dyDescent="0.25">
      <c r="A620">
        <v>11</v>
      </c>
      <c r="B620">
        <v>2004</v>
      </c>
      <c r="C620" t="s">
        <v>29</v>
      </c>
      <c r="D620">
        <v>769.37</v>
      </c>
    </row>
    <row r="621" spans="1:4" x14ac:dyDescent="0.25">
      <c r="A621">
        <v>11</v>
      </c>
      <c r="B621">
        <v>2004</v>
      </c>
      <c r="C621" t="s">
        <v>31</v>
      </c>
      <c r="D621">
        <v>534.80999999999995</v>
      </c>
    </row>
    <row r="622" spans="1:4" x14ac:dyDescent="0.25">
      <c r="A622">
        <v>11</v>
      </c>
      <c r="B622">
        <v>2004</v>
      </c>
      <c r="C622" t="s">
        <v>33</v>
      </c>
      <c r="D622">
        <v>1105.54</v>
      </c>
    </row>
    <row r="623" spans="1:4" x14ac:dyDescent="0.25">
      <c r="A623">
        <v>11</v>
      </c>
      <c r="B623">
        <v>2004</v>
      </c>
      <c r="C623" t="s">
        <v>34</v>
      </c>
      <c r="D623">
        <v>667.04</v>
      </c>
    </row>
    <row r="624" spans="1:4" x14ac:dyDescent="0.25">
      <c r="A624">
        <v>11</v>
      </c>
      <c r="B624">
        <v>2004</v>
      </c>
      <c r="C624" t="s">
        <v>37</v>
      </c>
      <c r="D624">
        <v>489.02</v>
      </c>
    </row>
    <row r="625" spans="1:4" x14ac:dyDescent="0.25">
      <c r="A625">
        <v>11</v>
      </c>
      <c r="B625">
        <v>2004</v>
      </c>
      <c r="C625" t="s">
        <v>39</v>
      </c>
      <c r="D625">
        <v>428.65</v>
      </c>
    </row>
    <row r="626" spans="1:4" x14ac:dyDescent="0.25">
      <c r="A626">
        <v>11</v>
      </c>
      <c r="B626">
        <v>2004</v>
      </c>
      <c r="C626" t="s">
        <v>40</v>
      </c>
      <c r="D626">
        <v>794.83</v>
      </c>
    </row>
    <row r="627" spans="1:4" x14ac:dyDescent="0.25">
      <c r="A627">
        <v>11</v>
      </c>
      <c r="B627">
        <v>2004</v>
      </c>
      <c r="C627" t="s">
        <v>41</v>
      </c>
      <c r="D627">
        <v>434.94</v>
      </c>
    </row>
    <row r="628" spans="1:4" x14ac:dyDescent="0.25">
      <c r="A628">
        <v>11</v>
      </c>
      <c r="B628">
        <v>2004</v>
      </c>
      <c r="C628" t="s">
        <v>42</v>
      </c>
      <c r="D628">
        <v>538.04999999999995</v>
      </c>
    </row>
    <row r="629" spans="1:4" x14ac:dyDescent="0.25">
      <c r="A629">
        <v>11</v>
      </c>
      <c r="B629">
        <v>2004</v>
      </c>
      <c r="C629" t="s">
        <v>43</v>
      </c>
      <c r="D629">
        <v>179.85</v>
      </c>
    </row>
    <row r="630" spans="1:4" x14ac:dyDescent="0.25">
      <c r="A630">
        <v>11</v>
      </c>
      <c r="B630">
        <v>2004</v>
      </c>
      <c r="C630" t="s">
        <v>44</v>
      </c>
      <c r="D630">
        <v>282.79000000000002</v>
      </c>
    </row>
    <row r="631" spans="1:4" x14ac:dyDescent="0.25">
      <c r="A631">
        <v>11</v>
      </c>
      <c r="B631">
        <v>2004</v>
      </c>
      <c r="C631" t="s">
        <v>48</v>
      </c>
      <c r="D631">
        <v>345.29</v>
      </c>
    </row>
    <row r="632" spans="1:4" x14ac:dyDescent="0.25">
      <c r="A632">
        <v>11</v>
      </c>
      <c r="B632">
        <v>2004</v>
      </c>
      <c r="C632" t="s">
        <v>54</v>
      </c>
      <c r="D632">
        <v>200.96</v>
      </c>
    </row>
    <row r="633" spans="1:4" x14ac:dyDescent="0.25">
      <c r="A633">
        <v>11</v>
      </c>
      <c r="B633">
        <v>2004</v>
      </c>
      <c r="C633" t="s">
        <v>56</v>
      </c>
      <c r="D633">
        <v>170.16</v>
      </c>
    </row>
    <row r="634" spans="1:4" x14ac:dyDescent="0.25">
      <c r="A634">
        <v>11</v>
      </c>
      <c r="B634">
        <v>2004</v>
      </c>
      <c r="C634" t="s">
        <v>59</v>
      </c>
      <c r="D634">
        <v>546.02</v>
      </c>
    </row>
    <row r="635" spans="1:4" x14ac:dyDescent="0.25">
      <c r="A635">
        <v>11</v>
      </c>
      <c r="B635">
        <v>2004</v>
      </c>
      <c r="C635" t="s">
        <v>60</v>
      </c>
      <c r="D635">
        <v>720.47</v>
      </c>
    </row>
    <row r="636" spans="1:4" x14ac:dyDescent="0.25">
      <c r="A636">
        <v>11</v>
      </c>
      <c r="B636">
        <v>2004</v>
      </c>
      <c r="C636" t="s">
        <v>61</v>
      </c>
      <c r="D636">
        <v>970.18</v>
      </c>
    </row>
    <row r="637" spans="1:4" x14ac:dyDescent="0.25">
      <c r="A637">
        <v>11</v>
      </c>
      <c r="B637">
        <v>2004</v>
      </c>
      <c r="C637" t="s">
        <v>62</v>
      </c>
      <c r="D637">
        <v>831.53</v>
      </c>
    </row>
    <row r="638" spans="1:4" x14ac:dyDescent="0.25">
      <c r="A638">
        <v>11</v>
      </c>
      <c r="B638">
        <v>2005</v>
      </c>
      <c r="C638" t="s">
        <v>12</v>
      </c>
      <c r="D638">
        <v>11.43</v>
      </c>
    </row>
    <row r="639" spans="1:4" x14ac:dyDescent="0.25">
      <c r="A639">
        <v>11</v>
      </c>
      <c r="B639">
        <v>2005</v>
      </c>
      <c r="C639" t="s">
        <v>13</v>
      </c>
      <c r="D639">
        <v>919.47</v>
      </c>
    </row>
    <row r="640" spans="1:4" x14ac:dyDescent="0.25">
      <c r="A640">
        <v>11</v>
      </c>
      <c r="B640">
        <v>2005</v>
      </c>
      <c r="C640" t="s">
        <v>14</v>
      </c>
      <c r="D640">
        <v>363.18</v>
      </c>
    </row>
    <row r="641" spans="1:4" x14ac:dyDescent="0.25">
      <c r="A641">
        <v>11</v>
      </c>
      <c r="B641">
        <v>2005</v>
      </c>
      <c r="C641" t="s">
        <v>15</v>
      </c>
      <c r="D641">
        <v>596.88</v>
      </c>
    </row>
    <row r="642" spans="1:4" x14ac:dyDescent="0.25">
      <c r="A642">
        <v>11</v>
      </c>
      <c r="B642">
        <v>2005</v>
      </c>
      <c r="C642" t="s">
        <v>16</v>
      </c>
      <c r="D642">
        <v>118.03</v>
      </c>
    </row>
    <row r="643" spans="1:4" x14ac:dyDescent="0.25">
      <c r="A643">
        <v>11</v>
      </c>
      <c r="B643">
        <v>2005</v>
      </c>
      <c r="C643" t="s">
        <v>17</v>
      </c>
      <c r="D643">
        <v>559.72</v>
      </c>
    </row>
    <row r="644" spans="1:4" x14ac:dyDescent="0.25">
      <c r="A644">
        <v>11</v>
      </c>
      <c r="B644">
        <v>2005</v>
      </c>
      <c r="C644" t="s">
        <v>18</v>
      </c>
      <c r="D644">
        <v>714.28</v>
      </c>
    </row>
    <row r="645" spans="1:4" x14ac:dyDescent="0.25">
      <c r="A645">
        <v>11</v>
      </c>
      <c r="B645">
        <v>2005</v>
      </c>
      <c r="C645" t="s">
        <v>19</v>
      </c>
      <c r="D645">
        <v>64.44</v>
      </c>
    </row>
    <row r="646" spans="1:4" x14ac:dyDescent="0.25">
      <c r="A646">
        <v>11</v>
      </c>
      <c r="B646">
        <v>2005</v>
      </c>
      <c r="C646" t="s">
        <v>20</v>
      </c>
      <c r="D646">
        <v>567.77</v>
      </c>
    </row>
    <row r="647" spans="1:4" x14ac:dyDescent="0.25">
      <c r="A647">
        <v>11</v>
      </c>
      <c r="B647">
        <v>2005</v>
      </c>
      <c r="C647" t="s">
        <v>21</v>
      </c>
      <c r="D647">
        <v>759.88</v>
      </c>
    </row>
    <row r="648" spans="1:4" x14ac:dyDescent="0.25">
      <c r="A648">
        <v>11</v>
      </c>
      <c r="B648">
        <v>2005</v>
      </c>
      <c r="C648" t="s">
        <v>22</v>
      </c>
      <c r="D648">
        <v>341.09</v>
      </c>
    </row>
    <row r="649" spans="1:4" x14ac:dyDescent="0.25">
      <c r="A649">
        <v>11</v>
      </c>
      <c r="B649">
        <v>2005</v>
      </c>
      <c r="C649" t="s">
        <v>23</v>
      </c>
      <c r="D649">
        <v>286.24</v>
      </c>
    </row>
    <row r="650" spans="1:4" x14ac:dyDescent="0.25">
      <c r="A650">
        <v>11</v>
      </c>
      <c r="B650">
        <v>2005</v>
      </c>
      <c r="C650" t="s">
        <v>24</v>
      </c>
      <c r="D650">
        <v>17.93</v>
      </c>
    </row>
    <row r="651" spans="1:4" x14ac:dyDescent="0.25">
      <c r="A651">
        <v>11</v>
      </c>
      <c r="B651">
        <v>2005</v>
      </c>
      <c r="C651" t="s">
        <v>25</v>
      </c>
      <c r="D651">
        <v>360.42</v>
      </c>
    </row>
    <row r="652" spans="1:4" x14ac:dyDescent="0.25">
      <c r="A652">
        <v>11</v>
      </c>
      <c r="B652">
        <v>2005</v>
      </c>
      <c r="C652" t="s">
        <v>26</v>
      </c>
      <c r="D652">
        <v>358.72</v>
      </c>
    </row>
    <row r="653" spans="1:4" x14ac:dyDescent="0.25">
      <c r="A653">
        <v>11</v>
      </c>
      <c r="B653">
        <v>2005</v>
      </c>
      <c r="C653" t="s">
        <v>27</v>
      </c>
      <c r="D653">
        <v>920.31</v>
      </c>
    </row>
    <row r="654" spans="1:4" x14ac:dyDescent="0.25">
      <c r="A654">
        <v>11</v>
      </c>
      <c r="B654">
        <v>2005</v>
      </c>
      <c r="C654" t="s">
        <v>28</v>
      </c>
      <c r="D654">
        <v>104.28</v>
      </c>
    </row>
    <row r="655" spans="1:4" x14ac:dyDescent="0.25">
      <c r="A655">
        <v>11</v>
      </c>
      <c r="B655">
        <v>2005</v>
      </c>
      <c r="C655" t="s">
        <v>29</v>
      </c>
      <c r="D655">
        <v>538.74</v>
      </c>
    </row>
    <row r="656" spans="1:4" x14ac:dyDescent="0.25">
      <c r="A656">
        <v>11</v>
      </c>
      <c r="B656">
        <v>2005</v>
      </c>
      <c r="C656" t="s">
        <v>30</v>
      </c>
      <c r="D656">
        <v>117.34</v>
      </c>
    </row>
    <row r="657" spans="1:4" x14ac:dyDescent="0.25">
      <c r="A657">
        <v>11</v>
      </c>
      <c r="B657">
        <v>2005</v>
      </c>
      <c r="C657" t="s">
        <v>31</v>
      </c>
      <c r="D657">
        <v>610.99</v>
      </c>
    </row>
    <row r="658" spans="1:4" x14ac:dyDescent="0.25">
      <c r="A658">
        <v>11</v>
      </c>
      <c r="B658">
        <v>2005</v>
      </c>
      <c r="C658" t="s">
        <v>33</v>
      </c>
      <c r="D658">
        <v>293.16000000000003</v>
      </c>
    </row>
    <row r="659" spans="1:4" x14ac:dyDescent="0.25">
      <c r="A659">
        <v>11</v>
      </c>
      <c r="B659">
        <v>2005</v>
      </c>
      <c r="C659" t="s">
        <v>34</v>
      </c>
      <c r="D659">
        <v>799.12</v>
      </c>
    </row>
    <row r="660" spans="1:4" x14ac:dyDescent="0.25">
      <c r="A660">
        <v>11</v>
      </c>
      <c r="B660">
        <v>2005</v>
      </c>
      <c r="C660" t="s">
        <v>35</v>
      </c>
      <c r="D660">
        <v>1031.25</v>
      </c>
    </row>
    <row r="661" spans="1:4" x14ac:dyDescent="0.25">
      <c r="A661">
        <v>11</v>
      </c>
      <c r="B661">
        <v>2005</v>
      </c>
      <c r="C661" t="s">
        <v>36</v>
      </c>
      <c r="D661">
        <v>215.91</v>
      </c>
    </row>
    <row r="662" spans="1:4" x14ac:dyDescent="0.25">
      <c r="A662">
        <v>11</v>
      </c>
      <c r="B662">
        <v>2005</v>
      </c>
      <c r="C662" t="s">
        <v>37</v>
      </c>
      <c r="D662">
        <v>723.99</v>
      </c>
    </row>
    <row r="663" spans="1:4" x14ac:dyDescent="0.25">
      <c r="A663">
        <v>11</v>
      </c>
      <c r="B663">
        <v>2005</v>
      </c>
      <c r="C663" t="s">
        <v>39</v>
      </c>
      <c r="D663">
        <v>1006.24</v>
      </c>
    </row>
    <row r="664" spans="1:4" x14ac:dyDescent="0.25">
      <c r="A664">
        <v>11</v>
      </c>
      <c r="B664">
        <v>2005</v>
      </c>
      <c r="C664" t="s">
        <v>40</v>
      </c>
      <c r="D664">
        <v>952.56</v>
      </c>
    </row>
    <row r="665" spans="1:4" x14ac:dyDescent="0.25">
      <c r="A665">
        <v>11</v>
      </c>
      <c r="B665">
        <v>2005</v>
      </c>
      <c r="C665" t="s">
        <v>42</v>
      </c>
      <c r="D665">
        <v>113.42</v>
      </c>
    </row>
    <row r="666" spans="1:4" x14ac:dyDescent="0.25">
      <c r="A666">
        <v>11</v>
      </c>
      <c r="B666">
        <v>2005</v>
      </c>
      <c r="C666" t="s">
        <v>43</v>
      </c>
      <c r="D666">
        <v>249.28</v>
      </c>
    </row>
    <row r="667" spans="1:4" x14ac:dyDescent="0.25">
      <c r="A667">
        <v>11</v>
      </c>
      <c r="B667">
        <v>2005</v>
      </c>
      <c r="C667" t="s">
        <v>44</v>
      </c>
      <c r="D667">
        <v>720.07</v>
      </c>
    </row>
    <row r="668" spans="1:4" x14ac:dyDescent="0.25">
      <c r="A668">
        <v>11</v>
      </c>
      <c r="B668">
        <v>2005</v>
      </c>
      <c r="C668" t="s">
        <v>45</v>
      </c>
      <c r="D668">
        <v>240.56</v>
      </c>
    </row>
    <row r="669" spans="1:4" x14ac:dyDescent="0.25">
      <c r="A669">
        <v>11</v>
      </c>
      <c r="B669">
        <v>2005</v>
      </c>
      <c r="C669" t="s">
        <v>46</v>
      </c>
      <c r="D669">
        <v>746.97</v>
      </c>
    </row>
    <row r="670" spans="1:4" x14ac:dyDescent="0.25">
      <c r="A670">
        <v>11</v>
      </c>
      <c r="B670">
        <v>2005</v>
      </c>
      <c r="C670" t="s">
        <v>47</v>
      </c>
      <c r="D670">
        <v>782.35</v>
      </c>
    </row>
    <row r="671" spans="1:4" x14ac:dyDescent="0.25">
      <c r="A671">
        <v>11</v>
      </c>
      <c r="B671">
        <v>2005</v>
      </c>
      <c r="C671" t="s">
        <v>48</v>
      </c>
      <c r="D671">
        <v>676.93</v>
      </c>
    </row>
    <row r="672" spans="1:4" x14ac:dyDescent="0.25">
      <c r="A672">
        <v>11</v>
      </c>
      <c r="B672">
        <v>2005</v>
      </c>
      <c r="C672" t="s">
        <v>49</v>
      </c>
      <c r="D672">
        <v>616.94000000000005</v>
      </c>
    </row>
    <row r="673" spans="1:4" x14ac:dyDescent="0.25">
      <c r="A673">
        <v>11</v>
      </c>
      <c r="B673">
        <v>2005</v>
      </c>
      <c r="C673" t="s">
        <v>50</v>
      </c>
      <c r="D673">
        <v>710.1</v>
      </c>
    </row>
    <row r="674" spans="1:4" x14ac:dyDescent="0.25">
      <c r="A674">
        <v>11</v>
      </c>
      <c r="B674">
        <v>2005</v>
      </c>
      <c r="C674" t="s">
        <v>51</v>
      </c>
      <c r="D674">
        <v>184.21</v>
      </c>
    </row>
    <row r="675" spans="1:4" x14ac:dyDescent="0.25">
      <c r="A675">
        <v>11</v>
      </c>
      <c r="B675">
        <v>2005</v>
      </c>
      <c r="C675" t="s">
        <v>52</v>
      </c>
      <c r="D675">
        <v>166.93</v>
      </c>
    </row>
    <row r="676" spans="1:4" x14ac:dyDescent="0.25">
      <c r="A676">
        <v>11</v>
      </c>
      <c r="B676">
        <v>2005</v>
      </c>
      <c r="C676" t="s">
        <v>53</v>
      </c>
      <c r="D676">
        <v>312.99</v>
      </c>
    </row>
    <row r="677" spans="1:4" x14ac:dyDescent="0.25">
      <c r="A677">
        <v>11</v>
      </c>
      <c r="B677">
        <v>2005</v>
      </c>
      <c r="C677" t="s">
        <v>54</v>
      </c>
      <c r="D677">
        <v>252.03</v>
      </c>
    </row>
    <row r="678" spans="1:4" x14ac:dyDescent="0.25">
      <c r="A678">
        <v>11</v>
      </c>
      <c r="B678">
        <v>2005</v>
      </c>
      <c r="C678" t="s">
        <v>55</v>
      </c>
      <c r="D678">
        <v>1075.77</v>
      </c>
    </row>
    <row r="679" spans="1:4" x14ac:dyDescent="0.25">
      <c r="A679">
        <v>11</v>
      </c>
      <c r="B679">
        <v>2005</v>
      </c>
      <c r="C679" t="s">
        <v>56</v>
      </c>
      <c r="D679">
        <v>13.629999999999999</v>
      </c>
    </row>
    <row r="680" spans="1:4" x14ac:dyDescent="0.25">
      <c r="A680">
        <v>11</v>
      </c>
      <c r="B680">
        <v>2005</v>
      </c>
      <c r="C680" t="s">
        <v>57</v>
      </c>
      <c r="D680">
        <v>781.69</v>
      </c>
    </row>
    <row r="681" spans="1:4" x14ac:dyDescent="0.25">
      <c r="A681">
        <v>11</v>
      </c>
      <c r="B681">
        <v>2005</v>
      </c>
      <c r="C681" t="s">
        <v>58</v>
      </c>
      <c r="D681">
        <v>428.65</v>
      </c>
    </row>
    <row r="682" spans="1:4" x14ac:dyDescent="0.25">
      <c r="A682">
        <v>11</v>
      </c>
      <c r="B682">
        <v>2005</v>
      </c>
      <c r="C682" t="s">
        <v>59</v>
      </c>
      <c r="D682">
        <v>206.92</v>
      </c>
    </row>
    <row r="683" spans="1:4" x14ac:dyDescent="0.25">
      <c r="A683">
        <v>11</v>
      </c>
      <c r="B683">
        <v>2005</v>
      </c>
      <c r="C683" t="s">
        <v>61</v>
      </c>
      <c r="D683">
        <v>391.89</v>
      </c>
    </row>
    <row r="684" spans="1:4" x14ac:dyDescent="0.25">
      <c r="A684">
        <v>11</v>
      </c>
      <c r="B684">
        <v>2005</v>
      </c>
      <c r="C684" t="s">
        <v>62</v>
      </c>
      <c r="D684">
        <v>392.96</v>
      </c>
    </row>
    <row r="685" spans="1:4" x14ac:dyDescent="0.25">
      <c r="A685">
        <v>12</v>
      </c>
      <c r="B685">
        <v>2005</v>
      </c>
      <c r="C685" t="s">
        <v>12</v>
      </c>
      <c r="D685">
        <v>247.49</v>
      </c>
    </row>
    <row r="686" spans="1:4" x14ac:dyDescent="0.25">
      <c r="A686">
        <v>12</v>
      </c>
      <c r="B686">
        <v>2005</v>
      </c>
      <c r="C686" t="s">
        <v>14</v>
      </c>
      <c r="D686">
        <v>729.71</v>
      </c>
    </row>
    <row r="687" spans="1:4" x14ac:dyDescent="0.25">
      <c r="A687">
        <v>12</v>
      </c>
      <c r="B687">
        <v>2005</v>
      </c>
      <c r="C687" t="s">
        <v>15</v>
      </c>
      <c r="D687">
        <v>447.63</v>
      </c>
    </row>
    <row r="688" spans="1:4" x14ac:dyDescent="0.25">
      <c r="A688">
        <v>12</v>
      </c>
      <c r="B688">
        <v>2005</v>
      </c>
      <c r="C688" t="s">
        <v>16</v>
      </c>
      <c r="D688">
        <v>679.84</v>
      </c>
    </row>
    <row r="689" spans="1:4" x14ac:dyDescent="0.25">
      <c r="A689">
        <v>12</v>
      </c>
      <c r="B689">
        <v>2005</v>
      </c>
      <c r="C689" t="s">
        <v>17</v>
      </c>
      <c r="D689">
        <v>828.22</v>
      </c>
    </row>
    <row r="690" spans="1:4" x14ac:dyDescent="0.25">
      <c r="A690">
        <v>12</v>
      </c>
      <c r="B690">
        <v>2005</v>
      </c>
      <c r="C690" t="s">
        <v>18</v>
      </c>
      <c r="D690">
        <v>892.2</v>
      </c>
    </row>
    <row r="691" spans="1:4" x14ac:dyDescent="0.25">
      <c r="A691">
        <v>12</v>
      </c>
      <c r="B691">
        <v>2005</v>
      </c>
      <c r="C691" t="s">
        <v>19</v>
      </c>
      <c r="D691">
        <v>3.27</v>
      </c>
    </row>
    <row r="692" spans="1:4" x14ac:dyDescent="0.25">
      <c r="A692">
        <v>12</v>
      </c>
      <c r="B692">
        <v>2005</v>
      </c>
      <c r="C692" t="s">
        <v>20</v>
      </c>
      <c r="D692">
        <v>699.66</v>
      </c>
    </row>
    <row r="693" spans="1:4" x14ac:dyDescent="0.25">
      <c r="A693">
        <v>12</v>
      </c>
      <c r="B693">
        <v>2005</v>
      </c>
      <c r="C693" t="s">
        <v>21</v>
      </c>
      <c r="D693">
        <v>621.49</v>
      </c>
    </row>
    <row r="694" spans="1:4" x14ac:dyDescent="0.25">
      <c r="A694">
        <v>12</v>
      </c>
      <c r="B694">
        <v>2005</v>
      </c>
      <c r="C694" t="s">
        <v>22</v>
      </c>
      <c r="D694">
        <v>241.18</v>
      </c>
    </row>
    <row r="695" spans="1:4" x14ac:dyDescent="0.25">
      <c r="A695">
        <v>12</v>
      </c>
      <c r="B695">
        <v>2005</v>
      </c>
      <c r="C695" t="s">
        <v>23</v>
      </c>
      <c r="D695">
        <v>867.15</v>
      </c>
    </row>
    <row r="696" spans="1:4" x14ac:dyDescent="0.25">
      <c r="A696">
        <v>12</v>
      </c>
      <c r="B696">
        <v>2005</v>
      </c>
      <c r="C696" t="s">
        <v>24</v>
      </c>
      <c r="D696">
        <v>757.42</v>
      </c>
    </row>
    <row r="697" spans="1:4" x14ac:dyDescent="0.25">
      <c r="A697">
        <v>12</v>
      </c>
      <c r="B697">
        <v>2005</v>
      </c>
      <c r="C697" t="s">
        <v>25</v>
      </c>
      <c r="D697">
        <v>727.03</v>
      </c>
    </row>
    <row r="698" spans="1:4" x14ac:dyDescent="0.25">
      <c r="A698">
        <v>12</v>
      </c>
      <c r="B698">
        <v>2005</v>
      </c>
      <c r="C698" t="s">
        <v>27</v>
      </c>
      <c r="D698">
        <v>932.91</v>
      </c>
    </row>
    <row r="699" spans="1:4" x14ac:dyDescent="0.25">
      <c r="A699">
        <v>12</v>
      </c>
      <c r="B699">
        <v>2005</v>
      </c>
      <c r="C699" t="s">
        <v>29</v>
      </c>
      <c r="D699">
        <v>88.65</v>
      </c>
    </row>
    <row r="700" spans="1:4" x14ac:dyDescent="0.25">
      <c r="A700">
        <v>12</v>
      </c>
      <c r="B700">
        <v>2005</v>
      </c>
      <c r="C700" t="s">
        <v>30</v>
      </c>
      <c r="D700">
        <v>741.06</v>
      </c>
    </row>
    <row r="701" spans="1:4" x14ac:dyDescent="0.25">
      <c r="A701">
        <v>12</v>
      </c>
      <c r="B701">
        <v>2005</v>
      </c>
      <c r="C701" t="s">
        <v>31</v>
      </c>
      <c r="D701">
        <v>876.84</v>
      </c>
    </row>
    <row r="702" spans="1:4" x14ac:dyDescent="0.25">
      <c r="A702">
        <v>12</v>
      </c>
      <c r="B702">
        <v>2005</v>
      </c>
      <c r="C702" t="s">
        <v>32</v>
      </c>
      <c r="D702">
        <v>725.49</v>
      </c>
    </row>
    <row r="703" spans="1:4" x14ac:dyDescent="0.25">
      <c r="A703">
        <v>12</v>
      </c>
      <c r="B703">
        <v>2005</v>
      </c>
      <c r="C703" t="s">
        <v>33</v>
      </c>
      <c r="D703">
        <v>569.6</v>
      </c>
    </row>
    <row r="704" spans="1:4" x14ac:dyDescent="0.25">
      <c r="A704">
        <v>12</v>
      </c>
      <c r="B704">
        <v>2005</v>
      </c>
      <c r="C704" t="s">
        <v>35</v>
      </c>
      <c r="D704">
        <v>304.55</v>
      </c>
    </row>
    <row r="705" spans="1:4" x14ac:dyDescent="0.25">
      <c r="A705">
        <v>12</v>
      </c>
      <c r="B705">
        <v>2005</v>
      </c>
      <c r="C705" t="s">
        <v>36</v>
      </c>
      <c r="D705">
        <v>666.23</v>
      </c>
    </row>
    <row r="706" spans="1:4" x14ac:dyDescent="0.25">
      <c r="A706">
        <v>12</v>
      </c>
      <c r="B706">
        <v>2005</v>
      </c>
      <c r="C706" t="s">
        <v>37</v>
      </c>
      <c r="D706">
        <v>686.66</v>
      </c>
    </row>
    <row r="707" spans="1:4" x14ac:dyDescent="0.25">
      <c r="A707">
        <v>12</v>
      </c>
      <c r="B707">
        <v>2005</v>
      </c>
      <c r="C707" t="s">
        <v>38</v>
      </c>
      <c r="D707">
        <v>1003.95</v>
      </c>
    </row>
    <row r="708" spans="1:4" x14ac:dyDescent="0.25">
      <c r="A708">
        <v>12</v>
      </c>
      <c r="B708">
        <v>2005</v>
      </c>
      <c r="C708" t="s">
        <v>39</v>
      </c>
      <c r="D708">
        <v>273.62</v>
      </c>
    </row>
    <row r="709" spans="1:4" x14ac:dyDescent="0.25">
      <c r="A709">
        <v>12</v>
      </c>
      <c r="B709">
        <v>2005</v>
      </c>
      <c r="C709" t="s">
        <v>40</v>
      </c>
      <c r="D709">
        <v>510.94</v>
      </c>
    </row>
    <row r="710" spans="1:4" x14ac:dyDescent="0.25">
      <c r="A710">
        <v>12</v>
      </c>
      <c r="B710">
        <v>2005</v>
      </c>
      <c r="C710" t="s">
        <v>43</v>
      </c>
      <c r="D710">
        <v>630.41999999999996</v>
      </c>
    </row>
    <row r="711" spans="1:4" x14ac:dyDescent="0.25">
      <c r="A711">
        <v>12</v>
      </c>
      <c r="B711">
        <v>2005</v>
      </c>
      <c r="C711" t="s">
        <v>44</v>
      </c>
      <c r="D711">
        <v>640.16</v>
      </c>
    </row>
    <row r="712" spans="1:4" x14ac:dyDescent="0.25">
      <c r="A712">
        <v>12</v>
      </c>
      <c r="B712">
        <v>2005</v>
      </c>
      <c r="C712" t="s">
        <v>46</v>
      </c>
      <c r="D712">
        <v>868.15</v>
      </c>
    </row>
    <row r="713" spans="1:4" x14ac:dyDescent="0.25">
      <c r="A713">
        <v>12</v>
      </c>
      <c r="B713">
        <v>2005</v>
      </c>
      <c r="C713" t="s">
        <v>47</v>
      </c>
      <c r="D713">
        <v>842.99</v>
      </c>
    </row>
    <row r="714" spans="1:4" x14ac:dyDescent="0.25">
      <c r="A714">
        <v>12</v>
      </c>
      <c r="B714">
        <v>2005</v>
      </c>
      <c r="C714" t="s">
        <v>48</v>
      </c>
      <c r="D714">
        <v>636.14</v>
      </c>
    </row>
    <row r="715" spans="1:4" x14ac:dyDescent="0.25">
      <c r="A715">
        <v>12</v>
      </c>
      <c r="B715">
        <v>2005</v>
      </c>
      <c r="C715" t="s">
        <v>49</v>
      </c>
      <c r="D715">
        <v>731.27</v>
      </c>
    </row>
    <row r="716" spans="1:4" x14ac:dyDescent="0.25">
      <c r="A716">
        <v>12</v>
      </c>
      <c r="B716">
        <v>2005</v>
      </c>
      <c r="C716" t="s">
        <v>50</v>
      </c>
      <c r="D716">
        <v>925.23</v>
      </c>
    </row>
    <row r="717" spans="1:4" x14ac:dyDescent="0.25">
      <c r="A717">
        <v>12</v>
      </c>
      <c r="B717">
        <v>2005</v>
      </c>
      <c r="C717" t="s">
        <v>51</v>
      </c>
      <c r="D717">
        <v>184.33</v>
      </c>
    </row>
    <row r="718" spans="1:4" x14ac:dyDescent="0.25">
      <c r="A718">
        <v>12</v>
      </c>
      <c r="B718">
        <v>2005</v>
      </c>
      <c r="C718" t="s">
        <v>52</v>
      </c>
      <c r="D718">
        <v>457.72</v>
      </c>
    </row>
    <row r="719" spans="1:4" x14ac:dyDescent="0.25">
      <c r="A719">
        <v>12</v>
      </c>
      <c r="B719">
        <v>2005</v>
      </c>
      <c r="C719" t="s">
        <v>53</v>
      </c>
      <c r="D719">
        <v>274.25</v>
      </c>
    </row>
    <row r="720" spans="1:4" x14ac:dyDescent="0.25">
      <c r="A720">
        <v>12</v>
      </c>
      <c r="B720">
        <v>2005</v>
      </c>
      <c r="C720" t="s">
        <v>54</v>
      </c>
      <c r="D720">
        <v>949.01</v>
      </c>
    </row>
    <row r="721" spans="1:4" x14ac:dyDescent="0.25">
      <c r="A721">
        <v>12</v>
      </c>
      <c r="B721">
        <v>2005</v>
      </c>
      <c r="C721" t="s">
        <v>56</v>
      </c>
      <c r="D721">
        <v>485.65</v>
      </c>
    </row>
    <row r="722" spans="1:4" x14ac:dyDescent="0.25">
      <c r="A722">
        <v>12</v>
      </c>
      <c r="B722">
        <v>2005</v>
      </c>
      <c r="C722" t="s">
        <v>57</v>
      </c>
      <c r="D722">
        <v>812.51</v>
      </c>
    </row>
    <row r="723" spans="1:4" x14ac:dyDescent="0.25">
      <c r="A723">
        <v>12</v>
      </c>
      <c r="B723">
        <v>2005</v>
      </c>
      <c r="C723" t="s">
        <v>59</v>
      </c>
      <c r="D723">
        <v>257.5</v>
      </c>
    </row>
    <row r="724" spans="1:4" x14ac:dyDescent="0.25">
      <c r="A724">
        <v>12</v>
      </c>
      <c r="B724">
        <v>2005</v>
      </c>
      <c r="C724" t="s">
        <v>60</v>
      </c>
      <c r="D724">
        <v>115.75</v>
      </c>
    </row>
  </sheetData>
  <autoFilter ref="A1:D724">
    <sortState xmlns:xlrd2="http://schemas.microsoft.com/office/spreadsheetml/2017/richdata2" ref="A2:D724">
      <sortCondition ref="A1:A724"/>
    </sortState>
  </autoFilter>
  <phoneticPr fontId="2" type="noConversion"/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1</vt:i4>
      </vt:variant>
    </vt:vector>
  </HeadingPairs>
  <TitlesOfParts>
    <vt:vector size="6" baseType="lpstr">
      <vt:lpstr>Задание 1 </vt:lpstr>
      <vt:lpstr>Задание 1  без сводных</vt:lpstr>
      <vt:lpstr>Приложение 1 (Количество)</vt:lpstr>
      <vt:lpstr>Приложение 2 (Скидка)</vt:lpstr>
      <vt:lpstr>Приложение 3 (Цена)</vt:lpstr>
      <vt:lpstr>'Приложение 2 (Скидка)'!Извлечь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denis</dc:creator>
  <cp:lastModifiedBy>Elena</cp:lastModifiedBy>
  <dcterms:created xsi:type="dcterms:W3CDTF">2009-07-11T22:08:21Z</dcterms:created>
  <dcterms:modified xsi:type="dcterms:W3CDTF">2022-01-31T07:33:49Z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nectionCount">
    <vt:lpwstr>0</vt:lpwstr>
  </property>
</Properties>
</file>