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45" windowWidth="18615" windowHeight="11190" activeTab="1"/>
  </bookViews>
  <sheets>
    <sheet name="дано" sheetId="2" r:id="rId1"/>
    <sheet name="сводная" sheetId="3" r:id="rId2"/>
  </sheets>
  <calcPr calcId="144525" iterateDelta="1E-4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A3" i="3"/>
  <c r="A4" i="3" s="1"/>
  <c r="C2" i="3"/>
  <c r="B2" i="3"/>
  <c r="A2" i="3"/>
  <c r="A5" i="3" l="1"/>
  <c r="B3" i="3"/>
  <c r="A6" i="3" l="1"/>
  <c r="B4" i="3"/>
  <c r="A7" i="3" l="1"/>
  <c r="B5" i="3"/>
  <c r="A8" i="3" l="1"/>
  <c r="B6" i="3"/>
  <c r="A9" i="3" l="1"/>
  <c r="B7" i="3"/>
  <c r="A10" i="3" l="1"/>
  <c r="B8" i="3"/>
  <c r="B9" i="3" l="1"/>
  <c r="B10" i="3" l="1"/>
</calcChain>
</file>

<file path=xl/sharedStrings.xml><?xml version="1.0" encoding="utf-8"?>
<sst xmlns="http://schemas.openxmlformats.org/spreadsheetml/2006/main" count="25" uniqueCount="11">
  <si>
    <t>Спецификация на проданный товар</t>
  </si>
  <si>
    <t>№ п/п</t>
  </si>
  <si>
    <t>Наименование товара</t>
  </si>
  <si>
    <t xml:space="preserve">Кол-во шт </t>
  </si>
  <si>
    <t>Цена за единицу с НДС, руб.</t>
  </si>
  <si>
    <t>Стоимость с НДС по ставке 20 %, руб.</t>
  </si>
  <si>
    <t>Итого</t>
  </si>
  <si>
    <t>+</t>
  </si>
  <si>
    <t xml:space="preserve">Товарный чек  КСА №3173 (наличные) от 15 февраля 2022 г.   </t>
  </si>
  <si>
    <t xml:space="preserve">Товарный чек  КСА №3174 (безнал, терминал) от 15 февраля 2022 г.   </t>
  </si>
  <si>
    <t xml:space="preserve">Товарный чек  КСА №3175 (наличные) от 15 февраля 2022 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</si>
</sst>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262626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43" fontId="4" fillId="0" borderId="3" xfId="1" applyFont="1" applyFill="1" applyBorder="1" applyAlignment="1">
      <alignment horizontal="right" vertical="center" wrapText="1"/>
    </xf>
    <xf numFmtId="0" fontId="6" fillId="0" borderId="0" xfId="0" applyFont="1"/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8" fillId="2" borderId="0" xfId="0" applyFont="1" applyFill="1"/>
    <xf numFmtId="0" fontId="7" fillId="4" borderId="0" xfId="0" applyFont="1" applyFill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0"/>
  <sheetViews>
    <sheetView topLeftCell="C1" zoomScale="70" zoomScaleNormal="70" workbookViewId="0">
      <selection activeCell="A20" sqref="A20:E20"/>
    </sheetView>
  </sheetViews>
  <sheetFormatPr defaultRowHeight="15" x14ac:dyDescent="0.25"/>
  <cols>
    <col min="1" max="1" width="3.85546875" customWidth="1"/>
    <col min="2" max="2" width="50.85546875" customWidth="1"/>
    <col min="3" max="3" width="8.140625" customWidth="1"/>
    <col min="5" max="5" width="12.42578125" customWidth="1"/>
    <col min="6" max="6" width="10.140625" bestFit="1" customWidth="1"/>
    <col min="8" max="8" width="9.7109375" bestFit="1" customWidth="1"/>
  </cols>
  <sheetData>
    <row r="1" spans="1:5" ht="18.75" x14ac:dyDescent="0.25">
      <c r="A1" s="16" t="s">
        <v>8</v>
      </c>
      <c r="B1" s="16"/>
      <c r="C1" s="16"/>
      <c r="D1" s="16"/>
      <c r="E1" s="16"/>
    </row>
    <row r="2" spans="1:5" ht="15.75" x14ac:dyDescent="0.25">
      <c r="A2" s="17" t="s">
        <v>0</v>
      </c>
      <c r="B2" s="17"/>
      <c r="C2" s="17"/>
      <c r="D2" s="17"/>
      <c r="E2" s="17"/>
    </row>
    <row r="3" spans="1:5" ht="16.5" thickBot="1" x14ac:dyDescent="0.3">
      <c r="A3" s="9"/>
      <c r="B3" s="1"/>
      <c r="C3" s="1"/>
      <c r="D3" s="1"/>
      <c r="E3" s="1"/>
    </row>
    <row r="4" spans="1:5" ht="78.75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ht="15.75" x14ac:dyDescent="0.25">
      <c r="A5" s="5"/>
      <c r="B5" s="10"/>
      <c r="C5" s="5"/>
      <c r="D5" s="6"/>
      <c r="E5" s="11"/>
    </row>
    <row r="6" spans="1:5" ht="15.75" x14ac:dyDescent="0.25">
      <c r="A6" s="5"/>
      <c r="B6" s="4"/>
      <c r="C6" s="5"/>
      <c r="D6" s="6"/>
      <c r="E6" s="11"/>
    </row>
    <row r="7" spans="1:5" ht="15.75" x14ac:dyDescent="0.25">
      <c r="A7" s="5"/>
      <c r="B7" s="4"/>
      <c r="C7" s="5"/>
      <c r="D7" s="6"/>
      <c r="E7" s="11"/>
    </row>
    <row r="8" spans="1:5" ht="18.75" x14ac:dyDescent="0.25">
      <c r="A8" s="18" t="s">
        <v>6</v>
      </c>
      <c r="B8" s="19"/>
      <c r="C8" s="19"/>
      <c r="D8" s="19"/>
      <c r="E8" s="12">
        <v>150</v>
      </c>
    </row>
    <row r="9" spans="1:5" ht="19.5" thickBot="1" x14ac:dyDescent="0.3">
      <c r="A9" s="7"/>
      <c r="B9" s="8"/>
      <c r="C9" s="20"/>
      <c r="D9" s="21"/>
      <c r="E9" s="22"/>
    </row>
    <row r="10" spans="1:5" ht="15.75" x14ac:dyDescent="0.25">
      <c r="A10" s="23"/>
      <c r="B10" s="23"/>
      <c r="C10" s="23"/>
      <c r="D10" s="23"/>
      <c r="E10" s="23"/>
    </row>
    <row r="11" spans="1:5" ht="18.75" customHeight="1" x14ac:dyDescent="0.25">
      <c r="A11" s="24"/>
      <c r="B11" s="25"/>
      <c r="C11" s="25"/>
      <c r="D11" s="25"/>
      <c r="E11" s="26"/>
    </row>
    <row r="12" spans="1:5" ht="18.75" x14ac:dyDescent="0.25">
      <c r="A12" s="16" t="s">
        <v>9</v>
      </c>
      <c r="B12" s="16"/>
      <c r="C12" s="16"/>
      <c r="D12" s="16"/>
      <c r="E12" s="16"/>
    </row>
    <row r="13" spans="1:5" ht="15.75" x14ac:dyDescent="0.25">
      <c r="A13" s="17" t="s">
        <v>0</v>
      </c>
      <c r="B13" s="17"/>
      <c r="C13" s="17"/>
      <c r="D13" s="17"/>
      <c r="E13" s="17"/>
    </row>
    <row r="14" spans="1:5" ht="16.5" thickBot="1" x14ac:dyDescent="0.3">
      <c r="A14" s="9"/>
      <c r="B14" s="1"/>
      <c r="C14" s="1"/>
      <c r="D14" s="1"/>
      <c r="E14" s="1"/>
    </row>
    <row r="15" spans="1:5" ht="78.75" x14ac:dyDescent="0.25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</row>
    <row r="16" spans="1:5" ht="15.75" x14ac:dyDescent="0.25">
      <c r="A16" s="5">
        <v>1</v>
      </c>
      <c r="B16" s="4"/>
      <c r="C16" s="5"/>
      <c r="D16" s="6"/>
      <c r="E16" s="11"/>
    </row>
    <row r="17" spans="1:5" ht="18.75" x14ac:dyDescent="0.25">
      <c r="A17" s="18" t="s">
        <v>6</v>
      </c>
      <c r="B17" s="19"/>
      <c r="C17" s="19"/>
      <c r="D17" s="19"/>
      <c r="E17" s="12">
        <v>50</v>
      </c>
    </row>
    <row r="18" spans="1:5" ht="19.5" thickBot="1" x14ac:dyDescent="0.3">
      <c r="A18" s="7"/>
      <c r="B18" s="8"/>
      <c r="C18" s="20"/>
      <c r="D18" s="21"/>
      <c r="E18" s="22"/>
    </row>
    <row r="19" spans="1:5" ht="15.75" x14ac:dyDescent="0.25">
      <c r="A19" s="23"/>
      <c r="B19" s="23"/>
      <c r="C19" s="23"/>
      <c r="D19" s="23"/>
      <c r="E19" s="23"/>
    </row>
    <row r="20" spans="1:5" ht="18.75" x14ac:dyDescent="0.25">
      <c r="A20" s="24"/>
      <c r="B20" s="25"/>
      <c r="C20" s="25"/>
      <c r="D20" s="25"/>
      <c r="E20" s="26"/>
    </row>
    <row r="21" spans="1:5" ht="18.75" x14ac:dyDescent="0.25">
      <c r="A21" s="16" t="s">
        <v>10</v>
      </c>
      <c r="B21" s="16"/>
      <c r="C21" s="16"/>
      <c r="D21" s="16"/>
      <c r="E21" s="16"/>
    </row>
    <row r="22" spans="1:5" ht="15.75" x14ac:dyDescent="0.25">
      <c r="A22" s="17" t="s">
        <v>0</v>
      </c>
      <c r="B22" s="17"/>
      <c r="C22" s="17"/>
      <c r="D22" s="17"/>
      <c r="E22" s="17"/>
    </row>
    <row r="23" spans="1:5" ht="16.5" thickBot="1" x14ac:dyDescent="0.3">
      <c r="A23" s="9"/>
      <c r="B23" s="1"/>
      <c r="C23" s="1"/>
      <c r="D23" s="1"/>
      <c r="E23" s="1"/>
    </row>
    <row r="24" spans="1:5" ht="78.75" x14ac:dyDescent="0.25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</row>
    <row r="25" spans="1:5" ht="15.75" x14ac:dyDescent="0.25">
      <c r="A25" s="5">
        <v>1</v>
      </c>
      <c r="B25" s="13"/>
      <c r="C25" s="5"/>
      <c r="D25" s="6"/>
      <c r="E25" s="11"/>
    </row>
    <row r="26" spans="1:5" ht="18.75" x14ac:dyDescent="0.25">
      <c r="A26" s="18" t="s">
        <v>6</v>
      </c>
      <c r="B26" s="19"/>
      <c r="C26" s="19"/>
      <c r="D26" s="19"/>
      <c r="E26" s="12">
        <v>20</v>
      </c>
    </row>
    <row r="27" spans="1:5" ht="19.5" thickBot="1" x14ac:dyDescent="0.3">
      <c r="A27" s="7"/>
      <c r="B27" s="8"/>
      <c r="C27" s="20"/>
      <c r="D27" s="21"/>
      <c r="E27" s="22"/>
    </row>
    <row r="28" spans="1:5" ht="15.75" x14ac:dyDescent="0.25">
      <c r="A28" s="23"/>
      <c r="B28" s="23"/>
      <c r="C28" s="23"/>
      <c r="D28" s="23"/>
      <c r="E28" s="23"/>
    </row>
    <row r="29" spans="1:5" ht="18.75" x14ac:dyDescent="0.25">
      <c r="A29" s="24"/>
      <c r="B29" s="25"/>
      <c r="C29" s="25"/>
      <c r="D29" s="25"/>
      <c r="E29" s="26"/>
    </row>
    <row r="30" spans="1:5" ht="18.75" x14ac:dyDescent="0.25">
      <c r="A30" s="16"/>
      <c r="B30" s="16"/>
      <c r="C30" s="16"/>
      <c r="D30" s="16"/>
      <c r="E30" s="16"/>
    </row>
    <row r="1090" spans="11:11" x14ac:dyDescent="0.25">
      <c r="K1090" t="s">
        <v>7</v>
      </c>
    </row>
  </sheetData>
  <mergeCells count="19">
    <mergeCell ref="A20:E20"/>
    <mergeCell ref="A1:E1"/>
    <mergeCell ref="A2:E2"/>
    <mergeCell ref="A8:D8"/>
    <mergeCell ref="C9:E9"/>
    <mergeCell ref="A10:E10"/>
    <mergeCell ref="A11:E11"/>
    <mergeCell ref="A12:E12"/>
    <mergeCell ref="A13:E13"/>
    <mergeCell ref="A17:D17"/>
    <mergeCell ref="C18:E18"/>
    <mergeCell ref="A19:E19"/>
    <mergeCell ref="A30:E30"/>
    <mergeCell ref="A21:E21"/>
    <mergeCell ref="A22:E22"/>
    <mergeCell ref="A26:D26"/>
    <mergeCell ref="C27:E27"/>
    <mergeCell ref="A28:E28"/>
    <mergeCell ref="A29:E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A2" sqref="A2"/>
    </sheetView>
  </sheetViews>
  <sheetFormatPr defaultRowHeight="15" x14ac:dyDescent="0.25"/>
  <cols>
    <col min="1" max="1" width="5.5703125" customWidth="1"/>
    <col min="2" max="2" width="82.85546875" customWidth="1"/>
  </cols>
  <sheetData>
    <row r="2" spans="1:6" ht="18.75" customHeight="1" x14ac:dyDescent="0.25">
      <c r="A2" s="28">
        <f>IFERROR(MATCH("Товарный чек  КСА №*",INDEX(дано!A$1:A$9999,A1+1):'дано'!A$9999,)+A1,"")</f>
        <v>1</v>
      </c>
      <c r="B2" s="27" t="str">
        <f>IF(A2&lt;&gt;"",INDEX(дано!A:A,A2),"")</f>
        <v xml:space="preserve">Товарный чек  КСА №3173 (наличные) от 15 февраля 2022 г.   </v>
      </c>
      <c r="C2" s="29">
        <f>IF(A2&lt;&gt;"",INDEX(дано!E:E,MATCH("Итого",INDEX(дано!A$1:A$9999,A2):'дано'!A$9999,)+A2-1),"")</f>
        <v>150</v>
      </c>
      <c r="D2" s="14"/>
      <c r="E2" s="15"/>
      <c r="F2" s="15"/>
    </row>
    <row r="3" spans="1:6" ht="18.75" customHeight="1" x14ac:dyDescent="0.25">
      <c r="A3" s="28">
        <f>IFERROR(MATCH("Товарный чек  КСА №*",INDEX(дано!A$1:A$9999,A2+1):'дано'!A$9999,)+A2,"")</f>
        <v>12</v>
      </c>
      <c r="B3" s="27" t="str">
        <f>IF(A3&lt;&gt;"",INDEX(дано!A:A,A3),"")</f>
        <v xml:space="preserve">Товарный чек  КСА №3174 (безнал, терминал) от 15 февраля 2022 г.   </v>
      </c>
      <c r="C3" s="29">
        <f>IF(A3&lt;&gt;"",INDEX(дано!E:E,MATCH("Итого",INDEX(дано!A$1:A$9999,A3):'дано'!A$9999,)+A3-1),"")</f>
        <v>50</v>
      </c>
      <c r="D3" s="14"/>
      <c r="E3" s="15"/>
      <c r="F3" s="15"/>
    </row>
    <row r="4" spans="1:6" ht="18.75" customHeight="1" x14ac:dyDescent="0.25">
      <c r="A4" s="28">
        <f>IFERROR(MATCH("Товарный чек  КСА №*",INDEX(дано!A$1:A$9999,A3+1):'дано'!A$9999,)+A3,"")</f>
        <v>21</v>
      </c>
      <c r="B4" s="27" t="str">
        <f>IF(A4&lt;&gt;"",INDEX(дано!A:A,A4),"")</f>
        <v xml:space="preserve">Товарный чек  КСА №3175 (наличные) от 15 февраля 2022 г.   </v>
      </c>
      <c r="C4" s="29">
        <f>IF(A4&lt;&gt;"",INDEX(дано!E:E,MATCH("Итого",INDEX(дано!A$1:A$9999,A4):'дано'!A$9999,)+A4-1),"")</f>
        <v>20</v>
      </c>
      <c r="D4" s="14"/>
      <c r="E4" s="15"/>
      <c r="F4" s="15"/>
    </row>
    <row r="5" spans="1:6" ht="18.75" x14ac:dyDescent="0.25">
      <c r="A5" s="28" t="str">
        <f>IFERROR(MATCH("Товарный чек  КСА №*",INDEX(дано!A$1:A$9999,A4+1):'дано'!A$9999,)+A4,"")</f>
        <v/>
      </c>
      <c r="B5" s="27" t="str">
        <f>IF(A5&lt;&gt;"",INDEX(дано!A:A,A5),"")</f>
        <v/>
      </c>
      <c r="C5" s="29" t="str">
        <f>IF(A5&lt;&gt;"",INDEX(дано!E:E,MATCH("Итого",INDEX(дано!A$1:A$9999,A5):'дано'!A$9999,)+A5-1),"")</f>
        <v/>
      </c>
    </row>
    <row r="6" spans="1:6" ht="18.75" x14ac:dyDescent="0.25">
      <c r="A6" s="28" t="str">
        <f>IFERROR(MATCH("Товарный чек  КСА №*",INDEX(дано!A$1:A$9999,A5+1):'дано'!A$9999,)+A5,"")</f>
        <v/>
      </c>
      <c r="B6" s="27" t="str">
        <f>IF(A6&lt;&gt;"",INDEX(дано!A:A,A6),"")</f>
        <v/>
      </c>
      <c r="C6" s="29" t="str">
        <f>IF(A6&lt;&gt;"",INDEX(дано!E:E,MATCH("Итого",INDEX(дано!A$1:A$9999,A6):'дано'!A$9999,)+A6-1),"")</f>
        <v/>
      </c>
    </row>
    <row r="7" spans="1:6" ht="18.75" x14ac:dyDescent="0.25">
      <c r="A7" s="28" t="str">
        <f>IFERROR(MATCH("Товарный чек  КСА №*",INDEX(дано!A$1:A$9999,A6+1):'дано'!A$9999,)+A6,"")</f>
        <v/>
      </c>
      <c r="B7" s="27" t="str">
        <f>IF(A7&lt;&gt;"",INDEX(дано!A:A,A7),"")</f>
        <v/>
      </c>
      <c r="C7" s="29" t="str">
        <f>IF(A7&lt;&gt;"",INDEX(дано!E:E,MATCH("Итого",INDEX(дано!A$1:A$9999,A7):'дано'!A$9999,)+A7-1),"")</f>
        <v/>
      </c>
    </row>
    <row r="8" spans="1:6" ht="18.75" x14ac:dyDescent="0.25">
      <c r="A8" s="28" t="str">
        <f>IFERROR(MATCH("Товарный чек  КСА №*",INDEX(дано!A$1:A$9999,A7+1):'дано'!A$9999,)+A7,"")</f>
        <v/>
      </c>
      <c r="B8" s="27" t="str">
        <f>IF(A8&lt;&gt;"",INDEX(дано!A:A,A8),"")</f>
        <v/>
      </c>
      <c r="C8" s="29" t="str">
        <f>IF(A8&lt;&gt;"",INDEX(дано!E:E,MATCH("Итого",INDEX(дано!A$1:A$9999,A8):'дано'!A$9999,)+A8-1),"")</f>
        <v/>
      </c>
    </row>
    <row r="9" spans="1:6" ht="18.75" x14ac:dyDescent="0.25">
      <c r="A9" s="28" t="str">
        <f>IFERROR(MATCH("Товарный чек  КСА №*",INDEX(дано!A$1:A$9999,A8+1):'дано'!A$9999,)+A8,"")</f>
        <v/>
      </c>
      <c r="B9" s="27" t="str">
        <f>IF(A9&lt;&gt;"",INDEX(дано!A:A,A9),"")</f>
        <v/>
      </c>
      <c r="C9" s="29" t="str">
        <f>IF(A9&lt;&gt;"",INDEX(дано!E:E,MATCH("Итого",INDEX(дано!A$1:A$9999,A9):'дано'!A$9999,)+A9-1),"")</f>
        <v/>
      </c>
    </row>
    <row r="10" spans="1:6" ht="18.75" x14ac:dyDescent="0.25">
      <c r="A10" s="28" t="str">
        <f>IFERROR(MATCH("Товарный чек  КСА №*",INDEX(дано!A$1:A$9999,A9+1):'дано'!A$9999,)+A9,"")</f>
        <v/>
      </c>
      <c r="B10" s="27" t="str">
        <f>IF(A10&lt;&gt;"",INDEX(дано!A:A,A10),"")</f>
        <v/>
      </c>
      <c r="C10" s="29" t="str">
        <f>IF(A10&lt;&gt;"",INDEX(дано!E:E,MATCH("Итого",INDEX(дано!A$1:A$9999,A10):'дано'!A$9999,)+A10-1),"")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дано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Коля</cp:lastModifiedBy>
  <dcterms:created xsi:type="dcterms:W3CDTF">2022-02-14T06:51:07Z</dcterms:created>
  <dcterms:modified xsi:type="dcterms:W3CDTF">2022-02-19T05:24:16Z</dcterms:modified>
</cp:coreProperties>
</file>