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/>
  <bookViews>
    <workbookView xWindow="-120" yWindow="-120" windowWidth="19320" windowHeight="13740"/>
  </bookViews>
  <sheets>
    <sheet name="Лист1" sheetId="1" r:id="rId1"/>
    <sheet name="Лист2" sheetId="2" state="hidden" r:id="rId2"/>
  </sheets>
  <calcPr calcId="144525"/>
</workbook>
</file>

<file path=xl/calcChain.xml><?xml version="1.0" encoding="utf-8"?>
<calcChain xmlns="http://schemas.openxmlformats.org/spreadsheetml/2006/main">
  <c r="AF3" i="1" l="1"/>
  <c r="AH3" i="1" s="1"/>
  <c r="AI3" i="1" s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F188" i="1"/>
  <c r="AF189" i="1"/>
  <c r="AF190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F219" i="1"/>
  <c r="AF220" i="1"/>
  <c r="AF221" i="1"/>
  <c r="AF222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F251" i="1"/>
  <c r="AF252" i="1"/>
  <c r="AF253" i="1"/>
  <c r="AF254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F283" i="1"/>
  <c r="AF284" i="1"/>
  <c r="AF285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F314" i="1"/>
  <c r="AF315" i="1"/>
  <c r="AF316" i="1"/>
  <c r="AF317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F346" i="1"/>
  <c r="AF347" i="1"/>
  <c r="AF348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H366" i="1" l="1"/>
  <c r="AG366" i="1"/>
  <c r="AH362" i="1"/>
  <c r="AG362" i="1"/>
  <c r="AH360" i="1"/>
  <c r="AG360" i="1"/>
  <c r="AH356" i="1"/>
  <c r="AG356" i="1"/>
  <c r="AH352" i="1"/>
  <c r="AG352" i="1"/>
  <c r="AH346" i="1"/>
  <c r="AG346" i="1"/>
  <c r="AH367" i="1"/>
  <c r="AG367" i="1"/>
  <c r="AH365" i="1"/>
  <c r="AG365" i="1"/>
  <c r="AH363" i="1"/>
  <c r="AG363" i="1"/>
  <c r="AH361" i="1"/>
  <c r="AG361" i="1"/>
  <c r="AH359" i="1"/>
  <c r="AG359" i="1"/>
  <c r="AH357" i="1"/>
  <c r="AG357" i="1"/>
  <c r="AH355" i="1"/>
  <c r="AG355" i="1"/>
  <c r="AH353" i="1"/>
  <c r="AG353" i="1"/>
  <c r="AH351" i="1"/>
  <c r="AG351" i="1"/>
  <c r="AH349" i="1"/>
  <c r="AG349" i="1"/>
  <c r="AH347" i="1"/>
  <c r="AG347" i="1"/>
  <c r="AH345" i="1"/>
  <c r="AG345" i="1"/>
  <c r="AH343" i="1"/>
  <c r="AG343" i="1"/>
  <c r="AH341" i="1"/>
  <c r="AG341" i="1"/>
  <c r="AH339" i="1"/>
  <c r="AG339" i="1"/>
  <c r="AH337" i="1"/>
  <c r="AG337" i="1"/>
  <c r="AH335" i="1"/>
  <c r="AG335" i="1"/>
  <c r="AH333" i="1"/>
  <c r="AG333" i="1"/>
  <c r="AH331" i="1"/>
  <c r="AG331" i="1"/>
  <c r="AH329" i="1"/>
  <c r="AG329" i="1"/>
  <c r="AH327" i="1"/>
  <c r="AG327" i="1"/>
  <c r="AH325" i="1"/>
  <c r="AG325" i="1"/>
  <c r="AH323" i="1"/>
  <c r="AG323" i="1"/>
  <c r="AH321" i="1"/>
  <c r="AG321" i="1"/>
  <c r="AH319" i="1"/>
  <c r="AG319" i="1"/>
  <c r="AH317" i="1"/>
  <c r="AG317" i="1"/>
  <c r="AH315" i="1"/>
  <c r="AG315" i="1"/>
  <c r="AH313" i="1"/>
  <c r="AG313" i="1"/>
  <c r="AH311" i="1"/>
  <c r="AG311" i="1"/>
  <c r="AH309" i="1"/>
  <c r="AG309" i="1"/>
  <c r="AH307" i="1"/>
  <c r="AG307" i="1"/>
  <c r="AH305" i="1"/>
  <c r="AG305" i="1"/>
  <c r="AH303" i="1"/>
  <c r="AG303" i="1"/>
  <c r="AH301" i="1"/>
  <c r="AG301" i="1"/>
  <c r="AH299" i="1"/>
  <c r="AG299" i="1"/>
  <c r="AH297" i="1"/>
  <c r="AG297" i="1"/>
  <c r="AH295" i="1"/>
  <c r="AG295" i="1"/>
  <c r="AH293" i="1"/>
  <c r="AG293" i="1"/>
  <c r="AH291" i="1"/>
  <c r="AG291" i="1"/>
  <c r="AH289" i="1"/>
  <c r="AG289" i="1"/>
  <c r="AH287" i="1"/>
  <c r="AG287" i="1"/>
  <c r="AH285" i="1"/>
  <c r="AG285" i="1"/>
  <c r="AH283" i="1"/>
  <c r="AG283" i="1"/>
  <c r="AH281" i="1"/>
  <c r="AG281" i="1"/>
  <c r="AH279" i="1"/>
  <c r="AG279" i="1"/>
  <c r="AH277" i="1"/>
  <c r="AG277" i="1"/>
  <c r="AH275" i="1"/>
  <c r="AG275" i="1"/>
  <c r="AH273" i="1"/>
  <c r="AG273" i="1"/>
  <c r="AH271" i="1"/>
  <c r="AG271" i="1"/>
  <c r="AH269" i="1"/>
  <c r="AG269" i="1"/>
  <c r="AH267" i="1"/>
  <c r="AG267" i="1"/>
  <c r="AH265" i="1"/>
  <c r="AG265" i="1"/>
  <c r="AH263" i="1"/>
  <c r="AG263" i="1"/>
  <c r="AH261" i="1"/>
  <c r="AG261" i="1"/>
  <c r="AH259" i="1"/>
  <c r="AG259" i="1"/>
  <c r="AH257" i="1"/>
  <c r="AG257" i="1"/>
  <c r="AH255" i="1"/>
  <c r="AG255" i="1"/>
  <c r="AH253" i="1"/>
  <c r="AG253" i="1"/>
  <c r="AH251" i="1"/>
  <c r="AG251" i="1"/>
  <c r="AH249" i="1"/>
  <c r="AG249" i="1"/>
  <c r="AH247" i="1"/>
  <c r="AG247" i="1"/>
  <c r="AH245" i="1"/>
  <c r="AG245" i="1"/>
  <c r="AH243" i="1"/>
  <c r="AG243" i="1"/>
  <c r="AH241" i="1"/>
  <c r="AG241" i="1"/>
  <c r="AH239" i="1"/>
  <c r="AG239" i="1"/>
  <c r="AH237" i="1"/>
  <c r="AG237" i="1"/>
  <c r="AH235" i="1"/>
  <c r="AG235" i="1"/>
  <c r="AH233" i="1"/>
  <c r="AG233" i="1"/>
  <c r="AH231" i="1"/>
  <c r="AG231" i="1"/>
  <c r="AH229" i="1"/>
  <c r="AG229" i="1"/>
  <c r="AH227" i="1"/>
  <c r="AG227" i="1"/>
  <c r="AH225" i="1"/>
  <c r="AG225" i="1"/>
  <c r="AH223" i="1"/>
  <c r="AG223" i="1"/>
  <c r="AH221" i="1"/>
  <c r="AG221" i="1"/>
  <c r="AH219" i="1"/>
  <c r="AG219" i="1"/>
  <c r="AH217" i="1"/>
  <c r="AG217" i="1"/>
  <c r="AH215" i="1"/>
  <c r="AG215" i="1"/>
  <c r="AH213" i="1"/>
  <c r="AG213" i="1"/>
  <c r="AH211" i="1"/>
  <c r="AG211" i="1"/>
  <c r="AH209" i="1"/>
  <c r="AG209" i="1"/>
  <c r="AH207" i="1"/>
  <c r="AG207" i="1"/>
  <c r="AH205" i="1"/>
  <c r="AG205" i="1"/>
  <c r="AH203" i="1"/>
  <c r="AG203" i="1"/>
  <c r="AH201" i="1"/>
  <c r="AG201" i="1"/>
  <c r="AH199" i="1"/>
  <c r="AG199" i="1"/>
  <c r="AH197" i="1"/>
  <c r="AG197" i="1"/>
  <c r="AH195" i="1"/>
  <c r="AG195" i="1"/>
  <c r="AH193" i="1"/>
  <c r="AG193" i="1"/>
  <c r="AH191" i="1"/>
  <c r="AG191" i="1"/>
  <c r="AH189" i="1"/>
  <c r="AG189" i="1"/>
  <c r="AH187" i="1"/>
  <c r="AG187" i="1"/>
  <c r="AH185" i="1"/>
  <c r="AG185" i="1"/>
  <c r="AH183" i="1"/>
  <c r="AG183" i="1"/>
  <c r="AH181" i="1"/>
  <c r="AG181" i="1"/>
  <c r="AH179" i="1"/>
  <c r="AG179" i="1"/>
  <c r="AH177" i="1"/>
  <c r="AG177" i="1"/>
  <c r="AH175" i="1"/>
  <c r="AG175" i="1"/>
  <c r="AH173" i="1"/>
  <c r="AG173" i="1"/>
  <c r="AH171" i="1"/>
  <c r="AG171" i="1"/>
  <c r="AH169" i="1"/>
  <c r="AG169" i="1"/>
  <c r="AH167" i="1"/>
  <c r="AG167" i="1"/>
  <c r="AH165" i="1"/>
  <c r="AG165" i="1"/>
  <c r="AJ165" i="1" s="1"/>
  <c r="AH163" i="1"/>
  <c r="AG163" i="1"/>
  <c r="AH161" i="1"/>
  <c r="AG161" i="1"/>
  <c r="AH159" i="1"/>
  <c r="AG159" i="1"/>
  <c r="AH157" i="1"/>
  <c r="AG157" i="1"/>
  <c r="AH155" i="1"/>
  <c r="AG155" i="1"/>
  <c r="AH153" i="1"/>
  <c r="AG153" i="1"/>
  <c r="AH151" i="1"/>
  <c r="AG151" i="1"/>
  <c r="AH149" i="1"/>
  <c r="AG149" i="1"/>
  <c r="AH147" i="1"/>
  <c r="AG147" i="1"/>
  <c r="AH145" i="1"/>
  <c r="AG145" i="1"/>
  <c r="AH143" i="1"/>
  <c r="AG143" i="1"/>
  <c r="AH141" i="1"/>
  <c r="AG141" i="1"/>
  <c r="AH139" i="1"/>
  <c r="AG139" i="1"/>
  <c r="AH137" i="1"/>
  <c r="AG137" i="1"/>
  <c r="AH135" i="1"/>
  <c r="AG135" i="1"/>
  <c r="AH133" i="1"/>
  <c r="AG133" i="1"/>
  <c r="AH131" i="1"/>
  <c r="AG131" i="1"/>
  <c r="AJ131" i="1" s="1"/>
  <c r="AH129" i="1"/>
  <c r="AG129" i="1"/>
  <c r="AH127" i="1"/>
  <c r="AG127" i="1"/>
  <c r="AH125" i="1"/>
  <c r="AG125" i="1"/>
  <c r="AJ125" i="1" s="1"/>
  <c r="AH123" i="1"/>
  <c r="AG123" i="1"/>
  <c r="AJ123" i="1" s="1"/>
  <c r="AH121" i="1"/>
  <c r="AG121" i="1"/>
  <c r="AH119" i="1"/>
  <c r="AG119" i="1"/>
  <c r="AH117" i="1"/>
  <c r="AG117" i="1"/>
  <c r="AH115" i="1"/>
  <c r="AG115" i="1"/>
  <c r="AH113" i="1"/>
  <c r="AG113" i="1"/>
  <c r="AH111" i="1"/>
  <c r="AG111" i="1"/>
  <c r="AH109" i="1"/>
  <c r="AG109" i="1"/>
  <c r="AH107" i="1"/>
  <c r="AG107" i="1"/>
  <c r="AH105" i="1"/>
  <c r="AG105" i="1"/>
  <c r="AH103" i="1"/>
  <c r="AG103" i="1"/>
  <c r="AH101" i="1"/>
  <c r="AG101" i="1"/>
  <c r="AH99" i="1"/>
  <c r="AG99" i="1"/>
  <c r="AH97" i="1"/>
  <c r="AG97" i="1"/>
  <c r="AH95" i="1"/>
  <c r="AG95" i="1"/>
  <c r="AH93" i="1"/>
  <c r="AG93" i="1"/>
  <c r="AH91" i="1"/>
  <c r="AG91" i="1"/>
  <c r="AH89" i="1"/>
  <c r="AG89" i="1"/>
  <c r="AH87" i="1"/>
  <c r="AG87" i="1"/>
  <c r="AH85" i="1"/>
  <c r="AG85" i="1"/>
  <c r="AH83" i="1"/>
  <c r="AG83" i="1"/>
  <c r="AH81" i="1"/>
  <c r="AG81" i="1"/>
  <c r="AH79" i="1"/>
  <c r="AG79" i="1"/>
  <c r="AH77" i="1"/>
  <c r="AG77" i="1"/>
  <c r="AH75" i="1"/>
  <c r="AG75" i="1"/>
  <c r="AH73" i="1"/>
  <c r="AG73" i="1"/>
  <c r="AH71" i="1"/>
  <c r="AG71" i="1"/>
  <c r="AH69" i="1"/>
  <c r="AG69" i="1"/>
  <c r="AJ69" i="1" s="1"/>
  <c r="AH67" i="1"/>
  <c r="AG67" i="1"/>
  <c r="AH65" i="1"/>
  <c r="AG65" i="1"/>
  <c r="AH63" i="1"/>
  <c r="AG63" i="1"/>
  <c r="AH61" i="1"/>
  <c r="AG61" i="1"/>
  <c r="AH59" i="1"/>
  <c r="AG59" i="1"/>
  <c r="AH57" i="1"/>
  <c r="AG57" i="1"/>
  <c r="AH55" i="1"/>
  <c r="AG55" i="1"/>
  <c r="AH53" i="1"/>
  <c r="AG53" i="1"/>
  <c r="AH51" i="1"/>
  <c r="AG51" i="1"/>
  <c r="AH49" i="1"/>
  <c r="AG49" i="1"/>
  <c r="AH47" i="1"/>
  <c r="AG47" i="1"/>
  <c r="AH45" i="1"/>
  <c r="AG45" i="1"/>
  <c r="AH43" i="1"/>
  <c r="AG43" i="1"/>
  <c r="AH41" i="1"/>
  <c r="AG41" i="1"/>
  <c r="AH39" i="1"/>
  <c r="AG39" i="1"/>
  <c r="AH37" i="1"/>
  <c r="AG37" i="1"/>
  <c r="AH35" i="1"/>
  <c r="AG35" i="1"/>
  <c r="AH33" i="1"/>
  <c r="AG33" i="1"/>
  <c r="AH31" i="1"/>
  <c r="AG31" i="1"/>
  <c r="AH29" i="1"/>
  <c r="AG29" i="1"/>
  <c r="AH27" i="1"/>
  <c r="AG27" i="1"/>
  <c r="AH25" i="1"/>
  <c r="AG25" i="1"/>
  <c r="AH23" i="1"/>
  <c r="AG23" i="1"/>
  <c r="AH21" i="1"/>
  <c r="AG21" i="1"/>
  <c r="AH19" i="1"/>
  <c r="AG19" i="1"/>
  <c r="AH17" i="1"/>
  <c r="AG17" i="1"/>
  <c r="AH15" i="1"/>
  <c r="AG15" i="1"/>
  <c r="AH13" i="1"/>
  <c r="AG13" i="1"/>
  <c r="AH11" i="1"/>
  <c r="AG11" i="1"/>
  <c r="AH9" i="1"/>
  <c r="AG9" i="1"/>
  <c r="AJ9" i="1" s="1"/>
  <c r="AH7" i="1"/>
  <c r="AG7" i="1"/>
  <c r="AH5" i="1"/>
  <c r="AG5" i="1"/>
  <c r="AG3" i="1"/>
  <c r="AJ3" i="1" s="1"/>
  <c r="AH368" i="1"/>
  <c r="AI368" i="1" s="1"/>
  <c r="AG368" i="1"/>
  <c r="AJ368" i="1" s="1"/>
  <c r="AH364" i="1"/>
  <c r="AG364" i="1"/>
  <c r="AH358" i="1"/>
  <c r="AG358" i="1"/>
  <c r="AH354" i="1"/>
  <c r="AG354" i="1"/>
  <c r="AH350" i="1"/>
  <c r="AG350" i="1"/>
  <c r="AH348" i="1"/>
  <c r="AG348" i="1"/>
  <c r="AH344" i="1"/>
  <c r="AG344" i="1"/>
  <c r="AH342" i="1"/>
  <c r="AG342" i="1"/>
  <c r="AH340" i="1"/>
  <c r="AG340" i="1"/>
  <c r="AH338" i="1"/>
  <c r="AG338" i="1"/>
  <c r="AH336" i="1"/>
  <c r="AG336" i="1"/>
  <c r="AH334" i="1"/>
  <c r="AG334" i="1"/>
  <c r="AH332" i="1"/>
  <c r="AG332" i="1"/>
  <c r="AH330" i="1"/>
  <c r="AG330" i="1"/>
  <c r="AH328" i="1"/>
  <c r="AG328" i="1"/>
  <c r="AH326" i="1"/>
  <c r="AG326" i="1"/>
  <c r="AH324" i="1"/>
  <c r="AG324" i="1"/>
  <c r="AH322" i="1"/>
  <c r="AG322" i="1"/>
  <c r="AH320" i="1"/>
  <c r="AG320" i="1"/>
  <c r="AH318" i="1"/>
  <c r="AG318" i="1"/>
  <c r="AH316" i="1"/>
  <c r="AG316" i="1"/>
  <c r="AH314" i="1"/>
  <c r="AG314" i="1"/>
  <c r="AH312" i="1"/>
  <c r="AG312" i="1"/>
  <c r="AH310" i="1"/>
  <c r="AG310" i="1"/>
  <c r="AJ310" i="1" s="1"/>
  <c r="AH308" i="1"/>
  <c r="AG308" i="1"/>
  <c r="AH306" i="1"/>
  <c r="AG306" i="1"/>
  <c r="AH304" i="1"/>
  <c r="AG304" i="1"/>
  <c r="AH302" i="1"/>
  <c r="AG302" i="1"/>
  <c r="AH300" i="1"/>
  <c r="AG300" i="1"/>
  <c r="AH298" i="1"/>
  <c r="AG298" i="1"/>
  <c r="AH296" i="1"/>
  <c r="AG296" i="1"/>
  <c r="AH294" i="1"/>
  <c r="AG294" i="1"/>
  <c r="AH292" i="1"/>
  <c r="AG292" i="1"/>
  <c r="AH290" i="1"/>
  <c r="AG290" i="1"/>
  <c r="AH288" i="1"/>
  <c r="AG288" i="1"/>
  <c r="AH286" i="1"/>
  <c r="AG286" i="1"/>
  <c r="AH284" i="1"/>
  <c r="AG284" i="1"/>
  <c r="AH282" i="1"/>
  <c r="AG282" i="1"/>
  <c r="AH280" i="1"/>
  <c r="AG280" i="1"/>
  <c r="AH278" i="1"/>
  <c r="AG278" i="1"/>
  <c r="AH276" i="1"/>
  <c r="AG276" i="1"/>
  <c r="AH274" i="1"/>
  <c r="AG274" i="1"/>
  <c r="AH272" i="1"/>
  <c r="AG272" i="1"/>
  <c r="AH270" i="1"/>
  <c r="AG270" i="1"/>
  <c r="AH268" i="1"/>
  <c r="AG268" i="1"/>
  <c r="AH266" i="1"/>
  <c r="AG266" i="1"/>
  <c r="AH264" i="1"/>
  <c r="AG264" i="1"/>
  <c r="AH262" i="1"/>
  <c r="AG262" i="1"/>
  <c r="AH260" i="1"/>
  <c r="AG260" i="1"/>
  <c r="AH258" i="1"/>
  <c r="AG258" i="1"/>
  <c r="AH256" i="1"/>
  <c r="AG256" i="1"/>
  <c r="AH254" i="1"/>
  <c r="AG254" i="1"/>
  <c r="AH252" i="1"/>
  <c r="AG252" i="1"/>
  <c r="AH250" i="1"/>
  <c r="AG250" i="1"/>
  <c r="AH248" i="1"/>
  <c r="AG248" i="1"/>
  <c r="AH246" i="1"/>
  <c r="AG246" i="1"/>
  <c r="AH244" i="1"/>
  <c r="AG244" i="1"/>
  <c r="AH242" i="1"/>
  <c r="AG242" i="1"/>
  <c r="AH240" i="1"/>
  <c r="AG240" i="1"/>
  <c r="AH238" i="1"/>
  <c r="AG238" i="1"/>
  <c r="AH236" i="1"/>
  <c r="AG236" i="1"/>
  <c r="AH234" i="1"/>
  <c r="AG234" i="1"/>
  <c r="AH232" i="1"/>
  <c r="AG232" i="1"/>
  <c r="AH230" i="1"/>
  <c r="AG230" i="1"/>
  <c r="AH228" i="1"/>
  <c r="AG228" i="1"/>
  <c r="AH226" i="1"/>
  <c r="AG226" i="1"/>
  <c r="AH224" i="1"/>
  <c r="AG224" i="1"/>
  <c r="AH222" i="1"/>
  <c r="AG222" i="1"/>
  <c r="AH220" i="1"/>
  <c r="AG220" i="1"/>
  <c r="AH218" i="1"/>
  <c r="AG218" i="1"/>
  <c r="AH216" i="1"/>
  <c r="AG216" i="1"/>
  <c r="AH214" i="1"/>
  <c r="AG214" i="1"/>
  <c r="AH212" i="1"/>
  <c r="AG212" i="1"/>
  <c r="AH210" i="1"/>
  <c r="AG210" i="1"/>
  <c r="AH208" i="1"/>
  <c r="AG208" i="1"/>
  <c r="AH206" i="1"/>
  <c r="AG206" i="1"/>
  <c r="AH204" i="1"/>
  <c r="AG204" i="1"/>
  <c r="AH202" i="1"/>
  <c r="AG202" i="1"/>
  <c r="AH200" i="1"/>
  <c r="AG200" i="1"/>
  <c r="AH198" i="1"/>
  <c r="AG198" i="1"/>
  <c r="AH196" i="1"/>
  <c r="AG196" i="1"/>
  <c r="AH194" i="1"/>
  <c r="AG194" i="1"/>
  <c r="AH192" i="1"/>
  <c r="AG192" i="1"/>
  <c r="AH190" i="1"/>
  <c r="AG190" i="1"/>
  <c r="AH188" i="1"/>
  <c r="AG188" i="1"/>
  <c r="AH186" i="1"/>
  <c r="AG186" i="1"/>
  <c r="AH184" i="1"/>
  <c r="AG184" i="1"/>
  <c r="AH182" i="1"/>
  <c r="AG182" i="1"/>
  <c r="AH180" i="1"/>
  <c r="AG180" i="1"/>
  <c r="AH178" i="1"/>
  <c r="AG178" i="1"/>
  <c r="AH176" i="1"/>
  <c r="AG176" i="1"/>
  <c r="AH174" i="1"/>
  <c r="AG174" i="1"/>
  <c r="AH172" i="1"/>
  <c r="AG172" i="1"/>
  <c r="AH170" i="1"/>
  <c r="AG170" i="1"/>
  <c r="AH168" i="1"/>
  <c r="AG168" i="1"/>
  <c r="AH166" i="1"/>
  <c r="AG166" i="1"/>
  <c r="AJ166" i="1" s="1"/>
  <c r="AH164" i="1"/>
  <c r="AG164" i="1"/>
  <c r="AH162" i="1"/>
  <c r="AG162" i="1"/>
  <c r="AH160" i="1"/>
  <c r="AG160" i="1"/>
  <c r="AH158" i="1"/>
  <c r="AG158" i="1"/>
  <c r="AH156" i="1"/>
  <c r="AG156" i="1"/>
  <c r="AH154" i="1"/>
  <c r="AG154" i="1"/>
  <c r="AH152" i="1"/>
  <c r="AG152" i="1"/>
  <c r="AH150" i="1"/>
  <c r="AG150" i="1"/>
  <c r="AH148" i="1"/>
  <c r="AG148" i="1"/>
  <c r="AH146" i="1"/>
  <c r="AG146" i="1"/>
  <c r="AH144" i="1"/>
  <c r="AG144" i="1"/>
  <c r="AH142" i="1"/>
  <c r="AG142" i="1"/>
  <c r="AH140" i="1"/>
  <c r="AG140" i="1"/>
  <c r="AH138" i="1"/>
  <c r="AG138" i="1"/>
  <c r="AH136" i="1"/>
  <c r="AG136" i="1"/>
  <c r="AH134" i="1"/>
  <c r="AG134" i="1"/>
  <c r="AH132" i="1"/>
  <c r="AG132" i="1"/>
  <c r="AJ132" i="1" s="1"/>
  <c r="AH130" i="1"/>
  <c r="AG130" i="1"/>
  <c r="AH128" i="1"/>
  <c r="AG128" i="1"/>
  <c r="AH126" i="1"/>
  <c r="AG126" i="1"/>
  <c r="AH124" i="1"/>
  <c r="AG124" i="1"/>
  <c r="AJ124" i="1" s="1"/>
  <c r="AH122" i="1"/>
  <c r="AG122" i="1"/>
  <c r="AH120" i="1"/>
  <c r="AG120" i="1"/>
  <c r="AH118" i="1"/>
  <c r="AG118" i="1"/>
  <c r="AH116" i="1"/>
  <c r="AG116" i="1"/>
  <c r="AH114" i="1"/>
  <c r="AG114" i="1"/>
  <c r="AH112" i="1"/>
  <c r="AG112" i="1"/>
  <c r="AH110" i="1"/>
  <c r="AG110" i="1"/>
  <c r="AH108" i="1"/>
  <c r="AG108" i="1"/>
  <c r="AH106" i="1"/>
  <c r="AG106" i="1"/>
  <c r="AH104" i="1"/>
  <c r="AG104" i="1"/>
  <c r="AH102" i="1"/>
  <c r="AG102" i="1"/>
  <c r="AH100" i="1"/>
  <c r="AG100" i="1"/>
  <c r="AH98" i="1"/>
  <c r="AG98" i="1"/>
  <c r="AH96" i="1"/>
  <c r="AG96" i="1"/>
  <c r="AH94" i="1"/>
  <c r="AG94" i="1"/>
  <c r="AH92" i="1"/>
  <c r="AG92" i="1"/>
  <c r="AH90" i="1"/>
  <c r="AG90" i="1"/>
  <c r="AH88" i="1"/>
  <c r="AG88" i="1"/>
  <c r="AH86" i="1"/>
  <c r="AG86" i="1"/>
  <c r="AH84" i="1"/>
  <c r="AG84" i="1"/>
  <c r="AH82" i="1"/>
  <c r="AG82" i="1"/>
  <c r="AH80" i="1"/>
  <c r="AG80" i="1"/>
  <c r="AH78" i="1"/>
  <c r="AG78" i="1"/>
  <c r="AH76" i="1"/>
  <c r="AG76" i="1"/>
  <c r="AH74" i="1"/>
  <c r="AG74" i="1"/>
  <c r="AH72" i="1"/>
  <c r="AG72" i="1"/>
  <c r="AH70" i="1"/>
  <c r="AG70" i="1"/>
  <c r="AH68" i="1"/>
  <c r="AG68" i="1"/>
  <c r="AJ68" i="1" s="1"/>
  <c r="AH66" i="1"/>
  <c r="AG66" i="1"/>
  <c r="AH64" i="1"/>
  <c r="AG64" i="1"/>
  <c r="AH62" i="1"/>
  <c r="AG62" i="1"/>
  <c r="AH60" i="1"/>
  <c r="AG60" i="1"/>
  <c r="AH58" i="1"/>
  <c r="AG58" i="1"/>
  <c r="AH56" i="1"/>
  <c r="AG56" i="1"/>
  <c r="AJ56" i="1" s="1"/>
  <c r="AH54" i="1"/>
  <c r="AG54" i="1"/>
  <c r="AH52" i="1"/>
  <c r="AG52" i="1"/>
  <c r="AH50" i="1"/>
  <c r="AG50" i="1"/>
  <c r="AH48" i="1"/>
  <c r="AG48" i="1"/>
  <c r="AH46" i="1"/>
  <c r="AG46" i="1"/>
  <c r="AH44" i="1"/>
  <c r="AG44" i="1"/>
  <c r="AH42" i="1"/>
  <c r="AG42" i="1"/>
  <c r="AH40" i="1"/>
  <c r="AG40" i="1"/>
  <c r="AH38" i="1"/>
  <c r="AG38" i="1"/>
  <c r="AH36" i="1"/>
  <c r="AG36" i="1"/>
  <c r="AH34" i="1"/>
  <c r="AG34" i="1"/>
  <c r="AH32" i="1"/>
  <c r="AG32" i="1"/>
  <c r="AH30" i="1"/>
  <c r="AG30" i="1"/>
  <c r="AH28" i="1"/>
  <c r="AG28" i="1"/>
  <c r="AH26" i="1"/>
  <c r="AG26" i="1"/>
  <c r="AH24" i="1"/>
  <c r="AG24" i="1"/>
  <c r="AH22" i="1"/>
  <c r="AG22" i="1"/>
  <c r="AH20" i="1"/>
  <c r="AG20" i="1"/>
  <c r="AH18" i="1"/>
  <c r="AG18" i="1"/>
  <c r="AH16" i="1"/>
  <c r="AG16" i="1"/>
  <c r="AH14" i="1"/>
  <c r="AG14" i="1"/>
  <c r="AH12" i="1"/>
  <c r="AG12" i="1"/>
  <c r="AH10" i="1"/>
  <c r="AG10" i="1"/>
  <c r="AH8" i="1"/>
  <c r="AG8" i="1"/>
  <c r="AH6" i="1"/>
  <c r="AG6" i="1"/>
  <c r="AH4" i="1"/>
  <c r="AI4" i="1" s="1"/>
  <c r="AG4" i="1"/>
  <c r="B5" i="1"/>
  <c r="AJ4" i="1" l="1"/>
  <c r="AI310" i="1"/>
  <c r="AI166" i="1"/>
  <c r="AI165" i="1"/>
  <c r="AI132" i="1"/>
  <c r="AI131" i="1"/>
  <c r="AI125" i="1"/>
  <c r="AI124" i="1"/>
  <c r="AI123" i="1"/>
  <c r="AI68" i="1"/>
  <c r="AI69" i="1"/>
  <c r="AI56" i="1"/>
  <c r="AI9" i="1"/>
  <c r="AI11" i="1"/>
  <c r="AJ11" i="1" s="1"/>
  <c r="AI25" i="1"/>
  <c r="AJ25" i="1" s="1"/>
  <c r="AI39" i="1"/>
  <c r="AJ39" i="1" s="1"/>
  <c r="AI53" i="1"/>
  <c r="AJ53" i="1" s="1"/>
  <c r="AI67" i="1"/>
  <c r="AJ67" i="1" s="1"/>
  <c r="AI81" i="1"/>
  <c r="AJ81" i="1" s="1"/>
  <c r="AI95" i="1"/>
  <c r="AJ95" i="1" s="1"/>
  <c r="AI109" i="1"/>
  <c r="AJ109" i="1" s="1"/>
  <c r="AI137" i="1"/>
  <c r="AJ137" i="1" s="1"/>
  <c r="AI151" i="1"/>
  <c r="AJ151" i="1" s="1"/>
  <c r="AI179" i="1"/>
  <c r="AJ179" i="1" s="1"/>
  <c r="AI193" i="1"/>
  <c r="AJ193" i="1" s="1"/>
  <c r="AI207" i="1"/>
  <c r="AJ207" i="1" s="1"/>
  <c r="AI221" i="1"/>
  <c r="AJ221" i="1" s="1"/>
  <c r="AI235" i="1"/>
  <c r="AJ235" i="1" s="1"/>
  <c r="AI249" i="1"/>
  <c r="AJ249" i="1" s="1"/>
  <c r="AI263" i="1"/>
  <c r="AJ263" i="1" s="1"/>
  <c r="AI277" i="1"/>
  <c r="AJ277" i="1" s="1"/>
  <c r="AI291" i="1"/>
  <c r="AJ291" i="1" s="1"/>
  <c r="AI305" i="1"/>
  <c r="AJ305" i="1" s="1"/>
  <c r="AI319" i="1"/>
  <c r="AJ319" i="1" s="1"/>
  <c r="AI333" i="1"/>
  <c r="AJ333" i="1" s="1"/>
  <c r="AI347" i="1"/>
  <c r="AJ347" i="1" s="1"/>
  <c r="AI361" i="1"/>
  <c r="AJ361" i="1" s="1"/>
  <c r="AI18" i="1"/>
  <c r="AJ18" i="1" s="1"/>
  <c r="AI32" i="1"/>
  <c r="AJ32" i="1" s="1"/>
  <c r="AI46" i="1"/>
  <c r="AJ46" i="1" s="1"/>
  <c r="AI60" i="1"/>
  <c r="AJ60" i="1" s="1"/>
  <c r="AI74" i="1"/>
  <c r="AJ74" i="1" s="1"/>
  <c r="AI88" i="1"/>
  <c r="AJ88" i="1" s="1"/>
  <c r="AI102" i="1"/>
  <c r="AJ102" i="1" s="1"/>
  <c r="AI116" i="1"/>
  <c r="AJ116" i="1" s="1"/>
  <c r="AI130" i="1"/>
  <c r="AJ130" i="1" s="1"/>
  <c r="AI144" i="1"/>
  <c r="AJ144" i="1" s="1"/>
  <c r="AI158" i="1"/>
  <c r="AJ158" i="1" s="1"/>
  <c r="AI172" i="1"/>
  <c r="AJ172" i="1" s="1"/>
  <c r="AI186" i="1"/>
  <c r="AJ186" i="1" s="1"/>
  <c r="AI200" i="1"/>
  <c r="AJ200" i="1" s="1"/>
  <c r="AI214" i="1"/>
  <c r="AJ214" i="1" s="1"/>
  <c r="AI228" i="1"/>
  <c r="AJ228" i="1" s="1"/>
  <c r="AI242" i="1"/>
  <c r="AJ242" i="1" s="1"/>
  <c r="AI256" i="1"/>
  <c r="AJ256" i="1" s="1"/>
  <c r="AI270" i="1"/>
  <c r="AJ270" i="1" s="1"/>
  <c r="AI284" i="1"/>
  <c r="AJ284" i="1" s="1"/>
  <c r="AI298" i="1"/>
  <c r="AJ298" i="1" s="1"/>
  <c r="AI312" i="1"/>
  <c r="AJ312" i="1" s="1"/>
  <c r="AI326" i="1"/>
  <c r="AJ326" i="1" s="1"/>
  <c r="AI340" i="1"/>
  <c r="AJ340" i="1" s="1"/>
  <c r="AI354" i="1"/>
  <c r="AJ354" i="1" s="1"/>
  <c r="AI10" i="1"/>
  <c r="AJ10" i="1" s="1"/>
  <c r="AI38" i="1"/>
  <c r="AJ38" i="1" s="1"/>
  <c r="AI17" i="1"/>
  <c r="AJ17" i="1" s="1"/>
  <c r="AI31" i="1"/>
  <c r="AJ31" i="1" s="1"/>
  <c r="AI45" i="1"/>
  <c r="AJ45" i="1" s="1"/>
  <c r="AI59" i="1"/>
  <c r="AJ59" i="1" s="1"/>
  <c r="AI73" i="1"/>
  <c r="AJ73" i="1" s="1"/>
  <c r="AI87" i="1"/>
  <c r="AJ87" i="1" s="1"/>
  <c r="AI101" i="1"/>
  <c r="AJ101" i="1" s="1"/>
  <c r="AI115" i="1"/>
  <c r="AJ115" i="1" s="1"/>
  <c r="AI129" i="1"/>
  <c r="AJ129" i="1" s="1"/>
  <c r="AI143" i="1"/>
  <c r="AJ143" i="1" s="1"/>
  <c r="AI157" i="1"/>
  <c r="AJ157" i="1" s="1"/>
  <c r="AI171" i="1"/>
  <c r="AJ171" i="1" s="1"/>
  <c r="AI185" i="1"/>
  <c r="AJ185" i="1" s="1"/>
  <c r="AI199" i="1"/>
  <c r="AJ199" i="1" s="1"/>
  <c r="AI213" i="1"/>
  <c r="AJ213" i="1" s="1"/>
  <c r="AI227" i="1"/>
  <c r="AJ227" i="1" s="1"/>
  <c r="AI241" i="1"/>
  <c r="AJ241" i="1" s="1"/>
  <c r="AI255" i="1"/>
  <c r="AJ255" i="1" s="1"/>
  <c r="AI269" i="1"/>
  <c r="AJ269" i="1" s="1"/>
  <c r="AI283" i="1"/>
  <c r="AJ283" i="1" s="1"/>
  <c r="AI297" i="1"/>
  <c r="AJ297" i="1" s="1"/>
  <c r="AI311" i="1"/>
  <c r="AJ311" i="1" s="1"/>
  <c r="AI325" i="1"/>
  <c r="AJ325" i="1" s="1"/>
  <c r="AI339" i="1"/>
  <c r="AJ339" i="1" s="1"/>
  <c r="AI353" i="1"/>
  <c r="AJ353" i="1" s="1"/>
  <c r="AI367" i="1"/>
  <c r="AJ367" i="1" s="1"/>
  <c r="AI346" i="1"/>
  <c r="AJ346" i="1" s="1"/>
  <c r="AI360" i="1"/>
  <c r="AJ360" i="1" s="1"/>
  <c r="AI24" i="1"/>
  <c r="AJ24" i="1" s="1"/>
  <c r="AI52" i="1"/>
  <c r="AJ52" i="1" s="1"/>
  <c r="AI80" i="1"/>
  <c r="AJ80" i="1" s="1"/>
  <c r="AI94" i="1"/>
  <c r="AJ94" i="1" s="1"/>
  <c r="AI108" i="1"/>
  <c r="AJ108" i="1" s="1"/>
  <c r="AI122" i="1"/>
  <c r="AJ122" i="1" s="1"/>
  <c r="AI136" i="1"/>
  <c r="AJ136" i="1" s="1"/>
  <c r="AI150" i="1"/>
  <c r="AJ150" i="1" s="1"/>
  <c r="AI164" i="1"/>
  <c r="AJ164" i="1" s="1"/>
  <c r="AI178" i="1"/>
  <c r="AJ178" i="1" s="1"/>
  <c r="AI192" i="1"/>
  <c r="AJ192" i="1" s="1"/>
  <c r="AI206" i="1"/>
  <c r="AJ206" i="1" s="1"/>
  <c r="AI220" i="1"/>
  <c r="AJ220" i="1" s="1"/>
  <c r="AI234" i="1"/>
  <c r="AJ234" i="1" s="1"/>
  <c r="AI248" i="1"/>
  <c r="AJ248" i="1" s="1"/>
  <c r="AI262" i="1"/>
  <c r="AJ262" i="1" s="1"/>
  <c r="AI276" i="1"/>
  <c r="AJ276" i="1" s="1"/>
  <c r="AI290" i="1"/>
  <c r="AJ290" i="1" s="1"/>
  <c r="AI304" i="1"/>
  <c r="AJ304" i="1" s="1"/>
  <c r="AI318" i="1"/>
  <c r="AJ318" i="1" s="1"/>
  <c r="AI332" i="1"/>
  <c r="AJ332" i="1" s="1"/>
  <c r="AI5" i="1"/>
  <c r="AJ5" i="1" s="1"/>
  <c r="AI7" i="1"/>
  <c r="AJ7" i="1" s="1"/>
  <c r="AI13" i="1"/>
  <c r="AJ13" i="1" s="1"/>
  <c r="AI15" i="1"/>
  <c r="AJ15" i="1" s="1"/>
  <c r="AI19" i="1"/>
  <c r="AJ19" i="1" s="1"/>
  <c r="AI21" i="1"/>
  <c r="AJ21" i="1" s="1"/>
  <c r="AI23" i="1"/>
  <c r="AJ23" i="1" s="1"/>
  <c r="AI27" i="1"/>
  <c r="AJ27" i="1" s="1"/>
  <c r="AI29" i="1"/>
  <c r="AJ29" i="1" s="1"/>
  <c r="AI33" i="1"/>
  <c r="AJ33" i="1" s="1"/>
  <c r="AI35" i="1"/>
  <c r="AJ35" i="1" s="1"/>
  <c r="AI37" i="1"/>
  <c r="AJ37" i="1" s="1"/>
  <c r="AI41" i="1"/>
  <c r="AJ41" i="1" s="1"/>
  <c r="AI43" i="1"/>
  <c r="AJ43" i="1" s="1"/>
  <c r="AI47" i="1"/>
  <c r="AJ47" i="1" s="1"/>
  <c r="AI49" i="1"/>
  <c r="AJ49" i="1" s="1"/>
  <c r="AI51" i="1"/>
  <c r="AJ51" i="1" s="1"/>
  <c r="AI55" i="1"/>
  <c r="AJ55" i="1" s="1"/>
  <c r="AI57" i="1"/>
  <c r="AJ57" i="1" s="1"/>
  <c r="AI61" i="1"/>
  <c r="AJ61" i="1" s="1"/>
  <c r="AI63" i="1"/>
  <c r="AJ63" i="1" s="1"/>
  <c r="AI65" i="1"/>
  <c r="AJ65" i="1" s="1"/>
  <c r="AI71" i="1"/>
  <c r="AJ71" i="1" s="1"/>
  <c r="AI75" i="1"/>
  <c r="AJ75" i="1" s="1"/>
  <c r="AI77" i="1"/>
  <c r="AJ77" i="1" s="1"/>
  <c r="AI79" i="1"/>
  <c r="AJ79" i="1" s="1"/>
  <c r="AI83" i="1"/>
  <c r="AJ83" i="1" s="1"/>
  <c r="AI85" i="1"/>
  <c r="AJ85" i="1" s="1"/>
  <c r="AI89" i="1"/>
  <c r="AJ89" i="1" s="1"/>
  <c r="AI91" i="1"/>
  <c r="AJ91" i="1" s="1"/>
  <c r="AI93" i="1"/>
  <c r="AJ93" i="1" s="1"/>
  <c r="AI97" i="1"/>
  <c r="AJ97" i="1" s="1"/>
  <c r="AI99" i="1"/>
  <c r="AJ99" i="1" s="1"/>
  <c r="AI103" i="1"/>
  <c r="AJ103" i="1" s="1"/>
  <c r="AI105" i="1"/>
  <c r="AJ105" i="1" s="1"/>
  <c r="AI107" i="1"/>
  <c r="AJ107" i="1" s="1"/>
  <c r="AI111" i="1"/>
  <c r="AJ111" i="1" s="1"/>
  <c r="AI113" i="1"/>
  <c r="AJ113" i="1" s="1"/>
  <c r="AI117" i="1"/>
  <c r="AJ117" i="1" s="1"/>
  <c r="AI119" i="1"/>
  <c r="AJ119" i="1" s="1"/>
  <c r="AI121" i="1"/>
  <c r="AJ121" i="1" s="1"/>
  <c r="AI127" i="1"/>
  <c r="AJ127" i="1" s="1"/>
  <c r="AI133" i="1"/>
  <c r="AJ133" i="1" s="1"/>
  <c r="AI135" i="1"/>
  <c r="AJ135" i="1" s="1"/>
  <c r="AI139" i="1"/>
  <c r="AJ139" i="1" s="1"/>
  <c r="AI141" i="1"/>
  <c r="AJ141" i="1" s="1"/>
  <c r="AI145" i="1"/>
  <c r="AJ145" i="1" s="1"/>
  <c r="AI147" i="1"/>
  <c r="AJ147" i="1" s="1"/>
  <c r="AI149" i="1"/>
  <c r="AJ149" i="1" s="1"/>
  <c r="AI153" i="1"/>
  <c r="AJ153" i="1" s="1"/>
  <c r="AI155" i="1"/>
  <c r="AJ155" i="1" s="1"/>
  <c r="AI159" i="1"/>
  <c r="AJ159" i="1" s="1"/>
  <c r="AI161" i="1"/>
  <c r="AJ161" i="1" s="1"/>
  <c r="AI163" i="1"/>
  <c r="AJ163" i="1" s="1"/>
  <c r="AI167" i="1"/>
  <c r="AJ167" i="1" s="1"/>
  <c r="AI169" i="1"/>
  <c r="AJ169" i="1" s="1"/>
  <c r="AI173" i="1"/>
  <c r="AJ173" i="1" s="1"/>
  <c r="AI175" i="1"/>
  <c r="AJ175" i="1" s="1"/>
  <c r="AI177" i="1"/>
  <c r="AJ177" i="1" s="1"/>
  <c r="AI181" i="1"/>
  <c r="AJ181" i="1" s="1"/>
  <c r="AI183" i="1"/>
  <c r="AJ183" i="1" s="1"/>
  <c r="AI187" i="1"/>
  <c r="AJ187" i="1" s="1"/>
  <c r="AI189" i="1"/>
  <c r="AJ189" i="1" s="1"/>
  <c r="AI191" i="1"/>
  <c r="AJ191" i="1" s="1"/>
  <c r="AI195" i="1"/>
  <c r="AJ195" i="1" s="1"/>
  <c r="AI197" i="1"/>
  <c r="AJ197" i="1" s="1"/>
  <c r="AI201" i="1"/>
  <c r="AJ201" i="1" s="1"/>
  <c r="AI203" i="1"/>
  <c r="AJ203" i="1" s="1"/>
  <c r="AI205" i="1"/>
  <c r="AJ205" i="1" s="1"/>
  <c r="AI209" i="1"/>
  <c r="AJ209" i="1" s="1"/>
  <c r="AI211" i="1"/>
  <c r="AJ211" i="1" s="1"/>
  <c r="AI215" i="1"/>
  <c r="AJ215" i="1" s="1"/>
  <c r="AI217" i="1"/>
  <c r="AJ217" i="1" s="1"/>
  <c r="AI219" i="1"/>
  <c r="AJ219" i="1" s="1"/>
  <c r="AI223" i="1"/>
  <c r="AJ223" i="1" s="1"/>
  <c r="AI225" i="1"/>
  <c r="AJ225" i="1" s="1"/>
  <c r="AI229" i="1"/>
  <c r="AJ229" i="1" s="1"/>
  <c r="AI231" i="1"/>
  <c r="AJ231" i="1" s="1"/>
  <c r="AI233" i="1"/>
  <c r="AJ233" i="1" s="1"/>
  <c r="AI237" i="1"/>
  <c r="AJ237" i="1" s="1"/>
  <c r="AI239" i="1"/>
  <c r="AJ239" i="1" s="1"/>
  <c r="AI243" i="1"/>
  <c r="AJ243" i="1" s="1"/>
  <c r="AI245" i="1"/>
  <c r="AJ245" i="1" s="1"/>
  <c r="AI247" i="1"/>
  <c r="AJ247" i="1" s="1"/>
  <c r="AI251" i="1"/>
  <c r="AJ251" i="1" s="1"/>
  <c r="AI253" i="1"/>
  <c r="AJ253" i="1" s="1"/>
  <c r="AI257" i="1"/>
  <c r="AJ257" i="1" s="1"/>
  <c r="AI259" i="1"/>
  <c r="AJ259" i="1" s="1"/>
  <c r="AI261" i="1"/>
  <c r="AJ261" i="1" s="1"/>
  <c r="AI265" i="1"/>
  <c r="AJ265" i="1" s="1"/>
  <c r="AI267" i="1"/>
  <c r="AJ267" i="1" s="1"/>
  <c r="AI271" i="1"/>
  <c r="AJ271" i="1" s="1"/>
  <c r="AI273" i="1"/>
  <c r="AJ273" i="1" s="1"/>
  <c r="AI275" i="1"/>
  <c r="AJ275" i="1" s="1"/>
  <c r="AI279" i="1"/>
  <c r="AJ279" i="1" s="1"/>
  <c r="AI281" i="1"/>
  <c r="AJ281" i="1" s="1"/>
  <c r="AI285" i="1"/>
  <c r="AJ285" i="1" s="1"/>
  <c r="AI287" i="1"/>
  <c r="AJ287" i="1" s="1"/>
  <c r="AI289" i="1"/>
  <c r="AJ289" i="1" s="1"/>
  <c r="AI293" i="1"/>
  <c r="AJ293" i="1" s="1"/>
  <c r="AI295" i="1"/>
  <c r="AJ295" i="1" s="1"/>
  <c r="AI299" i="1"/>
  <c r="AJ299" i="1" s="1"/>
  <c r="AI301" i="1"/>
  <c r="AJ301" i="1" s="1"/>
  <c r="AI303" i="1"/>
  <c r="AJ303" i="1" s="1"/>
  <c r="AI307" i="1"/>
  <c r="AJ307" i="1" s="1"/>
  <c r="AI309" i="1"/>
  <c r="AJ309" i="1" s="1"/>
  <c r="AI313" i="1"/>
  <c r="AJ313" i="1" s="1"/>
  <c r="AI315" i="1"/>
  <c r="AJ315" i="1" s="1"/>
  <c r="AI317" i="1"/>
  <c r="AJ317" i="1" s="1"/>
  <c r="AI321" i="1"/>
  <c r="AJ321" i="1" s="1"/>
  <c r="AI323" i="1"/>
  <c r="AJ323" i="1" s="1"/>
  <c r="AI327" i="1"/>
  <c r="AJ327" i="1" s="1"/>
  <c r="AI329" i="1"/>
  <c r="AJ329" i="1" s="1"/>
  <c r="AI331" i="1"/>
  <c r="AJ331" i="1" s="1"/>
  <c r="AI335" i="1"/>
  <c r="AJ335" i="1" s="1"/>
  <c r="AI337" i="1"/>
  <c r="AJ337" i="1" s="1"/>
  <c r="AI341" i="1"/>
  <c r="AJ341" i="1" s="1"/>
  <c r="AI343" i="1"/>
  <c r="AJ343" i="1" s="1"/>
  <c r="AI345" i="1"/>
  <c r="AJ345" i="1" s="1"/>
  <c r="AI349" i="1"/>
  <c r="AJ349" i="1" s="1"/>
  <c r="AI351" i="1"/>
  <c r="AJ351" i="1" s="1"/>
  <c r="AI355" i="1"/>
  <c r="AJ355" i="1" s="1"/>
  <c r="AI357" i="1"/>
  <c r="AJ357" i="1" s="1"/>
  <c r="AI359" i="1"/>
  <c r="AJ359" i="1" s="1"/>
  <c r="AI363" i="1"/>
  <c r="AJ363" i="1" s="1"/>
  <c r="AI365" i="1"/>
  <c r="AJ365" i="1" s="1"/>
  <c r="AI352" i="1"/>
  <c r="AJ352" i="1" s="1"/>
  <c r="AI356" i="1"/>
  <c r="AJ356" i="1" s="1"/>
  <c r="AI362" i="1"/>
  <c r="AJ362" i="1" s="1"/>
  <c r="AI366" i="1"/>
  <c r="AJ366" i="1" s="1"/>
  <c r="AI6" i="1"/>
  <c r="AJ6" i="1" s="1"/>
  <c r="AI8" i="1"/>
  <c r="AJ8" i="1" s="1"/>
  <c r="AI12" i="1"/>
  <c r="AJ12" i="1" s="1"/>
  <c r="AI14" i="1"/>
  <c r="AJ14" i="1" s="1"/>
  <c r="AI16" i="1"/>
  <c r="AJ16" i="1" s="1"/>
  <c r="AI20" i="1"/>
  <c r="AJ20" i="1" s="1"/>
  <c r="AI22" i="1"/>
  <c r="AJ22" i="1" s="1"/>
  <c r="AI26" i="1"/>
  <c r="AJ26" i="1" s="1"/>
  <c r="AI28" i="1"/>
  <c r="AJ28" i="1" s="1"/>
  <c r="AI30" i="1"/>
  <c r="AJ30" i="1" s="1"/>
  <c r="AI34" i="1"/>
  <c r="AJ34" i="1" s="1"/>
  <c r="AI36" i="1"/>
  <c r="AJ36" i="1" s="1"/>
  <c r="AI40" i="1"/>
  <c r="AJ40" i="1" s="1"/>
  <c r="AI42" i="1"/>
  <c r="AJ42" i="1" s="1"/>
  <c r="AI44" i="1"/>
  <c r="AJ44" i="1" s="1"/>
  <c r="AI48" i="1"/>
  <c r="AJ48" i="1" s="1"/>
  <c r="AI50" i="1"/>
  <c r="AJ50" i="1" s="1"/>
  <c r="AI54" i="1"/>
  <c r="AJ54" i="1" s="1"/>
  <c r="AI58" i="1"/>
  <c r="AJ58" i="1" s="1"/>
  <c r="AI62" i="1"/>
  <c r="AJ62" i="1" s="1"/>
  <c r="AI64" i="1"/>
  <c r="AJ64" i="1" s="1"/>
  <c r="AI66" i="1"/>
  <c r="AJ66" i="1" s="1"/>
  <c r="AI70" i="1"/>
  <c r="AJ70" i="1" s="1"/>
  <c r="AI72" i="1"/>
  <c r="AJ72" i="1" s="1"/>
  <c r="AI76" i="1"/>
  <c r="AJ76" i="1" s="1"/>
  <c r="AI78" i="1"/>
  <c r="AJ78" i="1" s="1"/>
  <c r="AI82" i="1"/>
  <c r="AJ82" i="1" s="1"/>
  <c r="AI84" i="1"/>
  <c r="AJ84" i="1" s="1"/>
  <c r="AI86" i="1"/>
  <c r="AJ86" i="1" s="1"/>
  <c r="AI90" i="1"/>
  <c r="AJ90" i="1" s="1"/>
  <c r="AI92" i="1"/>
  <c r="AJ92" i="1" s="1"/>
  <c r="AI96" i="1"/>
  <c r="AJ96" i="1" s="1"/>
  <c r="AI98" i="1"/>
  <c r="AJ98" i="1" s="1"/>
  <c r="AI100" i="1"/>
  <c r="AJ100" i="1" s="1"/>
  <c r="AI104" i="1"/>
  <c r="AJ104" i="1" s="1"/>
  <c r="AI106" i="1"/>
  <c r="AJ106" i="1" s="1"/>
  <c r="AI110" i="1"/>
  <c r="AJ110" i="1" s="1"/>
  <c r="AI112" i="1"/>
  <c r="AJ112" i="1" s="1"/>
  <c r="AI114" i="1"/>
  <c r="AJ114" i="1" s="1"/>
  <c r="AI118" i="1"/>
  <c r="AJ118" i="1" s="1"/>
  <c r="AI120" i="1"/>
  <c r="AJ120" i="1" s="1"/>
  <c r="AI126" i="1"/>
  <c r="AJ126" i="1" s="1"/>
  <c r="AI128" i="1"/>
  <c r="AJ128" i="1" s="1"/>
  <c r="AI134" i="1"/>
  <c r="AJ134" i="1" s="1"/>
  <c r="AI138" i="1"/>
  <c r="AJ138" i="1" s="1"/>
  <c r="AI140" i="1"/>
  <c r="AJ140" i="1" s="1"/>
  <c r="AI142" i="1"/>
  <c r="AJ142" i="1" s="1"/>
  <c r="AI146" i="1"/>
  <c r="AJ146" i="1" s="1"/>
  <c r="AI148" i="1"/>
  <c r="AJ148" i="1" s="1"/>
  <c r="AI152" i="1"/>
  <c r="AJ152" i="1" s="1"/>
  <c r="AI154" i="1"/>
  <c r="AJ154" i="1" s="1"/>
  <c r="AI156" i="1"/>
  <c r="AJ156" i="1" s="1"/>
  <c r="AI160" i="1"/>
  <c r="AJ160" i="1" s="1"/>
  <c r="AI162" i="1"/>
  <c r="AJ162" i="1" s="1"/>
  <c r="AI168" i="1"/>
  <c r="AJ168" i="1" s="1"/>
  <c r="AI170" i="1"/>
  <c r="AJ170" i="1" s="1"/>
  <c r="AI174" i="1"/>
  <c r="AJ174" i="1" s="1"/>
  <c r="AI176" i="1"/>
  <c r="AJ176" i="1" s="1"/>
  <c r="AI180" i="1"/>
  <c r="AJ180" i="1" s="1"/>
  <c r="AI182" i="1"/>
  <c r="AJ182" i="1" s="1"/>
  <c r="AI184" i="1"/>
  <c r="AJ184" i="1" s="1"/>
  <c r="AI188" i="1"/>
  <c r="AJ188" i="1" s="1"/>
  <c r="AI190" i="1"/>
  <c r="AJ190" i="1" s="1"/>
  <c r="AI194" i="1"/>
  <c r="AJ194" i="1" s="1"/>
  <c r="AI196" i="1"/>
  <c r="AJ196" i="1" s="1"/>
  <c r="AI198" i="1"/>
  <c r="AJ198" i="1" s="1"/>
  <c r="AI202" i="1"/>
  <c r="AJ202" i="1" s="1"/>
  <c r="AI204" i="1"/>
  <c r="AJ204" i="1" s="1"/>
  <c r="AI208" i="1"/>
  <c r="AJ208" i="1" s="1"/>
  <c r="AI210" i="1"/>
  <c r="AJ210" i="1" s="1"/>
  <c r="AI212" i="1"/>
  <c r="AJ212" i="1" s="1"/>
  <c r="AI216" i="1"/>
  <c r="AJ216" i="1" s="1"/>
  <c r="AI218" i="1"/>
  <c r="AJ218" i="1" s="1"/>
  <c r="AI222" i="1"/>
  <c r="AJ222" i="1" s="1"/>
  <c r="AI224" i="1"/>
  <c r="AJ224" i="1" s="1"/>
  <c r="AI226" i="1"/>
  <c r="AJ226" i="1" s="1"/>
  <c r="AI230" i="1"/>
  <c r="AJ230" i="1" s="1"/>
  <c r="AI232" i="1"/>
  <c r="AJ232" i="1" s="1"/>
  <c r="AI236" i="1"/>
  <c r="AJ236" i="1" s="1"/>
  <c r="AI238" i="1"/>
  <c r="AJ238" i="1" s="1"/>
  <c r="AI240" i="1"/>
  <c r="AJ240" i="1" s="1"/>
  <c r="AI244" i="1"/>
  <c r="AJ244" i="1" s="1"/>
  <c r="AI246" i="1"/>
  <c r="AJ246" i="1" s="1"/>
  <c r="AI250" i="1"/>
  <c r="AJ250" i="1" s="1"/>
  <c r="AI252" i="1"/>
  <c r="AJ252" i="1" s="1"/>
  <c r="AI254" i="1"/>
  <c r="AJ254" i="1" s="1"/>
  <c r="AI258" i="1"/>
  <c r="AJ258" i="1" s="1"/>
  <c r="AI260" i="1"/>
  <c r="AJ260" i="1" s="1"/>
  <c r="AI264" i="1"/>
  <c r="AJ264" i="1" s="1"/>
  <c r="AI266" i="1"/>
  <c r="AJ266" i="1" s="1"/>
  <c r="AI268" i="1"/>
  <c r="AJ268" i="1" s="1"/>
  <c r="AI272" i="1"/>
  <c r="AJ272" i="1" s="1"/>
  <c r="AI274" i="1"/>
  <c r="AJ274" i="1" s="1"/>
  <c r="AI278" i="1"/>
  <c r="AJ278" i="1" s="1"/>
  <c r="AI280" i="1"/>
  <c r="AJ280" i="1" s="1"/>
  <c r="AI282" i="1"/>
  <c r="AJ282" i="1" s="1"/>
  <c r="AI286" i="1"/>
  <c r="AJ286" i="1" s="1"/>
  <c r="AI288" i="1"/>
  <c r="AJ288" i="1" s="1"/>
  <c r="AI292" i="1"/>
  <c r="AJ292" i="1" s="1"/>
  <c r="AI294" i="1"/>
  <c r="AJ294" i="1" s="1"/>
  <c r="AI296" i="1"/>
  <c r="AJ296" i="1" s="1"/>
  <c r="AI300" i="1"/>
  <c r="AJ300" i="1" s="1"/>
  <c r="AI302" i="1"/>
  <c r="AJ302" i="1" s="1"/>
  <c r="AI306" i="1"/>
  <c r="AJ306" i="1" s="1"/>
  <c r="AI308" i="1"/>
  <c r="AJ308" i="1" s="1"/>
  <c r="AI314" i="1"/>
  <c r="AJ314" i="1" s="1"/>
  <c r="AI316" i="1"/>
  <c r="AJ316" i="1" s="1"/>
  <c r="AI320" i="1"/>
  <c r="AJ320" i="1" s="1"/>
  <c r="AI322" i="1"/>
  <c r="AJ322" i="1" s="1"/>
  <c r="AI324" i="1"/>
  <c r="AJ324" i="1" s="1"/>
  <c r="AI328" i="1"/>
  <c r="AJ328" i="1" s="1"/>
  <c r="AI330" i="1"/>
  <c r="AJ330" i="1" s="1"/>
  <c r="AI334" i="1"/>
  <c r="AJ334" i="1" s="1"/>
  <c r="AI336" i="1"/>
  <c r="AJ336" i="1" s="1"/>
  <c r="AI338" i="1"/>
  <c r="AJ338" i="1" s="1"/>
  <c r="AI342" i="1"/>
  <c r="AJ342" i="1" s="1"/>
  <c r="AI344" i="1"/>
  <c r="AJ344" i="1" s="1"/>
  <c r="AI348" i="1"/>
  <c r="AJ348" i="1" s="1"/>
  <c r="AI350" i="1"/>
  <c r="AJ350" i="1" s="1"/>
  <c r="AI358" i="1"/>
  <c r="AJ358" i="1" s="1"/>
  <c r="AI364" i="1"/>
  <c r="AJ364" i="1" s="1"/>
  <c r="B4" i="1"/>
  <c r="B3" i="1"/>
  <c r="J3" i="1" s="1"/>
  <c r="C5" i="1"/>
  <c r="D5" i="1" s="1"/>
  <c r="D4" i="1" s="1"/>
  <c r="C4" i="1" l="1"/>
  <c r="E5" i="1"/>
  <c r="F5" i="1" s="1"/>
  <c r="J5" i="1"/>
  <c r="R3" i="1"/>
  <c r="F4" i="1"/>
  <c r="G5" i="1"/>
  <c r="E4" i="1"/>
  <c r="G4" i="1" l="1"/>
  <c r="H5" i="1"/>
  <c r="R5" i="1"/>
  <c r="B12" i="1"/>
  <c r="K5" i="1"/>
  <c r="J4" i="1"/>
  <c r="J12" i="1" l="1"/>
  <c r="B14" i="1"/>
  <c r="H4" i="1"/>
  <c r="B6" i="1"/>
  <c r="C6" i="1" s="1"/>
  <c r="D6" i="1" s="1"/>
  <c r="E6" i="1" s="1"/>
  <c r="F6" i="1" s="1"/>
  <c r="G6" i="1" s="1"/>
  <c r="H6" i="1" s="1"/>
  <c r="B7" i="1" s="1"/>
  <c r="C7" i="1" s="1"/>
  <c r="D7" i="1" s="1"/>
  <c r="E7" i="1" s="1"/>
  <c r="F7" i="1" s="1"/>
  <c r="G7" i="1" s="1"/>
  <c r="H7" i="1" s="1"/>
  <c r="B8" i="1" s="1"/>
  <c r="C8" i="1" s="1"/>
  <c r="D8" i="1" s="1"/>
  <c r="E8" i="1" s="1"/>
  <c r="F8" i="1" s="1"/>
  <c r="G8" i="1" s="1"/>
  <c r="H8" i="1" s="1"/>
  <c r="B9" i="1" s="1"/>
  <c r="C9" i="1" s="1"/>
  <c r="D9" i="1" s="1"/>
  <c r="E9" i="1" s="1"/>
  <c r="F9" i="1" s="1"/>
  <c r="G9" i="1" s="1"/>
  <c r="H9" i="1" s="1"/>
  <c r="B10" i="1" s="1"/>
  <c r="C10" i="1" s="1"/>
  <c r="D10" i="1" s="1"/>
  <c r="E10" i="1" s="1"/>
  <c r="F10" i="1" s="1"/>
  <c r="G10" i="1" s="1"/>
  <c r="H10" i="1" s="1"/>
  <c r="L5" i="1"/>
  <c r="K4" i="1"/>
  <c r="R4" i="1"/>
  <c r="S5" i="1"/>
  <c r="S4" i="1" l="1"/>
  <c r="T5" i="1"/>
  <c r="B13" i="1"/>
  <c r="C14" i="1"/>
  <c r="M5" i="1"/>
  <c r="L4" i="1"/>
  <c r="J14" i="1"/>
  <c r="R12" i="1"/>
  <c r="R14" i="1" l="1"/>
  <c r="B21" i="1"/>
  <c r="D14" i="1"/>
  <c r="C13" i="1"/>
  <c r="U5" i="1"/>
  <c r="T4" i="1"/>
  <c r="J13" i="1"/>
  <c r="K14" i="1"/>
  <c r="N5" i="1"/>
  <c r="M4" i="1"/>
  <c r="K13" i="1" l="1"/>
  <c r="L14" i="1"/>
  <c r="J21" i="1"/>
  <c r="B23" i="1"/>
  <c r="N4" i="1"/>
  <c r="O5" i="1"/>
  <c r="V5" i="1"/>
  <c r="U4" i="1"/>
  <c r="E14" i="1"/>
  <c r="D13" i="1"/>
  <c r="S14" i="1"/>
  <c r="R13" i="1"/>
  <c r="O4" i="1" l="1"/>
  <c r="P5" i="1"/>
  <c r="C23" i="1"/>
  <c r="B22" i="1"/>
  <c r="M14" i="1"/>
  <c r="L13" i="1"/>
  <c r="S13" i="1"/>
  <c r="T14" i="1"/>
  <c r="E13" i="1"/>
  <c r="F14" i="1"/>
  <c r="V4" i="1"/>
  <c r="W5" i="1"/>
  <c r="R21" i="1"/>
  <c r="J23" i="1"/>
  <c r="J22" i="1" l="1"/>
  <c r="K23" i="1"/>
  <c r="X5" i="1"/>
  <c r="W4" i="1"/>
  <c r="F13" i="1"/>
  <c r="G14" i="1"/>
  <c r="T13" i="1"/>
  <c r="U14" i="1"/>
  <c r="J6" i="1"/>
  <c r="K6" i="1" s="1"/>
  <c r="L6" i="1" s="1"/>
  <c r="M6" i="1" s="1"/>
  <c r="N6" i="1" s="1"/>
  <c r="O6" i="1" s="1"/>
  <c r="P6" i="1" s="1"/>
  <c r="J7" i="1" s="1"/>
  <c r="K7" i="1" s="1"/>
  <c r="L7" i="1" s="1"/>
  <c r="M7" i="1" s="1"/>
  <c r="N7" i="1" s="1"/>
  <c r="O7" i="1" s="1"/>
  <c r="P7" i="1" s="1"/>
  <c r="J8" i="1" s="1"/>
  <c r="K8" i="1" s="1"/>
  <c r="L8" i="1" s="1"/>
  <c r="M8" i="1" s="1"/>
  <c r="N8" i="1" s="1"/>
  <c r="O8" i="1" s="1"/>
  <c r="P8" i="1" s="1"/>
  <c r="J9" i="1" s="1"/>
  <c r="K9" i="1" s="1"/>
  <c r="L9" i="1" s="1"/>
  <c r="M9" i="1" s="1"/>
  <c r="N9" i="1" s="1"/>
  <c r="O9" i="1" s="1"/>
  <c r="P9" i="1" s="1"/>
  <c r="J10" i="1" s="1"/>
  <c r="K10" i="1" s="1"/>
  <c r="L10" i="1" s="1"/>
  <c r="M10" i="1" s="1"/>
  <c r="N10" i="1" s="1"/>
  <c r="O10" i="1" s="1"/>
  <c r="P10" i="1" s="1"/>
  <c r="P4" i="1"/>
  <c r="B29" i="1"/>
  <c r="R23" i="1"/>
  <c r="N14" i="1"/>
  <c r="M13" i="1"/>
  <c r="D23" i="1"/>
  <c r="C22" i="1"/>
  <c r="S23" i="1" l="1"/>
  <c r="R22" i="1"/>
  <c r="V14" i="1"/>
  <c r="U13" i="1"/>
  <c r="G13" i="1"/>
  <c r="H14" i="1"/>
  <c r="L23" i="1"/>
  <c r="K22" i="1"/>
  <c r="D22" i="1"/>
  <c r="E23" i="1"/>
  <c r="N13" i="1"/>
  <c r="O14" i="1"/>
  <c r="B31" i="1"/>
  <c r="J29" i="1"/>
  <c r="R6" i="1"/>
  <c r="S6" i="1" s="1"/>
  <c r="T6" i="1" s="1"/>
  <c r="U6" i="1" s="1"/>
  <c r="V6" i="1" s="1"/>
  <c r="W6" i="1" s="1"/>
  <c r="X6" i="1" s="1"/>
  <c r="R7" i="1" s="1"/>
  <c r="S7" i="1" s="1"/>
  <c r="T7" i="1" s="1"/>
  <c r="U7" i="1" s="1"/>
  <c r="V7" i="1" s="1"/>
  <c r="W7" i="1" s="1"/>
  <c r="X7" i="1" s="1"/>
  <c r="R8" i="1" s="1"/>
  <c r="S8" i="1" s="1"/>
  <c r="T8" i="1" s="1"/>
  <c r="U8" i="1" s="1"/>
  <c r="V8" i="1" s="1"/>
  <c r="W8" i="1" s="1"/>
  <c r="X8" i="1" s="1"/>
  <c r="R9" i="1" s="1"/>
  <c r="S9" i="1" s="1"/>
  <c r="T9" i="1" s="1"/>
  <c r="U9" i="1" s="1"/>
  <c r="V9" i="1" s="1"/>
  <c r="W9" i="1" s="1"/>
  <c r="X9" i="1" s="1"/>
  <c r="X4" i="1"/>
  <c r="J31" i="1" l="1"/>
  <c r="R29" i="1"/>
  <c r="R31" i="1" s="1"/>
  <c r="O13" i="1"/>
  <c r="P14" i="1"/>
  <c r="E22" i="1"/>
  <c r="F23" i="1"/>
  <c r="H13" i="1"/>
  <c r="B15" i="1"/>
  <c r="C15" i="1" s="1"/>
  <c r="D15" i="1" s="1"/>
  <c r="E15" i="1" s="1"/>
  <c r="F15" i="1" s="1"/>
  <c r="G15" i="1" s="1"/>
  <c r="H15" i="1" s="1"/>
  <c r="B16" i="1" s="1"/>
  <c r="C16" i="1" s="1"/>
  <c r="D16" i="1" s="1"/>
  <c r="E16" i="1" s="1"/>
  <c r="F16" i="1" s="1"/>
  <c r="G16" i="1" s="1"/>
  <c r="H16" i="1" s="1"/>
  <c r="B17" i="1" s="1"/>
  <c r="C17" i="1" s="1"/>
  <c r="D17" i="1" s="1"/>
  <c r="E17" i="1" s="1"/>
  <c r="F17" i="1" s="1"/>
  <c r="G17" i="1" s="1"/>
  <c r="H17" i="1" s="1"/>
  <c r="B18" i="1" s="1"/>
  <c r="C18" i="1" s="1"/>
  <c r="D18" i="1" s="1"/>
  <c r="E18" i="1" s="1"/>
  <c r="F18" i="1" s="1"/>
  <c r="G18" i="1" s="1"/>
  <c r="H18" i="1" s="1"/>
  <c r="B19" i="1" s="1"/>
  <c r="C19" i="1" s="1"/>
  <c r="D19" i="1" s="1"/>
  <c r="E19" i="1" s="1"/>
  <c r="F19" i="1" s="1"/>
  <c r="G19" i="1" s="1"/>
  <c r="H19" i="1" s="1"/>
  <c r="C31" i="1"/>
  <c r="B30" i="1"/>
  <c r="M23" i="1"/>
  <c r="L22" i="1"/>
  <c r="W14" i="1"/>
  <c r="V13" i="1"/>
  <c r="T23" i="1"/>
  <c r="S22" i="1"/>
  <c r="G23" i="1" l="1"/>
  <c r="F22" i="1"/>
  <c r="P13" i="1"/>
  <c r="J15" i="1"/>
  <c r="K15" i="1" s="1"/>
  <c r="L15" i="1" s="1"/>
  <c r="M15" i="1" s="1"/>
  <c r="N15" i="1" s="1"/>
  <c r="O15" i="1" s="1"/>
  <c r="P15" i="1" s="1"/>
  <c r="J16" i="1" s="1"/>
  <c r="K16" i="1" s="1"/>
  <c r="L16" i="1" s="1"/>
  <c r="M16" i="1" s="1"/>
  <c r="N16" i="1" s="1"/>
  <c r="O16" i="1" s="1"/>
  <c r="P16" i="1" s="1"/>
  <c r="J17" i="1" s="1"/>
  <c r="K17" i="1" s="1"/>
  <c r="L17" i="1" s="1"/>
  <c r="M17" i="1" s="1"/>
  <c r="N17" i="1" s="1"/>
  <c r="O17" i="1" s="1"/>
  <c r="P17" i="1" s="1"/>
  <c r="J18" i="1" s="1"/>
  <c r="K18" i="1" s="1"/>
  <c r="L18" i="1" s="1"/>
  <c r="M18" i="1" s="1"/>
  <c r="N18" i="1" s="1"/>
  <c r="O18" i="1" s="1"/>
  <c r="P18" i="1" s="1"/>
  <c r="J19" i="1" s="1"/>
  <c r="K19" i="1" s="1"/>
  <c r="L19" i="1" s="1"/>
  <c r="M19" i="1" s="1"/>
  <c r="N19" i="1" s="1"/>
  <c r="O19" i="1" s="1"/>
  <c r="P19" i="1" s="1"/>
  <c r="R30" i="1"/>
  <c r="S31" i="1"/>
  <c r="U23" i="1"/>
  <c r="T22" i="1"/>
  <c r="X14" i="1"/>
  <c r="W13" i="1"/>
  <c r="N23" i="1"/>
  <c r="M22" i="1"/>
  <c r="D31" i="1"/>
  <c r="C30" i="1"/>
  <c r="J30" i="1"/>
  <c r="K31" i="1"/>
  <c r="L31" i="1" l="1"/>
  <c r="K30" i="1"/>
  <c r="S30" i="1"/>
  <c r="T31" i="1"/>
  <c r="D30" i="1"/>
  <c r="E31" i="1"/>
  <c r="N22" i="1"/>
  <c r="O23" i="1"/>
  <c r="R15" i="1"/>
  <c r="S15" i="1" s="1"/>
  <c r="T15" i="1" s="1"/>
  <c r="U15" i="1" s="1"/>
  <c r="V15" i="1" s="1"/>
  <c r="W15" i="1" s="1"/>
  <c r="X15" i="1" s="1"/>
  <c r="R16" i="1" s="1"/>
  <c r="S16" i="1" s="1"/>
  <c r="T16" i="1" s="1"/>
  <c r="U16" i="1" s="1"/>
  <c r="V16" i="1" s="1"/>
  <c r="W16" i="1" s="1"/>
  <c r="X16" i="1" s="1"/>
  <c r="R17" i="1" s="1"/>
  <c r="S17" i="1" s="1"/>
  <c r="T17" i="1" s="1"/>
  <c r="U17" i="1" s="1"/>
  <c r="V17" i="1" s="1"/>
  <c r="W17" i="1" s="1"/>
  <c r="X17" i="1" s="1"/>
  <c r="R18" i="1" s="1"/>
  <c r="S18" i="1" s="1"/>
  <c r="T18" i="1" s="1"/>
  <c r="U18" i="1" s="1"/>
  <c r="V18" i="1" s="1"/>
  <c r="W18" i="1" s="1"/>
  <c r="X18" i="1" s="1"/>
  <c r="X13" i="1"/>
  <c r="V23" i="1"/>
  <c r="U22" i="1"/>
  <c r="H23" i="1"/>
  <c r="G22" i="1"/>
  <c r="O22" i="1" l="1"/>
  <c r="P23" i="1"/>
  <c r="F31" i="1"/>
  <c r="E30" i="1"/>
  <c r="U31" i="1"/>
  <c r="T30" i="1"/>
  <c r="B24" i="1"/>
  <c r="C24" i="1" s="1"/>
  <c r="D24" i="1" s="1"/>
  <c r="E24" i="1" s="1"/>
  <c r="F24" i="1" s="1"/>
  <c r="G24" i="1" s="1"/>
  <c r="H24" i="1" s="1"/>
  <c r="B25" i="1" s="1"/>
  <c r="C25" i="1" s="1"/>
  <c r="D25" i="1" s="1"/>
  <c r="E25" i="1" s="1"/>
  <c r="F25" i="1" s="1"/>
  <c r="G25" i="1" s="1"/>
  <c r="H25" i="1" s="1"/>
  <c r="B26" i="1" s="1"/>
  <c r="C26" i="1" s="1"/>
  <c r="D26" i="1" s="1"/>
  <c r="E26" i="1" s="1"/>
  <c r="F26" i="1" s="1"/>
  <c r="G26" i="1" s="1"/>
  <c r="H26" i="1" s="1"/>
  <c r="B27" i="1" s="1"/>
  <c r="C27" i="1" s="1"/>
  <c r="D27" i="1" s="1"/>
  <c r="E27" i="1" s="1"/>
  <c r="F27" i="1" s="1"/>
  <c r="G27" i="1" s="1"/>
  <c r="H27" i="1" s="1"/>
  <c r="B28" i="1" s="1"/>
  <c r="C28" i="1" s="1"/>
  <c r="D28" i="1" s="1"/>
  <c r="E28" i="1" s="1"/>
  <c r="F28" i="1" s="1"/>
  <c r="G28" i="1" s="1"/>
  <c r="H28" i="1" s="1"/>
  <c r="H22" i="1"/>
  <c r="W23" i="1"/>
  <c r="V22" i="1"/>
  <c r="M31" i="1"/>
  <c r="L30" i="1"/>
  <c r="J24" i="1" l="1"/>
  <c r="K24" i="1" s="1"/>
  <c r="L24" i="1" s="1"/>
  <c r="M24" i="1" s="1"/>
  <c r="N24" i="1" s="1"/>
  <c r="O24" i="1" s="1"/>
  <c r="P24" i="1" s="1"/>
  <c r="J25" i="1" s="1"/>
  <c r="K25" i="1" s="1"/>
  <c r="L25" i="1" s="1"/>
  <c r="M25" i="1" s="1"/>
  <c r="N25" i="1" s="1"/>
  <c r="O25" i="1" s="1"/>
  <c r="P25" i="1" s="1"/>
  <c r="J26" i="1" s="1"/>
  <c r="K26" i="1" s="1"/>
  <c r="L26" i="1" s="1"/>
  <c r="M26" i="1" s="1"/>
  <c r="N26" i="1" s="1"/>
  <c r="O26" i="1" s="1"/>
  <c r="P26" i="1" s="1"/>
  <c r="J27" i="1" s="1"/>
  <c r="K27" i="1" s="1"/>
  <c r="L27" i="1" s="1"/>
  <c r="M27" i="1" s="1"/>
  <c r="N27" i="1" s="1"/>
  <c r="O27" i="1" s="1"/>
  <c r="P27" i="1" s="1"/>
  <c r="J28" i="1" s="1"/>
  <c r="K28" i="1" s="1"/>
  <c r="L28" i="1" s="1"/>
  <c r="M28" i="1" s="1"/>
  <c r="N28" i="1" s="1"/>
  <c r="O28" i="1" s="1"/>
  <c r="P28" i="1" s="1"/>
  <c r="P22" i="1"/>
  <c r="N31" i="1"/>
  <c r="M30" i="1"/>
  <c r="X23" i="1"/>
  <c r="W22" i="1"/>
  <c r="V31" i="1"/>
  <c r="U30" i="1"/>
  <c r="G31" i="1"/>
  <c r="F30" i="1"/>
  <c r="H31" i="1" l="1"/>
  <c r="G30" i="1"/>
  <c r="V30" i="1"/>
  <c r="W31" i="1"/>
  <c r="X22" i="1"/>
  <c r="R24" i="1"/>
  <c r="S24" i="1" s="1"/>
  <c r="T24" i="1" s="1"/>
  <c r="U24" i="1" s="1"/>
  <c r="V24" i="1" s="1"/>
  <c r="W24" i="1" s="1"/>
  <c r="X24" i="1" s="1"/>
  <c r="R25" i="1" s="1"/>
  <c r="S25" i="1" s="1"/>
  <c r="T25" i="1" s="1"/>
  <c r="U25" i="1" s="1"/>
  <c r="V25" i="1" s="1"/>
  <c r="W25" i="1" s="1"/>
  <c r="X25" i="1" s="1"/>
  <c r="R26" i="1" s="1"/>
  <c r="S26" i="1" s="1"/>
  <c r="T26" i="1" s="1"/>
  <c r="U26" i="1" s="1"/>
  <c r="V26" i="1" s="1"/>
  <c r="W26" i="1" s="1"/>
  <c r="X26" i="1" s="1"/>
  <c r="R27" i="1" s="1"/>
  <c r="S27" i="1" s="1"/>
  <c r="T27" i="1" s="1"/>
  <c r="U27" i="1" s="1"/>
  <c r="V27" i="1" s="1"/>
  <c r="W27" i="1" s="1"/>
  <c r="X27" i="1" s="1"/>
  <c r="N30" i="1"/>
  <c r="O31" i="1"/>
  <c r="B32" i="1" l="1"/>
  <c r="C32" i="1" s="1"/>
  <c r="D32" i="1" s="1"/>
  <c r="E32" i="1" s="1"/>
  <c r="F32" i="1" s="1"/>
  <c r="G32" i="1" s="1"/>
  <c r="H32" i="1" s="1"/>
  <c r="B33" i="1" s="1"/>
  <c r="C33" i="1" s="1"/>
  <c r="D33" i="1" s="1"/>
  <c r="E33" i="1" s="1"/>
  <c r="F33" i="1" s="1"/>
  <c r="G33" i="1" s="1"/>
  <c r="H33" i="1" s="1"/>
  <c r="B34" i="1" s="1"/>
  <c r="C34" i="1" s="1"/>
  <c r="D34" i="1" s="1"/>
  <c r="E34" i="1" s="1"/>
  <c r="F34" i="1" s="1"/>
  <c r="G34" i="1" s="1"/>
  <c r="H34" i="1" s="1"/>
  <c r="B35" i="1" s="1"/>
  <c r="C35" i="1" s="1"/>
  <c r="D35" i="1" s="1"/>
  <c r="E35" i="1" s="1"/>
  <c r="F35" i="1" s="1"/>
  <c r="G35" i="1" s="1"/>
  <c r="H35" i="1" s="1"/>
  <c r="H30" i="1"/>
  <c r="O30" i="1"/>
  <c r="P31" i="1"/>
  <c r="W30" i="1"/>
  <c r="X31" i="1"/>
  <c r="X30" i="1" l="1"/>
  <c r="R32" i="1"/>
  <c r="S32" i="1" s="1"/>
  <c r="T32" i="1" s="1"/>
  <c r="U32" i="1" s="1"/>
  <c r="V32" i="1" s="1"/>
  <c r="W32" i="1" s="1"/>
  <c r="X32" i="1" s="1"/>
  <c r="R33" i="1" s="1"/>
  <c r="S33" i="1" s="1"/>
  <c r="T33" i="1" s="1"/>
  <c r="U33" i="1" s="1"/>
  <c r="V33" i="1" s="1"/>
  <c r="W33" i="1" s="1"/>
  <c r="X33" i="1" s="1"/>
  <c r="R34" i="1" s="1"/>
  <c r="S34" i="1" s="1"/>
  <c r="T34" i="1" s="1"/>
  <c r="U34" i="1" s="1"/>
  <c r="V34" i="1" s="1"/>
  <c r="W34" i="1" s="1"/>
  <c r="X34" i="1" s="1"/>
  <c r="R35" i="1" s="1"/>
  <c r="S35" i="1" s="1"/>
  <c r="T35" i="1" s="1"/>
  <c r="U35" i="1" s="1"/>
  <c r="V35" i="1" s="1"/>
  <c r="W35" i="1" s="1"/>
  <c r="X35" i="1" s="1"/>
  <c r="P30" i="1"/>
  <c r="J32" i="1"/>
  <c r="K32" i="1" s="1"/>
  <c r="L32" i="1" s="1"/>
  <c r="M32" i="1" s="1"/>
  <c r="N32" i="1" s="1"/>
  <c r="O32" i="1" s="1"/>
  <c r="P32" i="1" s="1"/>
  <c r="J33" i="1" s="1"/>
  <c r="K33" i="1" s="1"/>
  <c r="L33" i="1" s="1"/>
  <c r="M33" i="1" s="1"/>
  <c r="N33" i="1" s="1"/>
  <c r="O33" i="1" s="1"/>
  <c r="P33" i="1" s="1"/>
  <c r="J34" i="1" s="1"/>
  <c r="K34" i="1" s="1"/>
  <c r="L34" i="1" s="1"/>
  <c r="M34" i="1" s="1"/>
  <c r="N34" i="1" s="1"/>
  <c r="O34" i="1" s="1"/>
  <c r="P34" i="1" s="1"/>
  <c r="J35" i="1" s="1"/>
  <c r="K35" i="1" s="1"/>
  <c r="L35" i="1" s="1"/>
  <c r="M35" i="1" s="1"/>
  <c r="N35" i="1" s="1"/>
  <c r="O35" i="1" s="1"/>
  <c r="P35" i="1" s="1"/>
</calcChain>
</file>

<file path=xl/sharedStrings.xml><?xml version="1.0" encoding="utf-8"?>
<sst xmlns="http://schemas.openxmlformats.org/spreadsheetml/2006/main" count="77" uniqueCount="44">
  <si>
    <t>01_Календарь-планировщик смен - (MS Office 2021, Office 365 и новее)</t>
  </si>
  <si>
    <t>02_Календарь-планировщик смен - (Более ранние версии MS Office)</t>
  </si>
  <si>
    <t>Ссылка для скачивания готового календаря-планировщика смен:</t>
  </si>
  <si>
    <t>Первый день недели</t>
  </si>
  <si>
    <t>Кол-во смен</t>
  </si>
  <si>
    <t>Длительность смены</t>
  </si>
  <si>
    <t>Номер</t>
  </si>
  <si>
    <t>День недели</t>
  </si>
  <si>
    <t>Тип дня (Основной)</t>
  </si>
  <si>
    <t>Учёт рабочего дня</t>
  </si>
  <si>
    <t>Понедельник</t>
  </si>
  <si>
    <t>Рабочий</t>
  </si>
  <si>
    <t>Вторник</t>
  </si>
  <si>
    <t>Среда</t>
  </si>
  <si>
    <t>Четверг</t>
  </si>
  <si>
    <t>Пятница</t>
  </si>
  <si>
    <t>Суббота</t>
  </si>
  <si>
    <t>Выходной</t>
  </si>
  <si>
    <t>Воскресенье</t>
  </si>
  <si>
    <t>Описание</t>
  </si>
  <si>
    <t>Дата</t>
  </si>
  <si>
    <t>Тип дня (Дополнительный)</t>
  </si>
  <si>
    <t>Новый год</t>
  </si>
  <si>
    <t>Праздник</t>
  </si>
  <si>
    <t>Международный женский день</t>
  </si>
  <si>
    <t>Рождество Христово</t>
  </si>
  <si>
    <t>День защитника отечества</t>
  </si>
  <si>
    <t>Перенос Международный женский день</t>
  </si>
  <si>
    <t>День народного единства</t>
  </si>
  <si>
    <t>День Победы</t>
  </si>
  <si>
    <t>Перенос День Победы</t>
  </si>
  <si>
    <t>День России</t>
  </si>
  <si>
    <t>Перенос День России</t>
  </si>
  <si>
    <t>Праздник Весны и Труда</t>
  </si>
  <si>
    <t>Перенос Праздник Весны и Труда</t>
  </si>
  <si>
    <t>№</t>
  </si>
  <si>
    <t>Тип дня</t>
  </si>
  <si>
    <t>Учет дня</t>
  </si>
  <si>
    <t>Накопительный счет</t>
  </si>
  <si>
    <t>Смена/Тип дня</t>
  </si>
  <si>
    <t>Рабочий сокращенный</t>
  </si>
  <si>
    <t>График работы 1А</t>
  </si>
  <si>
    <t>Новогодний выходной</t>
  </si>
  <si>
    <t>Сокращенный рабочий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</si>
</sst>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"/>
    <numFmt numFmtId="165" formatCode="mmmm"/>
    <numFmt numFmtId="166" formatCode="yyyy"/>
    <numFmt numFmtId="167" formatCode="mmmm\ yyyy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" fillId="0" borderId="0" xfId="0" applyFont="1"/>
    <xf numFmtId="0" fontId="3" fillId="0" borderId="0" xfId="1" applyFill="1"/>
    <xf numFmtId="0" fontId="4" fillId="0" borderId="0" xfId="0" applyFont="1"/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14" fontId="4" fillId="0" borderId="0" xfId="0" applyNumberFormat="1" applyFont="1" applyBorder="1" applyAlignment="1">
      <alignment horizontal="left" vertical="center"/>
    </xf>
    <xf numFmtId="167" fontId="2" fillId="0" borderId="0" xfId="0" applyNumberFormat="1" applyFont="1" applyAlignment="1">
      <alignment horizontal="centerContinuous" vertical="center"/>
    </xf>
    <xf numFmtId="165" fontId="5" fillId="0" borderId="0" xfId="0" applyNumberFormat="1" applyFont="1" applyAlignment="1">
      <alignment horizontal="centerContinuous" vertical="center"/>
    </xf>
    <xf numFmtId="166" fontId="6" fillId="0" borderId="0" xfId="0" applyNumberFormat="1" applyFont="1" applyAlignment="1">
      <alignment horizontal="centerContinuous"/>
    </xf>
    <xf numFmtId="165" fontId="7" fillId="0" borderId="0" xfId="0" applyNumberFormat="1" applyFont="1" applyAlignment="1">
      <alignment horizontal="centerContinuous" vertical="center"/>
    </xf>
    <xf numFmtId="0" fontId="8" fillId="0" borderId="0" xfId="0" applyFont="1" applyAlignment="1">
      <alignment horizontal="center" vertical="center"/>
    </xf>
    <xf numFmtId="0" fontId="4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centerContinuous"/>
    </xf>
  </cellXfs>
  <cellStyles count="2">
    <cellStyle name="Гиперссылка" xfId="1" builtinId="8"/>
    <cellStyle name="Обычный" xfId="0" builtinId="0"/>
  </cellStyles>
  <dxfs count="4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9" formatCode="dd/mm/yyyy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Times New Roman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Times New Roman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Times New Roman"/>
        <scheme val="none"/>
      </font>
      <numFmt numFmtId="19" formatCode="dd/mm/yyyy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Times New Roman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Times New Roman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Times New Roman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Times New Roman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Times New Roman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Times New Roman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Times New Roman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Times New Roman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Times New Roman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Times New Roman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Times New Roman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Times New Roman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Times New Roman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Times New Roman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Times New Roman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Times New Roman"/>
        <scheme val="none"/>
      </font>
      <alignment horizontal="left" vertical="center" textRotation="0" wrapText="0" indent="0" justifyLastLine="0" shrinkToFit="0" readingOrder="0"/>
    </dxf>
    <dxf>
      <font>
        <b/>
        <i val="0"/>
        <color theme="1"/>
      </font>
      <fill>
        <patternFill>
          <bgColor theme="0"/>
        </patternFill>
      </fill>
    </dxf>
    <dxf>
      <fill>
        <patternFill>
          <bgColor rgb="FFFFFF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rgb="FF66CCFF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rgb="FFFF0000"/>
      </font>
      <fill>
        <patternFill patternType="none">
          <bgColor auto="1"/>
        </patternFill>
      </fill>
    </dxf>
    <dxf>
      <font>
        <b/>
        <i val="0"/>
        <strike val="0"/>
        <u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4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УТ_Настройка_Формата_Недели" displayName="УТ_Настройка_Формата_Недели" ref="Z2:Z3" totalsRowShown="0" headerRowDxfId="26" dataDxfId="25">
  <autoFilter ref="Z2:Z3"/>
  <tableColumns count="1">
    <tableColumn id="1" name="Первый день недели" dataDxfId="2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УТ_Настройка_Смен" displayName="УТ_Настройка_Смен" ref="AB2:AC3" totalsRowShown="0" headerRowDxfId="23" dataDxfId="22">
  <autoFilter ref="AB2:AC3"/>
  <tableColumns count="2">
    <tableColumn id="1" name="Кол-во смен" dataDxfId="21"/>
    <tableColumn id="2" name="Длительность смены" dataDxfId="2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УТ_Основные_Типы_Дней" displayName="УТ_Основные_Типы_Дней" ref="Z5:AC12" totalsRowShown="0" headerRowDxfId="19" dataDxfId="18">
  <autoFilter ref="Z5:AC12"/>
  <tableColumns count="4">
    <tableColumn id="1" name="Номер" dataDxfId="17"/>
    <tableColumn id="2" name="День недели" dataDxfId="16"/>
    <tableColumn id="3" name="Тип дня (Основной)" dataDxfId="15"/>
    <tableColumn id="4" name="Учёт рабочего дня" dataDxfId="14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УТ_Дни_Дополнительных_Типов" displayName="УТ_Дни_Дополнительных_Типов" ref="Z14:AC35" totalsRowShown="0" headerRowDxfId="13" dataDxfId="12">
  <autoFilter ref="Z14:AC35"/>
  <sortState ref="Z15:AC19">
    <sortCondition ref="AA14:AA19"/>
  </sortState>
  <tableColumns count="4">
    <tableColumn id="1" name="Описание" dataDxfId="11"/>
    <tableColumn id="2" name="Дата" dataDxfId="10"/>
    <tableColumn id="3" name="Тип дня (Дополнительный)" dataDxfId="9"/>
    <tableColumn id="4" name="Учёт рабочего дня" dataDxfId="8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УТ_Список_дней" displayName="УТ_Список_дней" ref="AE2:AJ368" totalsRowShown="0" headerRowDxfId="7" dataDxfId="6">
  <autoFilter ref="AE2:AJ368"/>
  <tableColumns count="6">
    <tableColumn id="1" name="№" dataDxfId="5"/>
    <tableColumn id="2" name="Дата" dataDxfId="4">
      <calculatedColumnFormula>IF(YEAR(DATE(YEAR($B$2),1,1)+(УТ_Список_дней[[#This Row],[№]])-1)=YEAR($B$2),DATE(YEAR($B$2),1,1)+(УТ_Список_дней[[#This Row],[№]])-1,"-")</calculatedColumnFormula>
    </tableColumn>
    <tableColumn id="3" name="Тип дня" dataDxfId="3">
      <calculatedColumnFormula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calculatedColumnFormula>
    </tableColumn>
    <tableColumn id="4" name="Учет дня" dataDxfId="2">
      <calculatedColumnFormula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calculatedColumnFormula>
    </tableColumn>
    <tableColumn id="5" name="Накопительный счет" dataDxfId="1">
      <calculatedColumnFormula>IF(УТ_Список_дней[[#This Row],[Учет дня]]=0,"",SUM(УТ_Список_дней[[#Headers],[Учет дня]]:УТ_Список_дней[[#This Row],[Учет дня]]))</calculatedColumnFormula>
    </tableColumn>
    <tableColumn id="6" name="Смена/Тип дня" dataDxfId="0">
      <calculatedColumnFormula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docs.google.com/spreadsheets/d/1O3NcDo7eK7OXdA8Fdzxu3PIQ8HA_BzFz/edit?usp=sharing&amp;ouid=104968505004400136199&amp;rtpof=true&amp;sd=true" TargetMode="External"/><Relationship Id="rId1" Type="http://schemas.openxmlformats.org/officeDocument/2006/relationships/hyperlink" Target="https://docs.google.com/spreadsheets/d/18dVbul0x0bNhCjALY78DBuuejJgwgrSQ/edit?usp=sharing&amp;ouid=104968505004400136199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AJ368"/>
  <sheetViews>
    <sheetView showGridLines="0" tabSelected="1" zoomScale="80" zoomScaleNormal="80" workbookViewId="0">
      <selection activeCell="B2" sqref="B2"/>
    </sheetView>
  </sheetViews>
  <sheetFormatPr defaultRowHeight="15" outlineLevelCol="1" x14ac:dyDescent="0.25"/>
  <cols>
    <col min="1" max="1" width="5" style="5" customWidth="1"/>
    <col min="2" max="9" width="3.85546875" style="5" customWidth="1"/>
    <col min="10" max="10" width="3.42578125" style="5" bestFit="1" customWidth="1"/>
    <col min="11" max="25" width="3.85546875" style="5" customWidth="1"/>
    <col min="26" max="26" width="39.140625" style="5" customWidth="1" outlineLevel="1"/>
    <col min="27" max="27" width="15.5703125" style="5" customWidth="1" outlineLevel="1"/>
    <col min="28" max="28" width="29.140625" style="5" customWidth="1" outlineLevel="1"/>
    <col min="29" max="29" width="23.140625" style="5" customWidth="1" outlineLevel="1"/>
    <col min="30" max="30" width="9.140625" style="5"/>
    <col min="31" max="31" width="9.140625" style="5" customWidth="1" outlineLevel="1"/>
    <col min="32" max="32" width="10.85546875" style="5" customWidth="1" outlineLevel="1"/>
    <col min="33" max="33" width="21.85546875" style="5" customWidth="1" outlineLevel="1"/>
    <col min="34" max="34" width="12.28515625" style="5" customWidth="1" outlineLevel="1"/>
    <col min="35" max="35" width="24.7109375" style="5" customWidth="1" outlineLevel="1"/>
    <col min="36" max="36" width="18.28515625" style="5" customWidth="1" outlineLevel="1"/>
    <col min="37" max="16384" width="9.140625" style="5"/>
  </cols>
  <sheetData>
    <row r="1" spans="2:36" ht="20.25" x14ac:dyDescent="0.3">
      <c r="B1" s="16" t="s">
        <v>41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</row>
    <row r="2" spans="2:36" ht="20.25" x14ac:dyDescent="0.3">
      <c r="B2" s="12">
        <v>44562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Z2" s="6" t="s">
        <v>3</v>
      </c>
      <c r="AB2" s="6" t="s">
        <v>4</v>
      </c>
      <c r="AC2" s="6" t="s">
        <v>5</v>
      </c>
      <c r="AE2" s="6" t="s">
        <v>35</v>
      </c>
      <c r="AF2" s="6" t="s">
        <v>20</v>
      </c>
      <c r="AG2" s="6" t="s">
        <v>36</v>
      </c>
      <c r="AH2" s="6" t="s">
        <v>37</v>
      </c>
      <c r="AI2" s="6" t="s">
        <v>38</v>
      </c>
      <c r="AJ2" s="6" t="s">
        <v>39</v>
      </c>
    </row>
    <row r="3" spans="2:36" ht="18.75" customHeight="1" x14ac:dyDescent="0.25">
      <c r="B3" s="11">
        <f>EDATE($B$2,0)</f>
        <v>44562</v>
      </c>
      <c r="C3" s="11"/>
      <c r="D3" s="11"/>
      <c r="E3" s="11"/>
      <c r="F3" s="11"/>
      <c r="G3" s="11"/>
      <c r="H3" s="11"/>
      <c r="I3" s="1"/>
      <c r="J3" s="11">
        <f>EDATE(B3,1)</f>
        <v>44593</v>
      </c>
      <c r="K3" s="11"/>
      <c r="L3" s="11"/>
      <c r="M3" s="11"/>
      <c r="N3" s="11"/>
      <c r="O3" s="11"/>
      <c r="P3" s="11"/>
      <c r="Q3" s="1"/>
      <c r="R3" s="11">
        <f>EDATE(J3,1)</f>
        <v>44621</v>
      </c>
      <c r="S3" s="11"/>
      <c r="T3" s="11"/>
      <c r="U3" s="11"/>
      <c r="V3" s="11"/>
      <c r="W3" s="11"/>
      <c r="X3" s="11"/>
      <c r="Y3" s="10"/>
      <c r="Z3" s="6">
        <v>2</v>
      </c>
      <c r="AB3" s="6">
        <v>1</v>
      </c>
      <c r="AC3" s="6">
        <v>5</v>
      </c>
      <c r="AE3" s="6">
        <v>1</v>
      </c>
      <c r="AF3" s="7">
        <f>IF(YEAR(DATE(YEAR($B$2),1,1)+(УТ_Список_дней[[#This Row],[№]])-1)=YEAR($B$2),DATE(YEAR($B$2),1,1)+(УТ_Список_дней[[#This Row],[№]])-1,"-")</f>
        <v>44562</v>
      </c>
      <c r="AG3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Праздник</v>
      </c>
      <c r="AH3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0</v>
      </c>
      <c r="AI3" s="15" t="str">
        <f>IF(УТ_Список_дней[[#This Row],[Учет дня]]=0,"",SUM(УТ_Список_дней[[#Headers],[Учет дня]]:УТ_Список_дней[[#This Row],[Учет дня]]))</f>
        <v/>
      </c>
      <c r="AJ3" s="15" t="str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Праздник</v>
      </c>
    </row>
    <row r="4" spans="2:36" x14ac:dyDescent="0.25">
      <c r="B4" s="1" t="str">
        <f>TEXT(B5,"ДДД")</f>
        <v>Пн</v>
      </c>
      <c r="C4" s="1" t="str">
        <f t="shared" ref="C4:H4" si="0">TEXT(C5,"ДДД")</f>
        <v>Вт</v>
      </c>
      <c r="D4" s="1" t="str">
        <f t="shared" si="0"/>
        <v>Ср</v>
      </c>
      <c r="E4" s="1" t="str">
        <f t="shared" si="0"/>
        <v>Чт</v>
      </c>
      <c r="F4" s="1" t="str">
        <f t="shared" si="0"/>
        <v>Пт</v>
      </c>
      <c r="G4" s="1" t="str">
        <f t="shared" si="0"/>
        <v>Сб</v>
      </c>
      <c r="H4" s="1" t="str">
        <f t="shared" si="0"/>
        <v>Вс</v>
      </c>
      <c r="I4" s="2"/>
      <c r="J4" s="1" t="str">
        <f>TEXT(J5,"ДДД")</f>
        <v>Пн</v>
      </c>
      <c r="K4" s="1" t="str">
        <f t="shared" ref="K4:P4" si="1">TEXT(K5,"ДДД")</f>
        <v>Вт</v>
      </c>
      <c r="L4" s="1" t="str">
        <f t="shared" si="1"/>
        <v>Ср</v>
      </c>
      <c r="M4" s="1" t="str">
        <f t="shared" si="1"/>
        <v>Чт</v>
      </c>
      <c r="N4" s="1" t="str">
        <f t="shared" si="1"/>
        <v>Пт</v>
      </c>
      <c r="O4" s="1" t="str">
        <f t="shared" si="1"/>
        <v>Сб</v>
      </c>
      <c r="P4" s="1" t="str">
        <f t="shared" si="1"/>
        <v>Вс</v>
      </c>
      <c r="Q4" s="2"/>
      <c r="R4" s="1" t="str">
        <f>TEXT(R5,"ДДД")</f>
        <v>Пн</v>
      </c>
      <c r="S4" s="1" t="str">
        <f t="shared" ref="S4:X4" si="2">TEXT(S5,"ДДД")</f>
        <v>Вт</v>
      </c>
      <c r="T4" s="1" t="str">
        <f t="shared" si="2"/>
        <v>Ср</v>
      </c>
      <c r="U4" s="1" t="str">
        <f t="shared" si="2"/>
        <v>Чт</v>
      </c>
      <c r="V4" s="1" t="str">
        <f t="shared" si="2"/>
        <v>Пт</v>
      </c>
      <c r="W4" s="1" t="str">
        <f t="shared" si="2"/>
        <v>Сб</v>
      </c>
      <c r="X4" s="1" t="str">
        <f t="shared" si="2"/>
        <v>Вс</v>
      </c>
      <c r="Y4" s="1"/>
      <c r="AE4" s="6">
        <v>2</v>
      </c>
      <c r="AF4" s="7">
        <f>IF(YEAR(DATE(YEAR($B$2),1,1)+(УТ_Список_дней[[#This Row],[№]])-1)=YEAR($B$2),DATE(YEAR($B$2),1,1)+(УТ_Список_дней[[#This Row],[№]])-1,"-")</f>
        <v>44563</v>
      </c>
      <c r="AG4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Выходной</v>
      </c>
      <c r="AH4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0</v>
      </c>
      <c r="AI4" s="15" t="str">
        <f>IF(УТ_Список_дней[[#This Row],[Учет дня]]=0,"",SUM(УТ_Список_дней[[#Headers],[Учет дня]]:УТ_Список_дней[[#This Row],[Учет дня]]))</f>
        <v/>
      </c>
      <c r="AJ4" s="15" t="str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Выходной</v>
      </c>
    </row>
    <row r="5" spans="2:36" x14ac:dyDescent="0.25">
      <c r="B5" s="2">
        <f>(B2-DAY(B2)+1)-(WEEKDAY((B2-DAY(B2)+1),УТ_Настройка_Формата_Недели[Первый день недели])-1)</f>
        <v>44557</v>
      </c>
      <c r="C5" s="2">
        <f t="shared" ref="C5:H10" si="3">B5+1</f>
        <v>44558</v>
      </c>
      <c r="D5" s="2">
        <f t="shared" si="3"/>
        <v>44559</v>
      </c>
      <c r="E5" s="2">
        <f t="shared" si="3"/>
        <v>44560</v>
      </c>
      <c r="F5" s="2">
        <f t="shared" si="3"/>
        <v>44561</v>
      </c>
      <c r="G5" s="2">
        <f t="shared" si="3"/>
        <v>44562</v>
      </c>
      <c r="H5" s="2">
        <f t="shared" si="3"/>
        <v>44563</v>
      </c>
      <c r="I5" s="2"/>
      <c r="J5" s="2">
        <f>(J3-DAY(J3)+1)-(WEEKDAY((J3-DAY(J3)+1),УТ_Настройка_Формата_Недели[Первый день недели])-1)</f>
        <v>44592</v>
      </c>
      <c r="K5" s="2">
        <f t="shared" ref="K5:K10" si="4">J5+1</f>
        <v>44593</v>
      </c>
      <c r="L5" s="2">
        <f t="shared" ref="L5:L10" si="5">K5+1</f>
        <v>44594</v>
      </c>
      <c r="M5" s="2">
        <f t="shared" ref="M5:M10" si="6">L5+1</f>
        <v>44595</v>
      </c>
      <c r="N5" s="2">
        <f t="shared" ref="N5:N10" si="7">M5+1</f>
        <v>44596</v>
      </c>
      <c r="O5" s="2">
        <f t="shared" ref="O5:O10" si="8">N5+1</f>
        <v>44597</v>
      </c>
      <c r="P5" s="2">
        <f t="shared" ref="P5:P10" si="9">O5+1</f>
        <v>44598</v>
      </c>
      <c r="Q5" s="2"/>
      <c r="R5" s="2">
        <f>(R3-DAY(R3)+1)-(WEEKDAY((R3-DAY(R3)+1),УТ_Настройка_Формата_Недели[Первый день недели])-1)</f>
        <v>44620</v>
      </c>
      <c r="S5" s="2">
        <f t="shared" ref="S5:X9" si="10">R5+1</f>
        <v>44621</v>
      </c>
      <c r="T5" s="2">
        <f t="shared" si="10"/>
        <v>44622</v>
      </c>
      <c r="U5" s="2">
        <f t="shared" si="10"/>
        <v>44623</v>
      </c>
      <c r="V5" s="2">
        <f t="shared" si="10"/>
        <v>44624</v>
      </c>
      <c r="W5" s="2">
        <f t="shared" si="10"/>
        <v>44625</v>
      </c>
      <c r="X5" s="2">
        <f t="shared" si="10"/>
        <v>44626</v>
      </c>
      <c r="Y5" s="2"/>
      <c r="Z5" s="6" t="s">
        <v>6</v>
      </c>
      <c r="AA5" s="6" t="s">
        <v>7</v>
      </c>
      <c r="AB5" s="6" t="s">
        <v>8</v>
      </c>
      <c r="AC5" s="6" t="s">
        <v>9</v>
      </c>
      <c r="AE5" s="6">
        <v>3</v>
      </c>
      <c r="AF5" s="7">
        <f>IF(YEAR(DATE(YEAR($B$2),1,1)+(УТ_Список_дней[[#This Row],[№]])-1)=YEAR($B$2),DATE(YEAR($B$2),1,1)+(УТ_Список_дней[[#This Row],[№]])-1,"-")</f>
        <v>44564</v>
      </c>
      <c r="AG5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Выходной</v>
      </c>
      <c r="AH5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0</v>
      </c>
      <c r="AI5" s="15" t="str">
        <f>IF(УТ_Список_дней[[#This Row],[Учет дня]]=0,"",SUM(УТ_Список_дней[[#Headers],[Учет дня]]:УТ_Список_дней[[#This Row],[Учет дня]]))</f>
        <v/>
      </c>
      <c r="AJ5" s="15" t="str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Выходной</v>
      </c>
    </row>
    <row r="6" spans="2:36" x14ac:dyDescent="0.25">
      <c r="B6" s="2">
        <f>H5+1</f>
        <v>44564</v>
      </c>
      <c r="C6" s="2">
        <f t="shared" si="3"/>
        <v>44565</v>
      </c>
      <c r="D6" s="2">
        <f t="shared" si="3"/>
        <v>44566</v>
      </c>
      <c r="E6" s="2">
        <f t="shared" si="3"/>
        <v>44567</v>
      </c>
      <c r="F6" s="2">
        <f t="shared" si="3"/>
        <v>44568</v>
      </c>
      <c r="G6" s="2">
        <f t="shared" si="3"/>
        <v>44569</v>
      </c>
      <c r="H6" s="2">
        <f t="shared" si="3"/>
        <v>44570</v>
      </c>
      <c r="I6" s="2"/>
      <c r="J6" s="2">
        <f>P5+1</f>
        <v>44599</v>
      </c>
      <c r="K6" s="2">
        <f t="shared" si="4"/>
        <v>44600</v>
      </c>
      <c r="L6" s="2">
        <f t="shared" si="5"/>
        <v>44601</v>
      </c>
      <c r="M6" s="2">
        <f t="shared" si="6"/>
        <v>44602</v>
      </c>
      <c r="N6" s="2">
        <f t="shared" si="7"/>
        <v>44603</v>
      </c>
      <c r="O6" s="2">
        <f t="shared" si="8"/>
        <v>44604</v>
      </c>
      <c r="P6" s="2">
        <f t="shared" si="9"/>
        <v>44605</v>
      </c>
      <c r="Q6" s="2"/>
      <c r="R6" s="2">
        <f>X5+1</f>
        <v>44627</v>
      </c>
      <c r="S6" s="2">
        <f t="shared" si="10"/>
        <v>44628</v>
      </c>
      <c r="T6" s="2">
        <f t="shared" si="10"/>
        <v>44629</v>
      </c>
      <c r="U6" s="2">
        <f t="shared" si="10"/>
        <v>44630</v>
      </c>
      <c r="V6" s="2">
        <f t="shared" si="10"/>
        <v>44631</v>
      </c>
      <c r="W6" s="2">
        <f t="shared" si="10"/>
        <v>44632</v>
      </c>
      <c r="X6" s="2">
        <f t="shared" si="10"/>
        <v>44633</v>
      </c>
      <c r="Y6" s="2"/>
      <c r="Z6" s="6">
        <v>1</v>
      </c>
      <c r="AA6" s="6" t="s">
        <v>10</v>
      </c>
      <c r="AB6" s="6" t="s">
        <v>11</v>
      </c>
      <c r="AC6" s="6">
        <v>1</v>
      </c>
      <c r="AE6" s="6">
        <v>4</v>
      </c>
      <c r="AF6" s="7">
        <f>IF(YEAR(DATE(YEAR($B$2),1,1)+(УТ_Список_дней[[#This Row],[№]])-1)=YEAR($B$2),DATE(YEAR($B$2),1,1)+(УТ_Список_дней[[#This Row],[№]])-1,"-")</f>
        <v>44565</v>
      </c>
      <c r="AG6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Выходной</v>
      </c>
      <c r="AH6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0</v>
      </c>
      <c r="AI6" s="15" t="str">
        <f>IF(УТ_Список_дней[[#This Row],[Учет дня]]=0,"",SUM(УТ_Список_дней[[#Headers],[Учет дня]]:УТ_Список_дней[[#This Row],[Учет дня]]))</f>
        <v/>
      </c>
      <c r="AJ6" s="15" t="str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Выходной</v>
      </c>
    </row>
    <row r="7" spans="2:36" x14ac:dyDescent="0.25">
      <c r="B7" s="2">
        <f>H6+1</f>
        <v>44571</v>
      </c>
      <c r="C7" s="2">
        <f t="shared" si="3"/>
        <v>44572</v>
      </c>
      <c r="D7" s="2">
        <f t="shared" si="3"/>
        <v>44573</v>
      </c>
      <c r="E7" s="2">
        <f t="shared" si="3"/>
        <v>44574</v>
      </c>
      <c r="F7" s="2">
        <f t="shared" si="3"/>
        <v>44575</v>
      </c>
      <c r="G7" s="2">
        <f t="shared" si="3"/>
        <v>44576</v>
      </c>
      <c r="H7" s="2">
        <f t="shared" si="3"/>
        <v>44577</v>
      </c>
      <c r="I7" s="2"/>
      <c r="J7" s="2">
        <f>P6+1</f>
        <v>44606</v>
      </c>
      <c r="K7" s="2">
        <f t="shared" si="4"/>
        <v>44607</v>
      </c>
      <c r="L7" s="2">
        <f t="shared" si="5"/>
        <v>44608</v>
      </c>
      <c r="M7" s="2">
        <f t="shared" si="6"/>
        <v>44609</v>
      </c>
      <c r="N7" s="2">
        <f t="shared" si="7"/>
        <v>44610</v>
      </c>
      <c r="O7" s="2">
        <f t="shared" si="8"/>
        <v>44611</v>
      </c>
      <c r="P7" s="2">
        <f t="shared" si="9"/>
        <v>44612</v>
      </c>
      <c r="Q7" s="2"/>
      <c r="R7" s="2">
        <f>X6+1</f>
        <v>44634</v>
      </c>
      <c r="S7" s="2">
        <f t="shared" si="10"/>
        <v>44635</v>
      </c>
      <c r="T7" s="2">
        <f t="shared" si="10"/>
        <v>44636</v>
      </c>
      <c r="U7" s="2">
        <f t="shared" si="10"/>
        <v>44637</v>
      </c>
      <c r="V7" s="2">
        <f t="shared" si="10"/>
        <v>44638</v>
      </c>
      <c r="W7" s="2">
        <f t="shared" si="10"/>
        <v>44639</v>
      </c>
      <c r="X7" s="2">
        <f t="shared" si="10"/>
        <v>44640</v>
      </c>
      <c r="Y7" s="2"/>
      <c r="Z7" s="6">
        <v>2</v>
      </c>
      <c r="AA7" s="6" t="s">
        <v>12</v>
      </c>
      <c r="AB7" s="6" t="s">
        <v>11</v>
      </c>
      <c r="AC7" s="6">
        <v>1</v>
      </c>
      <c r="AE7" s="6">
        <v>5</v>
      </c>
      <c r="AF7" s="7">
        <f>IF(YEAR(DATE(YEAR($B$2),1,1)+(УТ_Список_дней[[#This Row],[№]])-1)=YEAR($B$2),DATE(YEAR($B$2),1,1)+(УТ_Список_дней[[#This Row],[№]])-1,"-")</f>
        <v>44566</v>
      </c>
      <c r="AG7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Выходной</v>
      </c>
      <c r="AH7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0</v>
      </c>
      <c r="AI7" s="15" t="str">
        <f>IF(УТ_Список_дней[[#This Row],[Учет дня]]=0,"",SUM(УТ_Список_дней[[#Headers],[Учет дня]]:УТ_Список_дней[[#This Row],[Учет дня]]))</f>
        <v/>
      </c>
      <c r="AJ7" s="15" t="str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Выходной</v>
      </c>
    </row>
    <row r="8" spans="2:36" x14ac:dyDescent="0.25">
      <c r="B8" s="2">
        <f>H7+1</f>
        <v>44578</v>
      </c>
      <c r="C8" s="2">
        <f t="shared" si="3"/>
        <v>44579</v>
      </c>
      <c r="D8" s="2">
        <f t="shared" si="3"/>
        <v>44580</v>
      </c>
      <c r="E8" s="2">
        <f t="shared" si="3"/>
        <v>44581</v>
      </c>
      <c r="F8" s="2">
        <f t="shared" si="3"/>
        <v>44582</v>
      </c>
      <c r="G8" s="2">
        <f t="shared" si="3"/>
        <v>44583</v>
      </c>
      <c r="H8" s="2">
        <f t="shared" si="3"/>
        <v>44584</v>
      </c>
      <c r="I8" s="2"/>
      <c r="J8" s="2">
        <f>P7+1</f>
        <v>44613</v>
      </c>
      <c r="K8" s="2">
        <f t="shared" si="4"/>
        <v>44614</v>
      </c>
      <c r="L8" s="2">
        <f t="shared" si="5"/>
        <v>44615</v>
      </c>
      <c r="M8" s="2">
        <f t="shared" si="6"/>
        <v>44616</v>
      </c>
      <c r="N8" s="2">
        <f t="shared" si="7"/>
        <v>44617</v>
      </c>
      <c r="O8" s="2">
        <f t="shared" si="8"/>
        <v>44618</v>
      </c>
      <c r="P8" s="2">
        <f t="shared" si="9"/>
        <v>44619</v>
      </c>
      <c r="Q8" s="2"/>
      <c r="R8" s="2">
        <f>X7+1</f>
        <v>44641</v>
      </c>
      <c r="S8" s="2">
        <f t="shared" si="10"/>
        <v>44642</v>
      </c>
      <c r="T8" s="2">
        <f t="shared" si="10"/>
        <v>44643</v>
      </c>
      <c r="U8" s="2">
        <f t="shared" si="10"/>
        <v>44644</v>
      </c>
      <c r="V8" s="2">
        <f t="shared" si="10"/>
        <v>44645</v>
      </c>
      <c r="W8" s="2">
        <f t="shared" si="10"/>
        <v>44646</v>
      </c>
      <c r="X8" s="2">
        <f t="shared" si="10"/>
        <v>44647</v>
      </c>
      <c r="Y8" s="2"/>
      <c r="Z8" s="6">
        <v>3</v>
      </c>
      <c r="AA8" s="6" t="s">
        <v>13</v>
      </c>
      <c r="AB8" s="6" t="s">
        <v>11</v>
      </c>
      <c r="AC8" s="6">
        <v>1</v>
      </c>
      <c r="AE8" s="6">
        <v>6</v>
      </c>
      <c r="AF8" s="7">
        <f>IF(YEAR(DATE(YEAR($B$2),1,1)+(УТ_Список_дней[[#This Row],[№]])-1)=YEAR($B$2),DATE(YEAR($B$2),1,1)+(УТ_Список_дней[[#This Row],[№]])-1,"-")</f>
        <v>44567</v>
      </c>
      <c r="AG8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Выходной</v>
      </c>
      <c r="AH8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0</v>
      </c>
      <c r="AI8" s="15" t="str">
        <f>IF(УТ_Список_дней[[#This Row],[Учет дня]]=0,"",SUM(УТ_Список_дней[[#Headers],[Учет дня]]:УТ_Список_дней[[#This Row],[Учет дня]]))</f>
        <v/>
      </c>
      <c r="AJ8" s="15" t="str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Выходной</v>
      </c>
    </row>
    <row r="9" spans="2:36" x14ac:dyDescent="0.25">
      <c r="B9" s="2">
        <f>H8+1</f>
        <v>44585</v>
      </c>
      <c r="C9" s="2">
        <f t="shared" si="3"/>
        <v>44586</v>
      </c>
      <c r="D9" s="2">
        <f t="shared" si="3"/>
        <v>44587</v>
      </c>
      <c r="E9" s="2">
        <f t="shared" si="3"/>
        <v>44588</v>
      </c>
      <c r="F9" s="2">
        <f t="shared" si="3"/>
        <v>44589</v>
      </c>
      <c r="G9" s="2">
        <f t="shared" si="3"/>
        <v>44590</v>
      </c>
      <c r="H9" s="2">
        <f t="shared" si="3"/>
        <v>44591</v>
      </c>
      <c r="I9" s="2"/>
      <c r="J9" s="2">
        <f>P8+1</f>
        <v>44620</v>
      </c>
      <c r="K9" s="2">
        <f t="shared" si="4"/>
        <v>44621</v>
      </c>
      <c r="L9" s="2">
        <f t="shared" si="5"/>
        <v>44622</v>
      </c>
      <c r="M9" s="2">
        <f t="shared" si="6"/>
        <v>44623</v>
      </c>
      <c r="N9" s="2">
        <f t="shared" si="7"/>
        <v>44624</v>
      </c>
      <c r="O9" s="2">
        <f t="shared" si="8"/>
        <v>44625</v>
      </c>
      <c r="P9" s="2">
        <f t="shared" si="9"/>
        <v>44626</v>
      </c>
      <c r="Q9" s="2"/>
      <c r="R9" s="2">
        <f>X8+1</f>
        <v>44648</v>
      </c>
      <c r="S9" s="2">
        <f t="shared" si="10"/>
        <v>44649</v>
      </c>
      <c r="T9" s="2">
        <f t="shared" si="10"/>
        <v>44650</v>
      </c>
      <c r="U9" s="2">
        <f t="shared" si="10"/>
        <v>44651</v>
      </c>
      <c r="V9" s="2">
        <f t="shared" si="10"/>
        <v>44652</v>
      </c>
      <c r="W9" s="2">
        <f t="shared" si="10"/>
        <v>44653</v>
      </c>
      <c r="X9" s="2">
        <f t="shared" si="10"/>
        <v>44654</v>
      </c>
      <c r="Y9" s="2"/>
      <c r="Z9" s="6">
        <v>4</v>
      </c>
      <c r="AA9" s="6" t="s">
        <v>14</v>
      </c>
      <c r="AB9" s="6" t="s">
        <v>11</v>
      </c>
      <c r="AC9" s="6">
        <v>1</v>
      </c>
      <c r="AE9" s="6">
        <v>7</v>
      </c>
      <c r="AF9" s="7">
        <f>IF(YEAR(DATE(YEAR($B$2),1,1)+(УТ_Список_дней[[#This Row],[№]])-1)=YEAR($B$2),DATE(YEAR($B$2),1,1)+(УТ_Список_дней[[#This Row],[№]])-1,"-")</f>
        <v>44568</v>
      </c>
      <c r="AG9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Праздник</v>
      </c>
      <c r="AH9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0</v>
      </c>
      <c r="AI9" s="15" t="str">
        <f>IF(УТ_Список_дней[[#This Row],[Учет дня]]=0,"",SUM(УТ_Список_дней[[#Headers],[Учет дня]]:УТ_Список_дней[[#This Row],[Учет дня]]))</f>
        <v/>
      </c>
      <c r="AJ9" s="15" t="str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Праздник</v>
      </c>
    </row>
    <row r="10" spans="2:36" x14ac:dyDescent="0.25">
      <c r="B10" s="2">
        <f>H9+1</f>
        <v>44592</v>
      </c>
      <c r="C10" s="2">
        <f t="shared" si="3"/>
        <v>44593</v>
      </c>
      <c r="D10" s="2">
        <f t="shared" si="3"/>
        <v>44594</v>
      </c>
      <c r="E10" s="2">
        <f t="shared" si="3"/>
        <v>44595</v>
      </c>
      <c r="F10" s="2">
        <f t="shared" si="3"/>
        <v>44596</v>
      </c>
      <c r="G10" s="2">
        <f t="shared" si="3"/>
        <v>44597</v>
      </c>
      <c r="H10" s="2">
        <f t="shared" si="3"/>
        <v>44598</v>
      </c>
      <c r="I10" s="2"/>
      <c r="J10" s="2">
        <f>P9+1</f>
        <v>44627</v>
      </c>
      <c r="K10" s="2">
        <f t="shared" si="4"/>
        <v>44628</v>
      </c>
      <c r="L10" s="2">
        <f t="shared" si="5"/>
        <v>44629</v>
      </c>
      <c r="M10" s="2">
        <f t="shared" si="6"/>
        <v>44630</v>
      </c>
      <c r="N10" s="2">
        <f t="shared" si="7"/>
        <v>44631</v>
      </c>
      <c r="O10" s="2">
        <f t="shared" si="8"/>
        <v>44632</v>
      </c>
      <c r="P10" s="2">
        <f t="shared" si="9"/>
        <v>44633</v>
      </c>
      <c r="Q10" s="2"/>
      <c r="R10" s="2"/>
      <c r="S10" s="2"/>
      <c r="T10" s="2"/>
      <c r="U10" s="2"/>
      <c r="V10" s="2"/>
      <c r="W10" s="2"/>
      <c r="X10" s="2"/>
      <c r="Y10" s="2"/>
      <c r="Z10" s="6">
        <v>5</v>
      </c>
      <c r="AA10" s="6" t="s">
        <v>15</v>
      </c>
      <c r="AB10" s="6" t="s">
        <v>11</v>
      </c>
      <c r="AC10" s="6">
        <v>1</v>
      </c>
      <c r="AE10" s="6">
        <v>8</v>
      </c>
      <c r="AF10" s="7">
        <f>IF(YEAR(DATE(YEAR($B$2),1,1)+(УТ_Список_дней[[#This Row],[№]])-1)=YEAR($B$2),DATE(YEAR($B$2),1,1)+(УТ_Список_дней[[#This Row],[№]])-1,"-")</f>
        <v>44569</v>
      </c>
      <c r="AG10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Выходной</v>
      </c>
      <c r="AH10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0</v>
      </c>
      <c r="AI10" s="15" t="str">
        <f>IF(УТ_Список_дней[[#This Row],[Учет дня]]=0,"",SUM(УТ_Список_дней[[#Headers],[Учет дня]]:УТ_Список_дней[[#This Row],[Учет дня]]))</f>
        <v/>
      </c>
      <c r="AJ10" s="15" t="str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Выходной</v>
      </c>
    </row>
    <row r="11" spans="2:36" x14ac:dyDescent="0.25">
      <c r="B11" s="11"/>
      <c r="C11" s="11"/>
      <c r="D11" s="11"/>
      <c r="E11" s="11"/>
      <c r="F11" s="11"/>
      <c r="G11" s="11"/>
      <c r="H11" s="11"/>
      <c r="I11" s="1"/>
      <c r="J11" s="11"/>
      <c r="K11" s="11"/>
      <c r="L11" s="11"/>
      <c r="M11" s="11"/>
      <c r="N11" s="11"/>
      <c r="O11" s="11"/>
      <c r="P11" s="11"/>
      <c r="Q11" s="1"/>
      <c r="R11" s="11"/>
      <c r="S11" s="11"/>
      <c r="T11" s="11"/>
      <c r="U11" s="11"/>
      <c r="V11" s="11"/>
      <c r="W11" s="11"/>
      <c r="X11" s="11"/>
      <c r="Z11" s="6">
        <v>6</v>
      </c>
      <c r="AA11" s="6" t="s">
        <v>16</v>
      </c>
      <c r="AB11" s="6" t="s">
        <v>17</v>
      </c>
      <c r="AC11" s="6">
        <v>0</v>
      </c>
      <c r="AE11" s="6">
        <v>9</v>
      </c>
      <c r="AF11" s="7">
        <f>IF(YEAR(DATE(YEAR($B$2),1,1)+(УТ_Список_дней[[#This Row],[№]])-1)=YEAR($B$2),DATE(YEAR($B$2),1,1)+(УТ_Список_дней[[#This Row],[№]])-1,"-")</f>
        <v>44570</v>
      </c>
      <c r="AG11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Выходной</v>
      </c>
      <c r="AH11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0</v>
      </c>
      <c r="AI11" s="15" t="str">
        <f>IF(УТ_Список_дней[[#This Row],[Учет дня]]=0,"",SUM(УТ_Список_дней[[#Headers],[Учет дня]]:УТ_Список_дней[[#This Row],[Учет дня]]))</f>
        <v/>
      </c>
      <c r="AJ11" s="15" t="str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Выходной</v>
      </c>
    </row>
    <row r="12" spans="2:36" x14ac:dyDescent="0.25">
      <c r="B12" s="11">
        <f>EDATE(R3,1)</f>
        <v>44652</v>
      </c>
      <c r="C12" s="11"/>
      <c r="D12" s="11"/>
      <c r="E12" s="11"/>
      <c r="F12" s="11"/>
      <c r="G12" s="11"/>
      <c r="H12" s="11"/>
      <c r="I12" s="1"/>
      <c r="J12" s="11">
        <f>EDATE(B12,1)</f>
        <v>44682</v>
      </c>
      <c r="K12" s="11"/>
      <c r="L12" s="11"/>
      <c r="M12" s="11"/>
      <c r="N12" s="11"/>
      <c r="O12" s="11"/>
      <c r="P12" s="11"/>
      <c r="Q12" s="1"/>
      <c r="R12" s="11">
        <f>EDATE(J12,1)</f>
        <v>44713</v>
      </c>
      <c r="S12" s="11"/>
      <c r="T12" s="11"/>
      <c r="U12" s="11"/>
      <c r="V12" s="11"/>
      <c r="W12" s="11"/>
      <c r="X12" s="11"/>
      <c r="Z12" s="6">
        <v>7</v>
      </c>
      <c r="AA12" s="6" t="s">
        <v>18</v>
      </c>
      <c r="AB12" s="6" t="s">
        <v>17</v>
      </c>
      <c r="AC12" s="6">
        <v>0</v>
      </c>
      <c r="AE12" s="6">
        <v>10</v>
      </c>
      <c r="AF12" s="7">
        <f>IF(YEAR(DATE(YEAR($B$2),1,1)+(УТ_Список_дней[[#This Row],[№]])-1)=YEAR($B$2),DATE(YEAR($B$2),1,1)+(УТ_Список_дней[[#This Row],[№]])-1,"-")</f>
        <v>44571</v>
      </c>
      <c r="AG12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12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12" s="15">
        <f>IF(УТ_Список_дней[[#This Row],[Учет дня]]=0,"",SUM(УТ_Список_дней[[#Headers],[Учет дня]]:УТ_Список_дней[[#This Row],[Учет дня]]))</f>
        <v>1</v>
      </c>
      <c r="AJ12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13" spans="2:36" x14ac:dyDescent="0.25">
      <c r="B13" s="1" t="str">
        <f>TEXT(B14,"ДДД")</f>
        <v>Пн</v>
      </c>
      <c r="C13" s="1" t="str">
        <f t="shared" ref="C13:H13" si="11">TEXT(C14,"ДДД")</f>
        <v>Вт</v>
      </c>
      <c r="D13" s="1" t="str">
        <f t="shared" si="11"/>
        <v>Ср</v>
      </c>
      <c r="E13" s="1" t="str">
        <f t="shared" si="11"/>
        <v>Чт</v>
      </c>
      <c r="F13" s="1" t="str">
        <f t="shared" si="11"/>
        <v>Пт</v>
      </c>
      <c r="G13" s="1" t="str">
        <f t="shared" si="11"/>
        <v>Сб</v>
      </c>
      <c r="H13" s="1" t="str">
        <f t="shared" si="11"/>
        <v>Вс</v>
      </c>
      <c r="I13" s="2"/>
      <c r="J13" s="1" t="str">
        <f>TEXT(J14,"ДДД")</f>
        <v>Пн</v>
      </c>
      <c r="K13" s="1" t="str">
        <f t="shared" ref="K13:P13" si="12">TEXT(K14,"ДДД")</f>
        <v>Вт</v>
      </c>
      <c r="L13" s="1" t="str">
        <f t="shared" si="12"/>
        <v>Ср</v>
      </c>
      <c r="M13" s="1" t="str">
        <f t="shared" si="12"/>
        <v>Чт</v>
      </c>
      <c r="N13" s="1" t="str">
        <f t="shared" si="12"/>
        <v>Пт</v>
      </c>
      <c r="O13" s="1" t="str">
        <f t="shared" si="12"/>
        <v>Сб</v>
      </c>
      <c r="P13" s="1" t="str">
        <f t="shared" si="12"/>
        <v>Вс</v>
      </c>
      <c r="Q13" s="2"/>
      <c r="R13" s="1" t="str">
        <f>TEXT(R14,"ДДД")</f>
        <v>Пн</v>
      </c>
      <c r="S13" s="1" t="str">
        <f t="shared" ref="S13:X13" si="13">TEXT(S14,"ДДД")</f>
        <v>Вт</v>
      </c>
      <c r="T13" s="1" t="str">
        <f t="shared" si="13"/>
        <v>Ср</v>
      </c>
      <c r="U13" s="1" t="str">
        <f t="shared" si="13"/>
        <v>Чт</v>
      </c>
      <c r="V13" s="1" t="str">
        <f t="shared" si="13"/>
        <v>Пт</v>
      </c>
      <c r="W13" s="1" t="str">
        <f t="shared" si="13"/>
        <v>Сб</v>
      </c>
      <c r="X13" s="1" t="str">
        <f t="shared" si="13"/>
        <v>Вс</v>
      </c>
      <c r="AE13" s="6">
        <v>11</v>
      </c>
      <c r="AF13" s="7">
        <f>IF(YEAR(DATE(YEAR($B$2),1,1)+(УТ_Список_дней[[#This Row],[№]])-1)=YEAR($B$2),DATE(YEAR($B$2),1,1)+(УТ_Список_дней[[#This Row],[№]])-1,"-")</f>
        <v>44572</v>
      </c>
      <c r="AG13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13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13" s="15">
        <f>IF(УТ_Список_дней[[#This Row],[Учет дня]]=0,"",SUM(УТ_Список_дней[[#Headers],[Учет дня]]:УТ_Список_дней[[#This Row],[Учет дня]]))</f>
        <v>2</v>
      </c>
      <c r="AJ13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14" spans="2:36" x14ac:dyDescent="0.25">
      <c r="B14" s="2">
        <f>(B12-DAY(B12)+1)-(WEEKDAY((B12-DAY(B12)+1),УТ_Настройка_Формата_Недели[Первый день недели])-1)</f>
        <v>44648</v>
      </c>
      <c r="C14" s="2">
        <f t="shared" ref="C14:C19" si="14">B14+1</f>
        <v>44649</v>
      </c>
      <c r="D14" s="2">
        <f t="shared" ref="D14:D19" si="15">C14+1</f>
        <v>44650</v>
      </c>
      <c r="E14" s="2">
        <f t="shared" ref="E14:E19" si="16">D14+1</f>
        <v>44651</v>
      </c>
      <c r="F14" s="2">
        <f t="shared" ref="F14:F19" si="17">E14+1</f>
        <v>44652</v>
      </c>
      <c r="G14" s="2">
        <f t="shared" ref="G14:G19" si="18">F14+1</f>
        <v>44653</v>
      </c>
      <c r="H14" s="2">
        <f t="shared" ref="H14:H19" si="19">G14+1</f>
        <v>44654</v>
      </c>
      <c r="I14" s="2"/>
      <c r="J14" s="2">
        <f>(J12-DAY(J12)+1)-(WEEKDAY((J12-DAY(J12)+1),УТ_Настройка_Формата_Недели[Первый день недели])-1)</f>
        <v>44676</v>
      </c>
      <c r="K14" s="2">
        <f t="shared" ref="K14:K19" si="20">J14+1</f>
        <v>44677</v>
      </c>
      <c r="L14" s="2">
        <f t="shared" ref="L14:L19" si="21">K14+1</f>
        <v>44678</v>
      </c>
      <c r="M14" s="2">
        <f t="shared" ref="M14:M19" si="22">L14+1</f>
        <v>44679</v>
      </c>
      <c r="N14" s="2">
        <f t="shared" ref="N14:N19" si="23">M14+1</f>
        <v>44680</v>
      </c>
      <c r="O14" s="2">
        <f t="shared" ref="O14:O19" si="24">N14+1</f>
        <v>44681</v>
      </c>
      <c r="P14" s="2">
        <f t="shared" ref="P14:P19" si="25">O14+1</f>
        <v>44682</v>
      </c>
      <c r="Q14" s="2"/>
      <c r="R14" s="2">
        <f>(R12-DAY(R12)+1)-(WEEKDAY((R12-DAY(R12)+1),УТ_Настройка_Формата_Недели[Первый день недели])-1)</f>
        <v>44711</v>
      </c>
      <c r="S14" s="2">
        <f t="shared" ref="S14:X18" si="26">R14+1</f>
        <v>44712</v>
      </c>
      <c r="T14" s="2">
        <f t="shared" si="26"/>
        <v>44713</v>
      </c>
      <c r="U14" s="2">
        <f t="shared" si="26"/>
        <v>44714</v>
      </c>
      <c r="V14" s="2">
        <f t="shared" si="26"/>
        <v>44715</v>
      </c>
      <c r="W14" s="2">
        <f t="shared" si="26"/>
        <v>44716</v>
      </c>
      <c r="X14" s="2">
        <f t="shared" si="26"/>
        <v>44717</v>
      </c>
      <c r="Z14" s="6" t="s">
        <v>19</v>
      </c>
      <c r="AA14" s="6" t="s">
        <v>20</v>
      </c>
      <c r="AB14" s="6" t="s">
        <v>21</v>
      </c>
      <c r="AC14" s="6" t="s">
        <v>9</v>
      </c>
      <c r="AE14" s="6">
        <v>12</v>
      </c>
      <c r="AF14" s="7">
        <f>IF(YEAR(DATE(YEAR($B$2),1,1)+(УТ_Список_дней[[#This Row],[№]])-1)=YEAR($B$2),DATE(YEAR($B$2),1,1)+(УТ_Список_дней[[#This Row],[№]])-1,"-")</f>
        <v>44573</v>
      </c>
      <c r="AG14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14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14" s="15">
        <f>IF(УТ_Список_дней[[#This Row],[Учет дня]]=0,"",SUM(УТ_Список_дней[[#Headers],[Учет дня]]:УТ_Список_дней[[#This Row],[Учет дня]]))</f>
        <v>3</v>
      </c>
      <c r="AJ14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15" spans="2:36" x14ac:dyDescent="0.25">
      <c r="B15" s="2">
        <f>H14+1</f>
        <v>44655</v>
      </c>
      <c r="C15" s="2">
        <f t="shared" si="14"/>
        <v>44656</v>
      </c>
      <c r="D15" s="2">
        <f t="shared" si="15"/>
        <v>44657</v>
      </c>
      <c r="E15" s="2">
        <f t="shared" si="16"/>
        <v>44658</v>
      </c>
      <c r="F15" s="2">
        <f t="shared" si="17"/>
        <v>44659</v>
      </c>
      <c r="G15" s="2">
        <f t="shared" si="18"/>
        <v>44660</v>
      </c>
      <c r="H15" s="2">
        <f t="shared" si="19"/>
        <v>44661</v>
      </c>
      <c r="I15" s="2"/>
      <c r="J15" s="2">
        <f>P14+1</f>
        <v>44683</v>
      </c>
      <c r="K15" s="2">
        <f t="shared" si="20"/>
        <v>44684</v>
      </c>
      <c r="L15" s="2">
        <f t="shared" si="21"/>
        <v>44685</v>
      </c>
      <c r="M15" s="2">
        <f t="shared" si="22"/>
        <v>44686</v>
      </c>
      <c r="N15" s="2">
        <f t="shared" si="23"/>
        <v>44687</v>
      </c>
      <c r="O15" s="2">
        <f t="shared" si="24"/>
        <v>44688</v>
      </c>
      <c r="P15" s="2">
        <f t="shared" si="25"/>
        <v>44689</v>
      </c>
      <c r="Q15" s="2"/>
      <c r="R15" s="2">
        <f>X14+1</f>
        <v>44718</v>
      </c>
      <c r="S15" s="2">
        <f t="shared" si="26"/>
        <v>44719</v>
      </c>
      <c r="T15" s="2">
        <f t="shared" si="26"/>
        <v>44720</v>
      </c>
      <c r="U15" s="2">
        <f t="shared" si="26"/>
        <v>44721</v>
      </c>
      <c r="V15" s="2">
        <f t="shared" si="26"/>
        <v>44722</v>
      </c>
      <c r="W15" s="2">
        <f t="shared" si="26"/>
        <v>44723</v>
      </c>
      <c r="X15" s="2">
        <f t="shared" si="26"/>
        <v>44724</v>
      </c>
      <c r="Z15" s="6" t="s">
        <v>22</v>
      </c>
      <c r="AA15" s="7">
        <v>44562</v>
      </c>
      <c r="AB15" s="6" t="s">
        <v>23</v>
      </c>
      <c r="AC15" s="6">
        <v>0</v>
      </c>
      <c r="AE15" s="6">
        <v>13</v>
      </c>
      <c r="AF15" s="7">
        <f>IF(YEAR(DATE(YEAR($B$2),1,1)+(УТ_Список_дней[[#This Row],[№]])-1)=YEAR($B$2),DATE(YEAR($B$2),1,1)+(УТ_Список_дней[[#This Row],[№]])-1,"-")</f>
        <v>44574</v>
      </c>
      <c r="AG15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15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15" s="15">
        <f>IF(УТ_Список_дней[[#This Row],[Учет дня]]=0,"",SUM(УТ_Список_дней[[#Headers],[Учет дня]]:УТ_Список_дней[[#This Row],[Учет дня]]))</f>
        <v>4</v>
      </c>
      <c r="AJ15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16" spans="2:36" x14ac:dyDescent="0.25">
      <c r="B16" s="2">
        <f>H15+1</f>
        <v>44662</v>
      </c>
      <c r="C16" s="2">
        <f t="shared" si="14"/>
        <v>44663</v>
      </c>
      <c r="D16" s="2">
        <f t="shared" si="15"/>
        <v>44664</v>
      </c>
      <c r="E16" s="2">
        <f t="shared" si="16"/>
        <v>44665</v>
      </c>
      <c r="F16" s="2">
        <f t="shared" si="17"/>
        <v>44666</v>
      </c>
      <c r="G16" s="2">
        <f t="shared" si="18"/>
        <v>44667</v>
      </c>
      <c r="H16" s="2">
        <f t="shared" si="19"/>
        <v>44668</v>
      </c>
      <c r="I16" s="2"/>
      <c r="J16" s="2">
        <f>P15+1</f>
        <v>44690</v>
      </c>
      <c r="K16" s="2">
        <f t="shared" si="20"/>
        <v>44691</v>
      </c>
      <c r="L16" s="2">
        <f t="shared" si="21"/>
        <v>44692</v>
      </c>
      <c r="M16" s="2">
        <f t="shared" si="22"/>
        <v>44693</v>
      </c>
      <c r="N16" s="2">
        <f t="shared" si="23"/>
        <v>44694</v>
      </c>
      <c r="O16" s="2">
        <f t="shared" si="24"/>
        <v>44695</v>
      </c>
      <c r="P16" s="2">
        <f t="shared" si="25"/>
        <v>44696</v>
      </c>
      <c r="Q16" s="2"/>
      <c r="R16" s="2">
        <f>X15+1</f>
        <v>44725</v>
      </c>
      <c r="S16" s="2">
        <f t="shared" si="26"/>
        <v>44726</v>
      </c>
      <c r="T16" s="2">
        <f t="shared" si="26"/>
        <v>44727</v>
      </c>
      <c r="U16" s="2">
        <f t="shared" si="26"/>
        <v>44728</v>
      </c>
      <c r="V16" s="2">
        <f t="shared" si="26"/>
        <v>44729</v>
      </c>
      <c r="W16" s="2">
        <f t="shared" si="26"/>
        <v>44730</v>
      </c>
      <c r="X16" s="2">
        <f t="shared" si="26"/>
        <v>44731</v>
      </c>
      <c r="Z16" s="6" t="s">
        <v>42</v>
      </c>
      <c r="AA16" s="7">
        <v>44563</v>
      </c>
      <c r="AB16" s="6" t="s">
        <v>17</v>
      </c>
      <c r="AC16" s="6">
        <v>0</v>
      </c>
      <c r="AE16" s="6">
        <v>14</v>
      </c>
      <c r="AF16" s="7">
        <f>IF(YEAR(DATE(YEAR($B$2),1,1)+(УТ_Список_дней[[#This Row],[№]])-1)=YEAR($B$2),DATE(YEAR($B$2),1,1)+(УТ_Список_дней[[#This Row],[№]])-1,"-")</f>
        <v>44575</v>
      </c>
      <c r="AG16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16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16" s="15">
        <f>IF(УТ_Список_дней[[#This Row],[Учет дня]]=0,"",SUM(УТ_Список_дней[[#Headers],[Учет дня]]:УТ_Список_дней[[#This Row],[Учет дня]]))</f>
        <v>5</v>
      </c>
      <c r="AJ16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17" spans="2:36" x14ac:dyDescent="0.25">
      <c r="B17" s="2">
        <f>H16+1</f>
        <v>44669</v>
      </c>
      <c r="C17" s="2">
        <f t="shared" si="14"/>
        <v>44670</v>
      </c>
      <c r="D17" s="2">
        <f t="shared" si="15"/>
        <v>44671</v>
      </c>
      <c r="E17" s="2">
        <f t="shared" si="16"/>
        <v>44672</v>
      </c>
      <c r="F17" s="2">
        <f t="shared" si="17"/>
        <v>44673</v>
      </c>
      <c r="G17" s="2">
        <f t="shared" si="18"/>
        <v>44674</v>
      </c>
      <c r="H17" s="2">
        <f t="shared" si="19"/>
        <v>44675</v>
      </c>
      <c r="I17" s="2"/>
      <c r="J17" s="2">
        <f>P16+1</f>
        <v>44697</v>
      </c>
      <c r="K17" s="2">
        <f t="shared" si="20"/>
        <v>44698</v>
      </c>
      <c r="L17" s="2">
        <f t="shared" si="21"/>
        <v>44699</v>
      </c>
      <c r="M17" s="2">
        <f t="shared" si="22"/>
        <v>44700</v>
      </c>
      <c r="N17" s="2">
        <f t="shared" si="23"/>
        <v>44701</v>
      </c>
      <c r="O17" s="2">
        <f t="shared" si="24"/>
        <v>44702</v>
      </c>
      <c r="P17" s="2">
        <f t="shared" si="25"/>
        <v>44703</v>
      </c>
      <c r="Q17" s="2"/>
      <c r="R17" s="2">
        <f>X16+1</f>
        <v>44732</v>
      </c>
      <c r="S17" s="2">
        <f t="shared" si="26"/>
        <v>44733</v>
      </c>
      <c r="T17" s="2">
        <f t="shared" si="26"/>
        <v>44734</v>
      </c>
      <c r="U17" s="2">
        <f t="shared" si="26"/>
        <v>44735</v>
      </c>
      <c r="V17" s="2">
        <f t="shared" si="26"/>
        <v>44736</v>
      </c>
      <c r="W17" s="2">
        <f t="shared" si="26"/>
        <v>44737</v>
      </c>
      <c r="X17" s="2">
        <f t="shared" si="26"/>
        <v>44738</v>
      </c>
      <c r="Z17" s="6" t="s">
        <v>42</v>
      </c>
      <c r="AA17" s="7">
        <v>44564</v>
      </c>
      <c r="AB17" s="6" t="s">
        <v>17</v>
      </c>
      <c r="AC17" s="6">
        <v>0</v>
      </c>
      <c r="AE17" s="6">
        <v>15</v>
      </c>
      <c r="AF17" s="7">
        <f>IF(YEAR(DATE(YEAR($B$2),1,1)+(УТ_Список_дней[[#This Row],[№]])-1)=YEAR($B$2),DATE(YEAR($B$2),1,1)+(УТ_Список_дней[[#This Row],[№]])-1,"-")</f>
        <v>44576</v>
      </c>
      <c r="AG17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Выходной</v>
      </c>
      <c r="AH17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0</v>
      </c>
      <c r="AI17" s="15" t="str">
        <f>IF(УТ_Список_дней[[#This Row],[Учет дня]]=0,"",SUM(УТ_Список_дней[[#Headers],[Учет дня]]:УТ_Список_дней[[#This Row],[Учет дня]]))</f>
        <v/>
      </c>
      <c r="AJ17" s="15" t="str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Выходной</v>
      </c>
    </row>
    <row r="18" spans="2:36" x14ac:dyDescent="0.25">
      <c r="B18" s="2">
        <f>H17+1</f>
        <v>44676</v>
      </c>
      <c r="C18" s="2">
        <f t="shared" si="14"/>
        <v>44677</v>
      </c>
      <c r="D18" s="2">
        <f t="shared" si="15"/>
        <v>44678</v>
      </c>
      <c r="E18" s="2">
        <f t="shared" si="16"/>
        <v>44679</v>
      </c>
      <c r="F18" s="2">
        <f t="shared" si="17"/>
        <v>44680</v>
      </c>
      <c r="G18" s="2">
        <f t="shared" si="18"/>
        <v>44681</v>
      </c>
      <c r="H18" s="2">
        <f t="shared" si="19"/>
        <v>44682</v>
      </c>
      <c r="I18" s="2"/>
      <c r="J18" s="2">
        <f>P17+1</f>
        <v>44704</v>
      </c>
      <c r="K18" s="2">
        <f t="shared" si="20"/>
        <v>44705</v>
      </c>
      <c r="L18" s="2">
        <f t="shared" si="21"/>
        <v>44706</v>
      </c>
      <c r="M18" s="2">
        <f t="shared" si="22"/>
        <v>44707</v>
      </c>
      <c r="N18" s="2">
        <f t="shared" si="23"/>
        <v>44708</v>
      </c>
      <c r="O18" s="2">
        <f t="shared" si="24"/>
        <v>44709</v>
      </c>
      <c r="P18" s="2">
        <f t="shared" si="25"/>
        <v>44710</v>
      </c>
      <c r="Q18" s="2"/>
      <c r="R18" s="2">
        <f>X17+1</f>
        <v>44739</v>
      </c>
      <c r="S18" s="2">
        <f t="shared" si="26"/>
        <v>44740</v>
      </c>
      <c r="T18" s="2">
        <f t="shared" si="26"/>
        <v>44741</v>
      </c>
      <c r="U18" s="2">
        <f t="shared" si="26"/>
        <v>44742</v>
      </c>
      <c r="V18" s="2">
        <f t="shared" si="26"/>
        <v>44743</v>
      </c>
      <c r="W18" s="2">
        <f t="shared" si="26"/>
        <v>44744</v>
      </c>
      <c r="X18" s="2">
        <f t="shared" si="26"/>
        <v>44745</v>
      </c>
      <c r="Z18" s="6" t="s">
        <v>42</v>
      </c>
      <c r="AA18" s="7">
        <v>44565</v>
      </c>
      <c r="AB18" s="6" t="s">
        <v>17</v>
      </c>
      <c r="AC18" s="6">
        <v>0</v>
      </c>
      <c r="AE18" s="6">
        <v>16</v>
      </c>
      <c r="AF18" s="7">
        <f>IF(YEAR(DATE(YEAR($B$2),1,1)+(УТ_Список_дней[[#This Row],[№]])-1)=YEAR($B$2),DATE(YEAR($B$2),1,1)+(УТ_Список_дней[[#This Row],[№]])-1,"-")</f>
        <v>44577</v>
      </c>
      <c r="AG18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Выходной</v>
      </c>
      <c r="AH18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0</v>
      </c>
      <c r="AI18" s="15" t="str">
        <f>IF(УТ_Список_дней[[#This Row],[Учет дня]]=0,"",SUM(УТ_Список_дней[[#Headers],[Учет дня]]:УТ_Список_дней[[#This Row],[Учет дня]]))</f>
        <v/>
      </c>
      <c r="AJ18" s="15" t="str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Выходной</v>
      </c>
    </row>
    <row r="19" spans="2:36" x14ac:dyDescent="0.25">
      <c r="B19" s="2">
        <f>H18+1</f>
        <v>44683</v>
      </c>
      <c r="C19" s="2">
        <f t="shared" si="14"/>
        <v>44684</v>
      </c>
      <c r="D19" s="2">
        <f t="shared" si="15"/>
        <v>44685</v>
      </c>
      <c r="E19" s="2">
        <f t="shared" si="16"/>
        <v>44686</v>
      </c>
      <c r="F19" s="2">
        <f t="shared" si="17"/>
        <v>44687</v>
      </c>
      <c r="G19" s="2">
        <f t="shared" si="18"/>
        <v>44688</v>
      </c>
      <c r="H19" s="2">
        <f t="shared" si="19"/>
        <v>44689</v>
      </c>
      <c r="I19" s="2"/>
      <c r="J19" s="2">
        <f>P18+1</f>
        <v>44711</v>
      </c>
      <c r="K19" s="2">
        <f t="shared" si="20"/>
        <v>44712</v>
      </c>
      <c r="L19" s="2">
        <f t="shared" si="21"/>
        <v>44713</v>
      </c>
      <c r="M19" s="2">
        <f t="shared" si="22"/>
        <v>44714</v>
      </c>
      <c r="N19" s="2">
        <f t="shared" si="23"/>
        <v>44715</v>
      </c>
      <c r="O19" s="2">
        <f t="shared" si="24"/>
        <v>44716</v>
      </c>
      <c r="P19" s="2">
        <f t="shared" si="25"/>
        <v>44717</v>
      </c>
      <c r="Q19" s="2"/>
      <c r="R19" s="2"/>
      <c r="S19" s="2"/>
      <c r="T19" s="2"/>
      <c r="U19" s="2"/>
      <c r="V19" s="2"/>
      <c r="W19" s="2"/>
      <c r="X19" s="2"/>
      <c r="Z19" s="6" t="s">
        <v>42</v>
      </c>
      <c r="AA19" s="7">
        <v>44566</v>
      </c>
      <c r="AB19" s="6" t="s">
        <v>17</v>
      </c>
      <c r="AC19" s="6">
        <v>0</v>
      </c>
      <c r="AE19" s="6">
        <v>17</v>
      </c>
      <c r="AF19" s="7">
        <f>IF(YEAR(DATE(YEAR($B$2),1,1)+(УТ_Список_дней[[#This Row],[№]])-1)=YEAR($B$2),DATE(YEAR($B$2),1,1)+(УТ_Список_дней[[#This Row],[№]])-1,"-")</f>
        <v>44578</v>
      </c>
      <c r="AG19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19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19" s="15">
        <f>IF(УТ_Список_дней[[#This Row],[Учет дня]]=0,"",SUM(УТ_Список_дней[[#Headers],[Учет дня]]:УТ_Список_дней[[#This Row],[Учет дня]]))</f>
        <v>6</v>
      </c>
      <c r="AJ19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20" spans="2:36" x14ac:dyDescent="0.25">
      <c r="B20" s="11"/>
      <c r="C20" s="11"/>
      <c r="D20" s="11"/>
      <c r="E20" s="11"/>
      <c r="F20" s="11"/>
      <c r="G20" s="11"/>
      <c r="H20" s="11"/>
      <c r="I20" s="1"/>
      <c r="J20" s="11"/>
      <c r="K20" s="11"/>
      <c r="L20" s="11"/>
      <c r="M20" s="11"/>
      <c r="N20" s="11"/>
      <c r="O20" s="11"/>
      <c r="P20" s="11"/>
      <c r="Q20" s="1"/>
      <c r="R20" s="11"/>
      <c r="S20" s="11"/>
      <c r="T20" s="11"/>
      <c r="U20" s="11"/>
      <c r="V20" s="11"/>
      <c r="W20" s="11"/>
      <c r="X20" s="11"/>
      <c r="Z20" s="6" t="s">
        <v>42</v>
      </c>
      <c r="AA20" s="9">
        <v>44567</v>
      </c>
      <c r="AB20" s="8" t="s">
        <v>17</v>
      </c>
      <c r="AC20" s="8">
        <v>0</v>
      </c>
      <c r="AE20" s="6">
        <v>18</v>
      </c>
      <c r="AF20" s="7">
        <f>IF(YEAR(DATE(YEAR($B$2),1,1)+(УТ_Список_дней[[#This Row],[№]])-1)=YEAR($B$2),DATE(YEAR($B$2),1,1)+(УТ_Список_дней[[#This Row],[№]])-1,"-")</f>
        <v>44579</v>
      </c>
      <c r="AG20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20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20" s="15">
        <f>IF(УТ_Список_дней[[#This Row],[Учет дня]]=0,"",SUM(УТ_Список_дней[[#Headers],[Учет дня]]:УТ_Список_дней[[#This Row],[Учет дня]]))</f>
        <v>7</v>
      </c>
      <c r="AJ20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21" spans="2:36" x14ac:dyDescent="0.25">
      <c r="B21" s="13">
        <f>EDATE(R12,1)</f>
        <v>44743</v>
      </c>
      <c r="C21" s="13"/>
      <c r="D21" s="13"/>
      <c r="E21" s="13"/>
      <c r="F21" s="13"/>
      <c r="G21" s="13"/>
      <c r="H21" s="13"/>
      <c r="I21" s="14"/>
      <c r="J21" s="13">
        <f>EDATE(B21,1)</f>
        <v>44774</v>
      </c>
      <c r="K21" s="13"/>
      <c r="L21" s="13"/>
      <c r="M21" s="13"/>
      <c r="N21" s="13"/>
      <c r="O21" s="13"/>
      <c r="P21" s="13"/>
      <c r="Q21" s="14"/>
      <c r="R21" s="13">
        <f>EDATE(J21,1)</f>
        <v>44805</v>
      </c>
      <c r="S21" s="13"/>
      <c r="T21" s="13"/>
      <c r="U21" s="13"/>
      <c r="V21" s="13"/>
      <c r="W21" s="13"/>
      <c r="X21" s="13"/>
      <c r="Z21" s="6" t="s">
        <v>25</v>
      </c>
      <c r="AA21" s="7">
        <v>44568</v>
      </c>
      <c r="AB21" s="6" t="s">
        <v>23</v>
      </c>
      <c r="AC21" s="6">
        <v>0</v>
      </c>
      <c r="AE21" s="6">
        <v>19</v>
      </c>
      <c r="AF21" s="7">
        <f>IF(YEAR(DATE(YEAR($B$2),1,1)+(УТ_Список_дней[[#This Row],[№]])-1)=YEAR($B$2),DATE(YEAR($B$2),1,1)+(УТ_Список_дней[[#This Row],[№]])-1,"-")</f>
        <v>44580</v>
      </c>
      <c r="AG21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21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21" s="15">
        <f>IF(УТ_Список_дней[[#This Row],[Учет дня]]=0,"",SUM(УТ_Список_дней[[#Headers],[Учет дня]]:УТ_Список_дней[[#This Row],[Учет дня]]))</f>
        <v>8</v>
      </c>
      <c r="AJ21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22" spans="2:36" x14ac:dyDescent="0.25">
      <c r="B22" s="1" t="str">
        <f>TEXT(B23,"ДДД")</f>
        <v>Пн</v>
      </c>
      <c r="C22" s="1" t="str">
        <f t="shared" ref="C22:H22" si="27">TEXT(C23,"ДДД")</f>
        <v>Вт</v>
      </c>
      <c r="D22" s="1" t="str">
        <f t="shared" si="27"/>
        <v>Ср</v>
      </c>
      <c r="E22" s="1" t="str">
        <f t="shared" si="27"/>
        <v>Чт</v>
      </c>
      <c r="F22" s="1" t="str">
        <f t="shared" si="27"/>
        <v>Пт</v>
      </c>
      <c r="G22" s="1" t="str">
        <f t="shared" si="27"/>
        <v>Сб</v>
      </c>
      <c r="H22" s="1" t="str">
        <f t="shared" si="27"/>
        <v>Вс</v>
      </c>
      <c r="I22" s="2"/>
      <c r="J22" s="1" t="str">
        <f>TEXT(J23,"ДДД")</f>
        <v>Пн</v>
      </c>
      <c r="K22" s="1" t="str">
        <f t="shared" ref="K22:P22" si="28">TEXT(K23,"ДДД")</f>
        <v>Вт</v>
      </c>
      <c r="L22" s="1" t="str">
        <f t="shared" si="28"/>
        <v>Ср</v>
      </c>
      <c r="M22" s="1" t="str">
        <f t="shared" si="28"/>
        <v>Чт</v>
      </c>
      <c r="N22" s="1" t="str">
        <f t="shared" si="28"/>
        <v>Пт</v>
      </c>
      <c r="O22" s="1" t="str">
        <f t="shared" si="28"/>
        <v>Сб</v>
      </c>
      <c r="P22" s="1" t="str">
        <f t="shared" si="28"/>
        <v>Вс</v>
      </c>
      <c r="Q22" s="2"/>
      <c r="R22" s="1" t="str">
        <f>TEXT(R23,"ДДД")</f>
        <v>Пн</v>
      </c>
      <c r="S22" s="1" t="str">
        <f t="shared" ref="S22:X22" si="29">TEXT(S23,"ДДД")</f>
        <v>Вт</v>
      </c>
      <c r="T22" s="1" t="str">
        <f t="shared" si="29"/>
        <v>Ср</v>
      </c>
      <c r="U22" s="1" t="str">
        <f t="shared" si="29"/>
        <v>Чт</v>
      </c>
      <c r="V22" s="1" t="str">
        <f t="shared" si="29"/>
        <v>Пт</v>
      </c>
      <c r="W22" s="1" t="str">
        <f t="shared" si="29"/>
        <v>Сб</v>
      </c>
      <c r="X22" s="1" t="str">
        <f t="shared" si="29"/>
        <v>Вс</v>
      </c>
      <c r="Z22" s="6" t="s">
        <v>43</v>
      </c>
      <c r="AA22" s="7">
        <v>44614</v>
      </c>
      <c r="AB22" s="6" t="s">
        <v>40</v>
      </c>
      <c r="AC22" s="6">
        <v>1</v>
      </c>
      <c r="AE22" s="6">
        <v>20</v>
      </c>
      <c r="AF22" s="7">
        <f>IF(YEAR(DATE(YEAR($B$2),1,1)+(УТ_Список_дней[[#This Row],[№]])-1)=YEAR($B$2),DATE(YEAR($B$2),1,1)+(УТ_Список_дней[[#This Row],[№]])-1,"-")</f>
        <v>44581</v>
      </c>
      <c r="AG22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22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22" s="15">
        <f>IF(УТ_Список_дней[[#This Row],[Учет дня]]=0,"",SUM(УТ_Список_дней[[#Headers],[Учет дня]]:УТ_Список_дней[[#This Row],[Учет дня]]))</f>
        <v>9</v>
      </c>
      <c r="AJ22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23" spans="2:36" x14ac:dyDescent="0.25">
      <c r="B23" s="2">
        <f>(B21-DAY(B21)+1)-(WEEKDAY((B21-DAY(B21)+1),УТ_Настройка_Формата_Недели[Первый день недели])-1)</f>
        <v>44739</v>
      </c>
      <c r="C23" s="2">
        <f t="shared" ref="C23:C28" si="30">B23+1</f>
        <v>44740</v>
      </c>
      <c r="D23" s="2">
        <f t="shared" ref="D23:D28" si="31">C23+1</f>
        <v>44741</v>
      </c>
      <c r="E23" s="2">
        <f t="shared" ref="E23:E28" si="32">D23+1</f>
        <v>44742</v>
      </c>
      <c r="F23" s="2">
        <f t="shared" ref="F23:F28" si="33">E23+1</f>
        <v>44743</v>
      </c>
      <c r="G23" s="2">
        <f t="shared" ref="G23:G28" si="34">F23+1</f>
        <v>44744</v>
      </c>
      <c r="H23" s="2">
        <f t="shared" ref="H23:H28" si="35">G23+1</f>
        <v>44745</v>
      </c>
      <c r="I23" s="2"/>
      <c r="J23" s="2">
        <f>(J21-DAY(J21)+1)-(WEEKDAY((J21-DAY(J21)+1),УТ_Настройка_Формата_Недели[Первый день недели])-1)</f>
        <v>44774</v>
      </c>
      <c r="K23" s="2">
        <f t="shared" ref="K23:K28" si="36">J23+1</f>
        <v>44775</v>
      </c>
      <c r="L23" s="2">
        <f t="shared" ref="L23:L28" si="37">K23+1</f>
        <v>44776</v>
      </c>
      <c r="M23" s="2">
        <f t="shared" ref="M23:M28" si="38">L23+1</f>
        <v>44777</v>
      </c>
      <c r="N23" s="2">
        <f t="shared" ref="N23:N28" si="39">M23+1</f>
        <v>44778</v>
      </c>
      <c r="O23" s="2">
        <f t="shared" ref="O23:O28" si="40">N23+1</f>
        <v>44779</v>
      </c>
      <c r="P23" s="2">
        <f t="shared" ref="P23:P28" si="41">O23+1</f>
        <v>44780</v>
      </c>
      <c r="Q23" s="2"/>
      <c r="R23" s="2">
        <f>(R21-DAY(R21)+1)-(WEEKDAY((R21-DAY(R21)+1),УТ_Настройка_Формата_Недели[Первый день недели])-1)</f>
        <v>44802</v>
      </c>
      <c r="S23" s="2">
        <f t="shared" ref="S23:X27" si="42">R23+1</f>
        <v>44803</v>
      </c>
      <c r="T23" s="2">
        <f t="shared" si="42"/>
        <v>44804</v>
      </c>
      <c r="U23" s="2">
        <f t="shared" si="42"/>
        <v>44805</v>
      </c>
      <c r="V23" s="2">
        <f t="shared" si="42"/>
        <v>44806</v>
      </c>
      <c r="W23" s="2">
        <f t="shared" si="42"/>
        <v>44807</v>
      </c>
      <c r="X23" s="2">
        <f t="shared" si="42"/>
        <v>44808</v>
      </c>
      <c r="Z23" s="6" t="s">
        <v>26</v>
      </c>
      <c r="AA23" s="7">
        <v>44615</v>
      </c>
      <c r="AB23" s="6" t="s">
        <v>23</v>
      </c>
      <c r="AC23" s="6">
        <v>0</v>
      </c>
      <c r="AE23" s="6">
        <v>21</v>
      </c>
      <c r="AF23" s="7">
        <f>IF(YEAR(DATE(YEAR($B$2),1,1)+(УТ_Список_дней[[#This Row],[№]])-1)=YEAR($B$2),DATE(YEAR($B$2),1,1)+(УТ_Список_дней[[#This Row],[№]])-1,"-")</f>
        <v>44582</v>
      </c>
      <c r="AG23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23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23" s="15">
        <f>IF(УТ_Список_дней[[#This Row],[Учет дня]]=0,"",SUM(УТ_Список_дней[[#Headers],[Учет дня]]:УТ_Список_дней[[#This Row],[Учет дня]]))</f>
        <v>10</v>
      </c>
      <c r="AJ23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24" spans="2:36" x14ac:dyDescent="0.25">
      <c r="B24" s="2">
        <f>H23+1</f>
        <v>44746</v>
      </c>
      <c r="C24" s="2">
        <f t="shared" si="30"/>
        <v>44747</v>
      </c>
      <c r="D24" s="2">
        <f t="shared" si="31"/>
        <v>44748</v>
      </c>
      <c r="E24" s="2">
        <f t="shared" si="32"/>
        <v>44749</v>
      </c>
      <c r="F24" s="2">
        <f t="shared" si="33"/>
        <v>44750</v>
      </c>
      <c r="G24" s="2">
        <f t="shared" si="34"/>
        <v>44751</v>
      </c>
      <c r="H24" s="2">
        <f t="shared" si="35"/>
        <v>44752</v>
      </c>
      <c r="I24" s="2"/>
      <c r="J24" s="2">
        <f>P23+1</f>
        <v>44781</v>
      </c>
      <c r="K24" s="2">
        <f t="shared" si="36"/>
        <v>44782</v>
      </c>
      <c r="L24" s="2">
        <f t="shared" si="37"/>
        <v>44783</v>
      </c>
      <c r="M24" s="2">
        <f t="shared" si="38"/>
        <v>44784</v>
      </c>
      <c r="N24" s="2">
        <f t="shared" si="39"/>
        <v>44785</v>
      </c>
      <c r="O24" s="2">
        <f t="shared" si="40"/>
        <v>44786</v>
      </c>
      <c r="P24" s="2">
        <f t="shared" si="41"/>
        <v>44787</v>
      </c>
      <c r="Q24" s="2"/>
      <c r="R24" s="2">
        <f>X23+1</f>
        <v>44809</v>
      </c>
      <c r="S24" s="2">
        <f t="shared" si="42"/>
        <v>44810</v>
      </c>
      <c r="T24" s="2">
        <f t="shared" si="42"/>
        <v>44811</v>
      </c>
      <c r="U24" s="2">
        <f t="shared" si="42"/>
        <v>44812</v>
      </c>
      <c r="V24" s="2">
        <f t="shared" si="42"/>
        <v>44813</v>
      </c>
      <c r="W24" s="2">
        <f t="shared" si="42"/>
        <v>44814</v>
      </c>
      <c r="X24" s="2">
        <f t="shared" si="42"/>
        <v>44815</v>
      </c>
      <c r="Z24" s="6" t="s">
        <v>24</v>
      </c>
      <c r="AA24" s="7">
        <v>44628</v>
      </c>
      <c r="AB24" s="6" t="s">
        <v>23</v>
      </c>
      <c r="AC24" s="6">
        <v>0</v>
      </c>
      <c r="AE24" s="6">
        <v>22</v>
      </c>
      <c r="AF24" s="7">
        <f>IF(YEAR(DATE(YEAR($B$2),1,1)+(УТ_Список_дней[[#This Row],[№]])-1)=YEAR($B$2),DATE(YEAR($B$2),1,1)+(УТ_Список_дней[[#This Row],[№]])-1,"-")</f>
        <v>44583</v>
      </c>
      <c r="AG24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Выходной</v>
      </c>
      <c r="AH24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0</v>
      </c>
      <c r="AI24" s="15" t="str">
        <f>IF(УТ_Список_дней[[#This Row],[Учет дня]]=0,"",SUM(УТ_Список_дней[[#Headers],[Учет дня]]:УТ_Список_дней[[#This Row],[Учет дня]]))</f>
        <v/>
      </c>
      <c r="AJ24" s="15" t="str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Выходной</v>
      </c>
    </row>
    <row r="25" spans="2:36" x14ac:dyDescent="0.25">
      <c r="B25" s="2">
        <f>H24+1</f>
        <v>44753</v>
      </c>
      <c r="C25" s="2">
        <f t="shared" si="30"/>
        <v>44754</v>
      </c>
      <c r="D25" s="2">
        <f t="shared" si="31"/>
        <v>44755</v>
      </c>
      <c r="E25" s="2">
        <f t="shared" si="32"/>
        <v>44756</v>
      </c>
      <c r="F25" s="2">
        <f t="shared" si="33"/>
        <v>44757</v>
      </c>
      <c r="G25" s="2">
        <f t="shared" si="34"/>
        <v>44758</v>
      </c>
      <c r="H25" s="2">
        <f t="shared" si="35"/>
        <v>44759</v>
      </c>
      <c r="I25" s="2"/>
      <c r="J25" s="2">
        <f>P24+1</f>
        <v>44788</v>
      </c>
      <c r="K25" s="2">
        <f t="shared" si="36"/>
        <v>44789</v>
      </c>
      <c r="L25" s="2">
        <f t="shared" si="37"/>
        <v>44790</v>
      </c>
      <c r="M25" s="2">
        <f t="shared" si="38"/>
        <v>44791</v>
      </c>
      <c r="N25" s="2">
        <f t="shared" si="39"/>
        <v>44792</v>
      </c>
      <c r="O25" s="2">
        <f t="shared" si="40"/>
        <v>44793</v>
      </c>
      <c r="P25" s="2">
        <f t="shared" si="41"/>
        <v>44794</v>
      </c>
      <c r="Q25" s="2"/>
      <c r="R25" s="2">
        <f>X24+1</f>
        <v>44816</v>
      </c>
      <c r="S25" s="2">
        <f t="shared" si="42"/>
        <v>44817</v>
      </c>
      <c r="T25" s="2">
        <f t="shared" si="42"/>
        <v>44818</v>
      </c>
      <c r="U25" s="2">
        <f t="shared" si="42"/>
        <v>44819</v>
      </c>
      <c r="V25" s="2">
        <f t="shared" si="42"/>
        <v>44820</v>
      </c>
      <c r="W25" s="2">
        <f t="shared" si="42"/>
        <v>44821</v>
      </c>
      <c r="X25" s="2">
        <f t="shared" si="42"/>
        <v>44822</v>
      </c>
      <c r="Z25" s="6" t="s">
        <v>27</v>
      </c>
      <c r="AA25" s="7">
        <v>44627</v>
      </c>
      <c r="AB25" s="6" t="s">
        <v>23</v>
      </c>
      <c r="AC25" s="6">
        <v>0</v>
      </c>
      <c r="AE25" s="6">
        <v>23</v>
      </c>
      <c r="AF25" s="7">
        <f>IF(YEAR(DATE(YEAR($B$2),1,1)+(УТ_Список_дней[[#This Row],[№]])-1)=YEAR($B$2),DATE(YEAR($B$2),1,1)+(УТ_Список_дней[[#This Row],[№]])-1,"-")</f>
        <v>44584</v>
      </c>
      <c r="AG25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Выходной</v>
      </c>
      <c r="AH25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0</v>
      </c>
      <c r="AI25" s="15" t="str">
        <f>IF(УТ_Список_дней[[#This Row],[Учет дня]]=0,"",SUM(УТ_Список_дней[[#Headers],[Учет дня]]:УТ_Список_дней[[#This Row],[Учет дня]]))</f>
        <v/>
      </c>
      <c r="AJ25" s="15" t="str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Выходной</v>
      </c>
    </row>
    <row r="26" spans="2:36" x14ac:dyDescent="0.25">
      <c r="B26" s="2">
        <f>H25+1</f>
        <v>44760</v>
      </c>
      <c r="C26" s="2">
        <f t="shared" si="30"/>
        <v>44761</v>
      </c>
      <c r="D26" s="2">
        <f t="shared" si="31"/>
        <v>44762</v>
      </c>
      <c r="E26" s="2">
        <f t="shared" si="32"/>
        <v>44763</v>
      </c>
      <c r="F26" s="2">
        <f t="shared" si="33"/>
        <v>44764</v>
      </c>
      <c r="G26" s="2">
        <f t="shared" si="34"/>
        <v>44765</v>
      </c>
      <c r="H26" s="2">
        <f t="shared" si="35"/>
        <v>44766</v>
      </c>
      <c r="I26" s="2"/>
      <c r="J26" s="2">
        <f>P25+1</f>
        <v>44795</v>
      </c>
      <c r="K26" s="2">
        <f t="shared" si="36"/>
        <v>44796</v>
      </c>
      <c r="L26" s="2">
        <f t="shared" si="37"/>
        <v>44797</v>
      </c>
      <c r="M26" s="2">
        <f t="shared" si="38"/>
        <v>44798</v>
      </c>
      <c r="N26" s="2">
        <f t="shared" si="39"/>
        <v>44799</v>
      </c>
      <c r="O26" s="2">
        <f t="shared" si="40"/>
        <v>44800</v>
      </c>
      <c r="P26" s="2">
        <f t="shared" si="41"/>
        <v>44801</v>
      </c>
      <c r="Q26" s="2"/>
      <c r="R26" s="2">
        <f>X25+1</f>
        <v>44823</v>
      </c>
      <c r="S26" s="2">
        <f t="shared" si="42"/>
        <v>44824</v>
      </c>
      <c r="T26" s="2">
        <f t="shared" si="42"/>
        <v>44825</v>
      </c>
      <c r="U26" s="2">
        <f t="shared" si="42"/>
        <v>44826</v>
      </c>
      <c r="V26" s="2">
        <f t="shared" si="42"/>
        <v>44827</v>
      </c>
      <c r="W26" s="2">
        <f t="shared" si="42"/>
        <v>44828</v>
      </c>
      <c r="X26" s="2">
        <f t="shared" si="42"/>
        <v>44829</v>
      </c>
      <c r="Z26" s="8" t="s">
        <v>27</v>
      </c>
      <c r="AA26" s="9">
        <v>44625</v>
      </c>
      <c r="AB26" s="8" t="s">
        <v>40</v>
      </c>
      <c r="AC26" s="8">
        <v>1</v>
      </c>
      <c r="AE26" s="6">
        <v>24</v>
      </c>
      <c r="AF26" s="7">
        <f>IF(YEAR(DATE(YEAR($B$2),1,1)+(УТ_Список_дней[[#This Row],[№]])-1)=YEAR($B$2),DATE(YEAR($B$2),1,1)+(УТ_Список_дней[[#This Row],[№]])-1,"-")</f>
        <v>44585</v>
      </c>
      <c r="AG26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26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26" s="15">
        <f>IF(УТ_Список_дней[[#This Row],[Учет дня]]=0,"",SUM(УТ_Список_дней[[#Headers],[Учет дня]]:УТ_Список_дней[[#This Row],[Учет дня]]))</f>
        <v>11</v>
      </c>
      <c r="AJ26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27" spans="2:36" x14ac:dyDescent="0.25">
      <c r="B27" s="2">
        <f>H26+1</f>
        <v>44767</v>
      </c>
      <c r="C27" s="2">
        <f t="shared" si="30"/>
        <v>44768</v>
      </c>
      <c r="D27" s="2">
        <f t="shared" si="31"/>
        <v>44769</v>
      </c>
      <c r="E27" s="2">
        <f t="shared" si="32"/>
        <v>44770</v>
      </c>
      <c r="F27" s="2">
        <f t="shared" si="33"/>
        <v>44771</v>
      </c>
      <c r="G27" s="2">
        <f t="shared" si="34"/>
        <v>44772</v>
      </c>
      <c r="H27" s="2">
        <f t="shared" si="35"/>
        <v>44773</v>
      </c>
      <c r="I27" s="2"/>
      <c r="J27" s="2">
        <f>P26+1</f>
        <v>44802</v>
      </c>
      <c r="K27" s="2">
        <f t="shared" si="36"/>
        <v>44803</v>
      </c>
      <c r="L27" s="2">
        <f t="shared" si="37"/>
        <v>44804</v>
      </c>
      <c r="M27" s="2">
        <f t="shared" si="38"/>
        <v>44805</v>
      </c>
      <c r="N27" s="2">
        <f t="shared" si="39"/>
        <v>44806</v>
      </c>
      <c r="O27" s="2">
        <f t="shared" si="40"/>
        <v>44807</v>
      </c>
      <c r="P27" s="2">
        <f t="shared" si="41"/>
        <v>44808</v>
      </c>
      <c r="Q27" s="2"/>
      <c r="R27" s="2">
        <f>X26+1</f>
        <v>44830</v>
      </c>
      <c r="S27" s="2">
        <f t="shared" si="42"/>
        <v>44831</v>
      </c>
      <c r="T27" s="2">
        <f t="shared" si="42"/>
        <v>44832</v>
      </c>
      <c r="U27" s="2">
        <f t="shared" si="42"/>
        <v>44833</v>
      </c>
      <c r="V27" s="2">
        <f t="shared" si="42"/>
        <v>44834</v>
      </c>
      <c r="W27" s="2">
        <f t="shared" si="42"/>
        <v>44835</v>
      </c>
      <c r="X27" s="2">
        <f t="shared" si="42"/>
        <v>44836</v>
      </c>
      <c r="Z27" s="8" t="s">
        <v>33</v>
      </c>
      <c r="AA27" s="9">
        <v>44682</v>
      </c>
      <c r="AB27" s="8" t="s">
        <v>23</v>
      </c>
      <c r="AC27" s="8">
        <v>0</v>
      </c>
      <c r="AE27" s="6">
        <v>25</v>
      </c>
      <c r="AF27" s="7">
        <f>IF(YEAR(DATE(YEAR($B$2),1,1)+(УТ_Список_дней[[#This Row],[№]])-1)=YEAR($B$2),DATE(YEAR($B$2),1,1)+(УТ_Список_дней[[#This Row],[№]])-1,"-")</f>
        <v>44586</v>
      </c>
      <c r="AG27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27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27" s="15">
        <f>IF(УТ_Список_дней[[#This Row],[Учет дня]]=0,"",SUM(УТ_Список_дней[[#Headers],[Учет дня]]:УТ_Список_дней[[#This Row],[Учет дня]]))</f>
        <v>12</v>
      </c>
      <c r="AJ27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28" spans="2:36" x14ac:dyDescent="0.25">
      <c r="B28" s="2">
        <f>H27+1</f>
        <v>44774</v>
      </c>
      <c r="C28" s="2">
        <f t="shared" si="30"/>
        <v>44775</v>
      </c>
      <c r="D28" s="2">
        <f t="shared" si="31"/>
        <v>44776</v>
      </c>
      <c r="E28" s="2">
        <f t="shared" si="32"/>
        <v>44777</v>
      </c>
      <c r="F28" s="2">
        <f t="shared" si="33"/>
        <v>44778</v>
      </c>
      <c r="G28" s="2">
        <f t="shared" si="34"/>
        <v>44779</v>
      </c>
      <c r="H28" s="2">
        <f t="shared" si="35"/>
        <v>44780</v>
      </c>
      <c r="I28" s="2"/>
      <c r="J28" s="2">
        <f>P27+1</f>
        <v>44809</v>
      </c>
      <c r="K28" s="2">
        <f t="shared" si="36"/>
        <v>44810</v>
      </c>
      <c r="L28" s="2">
        <f t="shared" si="37"/>
        <v>44811</v>
      </c>
      <c r="M28" s="2">
        <f t="shared" si="38"/>
        <v>44812</v>
      </c>
      <c r="N28" s="2">
        <f t="shared" si="39"/>
        <v>44813</v>
      </c>
      <c r="O28" s="2">
        <f t="shared" si="40"/>
        <v>44814</v>
      </c>
      <c r="P28" s="2">
        <f t="shared" si="41"/>
        <v>44815</v>
      </c>
      <c r="Q28" s="2"/>
      <c r="R28" s="2"/>
      <c r="S28" s="2"/>
      <c r="T28" s="2"/>
      <c r="U28" s="2"/>
      <c r="V28" s="2"/>
      <c r="W28" s="2"/>
      <c r="X28" s="2"/>
      <c r="Z28" s="8" t="s">
        <v>34</v>
      </c>
      <c r="AA28" s="9">
        <v>44683</v>
      </c>
      <c r="AB28" s="8" t="s">
        <v>17</v>
      </c>
      <c r="AC28" s="8">
        <v>0</v>
      </c>
      <c r="AE28" s="6">
        <v>26</v>
      </c>
      <c r="AF28" s="7">
        <f>IF(YEAR(DATE(YEAR($B$2),1,1)+(УТ_Список_дней[[#This Row],[№]])-1)=YEAR($B$2),DATE(YEAR($B$2),1,1)+(УТ_Список_дней[[#This Row],[№]])-1,"-")</f>
        <v>44587</v>
      </c>
      <c r="AG28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28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28" s="15">
        <f>IF(УТ_Список_дней[[#This Row],[Учет дня]]=0,"",SUM(УТ_Список_дней[[#Headers],[Учет дня]]:УТ_Список_дней[[#This Row],[Учет дня]]))</f>
        <v>13</v>
      </c>
      <c r="AJ28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29" spans="2:36" x14ac:dyDescent="0.25">
      <c r="B29" s="13">
        <f>EDATE(R21,1)</f>
        <v>44835</v>
      </c>
      <c r="C29" s="13"/>
      <c r="D29" s="13"/>
      <c r="E29" s="13"/>
      <c r="F29" s="13"/>
      <c r="G29" s="13"/>
      <c r="H29" s="13"/>
      <c r="I29" s="14"/>
      <c r="J29" s="13">
        <f>EDATE(B29,1)</f>
        <v>44866</v>
      </c>
      <c r="K29" s="13"/>
      <c r="L29" s="13"/>
      <c r="M29" s="13"/>
      <c r="N29" s="13"/>
      <c r="O29" s="13"/>
      <c r="P29" s="13"/>
      <c r="Q29" s="14"/>
      <c r="R29" s="13">
        <f>EDATE(J29,1)</f>
        <v>44896</v>
      </c>
      <c r="S29" s="13"/>
      <c r="T29" s="13"/>
      <c r="U29" s="13"/>
      <c r="V29" s="13"/>
      <c r="W29" s="13"/>
      <c r="X29" s="13"/>
      <c r="Z29" s="8" t="s">
        <v>34</v>
      </c>
      <c r="AA29" s="9">
        <v>44684</v>
      </c>
      <c r="AB29" s="8" t="s">
        <v>17</v>
      </c>
      <c r="AC29" s="8">
        <v>0</v>
      </c>
      <c r="AE29" s="6">
        <v>27</v>
      </c>
      <c r="AF29" s="7">
        <f>IF(YEAR(DATE(YEAR($B$2),1,1)+(УТ_Список_дней[[#This Row],[№]])-1)=YEAR($B$2),DATE(YEAR($B$2),1,1)+(УТ_Список_дней[[#This Row],[№]])-1,"-")</f>
        <v>44588</v>
      </c>
      <c r="AG29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29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29" s="15">
        <f>IF(УТ_Список_дней[[#This Row],[Учет дня]]=0,"",SUM(УТ_Список_дней[[#Headers],[Учет дня]]:УТ_Список_дней[[#This Row],[Учет дня]]))</f>
        <v>14</v>
      </c>
      <c r="AJ29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30" spans="2:36" x14ac:dyDescent="0.25">
      <c r="B30" s="1" t="str">
        <f>TEXT(B31,"ДДД")</f>
        <v>Пн</v>
      </c>
      <c r="C30" s="1" t="str">
        <f t="shared" ref="C30:H30" si="43">TEXT(C31,"ДДД")</f>
        <v>Вт</v>
      </c>
      <c r="D30" s="1" t="str">
        <f t="shared" si="43"/>
        <v>Ср</v>
      </c>
      <c r="E30" s="1" t="str">
        <f t="shared" si="43"/>
        <v>Чт</v>
      </c>
      <c r="F30" s="1" t="str">
        <f t="shared" si="43"/>
        <v>Пт</v>
      </c>
      <c r="G30" s="1" t="str">
        <f t="shared" si="43"/>
        <v>Сб</v>
      </c>
      <c r="H30" s="1" t="str">
        <f t="shared" si="43"/>
        <v>Вс</v>
      </c>
      <c r="I30" s="2"/>
      <c r="J30" s="1" t="str">
        <f>TEXT(J31,"ДДД")</f>
        <v>Пн</v>
      </c>
      <c r="K30" s="1" t="str">
        <f t="shared" ref="K30:P30" si="44">TEXT(K31,"ДДД")</f>
        <v>Вт</v>
      </c>
      <c r="L30" s="1" t="str">
        <f t="shared" si="44"/>
        <v>Ср</v>
      </c>
      <c r="M30" s="1" t="str">
        <f t="shared" si="44"/>
        <v>Чт</v>
      </c>
      <c r="N30" s="1" t="str">
        <f t="shared" si="44"/>
        <v>Пт</v>
      </c>
      <c r="O30" s="1" t="str">
        <f t="shared" si="44"/>
        <v>Сб</v>
      </c>
      <c r="P30" s="1" t="str">
        <f t="shared" si="44"/>
        <v>Вс</v>
      </c>
      <c r="Q30" s="2"/>
      <c r="R30" s="1" t="str">
        <f>TEXT(R31,"ДДД")</f>
        <v>Пн</v>
      </c>
      <c r="S30" s="1" t="str">
        <f t="shared" ref="S30:X30" si="45">TEXT(S31,"ДДД")</f>
        <v>Вт</v>
      </c>
      <c r="T30" s="1" t="str">
        <f t="shared" si="45"/>
        <v>Ср</v>
      </c>
      <c r="U30" s="1" t="str">
        <f t="shared" si="45"/>
        <v>Чт</v>
      </c>
      <c r="V30" s="1" t="str">
        <f t="shared" si="45"/>
        <v>Пт</v>
      </c>
      <c r="W30" s="1" t="str">
        <f t="shared" si="45"/>
        <v>Сб</v>
      </c>
      <c r="X30" s="1" t="str">
        <f t="shared" si="45"/>
        <v>Вс</v>
      </c>
      <c r="Z30" s="8" t="s">
        <v>29</v>
      </c>
      <c r="AA30" s="9">
        <v>44690</v>
      </c>
      <c r="AB30" s="8" t="s">
        <v>23</v>
      </c>
      <c r="AC30" s="8">
        <v>0</v>
      </c>
      <c r="AE30" s="6">
        <v>28</v>
      </c>
      <c r="AF30" s="7">
        <f>IF(YEAR(DATE(YEAR($B$2),1,1)+(УТ_Список_дней[[#This Row],[№]])-1)=YEAR($B$2),DATE(YEAR($B$2),1,1)+(УТ_Список_дней[[#This Row],[№]])-1,"-")</f>
        <v>44589</v>
      </c>
      <c r="AG30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30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30" s="15">
        <f>IF(УТ_Список_дней[[#This Row],[Учет дня]]=0,"",SUM(УТ_Список_дней[[#Headers],[Учет дня]]:УТ_Список_дней[[#This Row],[Учет дня]]))</f>
        <v>15</v>
      </c>
      <c r="AJ30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31" spans="2:36" x14ac:dyDescent="0.25">
      <c r="B31" s="2">
        <f>(B29-DAY(B29)+1)-(WEEKDAY((B29-DAY(B29)+1),УТ_Настройка_Формата_Недели[Первый день недели])-1)</f>
        <v>44830</v>
      </c>
      <c r="C31" s="2">
        <f t="shared" ref="C31:H35" si="46">B31+1</f>
        <v>44831</v>
      </c>
      <c r="D31" s="2">
        <f t="shared" si="46"/>
        <v>44832</v>
      </c>
      <c r="E31" s="2">
        <f t="shared" si="46"/>
        <v>44833</v>
      </c>
      <c r="F31" s="2">
        <f t="shared" si="46"/>
        <v>44834</v>
      </c>
      <c r="G31" s="2">
        <f t="shared" si="46"/>
        <v>44835</v>
      </c>
      <c r="H31" s="2">
        <f t="shared" si="46"/>
        <v>44836</v>
      </c>
      <c r="I31" s="2"/>
      <c r="J31" s="2">
        <f>(J29-DAY(J29)+1)-(WEEKDAY((J29-DAY(J29)+1),УТ_Настройка_Формата_Недели[Первый день недели])-1)</f>
        <v>44865</v>
      </c>
      <c r="K31" s="2">
        <f t="shared" ref="K31:P35" si="47">J31+1</f>
        <v>44866</v>
      </c>
      <c r="L31" s="2">
        <f t="shared" si="47"/>
        <v>44867</v>
      </c>
      <c r="M31" s="2">
        <f t="shared" si="47"/>
        <v>44868</v>
      </c>
      <c r="N31" s="2">
        <f t="shared" si="47"/>
        <v>44869</v>
      </c>
      <c r="O31" s="2">
        <f t="shared" si="47"/>
        <v>44870</v>
      </c>
      <c r="P31" s="2">
        <f t="shared" si="47"/>
        <v>44871</v>
      </c>
      <c r="Q31" s="2"/>
      <c r="R31" s="2">
        <f>(R29-DAY(R29)+1)-(WEEKDAY((R29-DAY(R29)+1),УТ_Настройка_Формата_Недели[Первый день недели])-1)</f>
        <v>44893</v>
      </c>
      <c r="S31" s="2">
        <f t="shared" ref="S31:X35" si="48">R31+1</f>
        <v>44894</v>
      </c>
      <c r="T31" s="2">
        <f t="shared" si="48"/>
        <v>44895</v>
      </c>
      <c r="U31" s="2">
        <f t="shared" si="48"/>
        <v>44896</v>
      </c>
      <c r="V31" s="2">
        <f t="shared" si="48"/>
        <v>44897</v>
      </c>
      <c r="W31" s="2">
        <f t="shared" si="48"/>
        <v>44898</v>
      </c>
      <c r="X31" s="2">
        <f t="shared" si="48"/>
        <v>44899</v>
      </c>
      <c r="Z31" s="8" t="s">
        <v>30</v>
      </c>
      <c r="AA31" s="9">
        <v>44691</v>
      </c>
      <c r="AB31" s="8" t="s">
        <v>17</v>
      </c>
      <c r="AC31" s="8">
        <v>0</v>
      </c>
      <c r="AE31" s="6">
        <v>29</v>
      </c>
      <c r="AF31" s="7">
        <f>IF(YEAR(DATE(YEAR($B$2),1,1)+(УТ_Список_дней[[#This Row],[№]])-1)=YEAR($B$2),DATE(YEAR($B$2),1,1)+(УТ_Список_дней[[#This Row],[№]])-1,"-")</f>
        <v>44590</v>
      </c>
      <c r="AG31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Выходной</v>
      </c>
      <c r="AH31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0</v>
      </c>
      <c r="AI31" s="15" t="str">
        <f>IF(УТ_Список_дней[[#This Row],[Учет дня]]=0,"",SUM(УТ_Список_дней[[#Headers],[Учет дня]]:УТ_Список_дней[[#This Row],[Учет дня]]))</f>
        <v/>
      </c>
      <c r="AJ31" s="15" t="str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Выходной</v>
      </c>
    </row>
    <row r="32" spans="2:36" x14ac:dyDescent="0.25">
      <c r="B32" s="2">
        <f>H31+1</f>
        <v>44837</v>
      </c>
      <c r="C32" s="2">
        <f t="shared" si="46"/>
        <v>44838</v>
      </c>
      <c r="D32" s="2">
        <f t="shared" si="46"/>
        <v>44839</v>
      </c>
      <c r="E32" s="2">
        <f t="shared" si="46"/>
        <v>44840</v>
      </c>
      <c r="F32" s="2">
        <f t="shared" si="46"/>
        <v>44841</v>
      </c>
      <c r="G32" s="2">
        <f t="shared" si="46"/>
        <v>44842</v>
      </c>
      <c r="H32" s="2">
        <f t="shared" si="46"/>
        <v>44843</v>
      </c>
      <c r="I32" s="2"/>
      <c r="J32" s="2">
        <f>P31+1</f>
        <v>44872</v>
      </c>
      <c r="K32" s="2">
        <f t="shared" si="47"/>
        <v>44873</v>
      </c>
      <c r="L32" s="2">
        <f t="shared" si="47"/>
        <v>44874</v>
      </c>
      <c r="M32" s="2">
        <f t="shared" si="47"/>
        <v>44875</v>
      </c>
      <c r="N32" s="2">
        <f t="shared" si="47"/>
        <v>44876</v>
      </c>
      <c r="O32" s="2">
        <f t="shared" si="47"/>
        <v>44877</v>
      </c>
      <c r="P32" s="2">
        <f t="shared" si="47"/>
        <v>44878</v>
      </c>
      <c r="Q32" s="2"/>
      <c r="R32" s="2">
        <f>X31+1</f>
        <v>44900</v>
      </c>
      <c r="S32" s="2">
        <f t="shared" si="48"/>
        <v>44901</v>
      </c>
      <c r="T32" s="2">
        <f t="shared" si="48"/>
        <v>44902</v>
      </c>
      <c r="U32" s="2">
        <f t="shared" si="48"/>
        <v>44903</v>
      </c>
      <c r="V32" s="2">
        <f t="shared" si="48"/>
        <v>44904</v>
      </c>
      <c r="W32" s="2">
        <f t="shared" si="48"/>
        <v>44905</v>
      </c>
      <c r="X32" s="2">
        <f t="shared" si="48"/>
        <v>44906</v>
      </c>
      <c r="Z32" s="8" t="s">
        <v>31</v>
      </c>
      <c r="AA32" s="9">
        <v>44724</v>
      </c>
      <c r="AB32" s="8" t="s">
        <v>23</v>
      </c>
      <c r="AC32" s="8">
        <v>0</v>
      </c>
      <c r="AE32" s="6">
        <v>30</v>
      </c>
      <c r="AF32" s="7">
        <f>IF(YEAR(DATE(YEAR($B$2),1,1)+(УТ_Список_дней[[#This Row],[№]])-1)=YEAR($B$2),DATE(YEAR($B$2),1,1)+(УТ_Список_дней[[#This Row],[№]])-1,"-")</f>
        <v>44591</v>
      </c>
      <c r="AG32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Выходной</v>
      </c>
      <c r="AH32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0</v>
      </c>
      <c r="AI32" s="15" t="str">
        <f>IF(УТ_Список_дней[[#This Row],[Учет дня]]=0,"",SUM(УТ_Список_дней[[#Headers],[Учет дня]]:УТ_Список_дней[[#This Row],[Учет дня]]))</f>
        <v/>
      </c>
      <c r="AJ32" s="15" t="str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Выходной</v>
      </c>
    </row>
    <row r="33" spans="2:36" x14ac:dyDescent="0.25">
      <c r="B33" s="2">
        <f>H32+1</f>
        <v>44844</v>
      </c>
      <c r="C33" s="2">
        <f t="shared" si="46"/>
        <v>44845</v>
      </c>
      <c r="D33" s="2">
        <f t="shared" si="46"/>
        <v>44846</v>
      </c>
      <c r="E33" s="2">
        <f t="shared" si="46"/>
        <v>44847</v>
      </c>
      <c r="F33" s="2">
        <f t="shared" si="46"/>
        <v>44848</v>
      </c>
      <c r="G33" s="2">
        <f t="shared" si="46"/>
        <v>44849</v>
      </c>
      <c r="H33" s="2">
        <f t="shared" si="46"/>
        <v>44850</v>
      </c>
      <c r="I33" s="2"/>
      <c r="J33" s="2">
        <f>P32+1</f>
        <v>44879</v>
      </c>
      <c r="K33" s="2">
        <f t="shared" si="47"/>
        <v>44880</v>
      </c>
      <c r="L33" s="2">
        <f t="shared" si="47"/>
        <v>44881</v>
      </c>
      <c r="M33" s="2">
        <f t="shared" si="47"/>
        <v>44882</v>
      </c>
      <c r="N33" s="2">
        <f t="shared" si="47"/>
        <v>44883</v>
      </c>
      <c r="O33" s="2">
        <f t="shared" si="47"/>
        <v>44884</v>
      </c>
      <c r="P33" s="2">
        <f t="shared" si="47"/>
        <v>44885</v>
      </c>
      <c r="Q33" s="2"/>
      <c r="R33" s="2">
        <f>X32+1</f>
        <v>44907</v>
      </c>
      <c r="S33" s="2">
        <f t="shared" si="48"/>
        <v>44908</v>
      </c>
      <c r="T33" s="2">
        <f t="shared" si="48"/>
        <v>44909</v>
      </c>
      <c r="U33" s="2">
        <f t="shared" si="48"/>
        <v>44910</v>
      </c>
      <c r="V33" s="2">
        <f t="shared" si="48"/>
        <v>44911</v>
      </c>
      <c r="W33" s="2">
        <f t="shared" si="48"/>
        <v>44912</v>
      </c>
      <c r="X33" s="2">
        <f t="shared" si="48"/>
        <v>44913</v>
      </c>
      <c r="Z33" s="8" t="s">
        <v>32</v>
      </c>
      <c r="AA33" s="9">
        <v>44725</v>
      </c>
      <c r="AB33" s="8" t="s">
        <v>17</v>
      </c>
      <c r="AC33" s="8">
        <v>0</v>
      </c>
      <c r="AE33" s="6">
        <v>31</v>
      </c>
      <c r="AF33" s="7">
        <f>IF(YEAR(DATE(YEAR($B$2),1,1)+(УТ_Список_дней[[#This Row],[№]])-1)=YEAR($B$2),DATE(YEAR($B$2),1,1)+(УТ_Список_дней[[#This Row],[№]])-1,"-")</f>
        <v>44592</v>
      </c>
      <c r="AG33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33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33" s="15">
        <f>IF(УТ_Список_дней[[#This Row],[Учет дня]]=0,"",SUM(УТ_Список_дней[[#Headers],[Учет дня]]:УТ_Список_дней[[#This Row],[Учет дня]]))</f>
        <v>16</v>
      </c>
      <c r="AJ33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34" spans="2:36" x14ac:dyDescent="0.25">
      <c r="B34" s="2">
        <f>H33+1</f>
        <v>44851</v>
      </c>
      <c r="C34" s="2">
        <f t="shared" si="46"/>
        <v>44852</v>
      </c>
      <c r="D34" s="2">
        <f t="shared" si="46"/>
        <v>44853</v>
      </c>
      <c r="E34" s="2">
        <f t="shared" si="46"/>
        <v>44854</v>
      </c>
      <c r="F34" s="2">
        <f t="shared" si="46"/>
        <v>44855</v>
      </c>
      <c r="G34" s="2">
        <f t="shared" si="46"/>
        <v>44856</v>
      </c>
      <c r="H34" s="2">
        <f t="shared" si="46"/>
        <v>44857</v>
      </c>
      <c r="I34" s="2"/>
      <c r="J34" s="2">
        <f>P33+1</f>
        <v>44886</v>
      </c>
      <c r="K34" s="2">
        <f t="shared" si="47"/>
        <v>44887</v>
      </c>
      <c r="L34" s="2">
        <f t="shared" si="47"/>
        <v>44888</v>
      </c>
      <c r="M34" s="2">
        <f t="shared" si="47"/>
        <v>44889</v>
      </c>
      <c r="N34" s="2">
        <f t="shared" si="47"/>
        <v>44890</v>
      </c>
      <c r="O34" s="2">
        <f t="shared" si="47"/>
        <v>44891</v>
      </c>
      <c r="P34" s="2">
        <f t="shared" si="47"/>
        <v>44892</v>
      </c>
      <c r="Q34" s="2"/>
      <c r="R34" s="2">
        <f>X33+1</f>
        <v>44914</v>
      </c>
      <c r="S34" s="2">
        <f t="shared" si="48"/>
        <v>44915</v>
      </c>
      <c r="T34" s="2">
        <f t="shared" si="48"/>
        <v>44916</v>
      </c>
      <c r="U34" s="2">
        <f t="shared" si="48"/>
        <v>44917</v>
      </c>
      <c r="V34" s="2">
        <f t="shared" si="48"/>
        <v>44918</v>
      </c>
      <c r="W34" s="2">
        <f t="shared" si="48"/>
        <v>44919</v>
      </c>
      <c r="X34" s="2">
        <f t="shared" si="48"/>
        <v>44920</v>
      </c>
      <c r="Z34" s="8" t="s">
        <v>28</v>
      </c>
      <c r="AA34" s="9">
        <v>44868</v>
      </c>
      <c r="AB34" s="8" t="s">
        <v>40</v>
      </c>
      <c r="AC34" s="8">
        <v>1</v>
      </c>
      <c r="AE34" s="6">
        <v>32</v>
      </c>
      <c r="AF34" s="7">
        <f>IF(YEAR(DATE(YEAR($B$2),1,1)+(УТ_Список_дней[[#This Row],[№]])-1)=YEAR($B$2),DATE(YEAR($B$2),1,1)+(УТ_Список_дней[[#This Row],[№]])-1,"-")</f>
        <v>44593</v>
      </c>
      <c r="AG34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34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34" s="15">
        <f>IF(УТ_Список_дней[[#This Row],[Учет дня]]=0,"",SUM(УТ_Список_дней[[#Headers],[Учет дня]]:УТ_Список_дней[[#This Row],[Учет дня]]))</f>
        <v>17</v>
      </c>
      <c r="AJ34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35" spans="2:36" x14ac:dyDescent="0.25">
      <c r="B35" s="2">
        <f>H34+1</f>
        <v>44858</v>
      </c>
      <c r="C35" s="2">
        <f t="shared" si="46"/>
        <v>44859</v>
      </c>
      <c r="D35" s="2">
        <f t="shared" si="46"/>
        <v>44860</v>
      </c>
      <c r="E35" s="2">
        <f t="shared" si="46"/>
        <v>44861</v>
      </c>
      <c r="F35" s="2">
        <f t="shared" si="46"/>
        <v>44862</v>
      </c>
      <c r="G35" s="2">
        <f t="shared" si="46"/>
        <v>44863</v>
      </c>
      <c r="H35" s="2">
        <f t="shared" si="46"/>
        <v>44864</v>
      </c>
      <c r="I35" s="2"/>
      <c r="J35" s="2">
        <f>P34+1</f>
        <v>44893</v>
      </c>
      <c r="K35" s="2">
        <f t="shared" si="47"/>
        <v>44894</v>
      </c>
      <c r="L35" s="2">
        <f t="shared" si="47"/>
        <v>44895</v>
      </c>
      <c r="M35" s="2">
        <f t="shared" si="47"/>
        <v>44896</v>
      </c>
      <c r="N35" s="2">
        <f t="shared" si="47"/>
        <v>44897</v>
      </c>
      <c r="O35" s="2">
        <f t="shared" si="47"/>
        <v>44898</v>
      </c>
      <c r="P35" s="2">
        <f t="shared" si="47"/>
        <v>44899</v>
      </c>
      <c r="Q35" s="2"/>
      <c r="R35" s="2">
        <f>X34+1</f>
        <v>44921</v>
      </c>
      <c r="S35" s="2">
        <f t="shared" si="48"/>
        <v>44922</v>
      </c>
      <c r="T35" s="2">
        <f t="shared" si="48"/>
        <v>44923</v>
      </c>
      <c r="U35" s="2">
        <f t="shared" si="48"/>
        <v>44924</v>
      </c>
      <c r="V35" s="2">
        <f t="shared" si="48"/>
        <v>44925</v>
      </c>
      <c r="W35" s="2">
        <f t="shared" si="48"/>
        <v>44926</v>
      </c>
      <c r="X35" s="2">
        <f t="shared" si="48"/>
        <v>44927</v>
      </c>
      <c r="Z35" s="8" t="s">
        <v>28</v>
      </c>
      <c r="AA35" s="9">
        <v>44869</v>
      </c>
      <c r="AB35" s="8" t="s">
        <v>23</v>
      </c>
      <c r="AC35" s="8">
        <v>0</v>
      </c>
      <c r="AE35" s="6">
        <v>33</v>
      </c>
      <c r="AF35" s="7">
        <f>IF(YEAR(DATE(YEAR($B$2),1,1)+(УТ_Список_дней[[#This Row],[№]])-1)=YEAR($B$2),DATE(YEAR($B$2),1,1)+(УТ_Список_дней[[#This Row],[№]])-1,"-")</f>
        <v>44594</v>
      </c>
      <c r="AG35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35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35" s="15">
        <f>IF(УТ_Список_дней[[#This Row],[Учет дня]]=0,"",SUM(УТ_Список_дней[[#Headers],[Учет дня]]:УТ_Список_дней[[#This Row],[Учет дня]]))</f>
        <v>18</v>
      </c>
      <c r="AJ35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36" spans="2:36" x14ac:dyDescent="0.25">
      <c r="AE36" s="6">
        <v>34</v>
      </c>
      <c r="AF36" s="7">
        <f>IF(YEAR(DATE(YEAR($B$2),1,1)+(УТ_Список_дней[[#This Row],[№]])-1)=YEAR($B$2),DATE(YEAR($B$2),1,1)+(УТ_Список_дней[[#This Row],[№]])-1,"-")</f>
        <v>44595</v>
      </c>
      <c r="AG36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36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36" s="15">
        <f>IF(УТ_Список_дней[[#This Row],[Учет дня]]=0,"",SUM(УТ_Список_дней[[#Headers],[Учет дня]]:УТ_Список_дней[[#This Row],[Учет дня]]))</f>
        <v>19</v>
      </c>
      <c r="AJ36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37" spans="2:36" x14ac:dyDescent="0.25">
      <c r="AE37" s="6">
        <v>35</v>
      </c>
      <c r="AF37" s="7">
        <f>IF(YEAR(DATE(YEAR($B$2),1,1)+(УТ_Список_дней[[#This Row],[№]])-1)=YEAR($B$2),DATE(YEAR($B$2),1,1)+(УТ_Список_дней[[#This Row],[№]])-1,"-")</f>
        <v>44596</v>
      </c>
      <c r="AG37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37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37" s="15">
        <f>IF(УТ_Список_дней[[#This Row],[Учет дня]]=0,"",SUM(УТ_Список_дней[[#Headers],[Учет дня]]:УТ_Список_дней[[#This Row],[Учет дня]]))</f>
        <v>20</v>
      </c>
      <c r="AJ37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38" spans="2:36" x14ac:dyDescent="0.25">
      <c r="AE38" s="6">
        <v>36</v>
      </c>
      <c r="AF38" s="7">
        <f>IF(YEAR(DATE(YEAR($B$2),1,1)+(УТ_Список_дней[[#This Row],[№]])-1)=YEAR($B$2),DATE(YEAR($B$2),1,1)+(УТ_Список_дней[[#This Row],[№]])-1,"-")</f>
        <v>44597</v>
      </c>
      <c r="AG38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Выходной</v>
      </c>
      <c r="AH38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0</v>
      </c>
      <c r="AI38" s="15" t="str">
        <f>IF(УТ_Список_дней[[#This Row],[Учет дня]]=0,"",SUM(УТ_Список_дней[[#Headers],[Учет дня]]:УТ_Список_дней[[#This Row],[Учет дня]]))</f>
        <v/>
      </c>
      <c r="AJ38" s="15" t="str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Выходной</v>
      </c>
    </row>
    <row r="39" spans="2:36" x14ac:dyDescent="0.25">
      <c r="AE39" s="6">
        <v>37</v>
      </c>
      <c r="AF39" s="7">
        <f>IF(YEAR(DATE(YEAR($B$2),1,1)+(УТ_Список_дней[[#This Row],[№]])-1)=YEAR($B$2),DATE(YEAR($B$2),1,1)+(УТ_Список_дней[[#This Row],[№]])-1,"-")</f>
        <v>44598</v>
      </c>
      <c r="AG39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Выходной</v>
      </c>
      <c r="AH39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0</v>
      </c>
      <c r="AI39" s="15" t="str">
        <f>IF(УТ_Список_дней[[#This Row],[Учет дня]]=0,"",SUM(УТ_Список_дней[[#Headers],[Учет дня]]:УТ_Список_дней[[#This Row],[Учет дня]]))</f>
        <v/>
      </c>
      <c r="AJ39" s="15" t="str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Выходной</v>
      </c>
    </row>
    <row r="40" spans="2:36" x14ac:dyDescent="0.25">
      <c r="AE40" s="6">
        <v>38</v>
      </c>
      <c r="AF40" s="7">
        <f>IF(YEAR(DATE(YEAR($B$2),1,1)+(УТ_Список_дней[[#This Row],[№]])-1)=YEAR($B$2),DATE(YEAR($B$2),1,1)+(УТ_Список_дней[[#This Row],[№]])-1,"-")</f>
        <v>44599</v>
      </c>
      <c r="AG40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40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40" s="15">
        <f>IF(УТ_Список_дней[[#This Row],[Учет дня]]=0,"",SUM(УТ_Список_дней[[#Headers],[Учет дня]]:УТ_Список_дней[[#This Row],[Учет дня]]))</f>
        <v>21</v>
      </c>
      <c r="AJ40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41" spans="2:36" x14ac:dyDescent="0.25">
      <c r="AE41" s="6">
        <v>39</v>
      </c>
      <c r="AF41" s="7">
        <f>IF(YEAR(DATE(YEAR($B$2),1,1)+(УТ_Список_дней[[#This Row],[№]])-1)=YEAR($B$2),DATE(YEAR($B$2),1,1)+(УТ_Список_дней[[#This Row],[№]])-1,"-")</f>
        <v>44600</v>
      </c>
      <c r="AG41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41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41" s="15">
        <f>IF(УТ_Список_дней[[#This Row],[Учет дня]]=0,"",SUM(УТ_Список_дней[[#Headers],[Учет дня]]:УТ_Список_дней[[#This Row],[Учет дня]]))</f>
        <v>22</v>
      </c>
      <c r="AJ41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42" spans="2:36" x14ac:dyDescent="0.25">
      <c r="AE42" s="6">
        <v>40</v>
      </c>
      <c r="AF42" s="7">
        <f>IF(YEAR(DATE(YEAR($B$2),1,1)+(УТ_Список_дней[[#This Row],[№]])-1)=YEAR($B$2),DATE(YEAR($B$2),1,1)+(УТ_Список_дней[[#This Row],[№]])-1,"-")</f>
        <v>44601</v>
      </c>
      <c r="AG42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42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42" s="15">
        <f>IF(УТ_Список_дней[[#This Row],[Учет дня]]=0,"",SUM(УТ_Список_дней[[#Headers],[Учет дня]]:УТ_Список_дней[[#This Row],[Учет дня]]))</f>
        <v>23</v>
      </c>
      <c r="AJ42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43" spans="2:36" x14ac:dyDescent="0.25">
      <c r="AE43" s="6">
        <v>41</v>
      </c>
      <c r="AF43" s="7">
        <f>IF(YEAR(DATE(YEAR($B$2),1,1)+(УТ_Список_дней[[#This Row],[№]])-1)=YEAR($B$2),DATE(YEAR($B$2),1,1)+(УТ_Список_дней[[#This Row],[№]])-1,"-")</f>
        <v>44602</v>
      </c>
      <c r="AG43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43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43" s="15">
        <f>IF(УТ_Список_дней[[#This Row],[Учет дня]]=0,"",SUM(УТ_Список_дней[[#Headers],[Учет дня]]:УТ_Список_дней[[#This Row],[Учет дня]]))</f>
        <v>24</v>
      </c>
      <c r="AJ43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44" spans="2:36" x14ac:dyDescent="0.25">
      <c r="AE44" s="6">
        <v>42</v>
      </c>
      <c r="AF44" s="7">
        <f>IF(YEAR(DATE(YEAR($B$2),1,1)+(УТ_Список_дней[[#This Row],[№]])-1)=YEAR($B$2),DATE(YEAR($B$2),1,1)+(УТ_Список_дней[[#This Row],[№]])-1,"-")</f>
        <v>44603</v>
      </c>
      <c r="AG44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44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44" s="15">
        <f>IF(УТ_Список_дней[[#This Row],[Учет дня]]=0,"",SUM(УТ_Список_дней[[#Headers],[Учет дня]]:УТ_Список_дней[[#This Row],[Учет дня]]))</f>
        <v>25</v>
      </c>
      <c r="AJ44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45" spans="2:36" x14ac:dyDescent="0.25">
      <c r="AE45" s="6">
        <v>43</v>
      </c>
      <c r="AF45" s="7">
        <f>IF(YEAR(DATE(YEAR($B$2),1,1)+(УТ_Список_дней[[#This Row],[№]])-1)=YEAR($B$2),DATE(YEAR($B$2),1,1)+(УТ_Список_дней[[#This Row],[№]])-1,"-")</f>
        <v>44604</v>
      </c>
      <c r="AG45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Выходной</v>
      </c>
      <c r="AH45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0</v>
      </c>
      <c r="AI45" s="15" t="str">
        <f>IF(УТ_Список_дней[[#This Row],[Учет дня]]=0,"",SUM(УТ_Список_дней[[#Headers],[Учет дня]]:УТ_Список_дней[[#This Row],[Учет дня]]))</f>
        <v/>
      </c>
      <c r="AJ45" s="15" t="str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Выходной</v>
      </c>
    </row>
    <row r="46" spans="2:36" x14ac:dyDescent="0.25">
      <c r="AE46" s="6">
        <v>44</v>
      </c>
      <c r="AF46" s="7">
        <f>IF(YEAR(DATE(YEAR($B$2),1,1)+(УТ_Список_дней[[#This Row],[№]])-1)=YEAR($B$2),DATE(YEAR($B$2),1,1)+(УТ_Список_дней[[#This Row],[№]])-1,"-")</f>
        <v>44605</v>
      </c>
      <c r="AG46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Выходной</v>
      </c>
      <c r="AH46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0</v>
      </c>
      <c r="AI46" s="15" t="str">
        <f>IF(УТ_Список_дней[[#This Row],[Учет дня]]=0,"",SUM(УТ_Список_дней[[#Headers],[Учет дня]]:УТ_Список_дней[[#This Row],[Учет дня]]))</f>
        <v/>
      </c>
      <c r="AJ46" s="15" t="str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Выходной</v>
      </c>
    </row>
    <row r="47" spans="2:36" x14ac:dyDescent="0.25">
      <c r="AE47" s="6">
        <v>45</v>
      </c>
      <c r="AF47" s="7">
        <f>IF(YEAR(DATE(YEAR($B$2),1,1)+(УТ_Список_дней[[#This Row],[№]])-1)=YEAR($B$2),DATE(YEAR($B$2),1,1)+(УТ_Список_дней[[#This Row],[№]])-1,"-")</f>
        <v>44606</v>
      </c>
      <c r="AG47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47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47" s="15">
        <f>IF(УТ_Список_дней[[#This Row],[Учет дня]]=0,"",SUM(УТ_Список_дней[[#Headers],[Учет дня]]:УТ_Список_дней[[#This Row],[Учет дня]]))</f>
        <v>26</v>
      </c>
      <c r="AJ47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48" spans="2:36" x14ac:dyDescent="0.25">
      <c r="AE48" s="6">
        <v>46</v>
      </c>
      <c r="AF48" s="7">
        <f>IF(YEAR(DATE(YEAR($B$2),1,1)+(УТ_Список_дней[[#This Row],[№]])-1)=YEAR($B$2),DATE(YEAR($B$2),1,1)+(УТ_Список_дней[[#This Row],[№]])-1,"-")</f>
        <v>44607</v>
      </c>
      <c r="AG48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48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48" s="15">
        <f>IF(УТ_Список_дней[[#This Row],[Учет дня]]=0,"",SUM(УТ_Список_дней[[#Headers],[Учет дня]]:УТ_Список_дней[[#This Row],[Учет дня]]))</f>
        <v>27</v>
      </c>
      <c r="AJ48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49" spans="31:36" x14ac:dyDescent="0.25">
      <c r="AE49" s="6">
        <v>47</v>
      </c>
      <c r="AF49" s="7">
        <f>IF(YEAR(DATE(YEAR($B$2),1,1)+(УТ_Список_дней[[#This Row],[№]])-1)=YEAR($B$2),DATE(YEAR($B$2),1,1)+(УТ_Список_дней[[#This Row],[№]])-1,"-")</f>
        <v>44608</v>
      </c>
      <c r="AG49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49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49" s="15">
        <f>IF(УТ_Список_дней[[#This Row],[Учет дня]]=0,"",SUM(УТ_Список_дней[[#Headers],[Учет дня]]:УТ_Список_дней[[#This Row],[Учет дня]]))</f>
        <v>28</v>
      </c>
      <c r="AJ49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50" spans="31:36" x14ac:dyDescent="0.25">
      <c r="AE50" s="6">
        <v>48</v>
      </c>
      <c r="AF50" s="7">
        <f>IF(YEAR(DATE(YEAR($B$2),1,1)+(УТ_Список_дней[[#This Row],[№]])-1)=YEAR($B$2),DATE(YEAR($B$2),1,1)+(УТ_Список_дней[[#This Row],[№]])-1,"-")</f>
        <v>44609</v>
      </c>
      <c r="AG50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50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50" s="15">
        <f>IF(УТ_Список_дней[[#This Row],[Учет дня]]=0,"",SUM(УТ_Список_дней[[#Headers],[Учет дня]]:УТ_Список_дней[[#This Row],[Учет дня]]))</f>
        <v>29</v>
      </c>
      <c r="AJ50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51" spans="31:36" x14ac:dyDescent="0.25">
      <c r="AE51" s="6">
        <v>49</v>
      </c>
      <c r="AF51" s="7">
        <f>IF(YEAR(DATE(YEAR($B$2),1,1)+(УТ_Список_дней[[#This Row],[№]])-1)=YEAR($B$2),DATE(YEAR($B$2),1,1)+(УТ_Список_дней[[#This Row],[№]])-1,"-")</f>
        <v>44610</v>
      </c>
      <c r="AG51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51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51" s="15">
        <f>IF(УТ_Список_дней[[#This Row],[Учет дня]]=0,"",SUM(УТ_Список_дней[[#Headers],[Учет дня]]:УТ_Список_дней[[#This Row],[Учет дня]]))</f>
        <v>30</v>
      </c>
      <c r="AJ51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52" spans="31:36" x14ac:dyDescent="0.25">
      <c r="AE52" s="6">
        <v>50</v>
      </c>
      <c r="AF52" s="7">
        <f>IF(YEAR(DATE(YEAR($B$2),1,1)+(УТ_Список_дней[[#This Row],[№]])-1)=YEAR($B$2),DATE(YEAR($B$2),1,1)+(УТ_Список_дней[[#This Row],[№]])-1,"-")</f>
        <v>44611</v>
      </c>
      <c r="AG52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Выходной</v>
      </c>
      <c r="AH52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0</v>
      </c>
      <c r="AI52" s="15" t="str">
        <f>IF(УТ_Список_дней[[#This Row],[Учет дня]]=0,"",SUM(УТ_Список_дней[[#Headers],[Учет дня]]:УТ_Список_дней[[#This Row],[Учет дня]]))</f>
        <v/>
      </c>
      <c r="AJ52" s="15" t="str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Выходной</v>
      </c>
    </row>
    <row r="53" spans="31:36" x14ac:dyDescent="0.25">
      <c r="AE53" s="6">
        <v>51</v>
      </c>
      <c r="AF53" s="7">
        <f>IF(YEAR(DATE(YEAR($B$2),1,1)+(УТ_Список_дней[[#This Row],[№]])-1)=YEAR($B$2),DATE(YEAR($B$2),1,1)+(УТ_Список_дней[[#This Row],[№]])-1,"-")</f>
        <v>44612</v>
      </c>
      <c r="AG53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Выходной</v>
      </c>
      <c r="AH53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0</v>
      </c>
      <c r="AI53" s="15" t="str">
        <f>IF(УТ_Список_дней[[#This Row],[Учет дня]]=0,"",SUM(УТ_Список_дней[[#Headers],[Учет дня]]:УТ_Список_дней[[#This Row],[Учет дня]]))</f>
        <v/>
      </c>
      <c r="AJ53" s="15" t="str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Выходной</v>
      </c>
    </row>
    <row r="54" spans="31:36" x14ac:dyDescent="0.25">
      <c r="AE54" s="6">
        <v>52</v>
      </c>
      <c r="AF54" s="7">
        <f>IF(YEAR(DATE(YEAR($B$2),1,1)+(УТ_Список_дней[[#This Row],[№]])-1)=YEAR($B$2),DATE(YEAR($B$2),1,1)+(УТ_Список_дней[[#This Row],[№]])-1,"-")</f>
        <v>44613</v>
      </c>
      <c r="AG54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54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54" s="15">
        <f>IF(УТ_Список_дней[[#This Row],[Учет дня]]=0,"",SUM(УТ_Список_дней[[#Headers],[Учет дня]]:УТ_Список_дней[[#This Row],[Учет дня]]))</f>
        <v>31</v>
      </c>
      <c r="AJ54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55" spans="31:36" x14ac:dyDescent="0.25">
      <c r="AE55" s="6">
        <v>53</v>
      </c>
      <c r="AF55" s="7">
        <f>IF(YEAR(DATE(YEAR($B$2),1,1)+(УТ_Список_дней[[#This Row],[№]])-1)=YEAR($B$2),DATE(YEAR($B$2),1,1)+(УТ_Список_дней[[#This Row],[№]])-1,"-")</f>
        <v>44614</v>
      </c>
      <c r="AG55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 сокращенный</v>
      </c>
      <c r="AH55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55" s="15">
        <f>IF(УТ_Список_дней[[#This Row],[Учет дня]]=0,"",SUM(УТ_Список_дней[[#Headers],[Учет дня]]:УТ_Список_дней[[#This Row],[Учет дня]]))</f>
        <v>32</v>
      </c>
      <c r="AJ55" s="15" t="str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Рабочий сокращенный</v>
      </c>
    </row>
    <row r="56" spans="31:36" x14ac:dyDescent="0.25">
      <c r="AE56" s="6">
        <v>54</v>
      </c>
      <c r="AF56" s="7">
        <f>IF(YEAR(DATE(YEAR($B$2),1,1)+(УТ_Список_дней[[#This Row],[№]])-1)=YEAR($B$2),DATE(YEAR($B$2),1,1)+(УТ_Список_дней[[#This Row],[№]])-1,"-")</f>
        <v>44615</v>
      </c>
      <c r="AG56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Праздник</v>
      </c>
      <c r="AH56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0</v>
      </c>
      <c r="AI56" s="15" t="str">
        <f>IF(УТ_Список_дней[[#This Row],[Учет дня]]=0,"",SUM(УТ_Список_дней[[#Headers],[Учет дня]]:УТ_Список_дней[[#This Row],[Учет дня]]))</f>
        <v/>
      </c>
      <c r="AJ56" s="15" t="str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Праздник</v>
      </c>
    </row>
    <row r="57" spans="31:36" x14ac:dyDescent="0.25">
      <c r="AE57" s="6">
        <v>55</v>
      </c>
      <c r="AF57" s="7">
        <f>IF(YEAR(DATE(YEAR($B$2),1,1)+(УТ_Список_дней[[#This Row],[№]])-1)=YEAR($B$2),DATE(YEAR($B$2),1,1)+(УТ_Список_дней[[#This Row],[№]])-1,"-")</f>
        <v>44616</v>
      </c>
      <c r="AG57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57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57" s="15">
        <f>IF(УТ_Список_дней[[#This Row],[Учет дня]]=0,"",SUM(УТ_Список_дней[[#Headers],[Учет дня]]:УТ_Список_дней[[#This Row],[Учет дня]]))</f>
        <v>33</v>
      </c>
      <c r="AJ57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58" spans="31:36" x14ac:dyDescent="0.25">
      <c r="AE58" s="6">
        <v>56</v>
      </c>
      <c r="AF58" s="7">
        <f>IF(YEAR(DATE(YEAR($B$2),1,1)+(УТ_Список_дней[[#This Row],[№]])-1)=YEAR($B$2),DATE(YEAR($B$2),1,1)+(УТ_Список_дней[[#This Row],[№]])-1,"-")</f>
        <v>44617</v>
      </c>
      <c r="AG58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58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58" s="15">
        <f>IF(УТ_Список_дней[[#This Row],[Учет дня]]=0,"",SUM(УТ_Список_дней[[#Headers],[Учет дня]]:УТ_Список_дней[[#This Row],[Учет дня]]))</f>
        <v>34</v>
      </c>
      <c r="AJ58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59" spans="31:36" x14ac:dyDescent="0.25">
      <c r="AE59" s="6">
        <v>57</v>
      </c>
      <c r="AF59" s="7">
        <f>IF(YEAR(DATE(YEAR($B$2),1,1)+(УТ_Список_дней[[#This Row],[№]])-1)=YEAR($B$2),DATE(YEAR($B$2),1,1)+(УТ_Список_дней[[#This Row],[№]])-1,"-")</f>
        <v>44618</v>
      </c>
      <c r="AG59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Выходной</v>
      </c>
      <c r="AH59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0</v>
      </c>
      <c r="AI59" s="15" t="str">
        <f>IF(УТ_Список_дней[[#This Row],[Учет дня]]=0,"",SUM(УТ_Список_дней[[#Headers],[Учет дня]]:УТ_Список_дней[[#This Row],[Учет дня]]))</f>
        <v/>
      </c>
      <c r="AJ59" s="15" t="str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Выходной</v>
      </c>
    </row>
    <row r="60" spans="31:36" x14ac:dyDescent="0.25">
      <c r="AE60" s="6">
        <v>58</v>
      </c>
      <c r="AF60" s="7">
        <f>IF(YEAR(DATE(YEAR($B$2),1,1)+(УТ_Список_дней[[#This Row],[№]])-1)=YEAR($B$2),DATE(YEAR($B$2),1,1)+(УТ_Список_дней[[#This Row],[№]])-1,"-")</f>
        <v>44619</v>
      </c>
      <c r="AG60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Выходной</v>
      </c>
      <c r="AH60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0</v>
      </c>
      <c r="AI60" s="15" t="str">
        <f>IF(УТ_Список_дней[[#This Row],[Учет дня]]=0,"",SUM(УТ_Список_дней[[#Headers],[Учет дня]]:УТ_Список_дней[[#This Row],[Учет дня]]))</f>
        <v/>
      </c>
      <c r="AJ60" s="15" t="str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Выходной</v>
      </c>
    </row>
    <row r="61" spans="31:36" x14ac:dyDescent="0.25">
      <c r="AE61" s="6">
        <v>59</v>
      </c>
      <c r="AF61" s="7">
        <f>IF(YEAR(DATE(YEAR($B$2),1,1)+(УТ_Список_дней[[#This Row],[№]])-1)=YEAR($B$2),DATE(YEAR($B$2),1,1)+(УТ_Список_дней[[#This Row],[№]])-1,"-")</f>
        <v>44620</v>
      </c>
      <c r="AG61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61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61" s="15">
        <f>IF(УТ_Список_дней[[#This Row],[Учет дня]]=0,"",SUM(УТ_Список_дней[[#Headers],[Учет дня]]:УТ_Список_дней[[#This Row],[Учет дня]]))</f>
        <v>35</v>
      </c>
      <c r="AJ61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62" spans="31:36" x14ac:dyDescent="0.25">
      <c r="AE62" s="6">
        <v>60</v>
      </c>
      <c r="AF62" s="7">
        <f>IF(YEAR(DATE(YEAR($B$2),1,1)+(УТ_Список_дней[[#This Row],[№]])-1)=YEAR($B$2),DATE(YEAR($B$2),1,1)+(УТ_Список_дней[[#This Row],[№]])-1,"-")</f>
        <v>44621</v>
      </c>
      <c r="AG62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62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62" s="15">
        <f>IF(УТ_Список_дней[[#This Row],[Учет дня]]=0,"",SUM(УТ_Список_дней[[#Headers],[Учет дня]]:УТ_Список_дней[[#This Row],[Учет дня]]))</f>
        <v>36</v>
      </c>
      <c r="AJ62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63" spans="31:36" x14ac:dyDescent="0.25">
      <c r="AE63" s="6">
        <v>61</v>
      </c>
      <c r="AF63" s="7">
        <f>IF(YEAR(DATE(YEAR($B$2),1,1)+(УТ_Список_дней[[#This Row],[№]])-1)=YEAR($B$2),DATE(YEAR($B$2),1,1)+(УТ_Список_дней[[#This Row],[№]])-1,"-")</f>
        <v>44622</v>
      </c>
      <c r="AG63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63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63" s="15">
        <f>IF(УТ_Список_дней[[#This Row],[Учет дня]]=0,"",SUM(УТ_Список_дней[[#Headers],[Учет дня]]:УТ_Список_дней[[#This Row],[Учет дня]]))</f>
        <v>37</v>
      </c>
      <c r="AJ63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64" spans="31:36" x14ac:dyDescent="0.25">
      <c r="AE64" s="6">
        <v>62</v>
      </c>
      <c r="AF64" s="7">
        <f>IF(YEAR(DATE(YEAR($B$2),1,1)+(УТ_Список_дней[[#This Row],[№]])-1)=YEAR($B$2),DATE(YEAR($B$2),1,1)+(УТ_Список_дней[[#This Row],[№]])-1,"-")</f>
        <v>44623</v>
      </c>
      <c r="AG64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64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64" s="15">
        <f>IF(УТ_Список_дней[[#This Row],[Учет дня]]=0,"",SUM(УТ_Список_дней[[#Headers],[Учет дня]]:УТ_Список_дней[[#This Row],[Учет дня]]))</f>
        <v>38</v>
      </c>
      <c r="AJ64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65" spans="31:36" x14ac:dyDescent="0.25">
      <c r="AE65" s="6">
        <v>63</v>
      </c>
      <c r="AF65" s="7">
        <f>IF(YEAR(DATE(YEAR($B$2),1,1)+(УТ_Список_дней[[#This Row],[№]])-1)=YEAR($B$2),DATE(YEAR($B$2),1,1)+(УТ_Список_дней[[#This Row],[№]])-1,"-")</f>
        <v>44624</v>
      </c>
      <c r="AG65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65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65" s="15">
        <f>IF(УТ_Список_дней[[#This Row],[Учет дня]]=0,"",SUM(УТ_Список_дней[[#Headers],[Учет дня]]:УТ_Список_дней[[#This Row],[Учет дня]]))</f>
        <v>39</v>
      </c>
      <c r="AJ65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66" spans="31:36" x14ac:dyDescent="0.25">
      <c r="AE66" s="6">
        <v>64</v>
      </c>
      <c r="AF66" s="7">
        <f>IF(YEAR(DATE(YEAR($B$2),1,1)+(УТ_Список_дней[[#This Row],[№]])-1)=YEAR($B$2),DATE(YEAR($B$2),1,1)+(УТ_Список_дней[[#This Row],[№]])-1,"-")</f>
        <v>44625</v>
      </c>
      <c r="AG66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 сокращенный</v>
      </c>
      <c r="AH66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66" s="15">
        <f>IF(УТ_Список_дней[[#This Row],[Учет дня]]=0,"",SUM(УТ_Список_дней[[#Headers],[Учет дня]]:УТ_Список_дней[[#This Row],[Учет дня]]))</f>
        <v>40</v>
      </c>
      <c r="AJ66" s="15" t="str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Рабочий сокращенный</v>
      </c>
    </row>
    <row r="67" spans="31:36" x14ac:dyDescent="0.25">
      <c r="AE67" s="6">
        <v>65</v>
      </c>
      <c r="AF67" s="7">
        <f>IF(YEAR(DATE(YEAR($B$2),1,1)+(УТ_Список_дней[[#This Row],[№]])-1)=YEAR($B$2),DATE(YEAR($B$2),1,1)+(УТ_Список_дней[[#This Row],[№]])-1,"-")</f>
        <v>44626</v>
      </c>
      <c r="AG67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Выходной</v>
      </c>
      <c r="AH67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0</v>
      </c>
      <c r="AI67" s="15" t="str">
        <f>IF(УТ_Список_дней[[#This Row],[Учет дня]]=0,"",SUM(УТ_Список_дней[[#Headers],[Учет дня]]:УТ_Список_дней[[#This Row],[Учет дня]]))</f>
        <v/>
      </c>
      <c r="AJ67" s="15" t="str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Выходной</v>
      </c>
    </row>
    <row r="68" spans="31:36" x14ac:dyDescent="0.25">
      <c r="AE68" s="6">
        <v>66</v>
      </c>
      <c r="AF68" s="7">
        <f>IF(YEAR(DATE(YEAR($B$2),1,1)+(УТ_Список_дней[[#This Row],[№]])-1)=YEAR($B$2),DATE(YEAR($B$2),1,1)+(УТ_Список_дней[[#This Row],[№]])-1,"-")</f>
        <v>44627</v>
      </c>
      <c r="AG68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Праздник</v>
      </c>
      <c r="AH68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0</v>
      </c>
      <c r="AI68" s="15" t="str">
        <f>IF(УТ_Список_дней[[#This Row],[Учет дня]]=0,"",SUM(УТ_Список_дней[[#Headers],[Учет дня]]:УТ_Список_дней[[#This Row],[Учет дня]]))</f>
        <v/>
      </c>
      <c r="AJ68" s="15" t="str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Праздник</v>
      </c>
    </row>
    <row r="69" spans="31:36" x14ac:dyDescent="0.25">
      <c r="AE69" s="6">
        <v>67</v>
      </c>
      <c r="AF69" s="7">
        <f>IF(YEAR(DATE(YEAR($B$2),1,1)+(УТ_Список_дней[[#This Row],[№]])-1)=YEAR($B$2),DATE(YEAR($B$2),1,1)+(УТ_Список_дней[[#This Row],[№]])-1,"-")</f>
        <v>44628</v>
      </c>
      <c r="AG69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Праздник</v>
      </c>
      <c r="AH69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0</v>
      </c>
      <c r="AI69" s="15" t="str">
        <f>IF(УТ_Список_дней[[#This Row],[Учет дня]]=0,"",SUM(УТ_Список_дней[[#Headers],[Учет дня]]:УТ_Список_дней[[#This Row],[Учет дня]]))</f>
        <v/>
      </c>
      <c r="AJ69" s="15" t="str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Праздник</v>
      </c>
    </row>
    <row r="70" spans="31:36" x14ac:dyDescent="0.25">
      <c r="AE70" s="6">
        <v>68</v>
      </c>
      <c r="AF70" s="7">
        <f>IF(YEAR(DATE(YEAR($B$2),1,1)+(УТ_Список_дней[[#This Row],[№]])-1)=YEAR($B$2),DATE(YEAR($B$2),1,1)+(УТ_Список_дней[[#This Row],[№]])-1,"-")</f>
        <v>44629</v>
      </c>
      <c r="AG70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70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70" s="15">
        <f>IF(УТ_Список_дней[[#This Row],[Учет дня]]=0,"",SUM(УТ_Список_дней[[#Headers],[Учет дня]]:УТ_Список_дней[[#This Row],[Учет дня]]))</f>
        <v>41</v>
      </c>
      <c r="AJ70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71" spans="31:36" x14ac:dyDescent="0.25">
      <c r="AE71" s="6">
        <v>69</v>
      </c>
      <c r="AF71" s="7">
        <f>IF(YEAR(DATE(YEAR($B$2),1,1)+(УТ_Список_дней[[#This Row],[№]])-1)=YEAR($B$2),DATE(YEAR($B$2),1,1)+(УТ_Список_дней[[#This Row],[№]])-1,"-")</f>
        <v>44630</v>
      </c>
      <c r="AG71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71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71" s="15">
        <f>IF(УТ_Список_дней[[#This Row],[Учет дня]]=0,"",SUM(УТ_Список_дней[[#Headers],[Учет дня]]:УТ_Список_дней[[#This Row],[Учет дня]]))</f>
        <v>42</v>
      </c>
      <c r="AJ71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72" spans="31:36" x14ac:dyDescent="0.25">
      <c r="AE72" s="6">
        <v>70</v>
      </c>
      <c r="AF72" s="7">
        <f>IF(YEAR(DATE(YEAR($B$2),1,1)+(УТ_Список_дней[[#This Row],[№]])-1)=YEAR($B$2),DATE(YEAR($B$2),1,1)+(УТ_Список_дней[[#This Row],[№]])-1,"-")</f>
        <v>44631</v>
      </c>
      <c r="AG72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72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72" s="15">
        <f>IF(УТ_Список_дней[[#This Row],[Учет дня]]=0,"",SUM(УТ_Список_дней[[#Headers],[Учет дня]]:УТ_Список_дней[[#This Row],[Учет дня]]))</f>
        <v>43</v>
      </c>
      <c r="AJ72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73" spans="31:36" x14ac:dyDescent="0.25">
      <c r="AE73" s="6">
        <v>71</v>
      </c>
      <c r="AF73" s="7">
        <f>IF(YEAR(DATE(YEAR($B$2),1,1)+(УТ_Список_дней[[#This Row],[№]])-1)=YEAR($B$2),DATE(YEAR($B$2),1,1)+(УТ_Список_дней[[#This Row],[№]])-1,"-")</f>
        <v>44632</v>
      </c>
      <c r="AG73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Выходной</v>
      </c>
      <c r="AH73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0</v>
      </c>
      <c r="AI73" s="15" t="str">
        <f>IF(УТ_Список_дней[[#This Row],[Учет дня]]=0,"",SUM(УТ_Список_дней[[#Headers],[Учет дня]]:УТ_Список_дней[[#This Row],[Учет дня]]))</f>
        <v/>
      </c>
      <c r="AJ73" s="15" t="str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Выходной</v>
      </c>
    </row>
    <row r="74" spans="31:36" x14ac:dyDescent="0.25">
      <c r="AE74" s="6">
        <v>72</v>
      </c>
      <c r="AF74" s="7">
        <f>IF(YEAR(DATE(YEAR($B$2),1,1)+(УТ_Список_дней[[#This Row],[№]])-1)=YEAR($B$2),DATE(YEAR($B$2),1,1)+(УТ_Список_дней[[#This Row],[№]])-1,"-")</f>
        <v>44633</v>
      </c>
      <c r="AG74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Выходной</v>
      </c>
      <c r="AH74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0</v>
      </c>
      <c r="AI74" s="15" t="str">
        <f>IF(УТ_Список_дней[[#This Row],[Учет дня]]=0,"",SUM(УТ_Список_дней[[#Headers],[Учет дня]]:УТ_Список_дней[[#This Row],[Учет дня]]))</f>
        <v/>
      </c>
      <c r="AJ74" s="15" t="str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Выходной</v>
      </c>
    </row>
    <row r="75" spans="31:36" x14ac:dyDescent="0.25">
      <c r="AE75" s="6">
        <v>73</v>
      </c>
      <c r="AF75" s="7">
        <f>IF(YEAR(DATE(YEAR($B$2),1,1)+(УТ_Список_дней[[#This Row],[№]])-1)=YEAR($B$2),DATE(YEAR($B$2),1,1)+(УТ_Список_дней[[#This Row],[№]])-1,"-")</f>
        <v>44634</v>
      </c>
      <c r="AG75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75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75" s="15">
        <f>IF(УТ_Список_дней[[#This Row],[Учет дня]]=0,"",SUM(УТ_Список_дней[[#Headers],[Учет дня]]:УТ_Список_дней[[#This Row],[Учет дня]]))</f>
        <v>44</v>
      </c>
      <c r="AJ75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76" spans="31:36" x14ac:dyDescent="0.25">
      <c r="AE76" s="6">
        <v>74</v>
      </c>
      <c r="AF76" s="7">
        <f>IF(YEAR(DATE(YEAR($B$2),1,1)+(УТ_Список_дней[[#This Row],[№]])-1)=YEAR($B$2),DATE(YEAR($B$2),1,1)+(УТ_Список_дней[[#This Row],[№]])-1,"-")</f>
        <v>44635</v>
      </c>
      <c r="AG76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76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76" s="15">
        <f>IF(УТ_Список_дней[[#This Row],[Учет дня]]=0,"",SUM(УТ_Список_дней[[#Headers],[Учет дня]]:УТ_Список_дней[[#This Row],[Учет дня]]))</f>
        <v>45</v>
      </c>
      <c r="AJ76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77" spans="31:36" x14ac:dyDescent="0.25">
      <c r="AE77" s="6">
        <v>75</v>
      </c>
      <c r="AF77" s="7">
        <f>IF(YEAR(DATE(YEAR($B$2),1,1)+(УТ_Список_дней[[#This Row],[№]])-1)=YEAR($B$2),DATE(YEAR($B$2),1,1)+(УТ_Список_дней[[#This Row],[№]])-1,"-")</f>
        <v>44636</v>
      </c>
      <c r="AG77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77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77" s="15">
        <f>IF(УТ_Список_дней[[#This Row],[Учет дня]]=0,"",SUM(УТ_Список_дней[[#Headers],[Учет дня]]:УТ_Список_дней[[#This Row],[Учет дня]]))</f>
        <v>46</v>
      </c>
      <c r="AJ77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78" spans="31:36" x14ac:dyDescent="0.25">
      <c r="AE78" s="6">
        <v>76</v>
      </c>
      <c r="AF78" s="7">
        <f>IF(YEAR(DATE(YEAR($B$2),1,1)+(УТ_Список_дней[[#This Row],[№]])-1)=YEAR($B$2),DATE(YEAR($B$2),1,1)+(УТ_Список_дней[[#This Row],[№]])-1,"-")</f>
        <v>44637</v>
      </c>
      <c r="AG78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78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78" s="15">
        <f>IF(УТ_Список_дней[[#This Row],[Учет дня]]=0,"",SUM(УТ_Список_дней[[#Headers],[Учет дня]]:УТ_Список_дней[[#This Row],[Учет дня]]))</f>
        <v>47</v>
      </c>
      <c r="AJ78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79" spans="31:36" x14ac:dyDescent="0.25">
      <c r="AE79" s="6">
        <v>77</v>
      </c>
      <c r="AF79" s="7">
        <f>IF(YEAR(DATE(YEAR($B$2),1,1)+(УТ_Список_дней[[#This Row],[№]])-1)=YEAR($B$2),DATE(YEAR($B$2),1,1)+(УТ_Список_дней[[#This Row],[№]])-1,"-")</f>
        <v>44638</v>
      </c>
      <c r="AG79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79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79" s="15">
        <f>IF(УТ_Список_дней[[#This Row],[Учет дня]]=0,"",SUM(УТ_Список_дней[[#Headers],[Учет дня]]:УТ_Список_дней[[#This Row],[Учет дня]]))</f>
        <v>48</v>
      </c>
      <c r="AJ79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80" spans="31:36" x14ac:dyDescent="0.25">
      <c r="AE80" s="6">
        <v>78</v>
      </c>
      <c r="AF80" s="7">
        <f>IF(YEAR(DATE(YEAR($B$2),1,1)+(УТ_Список_дней[[#This Row],[№]])-1)=YEAR($B$2),DATE(YEAR($B$2),1,1)+(УТ_Список_дней[[#This Row],[№]])-1,"-")</f>
        <v>44639</v>
      </c>
      <c r="AG80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Выходной</v>
      </c>
      <c r="AH80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0</v>
      </c>
      <c r="AI80" s="15" t="str">
        <f>IF(УТ_Список_дней[[#This Row],[Учет дня]]=0,"",SUM(УТ_Список_дней[[#Headers],[Учет дня]]:УТ_Список_дней[[#This Row],[Учет дня]]))</f>
        <v/>
      </c>
      <c r="AJ80" s="15" t="str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Выходной</v>
      </c>
    </row>
    <row r="81" spans="31:36" x14ac:dyDescent="0.25">
      <c r="AE81" s="6">
        <v>79</v>
      </c>
      <c r="AF81" s="7">
        <f>IF(YEAR(DATE(YEAR($B$2),1,1)+(УТ_Список_дней[[#This Row],[№]])-1)=YEAR($B$2),DATE(YEAR($B$2),1,1)+(УТ_Список_дней[[#This Row],[№]])-1,"-")</f>
        <v>44640</v>
      </c>
      <c r="AG81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Выходной</v>
      </c>
      <c r="AH81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0</v>
      </c>
      <c r="AI81" s="15" t="str">
        <f>IF(УТ_Список_дней[[#This Row],[Учет дня]]=0,"",SUM(УТ_Список_дней[[#Headers],[Учет дня]]:УТ_Список_дней[[#This Row],[Учет дня]]))</f>
        <v/>
      </c>
      <c r="AJ81" s="15" t="str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Выходной</v>
      </c>
    </row>
    <row r="82" spans="31:36" x14ac:dyDescent="0.25">
      <c r="AE82" s="6">
        <v>80</v>
      </c>
      <c r="AF82" s="7">
        <f>IF(YEAR(DATE(YEAR($B$2),1,1)+(УТ_Список_дней[[#This Row],[№]])-1)=YEAR($B$2),DATE(YEAR($B$2),1,1)+(УТ_Список_дней[[#This Row],[№]])-1,"-")</f>
        <v>44641</v>
      </c>
      <c r="AG82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82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82" s="15">
        <f>IF(УТ_Список_дней[[#This Row],[Учет дня]]=0,"",SUM(УТ_Список_дней[[#Headers],[Учет дня]]:УТ_Список_дней[[#This Row],[Учет дня]]))</f>
        <v>49</v>
      </c>
      <c r="AJ82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83" spans="31:36" x14ac:dyDescent="0.25">
      <c r="AE83" s="6">
        <v>81</v>
      </c>
      <c r="AF83" s="7">
        <f>IF(YEAR(DATE(YEAR($B$2),1,1)+(УТ_Список_дней[[#This Row],[№]])-1)=YEAR($B$2),DATE(YEAR($B$2),1,1)+(УТ_Список_дней[[#This Row],[№]])-1,"-")</f>
        <v>44642</v>
      </c>
      <c r="AG83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83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83" s="15">
        <f>IF(УТ_Список_дней[[#This Row],[Учет дня]]=0,"",SUM(УТ_Список_дней[[#Headers],[Учет дня]]:УТ_Список_дней[[#This Row],[Учет дня]]))</f>
        <v>50</v>
      </c>
      <c r="AJ83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84" spans="31:36" x14ac:dyDescent="0.25">
      <c r="AE84" s="6">
        <v>82</v>
      </c>
      <c r="AF84" s="7">
        <f>IF(YEAR(DATE(YEAR($B$2),1,1)+(УТ_Список_дней[[#This Row],[№]])-1)=YEAR($B$2),DATE(YEAR($B$2),1,1)+(УТ_Список_дней[[#This Row],[№]])-1,"-")</f>
        <v>44643</v>
      </c>
      <c r="AG84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84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84" s="15">
        <f>IF(УТ_Список_дней[[#This Row],[Учет дня]]=0,"",SUM(УТ_Список_дней[[#Headers],[Учет дня]]:УТ_Список_дней[[#This Row],[Учет дня]]))</f>
        <v>51</v>
      </c>
      <c r="AJ84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85" spans="31:36" x14ac:dyDescent="0.25">
      <c r="AE85" s="6">
        <v>83</v>
      </c>
      <c r="AF85" s="7">
        <f>IF(YEAR(DATE(YEAR($B$2),1,1)+(УТ_Список_дней[[#This Row],[№]])-1)=YEAR($B$2),DATE(YEAR($B$2),1,1)+(УТ_Список_дней[[#This Row],[№]])-1,"-")</f>
        <v>44644</v>
      </c>
      <c r="AG85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85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85" s="15">
        <f>IF(УТ_Список_дней[[#This Row],[Учет дня]]=0,"",SUM(УТ_Список_дней[[#Headers],[Учет дня]]:УТ_Список_дней[[#This Row],[Учет дня]]))</f>
        <v>52</v>
      </c>
      <c r="AJ85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86" spans="31:36" x14ac:dyDescent="0.25">
      <c r="AE86" s="6">
        <v>84</v>
      </c>
      <c r="AF86" s="7">
        <f>IF(YEAR(DATE(YEAR($B$2),1,1)+(УТ_Список_дней[[#This Row],[№]])-1)=YEAR($B$2),DATE(YEAR($B$2),1,1)+(УТ_Список_дней[[#This Row],[№]])-1,"-")</f>
        <v>44645</v>
      </c>
      <c r="AG86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86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86" s="15">
        <f>IF(УТ_Список_дней[[#This Row],[Учет дня]]=0,"",SUM(УТ_Список_дней[[#Headers],[Учет дня]]:УТ_Список_дней[[#This Row],[Учет дня]]))</f>
        <v>53</v>
      </c>
      <c r="AJ86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87" spans="31:36" x14ac:dyDescent="0.25">
      <c r="AE87" s="6">
        <v>85</v>
      </c>
      <c r="AF87" s="7">
        <f>IF(YEAR(DATE(YEAR($B$2),1,1)+(УТ_Список_дней[[#This Row],[№]])-1)=YEAR($B$2),DATE(YEAR($B$2),1,1)+(УТ_Список_дней[[#This Row],[№]])-1,"-")</f>
        <v>44646</v>
      </c>
      <c r="AG87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Выходной</v>
      </c>
      <c r="AH87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0</v>
      </c>
      <c r="AI87" s="15" t="str">
        <f>IF(УТ_Список_дней[[#This Row],[Учет дня]]=0,"",SUM(УТ_Список_дней[[#Headers],[Учет дня]]:УТ_Список_дней[[#This Row],[Учет дня]]))</f>
        <v/>
      </c>
      <c r="AJ87" s="15" t="str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Выходной</v>
      </c>
    </row>
    <row r="88" spans="31:36" x14ac:dyDescent="0.25">
      <c r="AE88" s="6">
        <v>86</v>
      </c>
      <c r="AF88" s="7">
        <f>IF(YEAR(DATE(YEAR($B$2),1,1)+(УТ_Список_дней[[#This Row],[№]])-1)=YEAR($B$2),DATE(YEAR($B$2),1,1)+(УТ_Список_дней[[#This Row],[№]])-1,"-")</f>
        <v>44647</v>
      </c>
      <c r="AG88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Выходной</v>
      </c>
      <c r="AH88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0</v>
      </c>
      <c r="AI88" s="15" t="str">
        <f>IF(УТ_Список_дней[[#This Row],[Учет дня]]=0,"",SUM(УТ_Список_дней[[#Headers],[Учет дня]]:УТ_Список_дней[[#This Row],[Учет дня]]))</f>
        <v/>
      </c>
      <c r="AJ88" s="15" t="str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Выходной</v>
      </c>
    </row>
    <row r="89" spans="31:36" x14ac:dyDescent="0.25">
      <c r="AE89" s="6">
        <v>87</v>
      </c>
      <c r="AF89" s="7">
        <f>IF(YEAR(DATE(YEAR($B$2),1,1)+(УТ_Список_дней[[#This Row],[№]])-1)=YEAR($B$2),DATE(YEAR($B$2),1,1)+(УТ_Список_дней[[#This Row],[№]])-1,"-")</f>
        <v>44648</v>
      </c>
      <c r="AG89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89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89" s="15">
        <f>IF(УТ_Список_дней[[#This Row],[Учет дня]]=0,"",SUM(УТ_Список_дней[[#Headers],[Учет дня]]:УТ_Список_дней[[#This Row],[Учет дня]]))</f>
        <v>54</v>
      </c>
      <c r="AJ89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90" spans="31:36" x14ac:dyDescent="0.25">
      <c r="AE90" s="6">
        <v>88</v>
      </c>
      <c r="AF90" s="7">
        <f>IF(YEAR(DATE(YEAR($B$2),1,1)+(УТ_Список_дней[[#This Row],[№]])-1)=YEAR($B$2),DATE(YEAR($B$2),1,1)+(УТ_Список_дней[[#This Row],[№]])-1,"-")</f>
        <v>44649</v>
      </c>
      <c r="AG90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90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90" s="15">
        <f>IF(УТ_Список_дней[[#This Row],[Учет дня]]=0,"",SUM(УТ_Список_дней[[#Headers],[Учет дня]]:УТ_Список_дней[[#This Row],[Учет дня]]))</f>
        <v>55</v>
      </c>
      <c r="AJ90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91" spans="31:36" x14ac:dyDescent="0.25">
      <c r="AE91" s="6">
        <v>89</v>
      </c>
      <c r="AF91" s="7">
        <f>IF(YEAR(DATE(YEAR($B$2),1,1)+(УТ_Список_дней[[#This Row],[№]])-1)=YEAR($B$2),DATE(YEAR($B$2),1,1)+(УТ_Список_дней[[#This Row],[№]])-1,"-")</f>
        <v>44650</v>
      </c>
      <c r="AG91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91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91" s="15">
        <f>IF(УТ_Список_дней[[#This Row],[Учет дня]]=0,"",SUM(УТ_Список_дней[[#Headers],[Учет дня]]:УТ_Список_дней[[#This Row],[Учет дня]]))</f>
        <v>56</v>
      </c>
      <c r="AJ91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92" spans="31:36" x14ac:dyDescent="0.25">
      <c r="AE92" s="6">
        <v>90</v>
      </c>
      <c r="AF92" s="7">
        <f>IF(YEAR(DATE(YEAR($B$2),1,1)+(УТ_Список_дней[[#This Row],[№]])-1)=YEAR($B$2),DATE(YEAR($B$2),1,1)+(УТ_Список_дней[[#This Row],[№]])-1,"-")</f>
        <v>44651</v>
      </c>
      <c r="AG92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92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92" s="15">
        <f>IF(УТ_Список_дней[[#This Row],[Учет дня]]=0,"",SUM(УТ_Список_дней[[#Headers],[Учет дня]]:УТ_Список_дней[[#This Row],[Учет дня]]))</f>
        <v>57</v>
      </c>
      <c r="AJ92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93" spans="31:36" x14ac:dyDescent="0.25">
      <c r="AE93" s="6">
        <v>91</v>
      </c>
      <c r="AF93" s="7">
        <f>IF(YEAR(DATE(YEAR($B$2),1,1)+(УТ_Список_дней[[#This Row],[№]])-1)=YEAR($B$2),DATE(YEAR($B$2),1,1)+(УТ_Список_дней[[#This Row],[№]])-1,"-")</f>
        <v>44652</v>
      </c>
      <c r="AG93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93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93" s="15">
        <f>IF(УТ_Список_дней[[#This Row],[Учет дня]]=0,"",SUM(УТ_Список_дней[[#Headers],[Учет дня]]:УТ_Список_дней[[#This Row],[Учет дня]]))</f>
        <v>58</v>
      </c>
      <c r="AJ93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94" spans="31:36" x14ac:dyDescent="0.25">
      <c r="AE94" s="6">
        <v>92</v>
      </c>
      <c r="AF94" s="7">
        <f>IF(YEAR(DATE(YEAR($B$2),1,1)+(УТ_Список_дней[[#This Row],[№]])-1)=YEAR($B$2),DATE(YEAR($B$2),1,1)+(УТ_Список_дней[[#This Row],[№]])-1,"-")</f>
        <v>44653</v>
      </c>
      <c r="AG94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Выходной</v>
      </c>
      <c r="AH94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0</v>
      </c>
      <c r="AI94" s="15" t="str">
        <f>IF(УТ_Список_дней[[#This Row],[Учет дня]]=0,"",SUM(УТ_Список_дней[[#Headers],[Учет дня]]:УТ_Список_дней[[#This Row],[Учет дня]]))</f>
        <v/>
      </c>
      <c r="AJ94" s="15" t="str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Выходной</v>
      </c>
    </row>
    <row r="95" spans="31:36" x14ac:dyDescent="0.25">
      <c r="AE95" s="6">
        <v>93</v>
      </c>
      <c r="AF95" s="7">
        <f>IF(YEAR(DATE(YEAR($B$2),1,1)+(УТ_Список_дней[[#This Row],[№]])-1)=YEAR($B$2),DATE(YEAR($B$2),1,1)+(УТ_Список_дней[[#This Row],[№]])-1,"-")</f>
        <v>44654</v>
      </c>
      <c r="AG95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Выходной</v>
      </c>
      <c r="AH95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0</v>
      </c>
      <c r="AI95" s="15" t="str">
        <f>IF(УТ_Список_дней[[#This Row],[Учет дня]]=0,"",SUM(УТ_Список_дней[[#Headers],[Учет дня]]:УТ_Список_дней[[#This Row],[Учет дня]]))</f>
        <v/>
      </c>
      <c r="AJ95" s="15" t="str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Выходной</v>
      </c>
    </row>
    <row r="96" spans="31:36" x14ac:dyDescent="0.25">
      <c r="AE96" s="6">
        <v>94</v>
      </c>
      <c r="AF96" s="7">
        <f>IF(YEAR(DATE(YEAR($B$2),1,1)+(УТ_Список_дней[[#This Row],[№]])-1)=YEAR($B$2),DATE(YEAR($B$2),1,1)+(УТ_Список_дней[[#This Row],[№]])-1,"-")</f>
        <v>44655</v>
      </c>
      <c r="AG96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96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96" s="15">
        <f>IF(УТ_Список_дней[[#This Row],[Учет дня]]=0,"",SUM(УТ_Список_дней[[#Headers],[Учет дня]]:УТ_Список_дней[[#This Row],[Учет дня]]))</f>
        <v>59</v>
      </c>
      <c r="AJ96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97" spans="31:36" x14ac:dyDescent="0.25">
      <c r="AE97" s="6">
        <v>95</v>
      </c>
      <c r="AF97" s="7">
        <f>IF(YEAR(DATE(YEAR($B$2),1,1)+(УТ_Список_дней[[#This Row],[№]])-1)=YEAR($B$2),DATE(YEAR($B$2),1,1)+(УТ_Список_дней[[#This Row],[№]])-1,"-")</f>
        <v>44656</v>
      </c>
      <c r="AG97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97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97" s="15">
        <f>IF(УТ_Список_дней[[#This Row],[Учет дня]]=0,"",SUM(УТ_Список_дней[[#Headers],[Учет дня]]:УТ_Список_дней[[#This Row],[Учет дня]]))</f>
        <v>60</v>
      </c>
      <c r="AJ97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98" spans="31:36" x14ac:dyDescent="0.25">
      <c r="AE98" s="6">
        <v>96</v>
      </c>
      <c r="AF98" s="7">
        <f>IF(YEAR(DATE(YEAR($B$2),1,1)+(УТ_Список_дней[[#This Row],[№]])-1)=YEAR($B$2),DATE(YEAR($B$2),1,1)+(УТ_Список_дней[[#This Row],[№]])-1,"-")</f>
        <v>44657</v>
      </c>
      <c r="AG98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98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98" s="15">
        <f>IF(УТ_Список_дней[[#This Row],[Учет дня]]=0,"",SUM(УТ_Список_дней[[#Headers],[Учет дня]]:УТ_Список_дней[[#This Row],[Учет дня]]))</f>
        <v>61</v>
      </c>
      <c r="AJ98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99" spans="31:36" x14ac:dyDescent="0.25">
      <c r="AE99" s="6">
        <v>97</v>
      </c>
      <c r="AF99" s="7">
        <f>IF(YEAR(DATE(YEAR($B$2),1,1)+(УТ_Список_дней[[#This Row],[№]])-1)=YEAR($B$2),DATE(YEAR($B$2),1,1)+(УТ_Список_дней[[#This Row],[№]])-1,"-")</f>
        <v>44658</v>
      </c>
      <c r="AG99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99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99" s="15">
        <f>IF(УТ_Список_дней[[#This Row],[Учет дня]]=0,"",SUM(УТ_Список_дней[[#Headers],[Учет дня]]:УТ_Список_дней[[#This Row],[Учет дня]]))</f>
        <v>62</v>
      </c>
      <c r="AJ99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100" spans="31:36" x14ac:dyDescent="0.25">
      <c r="AE100" s="6">
        <v>98</v>
      </c>
      <c r="AF100" s="7">
        <f>IF(YEAR(DATE(YEAR($B$2),1,1)+(УТ_Список_дней[[#This Row],[№]])-1)=YEAR($B$2),DATE(YEAR($B$2),1,1)+(УТ_Список_дней[[#This Row],[№]])-1,"-")</f>
        <v>44659</v>
      </c>
      <c r="AG100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100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100" s="15">
        <f>IF(УТ_Список_дней[[#This Row],[Учет дня]]=0,"",SUM(УТ_Список_дней[[#Headers],[Учет дня]]:УТ_Список_дней[[#This Row],[Учет дня]]))</f>
        <v>63</v>
      </c>
      <c r="AJ100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101" spans="31:36" x14ac:dyDescent="0.25">
      <c r="AE101" s="6">
        <v>99</v>
      </c>
      <c r="AF101" s="7">
        <f>IF(YEAR(DATE(YEAR($B$2),1,1)+(УТ_Список_дней[[#This Row],[№]])-1)=YEAR($B$2),DATE(YEAR($B$2),1,1)+(УТ_Список_дней[[#This Row],[№]])-1,"-")</f>
        <v>44660</v>
      </c>
      <c r="AG101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Выходной</v>
      </c>
      <c r="AH101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0</v>
      </c>
      <c r="AI101" s="15" t="str">
        <f>IF(УТ_Список_дней[[#This Row],[Учет дня]]=0,"",SUM(УТ_Список_дней[[#Headers],[Учет дня]]:УТ_Список_дней[[#This Row],[Учет дня]]))</f>
        <v/>
      </c>
      <c r="AJ101" s="15" t="str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Выходной</v>
      </c>
    </row>
    <row r="102" spans="31:36" x14ac:dyDescent="0.25">
      <c r="AE102" s="6">
        <v>100</v>
      </c>
      <c r="AF102" s="7">
        <f>IF(YEAR(DATE(YEAR($B$2),1,1)+(УТ_Список_дней[[#This Row],[№]])-1)=YEAR($B$2),DATE(YEAR($B$2),1,1)+(УТ_Список_дней[[#This Row],[№]])-1,"-")</f>
        <v>44661</v>
      </c>
      <c r="AG102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Выходной</v>
      </c>
      <c r="AH102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0</v>
      </c>
      <c r="AI102" s="15" t="str">
        <f>IF(УТ_Список_дней[[#This Row],[Учет дня]]=0,"",SUM(УТ_Список_дней[[#Headers],[Учет дня]]:УТ_Список_дней[[#This Row],[Учет дня]]))</f>
        <v/>
      </c>
      <c r="AJ102" s="15" t="str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Выходной</v>
      </c>
    </row>
    <row r="103" spans="31:36" x14ac:dyDescent="0.25">
      <c r="AE103" s="6">
        <v>101</v>
      </c>
      <c r="AF103" s="7">
        <f>IF(YEAR(DATE(YEAR($B$2),1,1)+(УТ_Список_дней[[#This Row],[№]])-1)=YEAR($B$2),DATE(YEAR($B$2),1,1)+(УТ_Список_дней[[#This Row],[№]])-1,"-")</f>
        <v>44662</v>
      </c>
      <c r="AG103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103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103" s="15">
        <f>IF(УТ_Список_дней[[#This Row],[Учет дня]]=0,"",SUM(УТ_Список_дней[[#Headers],[Учет дня]]:УТ_Список_дней[[#This Row],[Учет дня]]))</f>
        <v>64</v>
      </c>
      <c r="AJ103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104" spans="31:36" x14ac:dyDescent="0.25">
      <c r="AE104" s="6">
        <v>102</v>
      </c>
      <c r="AF104" s="7">
        <f>IF(YEAR(DATE(YEAR($B$2),1,1)+(УТ_Список_дней[[#This Row],[№]])-1)=YEAR($B$2),DATE(YEAR($B$2),1,1)+(УТ_Список_дней[[#This Row],[№]])-1,"-")</f>
        <v>44663</v>
      </c>
      <c r="AG104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104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104" s="15">
        <f>IF(УТ_Список_дней[[#This Row],[Учет дня]]=0,"",SUM(УТ_Список_дней[[#Headers],[Учет дня]]:УТ_Список_дней[[#This Row],[Учет дня]]))</f>
        <v>65</v>
      </c>
      <c r="AJ104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105" spans="31:36" x14ac:dyDescent="0.25">
      <c r="AE105" s="6">
        <v>103</v>
      </c>
      <c r="AF105" s="7">
        <f>IF(YEAR(DATE(YEAR($B$2),1,1)+(УТ_Список_дней[[#This Row],[№]])-1)=YEAR($B$2),DATE(YEAR($B$2),1,1)+(УТ_Список_дней[[#This Row],[№]])-1,"-")</f>
        <v>44664</v>
      </c>
      <c r="AG105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105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105" s="15">
        <f>IF(УТ_Список_дней[[#This Row],[Учет дня]]=0,"",SUM(УТ_Список_дней[[#Headers],[Учет дня]]:УТ_Список_дней[[#This Row],[Учет дня]]))</f>
        <v>66</v>
      </c>
      <c r="AJ105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106" spans="31:36" x14ac:dyDescent="0.25">
      <c r="AE106" s="6">
        <v>104</v>
      </c>
      <c r="AF106" s="7">
        <f>IF(YEAR(DATE(YEAR($B$2),1,1)+(УТ_Список_дней[[#This Row],[№]])-1)=YEAR($B$2),DATE(YEAR($B$2),1,1)+(УТ_Список_дней[[#This Row],[№]])-1,"-")</f>
        <v>44665</v>
      </c>
      <c r="AG106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106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106" s="15">
        <f>IF(УТ_Список_дней[[#This Row],[Учет дня]]=0,"",SUM(УТ_Список_дней[[#Headers],[Учет дня]]:УТ_Список_дней[[#This Row],[Учет дня]]))</f>
        <v>67</v>
      </c>
      <c r="AJ106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107" spans="31:36" x14ac:dyDescent="0.25">
      <c r="AE107" s="6">
        <v>105</v>
      </c>
      <c r="AF107" s="7">
        <f>IF(YEAR(DATE(YEAR($B$2),1,1)+(УТ_Список_дней[[#This Row],[№]])-1)=YEAR($B$2),DATE(YEAR($B$2),1,1)+(УТ_Список_дней[[#This Row],[№]])-1,"-")</f>
        <v>44666</v>
      </c>
      <c r="AG107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107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107" s="15">
        <f>IF(УТ_Список_дней[[#This Row],[Учет дня]]=0,"",SUM(УТ_Список_дней[[#Headers],[Учет дня]]:УТ_Список_дней[[#This Row],[Учет дня]]))</f>
        <v>68</v>
      </c>
      <c r="AJ107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108" spans="31:36" x14ac:dyDescent="0.25">
      <c r="AE108" s="6">
        <v>106</v>
      </c>
      <c r="AF108" s="7">
        <f>IF(YEAR(DATE(YEAR($B$2),1,1)+(УТ_Список_дней[[#This Row],[№]])-1)=YEAR($B$2),DATE(YEAR($B$2),1,1)+(УТ_Список_дней[[#This Row],[№]])-1,"-")</f>
        <v>44667</v>
      </c>
      <c r="AG108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Выходной</v>
      </c>
      <c r="AH108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0</v>
      </c>
      <c r="AI108" s="15" t="str">
        <f>IF(УТ_Список_дней[[#This Row],[Учет дня]]=0,"",SUM(УТ_Список_дней[[#Headers],[Учет дня]]:УТ_Список_дней[[#This Row],[Учет дня]]))</f>
        <v/>
      </c>
      <c r="AJ108" s="15" t="str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Выходной</v>
      </c>
    </row>
    <row r="109" spans="31:36" x14ac:dyDescent="0.25">
      <c r="AE109" s="6">
        <v>107</v>
      </c>
      <c r="AF109" s="7">
        <f>IF(YEAR(DATE(YEAR($B$2),1,1)+(УТ_Список_дней[[#This Row],[№]])-1)=YEAR($B$2),DATE(YEAR($B$2),1,1)+(УТ_Список_дней[[#This Row],[№]])-1,"-")</f>
        <v>44668</v>
      </c>
      <c r="AG109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Выходной</v>
      </c>
      <c r="AH109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0</v>
      </c>
      <c r="AI109" s="15" t="str">
        <f>IF(УТ_Список_дней[[#This Row],[Учет дня]]=0,"",SUM(УТ_Список_дней[[#Headers],[Учет дня]]:УТ_Список_дней[[#This Row],[Учет дня]]))</f>
        <v/>
      </c>
      <c r="AJ109" s="15" t="str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Выходной</v>
      </c>
    </row>
    <row r="110" spans="31:36" x14ac:dyDescent="0.25">
      <c r="AE110" s="6">
        <v>108</v>
      </c>
      <c r="AF110" s="7">
        <f>IF(YEAR(DATE(YEAR($B$2),1,1)+(УТ_Список_дней[[#This Row],[№]])-1)=YEAR($B$2),DATE(YEAR($B$2),1,1)+(УТ_Список_дней[[#This Row],[№]])-1,"-")</f>
        <v>44669</v>
      </c>
      <c r="AG110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110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110" s="15">
        <f>IF(УТ_Список_дней[[#This Row],[Учет дня]]=0,"",SUM(УТ_Список_дней[[#Headers],[Учет дня]]:УТ_Список_дней[[#This Row],[Учет дня]]))</f>
        <v>69</v>
      </c>
      <c r="AJ110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111" spans="31:36" x14ac:dyDescent="0.25">
      <c r="AE111" s="6">
        <v>109</v>
      </c>
      <c r="AF111" s="7">
        <f>IF(YEAR(DATE(YEAR($B$2),1,1)+(УТ_Список_дней[[#This Row],[№]])-1)=YEAR($B$2),DATE(YEAR($B$2),1,1)+(УТ_Список_дней[[#This Row],[№]])-1,"-")</f>
        <v>44670</v>
      </c>
      <c r="AG111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111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111" s="15">
        <f>IF(УТ_Список_дней[[#This Row],[Учет дня]]=0,"",SUM(УТ_Список_дней[[#Headers],[Учет дня]]:УТ_Список_дней[[#This Row],[Учет дня]]))</f>
        <v>70</v>
      </c>
      <c r="AJ111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112" spans="31:36" x14ac:dyDescent="0.25">
      <c r="AE112" s="6">
        <v>110</v>
      </c>
      <c r="AF112" s="7">
        <f>IF(YEAR(DATE(YEAR($B$2),1,1)+(УТ_Список_дней[[#This Row],[№]])-1)=YEAR($B$2),DATE(YEAR($B$2),1,1)+(УТ_Список_дней[[#This Row],[№]])-1,"-")</f>
        <v>44671</v>
      </c>
      <c r="AG112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112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112" s="15">
        <f>IF(УТ_Список_дней[[#This Row],[Учет дня]]=0,"",SUM(УТ_Список_дней[[#Headers],[Учет дня]]:УТ_Список_дней[[#This Row],[Учет дня]]))</f>
        <v>71</v>
      </c>
      <c r="AJ112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113" spans="31:36" x14ac:dyDescent="0.25">
      <c r="AE113" s="6">
        <v>111</v>
      </c>
      <c r="AF113" s="7">
        <f>IF(YEAR(DATE(YEAR($B$2),1,1)+(УТ_Список_дней[[#This Row],[№]])-1)=YEAR($B$2),DATE(YEAR($B$2),1,1)+(УТ_Список_дней[[#This Row],[№]])-1,"-")</f>
        <v>44672</v>
      </c>
      <c r="AG113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113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113" s="15">
        <f>IF(УТ_Список_дней[[#This Row],[Учет дня]]=0,"",SUM(УТ_Список_дней[[#Headers],[Учет дня]]:УТ_Список_дней[[#This Row],[Учет дня]]))</f>
        <v>72</v>
      </c>
      <c r="AJ113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114" spans="31:36" x14ac:dyDescent="0.25">
      <c r="AE114" s="6">
        <v>112</v>
      </c>
      <c r="AF114" s="7">
        <f>IF(YEAR(DATE(YEAR($B$2),1,1)+(УТ_Список_дней[[#This Row],[№]])-1)=YEAR($B$2),DATE(YEAR($B$2),1,1)+(УТ_Список_дней[[#This Row],[№]])-1,"-")</f>
        <v>44673</v>
      </c>
      <c r="AG114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114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114" s="15">
        <f>IF(УТ_Список_дней[[#This Row],[Учет дня]]=0,"",SUM(УТ_Список_дней[[#Headers],[Учет дня]]:УТ_Список_дней[[#This Row],[Учет дня]]))</f>
        <v>73</v>
      </c>
      <c r="AJ114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115" spans="31:36" x14ac:dyDescent="0.25">
      <c r="AE115" s="6">
        <v>113</v>
      </c>
      <c r="AF115" s="7">
        <f>IF(YEAR(DATE(YEAR($B$2),1,1)+(УТ_Список_дней[[#This Row],[№]])-1)=YEAR($B$2),DATE(YEAR($B$2),1,1)+(УТ_Список_дней[[#This Row],[№]])-1,"-")</f>
        <v>44674</v>
      </c>
      <c r="AG115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Выходной</v>
      </c>
      <c r="AH115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0</v>
      </c>
      <c r="AI115" s="15" t="str">
        <f>IF(УТ_Список_дней[[#This Row],[Учет дня]]=0,"",SUM(УТ_Список_дней[[#Headers],[Учет дня]]:УТ_Список_дней[[#This Row],[Учет дня]]))</f>
        <v/>
      </c>
      <c r="AJ115" s="15" t="str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Выходной</v>
      </c>
    </row>
    <row r="116" spans="31:36" x14ac:dyDescent="0.25">
      <c r="AE116" s="6">
        <v>114</v>
      </c>
      <c r="AF116" s="7">
        <f>IF(YEAR(DATE(YEAR($B$2),1,1)+(УТ_Список_дней[[#This Row],[№]])-1)=YEAR($B$2),DATE(YEAR($B$2),1,1)+(УТ_Список_дней[[#This Row],[№]])-1,"-")</f>
        <v>44675</v>
      </c>
      <c r="AG116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Выходной</v>
      </c>
      <c r="AH116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0</v>
      </c>
      <c r="AI116" s="15" t="str">
        <f>IF(УТ_Список_дней[[#This Row],[Учет дня]]=0,"",SUM(УТ_Список_дней[[#Headers],[Учет дня]]:УТ_Список_дней[[#This Row],[Учет дня]]))</f>
        <v/>
      </c>
      <c r="AJ116" s="15" t="str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Выходной</v>
      </c>
    </row>
    <row r="117" spans="31:36" x14ac:dyDescent="0.25">
      <c r="AE117" s="6">
        <v>115</v>
      </c>
      <c r="AF117" s="7">
        <f>IF(YEAR(DATE(YEAR($B$2),1,1)+(УТ_Список_дней[[#This Row],[№]])-1)=YEAR($B$2),DATE(YEAR($B$2),1,1)+(УТ_Список_дней[[#This Row],[№]])-1,"-")</f>
        <v>44676</v>
      </c>
      <c r="AG117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117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117" s="15">
        <f>IF(УТ_Список_дней[[#This Row],[Учет дня]]=0,"",SUM(УТ_Список_дней[[#Headers],[Учет дня]]:УТ_Список_дней[[#This Row],[Учет дня]]))</f>
        <v>74</v>
      </c>
      <c r="AJ117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118" spans="31:36" x14ac:dyDescent="0.25">
      <c r="AE118" s="6">
        <v>116</v>
      </c>
      <c r="AF118" s="7">
        <f>IF(YEAR(DATE(YEAR($B$2),1,1)+(УТ_Список_дней[[#This Row],[№]])-1)=YEAR($B$2),DATE(YEAR($B$2),1,1)+(УТ_Список_дней[[#This Row],[№]])-1,"-")</f>
        <v>44677</v>
      </c>
      <c r="AG118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118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118" s="15">
        <f>IF(УТ_Список_дней[[#This Row],[Учет дня]]=0,"",SUM(УТ_Список_дней[[#Headers],[Учет дня]]:УТ_Список_дней[[#This Row],[Учет дня]]))</f>
        <v>75</v>
      </c>
      <c r="AJ118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119" spans="31:36" x14ac:dyDescent="0.25">
      <c r="AE119" s="6">
        <v>117</v>
      </c>
      <c r="AF119" s="7">
        <f>IF(YEAR(DATE(YEAR($B$2),1,1)+(УТ_Список_дней[[#This Row],[№]])-1)=YEAR($B$2),DATE(YEAR($B$2),1,1)+(УТ_Список_дней[[#This Row],[№]])-1,"-")</f>
        <v>44678</v>
      </c>
      <c r="AG119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119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119" s="15">
        <f>IF(УТ_Список_дней[[#This Row],[Учет дня]]=0,"",SUM(УТ_Список_дней[[#Headers],[Учет дня]]:УТ_Список_дней[[#This Row],[Учет дня]]))</f>
        <v>76</v>
      </c>
      <c r="AJ119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120" spans="31:36" x14ac:dyDescent="0.25">
      <c r="AE120" s="6">
        <v>118</v>
      </c>
      <c r="AF120" s="7">
        <f>IF(YEAR(DATE(YEAR($B$2),1,1)+(УТ_Список_дней[[#This Row],[№]])-1)=YEAR($B$2),DATE(YEAR($B$2),1,1)+(УТ_Список_дней[[#This Row],[№]])-1,"-")</f>
        <v>44679</v>
      </c>
      <c r="AG120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120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120" s="15">
        <f>IF(УТ_Список_дней[[#This Row],[Учет дня]]=0,"",SUM(УТ_Список_дней[[#Headers],[Учет дня]]:УТ_Список_дней[[#This Row],[Учет дня]]))</f>
        <v>77</v>
      </c>
      <c r="AJ120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121" spans="31:36" x14ac:dyDescent="0.25">
      <c r="AE121" s="6">
        <v>119</v>
      </c>
      <c r="AF121" s="7">
        <f>IF(YEAR(DATE(YEAR($B$2),1,1)+(УТ_Список_дней[[#This Row],[№]])-1)=YEAR($B$2),DATE(YEAR($B$2),1,1)+(УТ_Список_дней[[#This Row],[№]])-1,"-")</f>
        <v>44680</v>
      </c>
      <c r="AG121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121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121" s="15">
        <f>IF(УТ_Список_дней[[#This Row],[Учет дня]]=0,"",SUM(УТ_Список_дней[[#Headers],[Учет дня]]:УТ_Список_дней[[#This Row],[Учет дня]]))</f>
        <v>78</v>
      </c>
      <c r="AJ121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122" spans="31:36" x14ac:dyDescent="0.25">
      <c r="AE122" s="6">
        <v>120</v>
      </c>
      <c r="AF122" s="7">
        <f>IF(YEAR(DATE(YEAR($B$2),1,1)+(УТ_Список_дней[[#This Row],[№]])-1)=YEAR($B$2),DATE(YEAR($B$2),1,1)+(УТ_Список_дней[[#This Row],[№]])-1,"-")</f>
        <v>44681</v>
      </c>
      <c r="AG122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Выходной</v>
      </c>
      <c r="AH122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0</v>
      </c>
      <c r="AI122" s="15" t="str">
        <f>IF(УТ_Список_дней[[#This Row],[Учет дня]]=0,"",SUM(УТ_Список_дней[[#Headers],[Учет дня]]:УТ_Список_дней[[#This Row],[Учет дня]]))</f>
        <v/>
      </c>
      <c r="AJ122" s="15" t="str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Выходной</v>
      </c>
    </row>
    <row r="123" spans="31:36" x14ac:dyDescent="0.25">
      <c r="AE123" s="6">
        <v>121</v>
      </c>
      <c r="AF123" s="7">
        <f>IF(YEAR(DATE(YEAR($B$2),1,1)+(УТ_Список_дней[[#This Row],[№]])-1)=YEAR($B$2),DATE(YEAR($B$2),1,1)+(УТ_Список_дней[[#This Row],[№]])-1,"-")</f>
        <v>44682</v>
      </c>
      <c r="AG123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Праздник</v>
      </c>
      <c r="AH123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0</v>
      </c>
      <c r="AI123" s="15" t="str">
        <f>IF(УТ_Список_дней[[#This Row],[Учет дня]]=0,"",SUM(УТ_Список_дней[[#Headers],[Учет дня]]:УТ_Список_дней[[#This Row],[Учет дня]]))</f>
        <v/>
      </c>
      <c r="AJ123" s="15" t="str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Праздник</v>
      </c>
    </row>
    <row r="124" spans="31:36" x14ac:dyDescent="0.25">
      <c r="AE124" s="6">
        <v>122</v>
      </c>
      <c r="AF124" s="7">
        <f>IF(YEAR(DATE(YEAR($B$2),1,1)+(УТ_Список_дней[[#This Row],[№]])-1)=YEAR($B$2),DATE(YEAR($B$2),1,1)+(УТ_Список_дней[[#This Row],[№]])-1,"-")</f>
        <v>44683</v>
      </c>
      <c r="AG124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Выходной</v>
      </c>
      <c r="AH124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0</v>
      </c>
      <c r="AI124" s="15" t="str">
        <f>IF(УТ_Список_дней[[#This Row],[Учет дня]]=0,"",SUM(УТ_Список_дней[[#Headers],[Учет дня]]:УТ_Список_дней[[#This Row],[Учет дня]]))</f>
        <v/>
      </c>
      <c r="AJ124" s="15" t="str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Выходной</v>
      </c>
    </row>
    <row r="125" spans="31:36" x14ac:dyDescent="0.25">
      <c r="AE125" s="6">
        <v>123</v>
      </c>
      <c r="AF125" s="7">
        <f>IF(YEAR(DATE(YEAR($B$2),1,1)+(УТ_Список_дней[[#This Row],[№]])-1)=YEAR($B$2),DATE(YEAR($B$2),1,1)+(УТ_Список_дней[[#This Row],[№]])-1,"-")</f>
        <v>44684</v>
      </c>
      <c r="AG125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Выходной</v>
      </c>
      <c r="AH125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0</v>
      </c>
      <c r="AI125" s="15" t="str">
        <f>IF(УТ_Список_дней[[#This Row],[Учет дня]]=0,"",SUM(УТ_Список_дней[[#Headers],[Учет дня]]:УТ_Список_дней[[#This Row],[Учет дня]]))</f>
        <v/>
      </c>
      <c r="AJ125" s="15" t="str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Выходной</v>
      </c>
    </row>
    <row r="126" spans="31:36" x14ac:dyDescent="0.25">
      <c r="AE126" s="6">
        <v>124</v>
      </c>
      <c r="AF126" s="7">
        <f>IF(YEAR(DATE(YEAR($B$2),1,1)+(УТ_Список_дней[[#This Row],[№]])-1)=YEAR($B$2),DATE(YEAR($B$2),1,1)+(УТ_Список_дней[[#This Row],[№]])-1,"-")</f>
        <v>44685</v>
      </c>
      <c r="AG126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126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126" s="15">
        <f>IF(УТ_Список_дней[[#This Row],[Учет дня]]=0,"",SUM(УТ_Список_дней[[#Headers],[Учет дня]]:УТ_Список_дней[[#This Row],[Учет дня]]))</f>
        <v>79</v>
      </c>
      <c r="AJ126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127" spans="31:36" x14ac:dyDescent="0.25">
      <c r="AE127" s="6">
        <v>125</v>
      </c>
      <c r="AF127" s="7">
        <f>IF(YEAR(DATE(YEAR($B$2),1,1)+(УТ_Список_дней[[#This Row],[№]])-1)=YEAR($B$2),DATE(YEAR($B$2),1,1)+(УТ_Список_дней[[#This Row],[№]])-1,"-")</f>
        <v>44686</v>
      </c>
      <c r="AG127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127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127" s="15">
        <f>IF(УТ_Список_дней[[#This Row],[Учет дня]]=0,"",SUM(УТ_Список_дней[[#Headers],[Учет дня]]:УТ_Список_дней[[#This Row],[Учет дня]]))</f>
        <v>80</v>
      </c>
      <c r="AJ127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128" spans="31:36" x14ac:dyDescent="0.25">
      <c r="AE128" s="6">
        <v>126</v>
      </c>
      <c r="AF128" s="7">
        <f>IF(YEAR(DATE(YEAR($B$2),1,1)+(УТ_Список_дней[[#This Row],[№]])-1)=YEAR($B$2),DATE(YEAR($B$2),1,1)+(УТ_Список_дней[[#This Row],[№]])-1,"-")</f>
        <v>44687</v>
      </c>
      <c r="AG128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128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128" s="15">
        <f>IF(УТ_Список_дней[[#This Row],[Учет дня]]=0,"",SUM(УТ_Список_дней[[#Headers],[Учет дня]]:УТ_Список_дней[[#This Row],[Учет дня]]))</f>
        <v>81</v>
      </c>
      <c r="AJ128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129" spans="31:36" x14ac:dyDescent="0.25">
      <c r="AE129" s="6">
        <v>127</v>
      </c>
      <c r="AF129" s="7">
        <f>IF(YEAR(DATE(YEAR($B$2),1,1)+(УТ_Список_дней[[#This Row],[№]])-1)=YEAR($B$2),DATE(YEAR($B$2),1,1)+(УТ_Список_дней[[#This Row],[№]])-1,"-")</f>
        <v>44688</v>
      </c>
      <c r="AG129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Выходной</v>
      </c>
      <c r="AH129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0</v>
      </c>
      <c r="AI129" s="15" t="str">
        <f>IF(УТ_Список_дней[[#This Row],[Учет дня]]=0,"",SUM(УТ_Список_дней[[#Headers],[Учет дня]]:УТ_Список_дней[[#This Row],[Учет дня]]))</f>
        <v/>
      </c>
      <c r="AJ129" s="15" t="str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Выходной</v>
      </c>
    </row>
    <row r="130" spans="31:36" x14ac:dyDescent="0.25">
      <c r="AE130" s="6">
        <v>128</v>
      </c>
      <c r="AF130" s="7">
        <f>IF(YEAR(DATE(YEAR($B$2),1,1)+(УТ_Список_дней[[#This Row],[№]])-1)=YEAR($B$2),DATE(YEAR($B$2),1,1)+(УТ_Список_дней[[#This Row],[№]])-1,"-")</f>
        <v>44689</v>
      </c>
      <c r="AG130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Выходной</v>
      </c>
      <c r="AH130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0</v>
      </c>
      <c r="AI130" s="15" t="str">
        <f>IF(УТ_Список_дней[[#This Row],[Учет дня]]=0,"",SUM(УТ_Список_дней[[#Headers],[Учет дня]]:УТ_Список_дней[[#This Row],[Учет дня]]))</f>
        <v/>
      </c>
      <c r="AJ130" s="15" t="str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Выходной</v>
      </c>
    </row>
    <row r="131" spans="31:36" x14ac:dyDescent="0.25">
      <c r="AE131" s="6">
        <v>129</v>
      </c>
      <c r="AF131" s="7">
        <f>IF(YEAR(DATE(YEAR($B$2),1,1)+(УТ_Список_дней[[#This Row],[№]])-1)=YEAR($B$2),DATE(YEAR($B$2),1,1)+(УТ_Список_дней[[#This Row],[№]])-1,"-")</f>
        <v>44690</v>
      </c>
      <c r="AG131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Праздник</v>
      </c>
      <c r="AH131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0</v>
      </c>
      <c r="AI131" s="15" t="str">
        <f>IF(УТ_Список_дней[[#This Row],[Учет дня]]=0,"",SUM(УТ_Список_дней[[#Headers],[Учет дня]]:УТ_Список_дней[[#This Row],[Учет дня]]))</f>
        <v/>
      </c>
      <c r="AJ131" s="15" t="str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Праздник</v>
      </c>
    </row>
    <row r="132" spans="31:36" x14ac:dyDescent="0.25">
      <c r="AE132" s="6">
        <v>130</v>
      </c>
      <c r="AF132" s="7">
        <f>IF(YEAR(DATE(YEAR($B$2),1,1)+(УТ_Список_дней[[#This Row],[№]])-1)=YEAR($B$2),DATE(YEAR($B$2),1,1)+(УТ_Список_дней[[#This Row],[№]])-1,"-")</f>
        <v>44691</v>
      </c>
      <c r="AG132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Выходной</v>
      </c>
      <c r="AH132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0</v>
      </c>
      <c r="AI132" s="15" t="str">
        <f>IF(УТ_Список_дней[[#This Row],[Учет дня]]=0,"",SUM(УТ_Список_дней[[#Headers],[Учет дня]]:УТ_Список_дней[[#This Row],[Учет дня]]))</f>
        <v/>
      </c>
      <c r="AJ132" s="15" t="str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Выходной</v>
      </c>
    </row>
    <row r="133" spans="31:36" x14ac:dyDescent="0.25">
      <c r="AE133" s="6">
        <v>131</v>
      </c>
      <c r="AF133" s="7">
        <f>IF(YEAR(DATE(YEAR($B$2),1,1)+(УТ_Список_дней[[#This Row],[№]])-1)=YEAR($B$2),DATE(YEAR($B$2),1,1)+(УТ_Список_дней[[#This Row],[№]])-1,"-")</f>
        <v>44692</v>
      </c>
      <c r="AG133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133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133" s="15">
        <f>IF(УТ_Список_дней[[#This Row],[Учет дня]]=0,"",SUM(УТ_Список_дней[[#Headers],[Учет дня]]:УТ_Список_дней[[#This Row],[Учет дня]]))</f>
        <v>82</v>
      </c>
      <c r="AJ133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134" spans="31:36" x14ac:dyDescent="0.25">
      <c r="AE134" s="6">
        <v>132</v>
      </c>
      <c r="AF134" s="7">
        <f>IF(YEAR(DATE(YEAR($B$2),1,1)+(УТ_Список_дней[[#This Row],[№]])-1)=YEAR($B$2),DATE(YEAR($B$2),1,1)+(УТ_Список_дней[[#This Row],[№]])-1,"-")</f>
        <v>44693</v>
      </c>
      <c r="AG134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134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134" s="15">
        <f>IF(УТ_Список_дней[[#This Row],[Учет дня]]=0,"",SUM(УТ_Список_дней[[#Headers],[Учет дня]]:УТ_Список_дней[[#This Row],[Учет дня]]))</f>
        <v>83</v>
      </c>
      <c r="AJ134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135" spans="31:36" x14ac:dyDescent="0.25">
      <c r="AE135" s="6">
        <v>133</v>
      </c>
      <c r="AF135" s="7">
        <f>IF(YEAR(DATE(YEAR($B$2),1,1)+(УТ_Список_дней[[#This Row],[№]])-1)=YEAR($B$2),DATE(YEAR($B$2),1,1)+(УТ_Список_дней[[#This Row],[№]])-1,"-")</f>
        <v>44694</v>
      </c>
      <c r="AG135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135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135" s="15">
        <f>IF(УТ_Список_дней[[#This Row],[Учет дня]]=0,"",SUM(УТ_Список_дней[[#Headers],[Учет дня]]:УТ_Список_дней[[#This Row],[Учет дня]]))</f>
        <v>84</v>
      </c>
      <c r="AJ135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136" spans="31:36" x14ac:dyDescent="0.25">
      <c r="AE136" s="6">
        <v>134</v>
      </c>
      <c r="AF136" s="7">
        <f>IF(YEAR(DATE(YEAR($B$2),1,1)+(УТ_Список_дней[[#This Row],[№]])-1)=YEAR($B$2),DATE(YEAR($B$2),1,1)+(УТ_Список_дней[[#This Row],[№]])-1,"-")</f>
        <v>44695</v>
      </c>
      <c r="AG136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Выходной</v>
      </c>
      <c r="AH136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0</v>
      </c>
      <c r="AI136" s="15" t="str">
        <f>IF(УТ_Список_дней[[#This Row],[Учет дня]]=0,"",SUM(УТ_Список_дней[[#Headers],[Учет дня]]:УТ_Список_дней[[#This Row],[Учет дня]]))</f>
        <v/>
      </c>
      <c r="AJ136" s="15" t="str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Выходной</v>
      </c>
    </row>
    <row r="137" spans="31:36" x14ac:dyDescent="0.25">
      <c r="AE137" s="6">
        <v>135</v>
      </c>
      <c r="AF137" s="7">
        <f>IF(YEAR(DATE(YEAR($B$2),1,1)+(УТ_Список_дней[[#This Row],[№]])-1)=YEAR($B$2),DATE(YEAR($B$2),1,1)+(УТ_Список_дней[[#This Row],[№]])-1,"-")</f>
        <v>44696</v>
      </c>
      <c r="AG137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Выходной</v>
      </c>
      <c r="AH137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0</v>
      </c>
      <c r="AI137" s="15" t="str">
        <f>IF(УТ_Список_дней[[#This Row],[Учет дня]]=0,"",SUM(УТ_Список_дней[[#Headers],[Учет дня]]:УТ_Список_дней[[#This Row],[Учет дня]]))</f>
        <v/>
      </c>
      <c r="AJ137" s="15" t="str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Выходной</v>
      </c>
    </row>
    <row r="138" spans="31:36" x14ac:dyDescent="0.25">
      <c r="AE138" s="6">
        <v>136</v>
      </c>
      <c r="AF138" s="7">
        <f>IF(YEAR(DATE(YEAR($B$2),1,1)+(УТ_Список_дней[[#This Row],[№]])-1)=YEAR($B$2),DATE(YEAR($B$2),1,1)+(УТ_Список_дней[[#This Row],[№]])-1,"-")</f>
        <v>44697</v>
      </c>
      <c r="AG138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138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138" s="15">
        <f>IF(УТ_Список_дней[[#This Row],[Учет дня]]=0,"",SUM(УТ_Список_дней[[#Headers],[Учет дня]]:УТ_Список_дней[[#This Row],[Учет дня]]))</f>
        <v>85</v>
      </c>
      <c r="AJ138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139" spans="31:36" x14ac:dyDescent="0.25">
      <c r="AE139" s="6">
        <v>137</v>
      </c>
      <c r="AF139" s="7">
        <f>IF(YEAR(DATE(YEAR($B$2),1,1)+(УТ_Список_дней[[#This Row],[№]])-1)=YEAR($B$2),DATE(YEAR($B$2),1,1)+(УТ_Список_дней[[#This Row],[№]])-1,"-")</f>
        <v>44698</v>
      </c>
      <c r="AG139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139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139" s="15">
        <f>IF(УТ_Список_дней[[#This Row],[Учет дня]]=0,"",SUM(УТ_Список_дней[[#Headers],[Учет дня]]:УТ_Список_дней[[#This Row],[Учет дня]]))</f>
        <v>86</v>
      </c>
      <c r="AJ139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140" spans="31:36" x14ac:dyDescent="0.25">
      <c r="AE140" s="6">
        <v>138</v>
      </c>
      <c r="AF140" s="7">
        <f>IF(YEAR(DATE(YEAR($B$2),1,1)+(УТ_Список_дней[[#This Row],[№]])-1)=YEAR($B$2),DATE(YEAR($B$2),1,1)+(УТ_Список_дней[[#This Row],[№]])-1,"-")</f>
        <v>44699</v>
      </c>
      <c r="AG140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140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140" s="15">
        <f>IF(УТ_Список_дней[[#This Row],[Учет дня]]=0,"",SUM(УТ_Список_дней[[#Headers],[Учет дня]]:УТ_Список_дней[[#This Row],[Учет дня]]))</f>
        <v>87</v>
      </c>
      <c r="AJ140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141" spans="31:36" x14ac:dyDescent="0.25">
      <c r="AE141" s="6">
        <v>139</v>
      </c>
      <c r="AF141" s="7">
        <f>IF(YEAR(DATE(YEAR($B$2),1,1)+(УТ_Список_дней[[#This Row],[№]])-1)=YEAR($B$2),DATE(YEAR($B$2),1,1)+(УТ_Список_дней[[#This Row],[№]])-1,"-")</f>
        <v>44700</v>
      </c>
      <c r="AG141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141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141" s="15">
        <f>IF(УТ_Список_дней[[#This Row],[Учет дня]]=0,"",SUM(УТ_Список_дней[[#Headers],[Учет дня]]:УТ_Список_дней[[#This Row],[Учет дня]]))</f>
        <v>88</v>
      </c>
      <c r="AJ141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142" spans="31:36" x14ac:dyDescent="0.25">
      <c r="AE142" s="6">
        <v>140</v>
      </c>
      <c r="AF142" s="7">
        <f>IF(YEAR(DATE(YEAR($B$2),1,1)+(УТ_Список_дней[[#This Row],[№]])-1)=YEAR($B$2),DATE(YEAR($B$2),1,1)+(УТ_Список_дней[[#This Row],[№]])-1,"-")</f>
        <v>44701</v>
      </c>
      <c r="AG142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142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142" s="15">
        <f>IF(УТ_Список_дней[[#This Row],[Учет дня]]=0,"",SUM(УТ_Список_дней[[#Headers],[Учет дня]]:УТ_Список_дней[[#This Row],[Учет дня]]))</f>
        <v>89</v>
      </c>
      <c r="AJ142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143" spans="31:36" x14ac:dyDescent="0.25">
      <c r="AE143" s="6">
        <v>141</v>
      </c>
      <c r="AF143" s="7">
        <f>IF(YEAR(DATE(YEAR($B$2),1,1)+(УТ_Список_дней[[#This Row],[№]])-1)=YEAR($B$2),DATE(YEAR($B$2),1,1)+(УТ_Список_дней[[#This Row],[№]])-1,"-")</f>
        <v>44702</v>
      </c>
      <c r="AG143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Выходной</v>
      </c>
      <c r="AH143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0</v>
      </c>
      <c r="AI143" s="15" t="str">
        <f>IF(УТ_Список_дней[[#This Row],[Учет дня]]=0,"",SUM(УТ_Список_дней[[#Headers],[Учет дня]]:УТ_Список_дней[[#This Row],[Учет дня]]))</f>
        <v/>
      </c>
      <c r="AJ143" s="15" t="str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Выходной</v>
      </c>
    </row>
    <row r="144" spans="31:36" x14ac:dyDescent="0.25">
      <c r="AE144" s="6">
        <v>142</v>
      </c>
      <c r="AF144" s="7">
        <f>IF(YEAR(DATE(YEAR($B$2),1,1)+(УТ_Список_дней[[#This Row],[№]])-1)=YEAR($B$2),DATE(YEAR($B$2),1,1)+(УТ_Список_дней[[#This Row],[№]])-1,"-")</f>
        <v>44703</v>
      </c>
      <c r="AG144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Выходной</v>
      </c>
      <c r="AH144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0</v>
      </c>
      <c r="AI144" s="15" t="str">
        <f>IF(УТ_Список_дней[[#This Row],[Учет дня]]=0,"",SUM(УТ_Список_дней[[#Headers],[Учет дня]]:УТ_Список_дней[[#This Row],[Учет дня]]))</f>
        <v/>
      </c>
      <c r="AJ144" s="15" t="str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Выходной</v>
      </c>
    </row>
    <row r="145" spans="31:36" x14ac:dyDescent="0.25">
      <c r="AE145" s="6">
        <v>143</v>
      </c>
      <c r="AF145" s="7">
        <f>IF(YEAR(DATE(YEAR($B$2),1,1)+(УТ_Список_дней[[#This Row],[№]])-1)=YEAR($B$2),DATE(YEAR($B$2),1,1)+(УТ_Список_дней[[#This Row],[№]])-1,"-")</f>
        <v>44704</v>
      </c>
      <c r="AG145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145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145" s="15">
        <f>IF(УТ_Список_дней[[#This Row],[Учет дня]]=0,"",SUM(УТ_Список_дней[[#Headers],[Учет дня]]:УТ_Список_дней[[#This Row],[Учет дня]]))</f>
        <v>90</v>
      </c>
      <c r="AJ145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146" spans="31:36" x14ac:dyDescent="0.25">
      <c r="AE146" s="6">
        <v>144</v>
      </c>
      <c r="AF146" s="7">
        <f>IF(YEAR(DATE(YEAR($B$2),1,1)+(УТ_Список_дней[[#This Row],[№]])-1)=YEAR($B$2),DATE(YEAR($B$2),1,1)+(УТ_Список_дней[[#This Row],[№]])-1,"-")</f>
        <v>44705</v>
      </c>
      <c r="AG146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146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146" s="15">
        <f>IF(УТ_Список_дней[[#This Row],[Учет дня]]=0,"",SUM(УТ_Список_дней[[#Headers],[Учет дня]]:УТ_Список_дней[[#This Row],[Учет дня]]))</f>
        <v>91</v>
      </c>
      <c r="AJ146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147" spans="31:36" x14ac:dyDescent="0.25">
      <c r="AE147" s="6">
        <v>145</v>
      </c>
      <c r="AF147" s="7">
        <f>IF(YEAR(DATE(YEAR($B$2),1,1)+(УТ_Список_дней[[#This Row],[№]])-1)=YEAR($B$2),DATE(YEAR($B$2),1,1)+(УТ_Список_дней[[#This Row],[№]])-1,"-")</f>
        <v>44706</v>
      </c>
      <c r="AG147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147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147" s="15">
        <f>IF(УТ_Список_дней[[#This Row],[Учет дня]]=0,"",SUM(УТ_Список_дней[[#Headers],[Учет дня]]:УТ_Список_дней[[#This Row],[Учет дня]]))</f>
        <v>92</v>
      </c>
      <c r="AJ147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148" spans="31:36" x14ac:dyDescent="0.25">
      <c r="AE148" s="6">
        <v>146</v>
      </c>
      <c r="AF148" s="7">
        <f>IF(YEAR(DATE(YEAR($B$2),1,1)+(УТ_Список_дней[[#This Row],[№]])-1)=YEAR($B$2),DATE(YEAR($B$2),1,1)+(УТ_Список_дней[[#This Row],[№]])-1,"-")</f>
        <v>44707</v>
      </c>
      <c r="AG148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148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148" s="15">
        <f>IF(УТ_Список_дней[[#This Row],[Учет дня]]=0,"",SUM(УТ_Список_дней[[#Headers],[Учет дня]]:УТ_Список_дней[[#This Row],[Учет дня]]))</f>
        <v>93</v>
      </c>
      <c r="AJ148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149" spans="31:36" x14ac:dyDescent="0.25">
      <c r="AE149" s="6">
        <v>147</v>
      </c>
      <c r="AF149" s="7">
        <f>IF(YEAR(DATE(YEAR($B$2),1,1)+(УТ_Список_дней[[#This Row],[№]])-1)=YEAR($B$2),DATE(YEAR($B$2),1,1)+(УТ_Список_дней[[#This Row],[№]])-1,"-")</f>
        <v>44708</v>
      </c>
      <c r="AG149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149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149" s="15">
        <f>IF(УТ_Список_дней[[#This Row],[Учет дня]]=0,"",SUM(УТ_Список_дней[[#Headers],[Учет дня]]:УТ_Список_дней[[#This Row],[Учет дня]]))</f>
        <v>94</v>
      </c>
      <c r="AJ149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150" spans="31:36" x14ac:dyDescent="0.25">
      <c r="AE150" s="6">
        <v>148</v>
      </c>
      <c r="AF150" s="7">
        <f>IF(YEAR(DATE(YEAR($B$2),1,1)+(УТ_Список_дней[[#This Row],[№]])-1)=YEAR($B$2),DATE(YEAR($B$2),1,1)+(УТ_Список_дней[[#This Row],[№]])-1,"-")</f>
        <v>44709</v>
      </c>
      <c r="AG150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Выходной</v>
      </c>
      <c r="AH150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0</v>
      </c>
      <c r="AI150" s="15" t="str">
        <f>IF(УТ_Список_дней[[#This Row],[Учет дня]]=0,"",SUM(УТ_Список_дней[[#Headers],[Учет дня]]:УТ_Список_дней[[#This Row],[Учет дня]]))</f>
        <v/>
      </c>
      <c r="AJ150" s="15" t="str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Выходной</v>
      </c>
    </row>
    <row r="151" spans="31:36" x14ac:dyDescent="0.25">
      <c r="AE151" s="6">
        <v>149</v>
      </c>
      <c r="AF151" s="7">
        <f>IF(YEAR(DATE(YEAR($B$2),1,1)+(УТ_Список_дней[[#This Row],[№]])-1)=YEAR($B$2),DATE(YEAR($B$2),1,1)+(УТ_Список_дней[[#This Row],[№]])-1,"-")</f>
        <v>44710</v>
      </c>
      <c r="AG151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Выходной</v>
      </c>
      <c r="AH151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0</v>
      </c>
      <c r="AI151" s="15" t="str">
        <f>IF(УТ_Список_дней[[#This Row],[Учет дня]]=0,"",SUM(УТ_Список_дней[[#Headers],[Учет дня]]:УТ_Список_дней[[#This Row],[Учет дня]]))</f>
        <v/>
      </c>
      <c r="AJ151" s="15" t="str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Выходной</v>
      </c>
    </row>
    <row r="152" spans="31:36" x14ac:dyDescent="0.25">
      <c r="AE152" s="6">
        <v>150</v>
      </c>
      <c r="AF152" s="7">
        <f>IF(YEAR(DATE(YEAR($B$2),1,1)+(УТ_Список_дней[[#This Row],[№]])-1)=YEAR($B$2),DATE(YEAR($B$2),1,1)+(УТ_Список_дней[[#This Row],[№]])-1,"-")</f>
        <v>44711</v>
      </c>
      <c r="AG152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152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152" s="15">
        <f>IF(УТ_Список_дней[[#This Row],[Учет дня]]=0,"",SUM(УТ_Список_дней[[#Headers],[Учет дня]]:УТ_Список_дней[[#This Row],[Учет дня]]))</f>
        <v>95</v>
      </c>
      <c r="AJ152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153" spans="31:36" x14ac:dyDescent="0.25">
      <c r="AE153" s="6">
        <v>151</v>
      </c>
      <c r="AF153" s="7">
        <f>IF(YEAR(DATE(YEAR($B$2),1,1)+(УТ_Список_дней[[#This Row],[№]])-1)=YEAR($B$2),DATE(YEAR($B$2),1,1)+(УТ_Список_дней[[#This Row],[№]])-1,"-")</f>
        <v>44712</v>
      </c>
      <c r="AG153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153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153" s="15">
        <f>IF(УТ_Список_дней[[#This Row],[Учет дня]]=0,"",SUM(УТ_Список_дней[[#Headers],[Учет дня]]:УТ_Список_дней[[#This Row],[Учет дня]]))</f>
        <v>96</v>
      </c>
      <c r="AJ153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154" spans="31:36" x14ac:dyDescent="0.25">
      <c r="AE154" s="6">
        <v>152</v>
      </c>
      <c r="AF154" s="7">
        <f>IF(YEAR(DATE(YEAR($B$2),1,1)+(УТ_Список_дней[[#This Row],[№]])-1)=YEAR($B$2),DATE(YEAR($B$2),1,1)+(УТ_Список_дней[[#This Row],[№]])-1,"-")</f>
        <v>44713</v>
      </c>
      <c r="AG154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154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154" s="15">
        <f>IF(УТ_Список_дней[[#This Row],[Учет дня]]=0,"",SUM(УТ_Список_дней[[#Headers],[Учет дня]]:УТ_Список_дней[[#This Row],[Учет дня]]))</f>
        <v>97</v>
      </c>
      <c r="AJ154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155" spans="31:36" x14ac:dyDescent="0.25">
      <c r="AE155" s="6">
        <v>153</v>
      </c>
      <c r="AF155" s="7">
        <f>IF(YEAR(DATE(YEAR($B$2),1,1)+(УТ_Список_дней[[#This Row],[№]])-1)=YEAR($B$2),DATE(YEAR($B$2),1,1)+(УТ_Список_дней[[#This Row],[№]])-1,"-")</f>
        <v>44714</v>
      </c>
      <c r="AG155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155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155" s="15">
        <f>IF(УТ_Список_дней[[#This Row],[Учет дня]]=0,"",SUM(УТ_Список_дней[[#Headers],[Учет дня]]:УТ_Список_дней[[#This Row],[Учет дня]]))</f>
        <v>98</v>
      </c>
      <c r="AJ155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156" spans="31:36" x14ac:dyDescent="0.25">
      <c r="AE156" s="6">
        <v>154</v>
      </c>
      <c r="AF156" s="7">
        <f>IF(YEAR(DATE(YEAR($B$2),1,1)+(УТ_Список_дней[[#This Row],[№]])-1)=YEAR($B$2),DATE(YEAR($B$2),1,1)+(УТ_Список_дней[[#This Row],[№]])-1,"-")</f>
        <v>44715</v>
      </c>
      <c r="AG156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156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156" s="15">
        <f>IF(УТ_Список_дней[[#This Row],[Учет дня]]=0,"",SUM(УТ_Список_дней[[#Headers],[Учет дня]]:УТ_Список_дней[[#This Row],[Учет дня]]))</f>
        <v>99</v>
      </c>
      <c r="AJ156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157" spans="31:36" x14ac:dyDescent="0.25">
      <c r="AE157" s="6">
        <v>155</v>
      </c>
      <c r="AF157" s="7">
        <f>IF(YEAR(DATE(YEAR($B$2),1,1)+(УТ_Список_дней[[#This Row],[№]])-1)=YEAR($B$2),DATE(YEAR($B$2),1,1)+(УТ_Список_дней[[#This Row],[№]])-1,"-")</f>
        <v>44716</v>
      </c>
      <c r="AG157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Выходной</v>
      </c>
      <c r="AH157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0</v>
      </c>
      <c r="AI157" s="15" t="str">
        <f>IF(УТ_Список_дней[[#This Row],[Учет дня]]=0,"",SUM(УТ_Список_дней[[#Headers],[Учет дня]]:УТ_Список_дней[[#This Row],[Учет дня]]))</f>
        <v/>
      </c>
      <c r="AJ157" s="15" t="str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Выходной</v>
      </c>
    </row>
    <row r="158" spans="31:36" x14ac:dyDescent="0.25">
      <c r="AE158" s="6">
        <v>156</v>
      </c>
      <c r="AF158" s="7">
        <f>IF(YEAR(DATE(YEAR($B$2),1,1)+(УТ_Список_дней[[#This Row],[№]])-1)=YEAR($B$2),DATE(YEAR($B$2),1,1)+(УТ_Список_дней[[#This Row],[№]])-1,"-")</f>
        <v>44717</v>
      </c>
      <c r="AG158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Выходной</v>
      </c>
      <c r="AH158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0</v>
      </c>
      <c r="AI158" s="15" t="str">
        <f>IF(УТ_Список_дней[[#This Row],[Учет дня]]=0,"",SUM(УТ_Список_дней[[#Headers],[Учет дня]]:УТ_Список_дней[[#This Row],[Учет дня]]))</f>
        <v/>
      </c>
      <c r="AJ158" s="15" t="str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Выходной</v>
      </c>
    </row>
    <row r="159" spans="31:36" x14ac:dyDescent="0.25">
      <c r="AE159" s="6">
        <v>157</v>
      </c>
      <c r="AF159" s="7">
        <f>IF(YEAR(DATE(YEAR($B$2),1,1)+(УТ_Список_дней[[#This Row],[№]])-1)=YEAR($B$2),DATE(YEAR($B$2),1,1)+(УТ_Список_дней[[#This Row],[№]])-1,"-")</f>
        <v>44718</v>
      </c>
      <c r="AG159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159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159" s="15">
        <f>IF(УТ_Список_дней[[#This Row],[Учет дня]]=0,"",SUM(УТ_Список_дней[[#Headers],[Учет дня]]:УТ_Список_дней[[#This Row],[Учет дня]]))</f>
        <v>100</v>
      </c>
      <c r="AJ159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160" spans="31:36" x14ac:dyDescent="0.25">
      <c r="AE160" s="6">
        <v>158</v>
      </c>
      <c r="AF160" s="7">
        <f>IF(YEAR(DATE(YEAR($B$2),1,1)+(УТ_Список_дней[[#This Row],[№]])-1)=YEAR($B$2),DATE(YEAR($B$2),1,1)+(УТ_Список_дней[[#This Row],[№]])-1,"-")</f>
        <v>44719</v>
      </c>
      <c r="AG160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160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160" s="15">
        <f>IF(УТ_Список_дней[[#This Row],[Учет дня]]=0,"",SUM(УТ_Список_дней[[#Headers],[Учет дня]]:УТ_Список_дней[[#This Row],[Учет дня]]))</f>
        <v>101</v>
      </c>
      <c r="AJ160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161" spans="31:36" x14ac:dyDescent="0.25">
      <c r="AE161" s="6">
        <v>159</v>
      </c>
      <c r="AF161" s="7">
        <f>IF(YEAR(DATE(YEAR($B$2),1,1)+(УТ_Список_дней[[#This Row],[№]])-1)=YEAR($B$2),DATE(YEAR($B$2),1,1)+(УТ_Список_дней[[#This Row],[№]])-1,"-")</f>
        <v>44720</v>
      </c>
      <c r="AG161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161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161" s="15">
        <f>IF(УТ_Список_дней[[#This Row],[Учет дня]]=0,"",SUM(УТ_Список_дней[[#Headers],[Учет дня]]:УТ_Список_дней[[#This Row],[Учет дня]]))</f>
        <v>102</v>
      </c>
      <c r="AJ161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162" spans="31:36" x14ac:dyDescent="0.25">
      <c r="AE162" s="6">
        <v>160</v>
      </c>
      <c r="AF162" s="7">
        <f>IF(YEAR(DATE(YEAR($B$2),1,1)+(УТ_Список_дней[[#This Row],[№]])-1)=YEAR($B$2),DATE(YEAR($B$2),1,1)+(УТ_Список_дней[[#This Row],[№]])-1,"-")</f>
        <v>44721</v>
      </c>
      <c r="AG162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162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162" s="15">
        <f>IF(УТ_Список_дней[[#This Row],[Учет дня]]=0,"",SUM(УТ_Список_дней[[#Headers],[Учет дня]]:УТ_Список_дней[[#This Row],[Учет дня]]))</f>
        <v>103</v>
      </c>
      <c r="AJ162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163" spans="31:36" x14ac:dyDescent="0.25">
      <c r="AE163" s="6">
        <v>161</v>
      </c>
      <c r="AF163" s="7">
        <f>IF(YEAR(DATE(YEAR($B$2),1,1)+(УТ_Список_дней[[#This Row],[№]])-1)=YEAR($B$2),DATE(YEAR($B$2),1,1)+(УТ_Список_дней[[#This Row],[№]])-1,"-")</f>
        <v>44722</v>
      </c>
      <c r="AG163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163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163" s="15">
        <f>IF(УТ_Список_дней[[#This Row],[Учет дня]]=0,"",SUM(УТ_Список_дней[[#Headers],[Учет дня]]:УТ_Список_дней[[#This Row],[Учет дня]]))</f>
        <v>104</v>
      </c>
      <c r="AJ163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164" spans="31:36" x14ac:dyDescent="0.25">
      <c r="AE164" s="6">
        <v>162</v>
      </c>
      <c r="AF164" s="7">
        <f>IF(YEAR(DATE(YEAR($B$2),1,1)+(УТ_Список_дней[[#This Row],[№]])-1)=YEAR($B$2),DATE(YEAR($B$2),1,1)+(УТ_Список_дней[[#This Row],[№]])-1,"-")</f>
        <v>44723</v>
      </c>
      <c r="AG164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Выходной</v>
      </c>
      <c r="AH164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0</v>
      </c>
      <c r="AI164" s="15" t="str">
        <f>IF(УТ_Список_дней[[#This Row],[Учет дня]]=0,"",SUM(УТ_Список_дней[[#Headers],[Учет дня]]:УТ_Список_дней[[#This Row],[Учет дня]]))</f>
        <v/>
      </c>
      <c r="AJ164" s="15" t="str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Выходной</v>
      </c>
    </row>
    <row r="165" spans="31:36" x14ac:dyDescent="0.25">
      <c r="AE165" s="6">
        <v>163</v>
      </c>
      <c r="AF165" s="7">
        <f>IF(YEAR(DATE(YEAR($B$2),1,1)+(УТ_Список_дней[[#This Row],[№]])-1)=YEAR($B$2),DATE(YEAR($B$2),1,1)+(УТ_Список_дней[[#This Row],[№]])-1,"-")</f>
        <v>44724</v>
      </c>
      <c r="AG165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Праздник</v>
      </c>
      <c r="AH165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0</v>
      </c>
      <c r="AI165" s="15" t="str">
        <f>IF(УТ_Список_дней[[#This Row],[Учет дня]]=0,"",SUM(УТ_Список_дней[[#Headers],[Учет дня]]:УТ_Список_дней[[#This Row],[Учет дня]]))</f>
        <v/>
      </c>
      <c r="AJ165" s="15" t="str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Праздник</v>
      </c>
    </row>
    <row r="166" spans="31:36" x14ac:dyDescent="0.25">
      <c r="AE166" s="6">
        <v>164</v>
      </c>
      <c r="AF166" s="7">
        <f>IF(YEAR(DATE(YEAR($B$2),1,1)+(УТ_Список_дней[[#This Row],[№]])-1)=YEAR($B$2),DATE(YEAR($B$2),1,1)+(УТ_Список_дней[[#This Row],[№]])-1,"-")</f>
        <v>44725</v>
      </c>
      <c r="AG166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Выходной</v>
      </c>
      <c r="AH166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0</v>
      </c>
      <c r="AI166" s="15" t="str">
        <f>IF(УТ_Список_дней[[#This Row],[Учет дня]]=0,"",SUM(УТ_Список_дней[[#Headers],[Учет дня]]:УТ_Список_дней[[#This Row],[Учет дня]]))</f>
        <v/>
      </c>
      <c r="AJ166" s="15" t="str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Выходной</v>
      </c>
    </row>
    <row r="167" spans="31:36" x14ac:dyDescent="0.25">
      <c r="AE167" s="6">
        <v>165</v>
      </c>
      <c r="AF167" s="7">
        <f>IF(YEAR(DATE(YEAR($B$2),1,1)+(УТ_Список_дней[[#This Row],[№]])-1)=YEAR($B$2),DATE(YEAR($B$2),1,1)+(УТ_Список_дней[[#This Row],[№]])-1,"-")</f>
        <v>44726</v>
      </c>
      <c r="AG167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167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167" s="15">
        <f>IF(УТ_Список_дней[[#This Row],[Учет дня]]=0,"",SUM(УТ_Список_дней[[#Headers],[Учет дня]]:УТ_Список_дней[[#This Row],[Учет дня]]))</f>
        <v>105</v>
      </c>
      <c r="AJ167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168" spans="31:36" x14ac:dyDescent="0.25">
      <c r="AE168" s="6">
        <v>166</v>
      </c>
      <c r="AF168" s="7">
        <f>IF(YEAR(DATE(YEAR($B$2),1,1)+(УТ_Список_дней[[#This Row],[№]])-1)=YEAR($B$2),DATE(YEAR($B$2),1,1)+(УТ_Список_дней[[#This Row],[№]])-1,"-")</f>
        <v>44727</v>
      </c>
      <c r="AG168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168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168" s="15">
        <f>IF(УТ_Список_дней[[#This Row],[Учет дня]]=0,"",SUM(УТ_Список_дней[[#Headers],[Учет дня]]:УТ_Список_дней[[#This Row],[Учет дня]]))</f>
        <v>106</v>
      </c>
      <c r="AJ168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169" spans="31:36" x14ac:dyDescent="0.25">
      <c r="AE169" s="6">
        <v>167</v>
      </c>
      <c r="AF169" s="7">
        <f>IF(YEAR(DATE(YEAR($B$2),1,1)+(УТ_Список_дней[[#This Row],[№]])-1)=YEAR($B$2),DATE(YEAR($B$2),1,1)+(УТ_Список_дней[[#This Row],[№]])-1,"-")</f>
        <v>44728</v>
      </c>
      <c r="AG169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169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169" s="15">
        <f>IF(УТ_Список_дней[[#This Row],[Учет дня]]=0,"",SUM(УТ_Список_дней[[#Headers],[Учет дня]]:УТ_Список_дней[[#This Row],[Учет дня]]))</f>
        <v>107</v>
      </c>
      <c r="AJ169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170" spans="31:36" x14ac:dyDescent="0.25">
      <c r="AE170" s="6">
        <v>168</v>
      </c>
      <c r="AF170" s="7">
        <f>IF(YEAR(DATE(YEAR($B$2),1,1)+(УТ_Список_дней[[#This Row],[№]])-1)=YEAR($B$2),DATE(YEAR($B$2),1,1)+(УТ_Список_дней[[#This Row],[№]])-1,"-")</f>
        <v>44729</v>
      </c>
      <c r="AG170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170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170" s="15">
        <f>IF(УТ_Список_дней[[#This Row],[Учет дня]]=0,"",SUM(УТ_Список_дней[[#Headers],[Учет дня]]:УТ_Список_дней[[#This Row],[Учет дня]]))</f>
        <v>108</v>
      </c>
      <c r="AJ170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171" spans="31:36" x14ac:dyDescent="0.25">
      <c r="AE171" s="6">
        <v>169</v>
      </c>
      <c r="AF171" s="7">
        <f>IF(YEAR(DATE(YEAR($B$2),1,1)+(УТ_Список_дней[[#This Row],[№]])-1)=YEAR($B$2),DATE(YEAR($B$2),1,1)+(УТ_Список_дней[[#This Row],[№]])-1,"-")</f>
        <v>44730</v>
      </c>
      <c r="AG171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Выходной</v>
      </c>
      <c r="AH171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0</v>
      </c>
      <c r="AI171" s="15" t="str">
        <f>IF(УТ_Список_дней[[#This Row],[Учет дня]]=0,"",SUM(УТ_Список_дней[[#Headers],[Учет дня]]:УТ_Список_дней[[#This Row],[Учет дня]]))</f>
        <v/>
      </c>
      <c r="AJ171" s="15" t="str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Выходной</v>
      </c>
    </row>
    <row r="172" spans="31:36" x14ac:dyDescent="0.25">
      <c r="AE172" s="6">
        <v>170</v>
      </c>
      <c r="AF172" s="7">
        <f>IF(YEAR(DATE(YEAR($B$2),1,1)+(УТ_Список_дней[[#This Row],[№]])-1)=YEAR($B$2),DATE(YEAR($B$2),1,1)+(УТ_Список_дней[[#This Row],[№]])-1,"-")</f>
        <v>44731</v>
      </c>
      <c r="AG172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Выходной</v>
      </c>
      <c r="AH172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0</v>
      </c>
      <c r="AI172" s="15" t="str">
        <f>IF(УТ_Список_дней[[#This Row],[Учет дня]]=0,"",SUM(УТ_Список_дней[[#Headers],[Учет дня]]:УТ_Список_дней[[#This Row],[Учет дня]]))</f>
        <v/>
      </c>
      <c r="AJ172" s="15" t="str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Выходной</v>
      </c>
    </row>
    <row r="173" spans="31:36" x14ac:dyDescent="0.25">
      <c r="AE173" s="6">
        <v>171</v>
      </c>
      <c r="AF173" s="7">
        <f>IF(YEAR(DATE(YEAR($B$2),1,1)+(УТ_Список_дней[[#This Row],[№]])-1)=YEAR($B$2),DATE(YEAR($B$2),1,1)+(УТ_Список_дней[[#This Row],[№]])-1,"-")</f>
        <v>44732</v>
      </c>
      <c r="AG173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173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173" s="15">
        <f>IF(УТ_Список_дней[[#This Row],[Учет дня]]=0,"",SUM(УТ_Список_дней[[#Headers],[Учет дня]]:УТ_Список_дней[[#This Row],[Учет дня]]))</f>
        <v>109</v>
      </c>
      <c r="AJ173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174" spans="31:36" x14ac:dyDescent="0.25">
      <c r="AE174" s="6">
        <v>172</v>
      </c>
      <c r="AF174" s="7">
        <f>IF(YEAR(DATE(YEAR($B$2),1,1)+(УТ_Список_дней[[#This Row],[№]])-1)=YEAR($B$2),DATE(YEAR($B$2),1,1)+(УТ_Список_дней[[#This Row],[№]])-1,"-")</f>
        <v>44733</v>
      </c>
      <c r="AG174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174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дня",УТ_Дни_Дополнительных_Типов[#Headers],65024)),INDEX(УТ_Основные_Типы_Дней[],MATCH(WEEKDAY(УТ_Список_дней[[#This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174" s="15">
        <f>IF(УТ_Список_дней[[#This Row],[Учет дня]]=0,"",SUM(УТ_Список_дней[[#Headers],[Учет дня]]:УТ_Список_дней[[#This Row],[Учет дня]]))</f>
        <v>110</v>
      </c>
      <c r="AJ174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175" spans="31:36" x14ac:dyDescent="0.25">
      <c r="AE175" s="6">
        <v>173</v>
      </c>
      <c r="AF175" s="7">
        <f>IF(YEAR(DATE(YEAR($B$2),1,1)+(УТ_Список_дней[[#This Row],[№]])-1)=YEAR($B$2),DATE(YEAR($B$2),1,1)+(УТ_Список_дней[[#This Row],[№]])-1,"-")</f>
        <v>44734</v>
      </c>
      <c r="AG175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175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175" s="15">
        <f>IF(УТ_Список_дней[[#This Row],[Учет дня]]=0,"",SUM(УТ_Список_дней[[#Headers],[Учет дня]]:УТ_Список_дней[[#This Row],[Учет дня]]))</f>
        <v>111</v>
      </c>
      <c r="AJ175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176" spans="31:36" x14ac:dyDescent="0.25">
      <c r="AE176" s="6">
        <v>174</v>
      </c>
      <c r="AF176" s="7">
        <f>IF(YEAR(DATE(YEAR($B$2),1,1)+(УТ_Список_дней[[#This Row],[№]])-1)=YEAR($B$2),DATE(YEAR($B$2),1,1)+(УТ_Список_дней[[#This Row],[№]])-1,"-")</f>
        <v>44735</v>
      </c>
      <c r="AG176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176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176" s="15">
        <f>IF(УТ_Список_дней[[#This Row],[Учет дня]]=0,"",SUM(УТ_Список_дней[[#Headers],[Учет дня]]:УТ_Список_дней[[#This Row],[Учет дня]]))</f>
        <v>112</v>
      </c>
      <c r="AJ176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177" spans="31:36" x14ac:dyDescent="0.25">
      <c r="AE177" s="6">
        <v>175</v>
      </c>
      <c r="AF177" s="7">
        <f>IF(YEAR(DATE(YEAR($B$2),1,1)+(УТ_Список_дней[[#This Row],[№]])-1)=YEAR($B$2),DATE(YEAR($B$2),1,1)+(УТ_Список_дней[[#This Row],[№]])-1,"-")</f>
        <v>44736</v>
      </c>
      <c r="AG177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177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177" s="15">
        <f>IF(УТ_Список_дней[[#This Row],[Учет дня]]=0,"",SUM(УТ_Список_дней[[#Headers],[Учет дня]]:УТ_Список_дней[[#This Row],[Учет дня]]))</f>
        <v>113</v>
      </c>
      <c r="AJ177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178" spans="31:36" x14ac:dyDescent="0.25">
      <c r="AE178" s="6">
        <v>176</v>
      </c>
      <c r="AF178" s="7">
        <f>IF(YEAR(DATE(YEAR($B$2),1,1)+(УТ_Список_дней[[#This Row],[№]])-1)=YEAR($B$2),DATE(YEAR($B$2),1,1)+(УТ_Список_дней[[#This Row],[№]])-1,"-")</f>
        <v>44737</v>
      </c>
      <c r="AG178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Выходной</v>
      </c>
      <c r="AH178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0</v>
      </c>
      <c r="AI178" s="15" t="str">
        <f>IF(УТ_Список_дней[[#This Row],[Учет дня]]=0,"",SUM(УТ_Список_дней[[#Headers],[Учет дня]]:УТ_Список_дней[[#This Row],[Учет дня]]))</f>
        <v/>
      </c>
      <c r="AJ178" s="15" t="str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Выходной</v>
      </c>
    </row>
    <row r="179" spans="31:36" x14ac:dyDescent="0.25">
      <c r="AE179" s="6">
        <v>177</v>
      </c>
      <c r="AF179" s="7">
        <f>IF(YEAR(DATE(YEAR($B$2),1,1)+(УТ_Список_дней[[#This Row],[№]])-1)=YEAR($B$2),DATE(YEAR($B$2),1,1)+(УТ_Список_дней[[#This Row],[№]])-1,"-")</f>
        <v>44738</v>
      </c>
      <c r="AG179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Выходной</v>
      </c>
      <c r="AH179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0</v>
      </c>
      <c r="AI179" s="15" t="str">
        <f>IF(УТ_Список_дней[[#This Row],[Учет дня]]=0,"",SUM(УТ_Список_дней[[#Headers],[Учет дня]]:УТ_Список_дней[[#This Row],[Учет дня]]))</f>
        <v/>
      </c>
      <c r="AJ179" s="15" t="str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Выходной</v>
      </c>
    </row>
    <row r="180" spans="31:36" x14ac:dyDescent="0.25">
      <c r="AE180" s="6">
        <v>178</v>
      </c>
      <c r="AF180" s="7">
        <f>IF(YEAR(DATE(YEAR($B$2),1,1)+(УТ_Список_дней[[#This Row],[№]])-1)=YEAR($B$2),DATE(YEAR($B$2),1,1)+(УТ_Список_дней[[#This Row],[№]])-1,"-")</f>
        <v>44739</v>
      </c>
      <c r="AG180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180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180" s="15">
        <f>IF(УТ_Список_дней[[#This Row],[Учет дня]]=0,"",SUM(УТ_Список_дней[[#Headers],[Учет дня]]:УТ_Список_дней[[#This Row],[Учет дня]]))</f>
        <v>114</v>
      </c>
      <c r="AJ180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181" spans="31:36" x14ac:dyDescent="0.25">
      <c r="AE181" s="6">
        <v>179</v>
      </c>
      <c r="AF181" s="7">
        <f>IF(YEAR(DATE(YEAR($B$2),1,1)+(УТ_Список_дней[[#This Row],[№]])-1)=YEAR($B$2),DATE(YEAR($B$2),1,1)+(УТ_Список_дней[[#This Row],[№]])-1,"-")</f>
        <v>44740</v>
      </c>
      <c r="AG181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181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181" s="15">
        <f>IF(УТ_Список_дней[[#This Row],[Учет дня]]=0,"",SUM(УТ_Список_дней[[#Headers],[Учет дня]]:УТ_Список_дней[[#This Row],[Учет дня]]))</f>
        <v>115</v>
      </c>
      <c r="AJ181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182" spans="31:36" x14ac:dyDescent="0.25">
      <c r="AE182" s="6">
        <v>180</v>
      </c>
      <c r="AF182" s="7">
        <f>IF(YEAR(DATE(YEAR($B$2),1,1)+(УТ_Список_дней[[#This Row],[№]])-1)=YEAR($B$2),DATE(YEAR($B$2),1,1)+(УТ_Список_дней[[#This Row],[№]])-1,"-")</f>
        <v>44741</v>
      </c>
      <c r="AG182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182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182" s="15">
        <f>IF(УТ_Список_дней[[#This Row],[Учет дня]]=0,"",SUM(УТ_Список_дней[[#Headers],[Учет дня]]:УТ_Список_дней[[#This Row],[Учет дня]]))</f>
        <v>116</v>
      </c>
      <c r="AJ182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183" spans="31:36" x14ac:dyDescent="0.25">
      <c r="AE183" s="6">
        <v>181</v>
      </c>
      <c r="AF183" s="7">
        <f>IF(YEAR(DATE(YEAR($B$2),1,1)+(УТ_Список_дней[[#This Row],[№]])-1)=YEAR($B$2),DATE(YEAR($B$2),1,1)+(УТ_Список_дней[[#This Row],[№]])-1,"-")</f>
        <v>44742</v>
      </c>
      <c r="AG183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183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183" s="15">
        <f>IF(УТ_Список_дней[[#This Row],[Учет дня]]=0,"",SUM(УТ_Список_дней[[#Headers],[Учет дня]]:УТ_Список_дней[[#This Row],[Учет дня]]))</f>
        <v>117</v>
      </c>
      <c r="AJ183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184" spans="31:36" x14ac:dyDescent="0.25">
      <c r="AE184" s="6">
        <v>182</v>
      </c>
      <c r="AF184" s="7">
        <f>IF(YEAR(DATE(YEAR($B$2),1,1)+(УТ_Список_дней[[#This Row],[№]])-1)=YEAR($B$2),DATE(YEAR($B$2),1,1)+(УТ_Список_дней[[#This Row],[№]])-1,"-")</f>
        <v>44743</v>
      </c>
      <c r="AG184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184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184" s="15">
        <f>IF(УТ_Список_дней[[#This Row],[Учет дня]]=0,"",SUM(УТ_Список_дней[[#Headers],[Учет дня]]:УТ_Список_дней[[#This Row],[Учет дня]]))</f>
        <v>118</v>
      </c>
      <c r="AJ184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185" spans="31:36" x14ac:dyDescent="0.25">
      <c r="AE185" s="6">
        <v>183</v>
      </c>
      <c r="AF185" s="7">
        <f>IF(YEAR(DATE(YEAR($B$2),1,1)+(УТ_Список_дней[[#This Row],[№]])-1)=YEAR($B$2),DATE(YEAR($B$2),1,1)+(УТ_Список_дней[[#This Row],[№]])-1,"-")</f>
        <v>44744</v>
      </c>
      <c r="AG185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Выходной</v>
      </c>
      <c r="AH185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0</v>
      </c>
      <c r="AI185" s="15" t="str">
        <f>IF(УТ_Список_дней[[#This Row],[Учет дня]]=0,"",SUM(УТ_Список_дней[[#Headers],[Учет дня]]:УТ_Список_дней[[#This Row],[Учет дня]]))</f>
        <v/>
      </c>
      <c r="AJ185" s="15" t="str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Выходной</v>
      </c>
    </row>
    <row r="186" spans="31:36" x14ac:dyDescent="0.25">
      <c r="AE186" s="6">
        <v>184</v>
      </c>
      <c r="AF186" s="7">
        <f>IF(YEAR(DATE(YEAR($B$2),1,1)+(УТ_Список_дней[[#This Row],[№]])-1)=YEAR($B$2),DATE(YEAR($B$2),1,1)+(УТ_Список_дней[[#This Row],[№]])-1,"-")</f>
        <v>44745</v>
      </c>
      <c r="AG186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Выходной</v>
      </c>
      <c r="AH186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0</v>
      </c>
      <c r="AI186" s="15" t="str">
        <f>IF(УТ_Список_дней[[#This Row],[Учет дня]]=0,"",SUM(УТ_Список_дней[[#Headers],[Учет дня]]:УТ_Список_дней[[#This Row],[Учет дня]]))</f>
        <v/>
      </c>
      <c r="AJ186" s="15" t="str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Выходной</v>
      </c>
    </row>
    <row r="187" spans="31:36" x14ac:dyDescent="0.25">
      <c r="AE187" s="6">
        <v>185</v>
      </c>
      <c r="AF187" s="7">
        <f>IF(YEAR(DATE(YEAR($B$2),1,1)+(УТ_Список_дней[[#This Row],[№]])-1)=YEAR($B$2),DATE(YEAR($B$2),1,1)+(УТ_Список_дней[[#This Row],[№]])-1,"-")</f>
        <v>44746</v>
      </c>
      <c r="AG187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187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187" s="15">
        <f>IF(УТ_Список_дней[[#This Row],[Учет дня]]=0,"",SUM(УТ_Список_дней[[#Headers],[Учет дня]]:УТ_Список_дней[[#This Row],[Учет дня]]))</f>
        <v>119</v>
      </c>
      <c r="AJ187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188" spans="31:36" x14ac:dyDescent="0.25">
      <c r="AE188" s="6">
        <v>186</v>
      </c>
      <c r="AF188" s="7">
        <f>IF(YEAR(DATE(YEAR($B$2),1,1)+(УТ_Список_дней[[#This Row],[№]])-1)=YEAR($B$2),DATE(YEAR($B$2),1,1)+(УТ_Список_дней[[#This Row],[№]])-1,"-")</f>
        <v>44747</v>
      </c>
      <c r="AG188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188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188" s="15">
        <f>IF(УТ_Список_дней[[#This Row],[Учет дня]]=0,"",SUM(УТ_Список_дней[[#Headers],[Учет дня]]:УТ_Список_дней[[#This Row],[Учет дня]]))</f>
        <v>120</v>
      </c>
      <c r="AJ188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189" spans="31:36" x14ac:dyDescent="0.25">
      <c r="AE189" s="6">
        <v>187</v>
      </c>
      <c r="AF189" s="7">
        <f>IF(YEAR(DATE(YEAR($B$2),1,1)+(УТ_Список_дней[[#This Row],[№]])-1)=YEAR($B$2),DATE(YEAR($B$2),1,1)+(УТ_Список_дней[[#This Row],[№]])-1,"-")</f>
        <v>44748</v>
      </c>
      <c r="AG189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189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189" s="15">
        <f>IF(УТ_Список_дней[[#This Row],[Учет дня]]=0,"",SUM(УТ_Список_дней[[#Headers],[Учет дня]]:УТ_Список_дней[[#This Row],[Учет дня]]))</f>
        <v>121</v>
      </c>
      <c r="AJ189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190" spans="31:36" x14ac:dyDescent="0.25">
      <c r="AE190" s="6">
        <v>188</v>
      </c>
      <c r="AF190" s="7">
        <f>IF(YEAR(DATE(YEAR($B$2),1,1)+(УТ_Список_дней[[#This Row],[№]])-1)=YEAR($B$2),DATE(YEAR($B$2),1,1)+(УТ_Список_дней[[#This Row],[№]])-1,"-")</f>
        <v>44749</v>
      </c>
      <c r="AG190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190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190" s="15">
        <f>IF(УТ_Список_дней[[#This Row],[Учет дня]]=0,"",SUM(УТ_Список_дней[[#Headers],[Учет дня]]:УТ_Список_дней[[#This Row],[Учет дня]]))</f>
        <v>122</v>
      </c>
      <c r="AJ190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191" spans="31:36" x14ac:dyDescent="0.25">
      <c r="AE191" s="6">
        <v>189</v>
      </c>
      <c r="AF191" s="7">
        <f>IF(YEAR(DATE(YEAR($B$2),1,1)+(УТ_Список_дней[[#This Row],[№]])-1)=YEAR($B$2),DATE(YEAR($B$2),1,1)+(УТ_Список_дней[[#This Row],[№]])-1,"-")</f>
        <v>44750</v>
      </c>
      <c r="AG191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191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191" s="15">
        <f>IF(УТ_Список_дней[[#This Row],[Учет дня]]=0,"",SUM(УТ_Список_дней[[#Headers],[Учет дня]]:УТ_Список_дней[[#This Row],[Учет дня]]))</f>
        <v>123</v>
      </c>
      <c r="AJ191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192" spans="31:36" x14ac:dyDescent="0.25">
      <c r="AE192" s="6">
        <v>190</v>
      </c>
      <c r="AF192" s="7">
        <f>IF(YEAR(DATE(YEAR($B$2),1,1)+(УТ_Список_дней[[#This Row],[№]])-1)=YEAR($B$2),DATE(YEAR($B$2),1,1)+(УТ_Список_дней[[#This Row],[№]])-1,"-")</f>
        <v>44751</v>
      </c>
      <c r="AG192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Выходной</v>
      </c>
      <c r="AH192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0</v>
      </c>
      <c r="AI192" s="15" t="str">
        <f>IF(УТ_Список_дней[[#This Row],[Учет дня]]=0,"",SUM(УТ_Список_дней[[#Headers],[Учет дня]]:УТ_Список_дней[[#This Row],[Учет дня]]))</f>
        <v/>
      </c>
      <c r="AJ192" s="15" t="str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Выходной</v>
      </c>
    </row>
    <row r="193" spans="31:36" x14ac:dyDescent="0.25">
      <c r="AE193" s="6">
        <v>191</v>
      </c>
      <c r="AF193" s="7">
        <f>IF(YEAR(DATE(YEAR($B$2),1,1)+(УТ_Список_дней[[#This Row],[№]])-1)=YEAR($B$2),DATE(YEAR($B$2),1,1)+(УТ_Список_дней[[#This Row],[№]])-1,"-")</f>
        <v>44752</v>
      </c>
      <c r="AG193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Выходной</v>
      </c>
      <c r="AH193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0</v>
      </c>
      <c r="AI193" s="15" t="str">
        <f>IF(УТ_Список_дней[[#This Row],[Учет дня]]=0,"",SUM(УТ_Список_дней[[#Headers],[Учет дня]]:УТ_Список_дней[[#This Row],[Учет дня]]))</f>
        <v/>
      </c>
      <c r="AJ193" s="15" t="str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Выходной</v>
      </c>
    </row>
    <row r="194" spans="31:36" x14ac:dyDescent="0.25">
      <c r="AE194" s="6">
        <v>192</v>
      </c>
      <c r="AF194" s="7">
        <f>IF(YEAR(DATE(YEAR($B$2),1,1)+(УТ_Список_дней[[#This Row],[№]])-1)=YEAR($B$2),DATE(YEAR($B$2),1,1)+(УТ_Список_дней[[#This Row],[№]])-1,"-")</f>
        <v>44753</v>
      </c>
      <c r="AG194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194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194" s="15">
        <f>IF(УТ_Список_дней[[#This Row],[Учет дня]]=0,"",SUM(УТ_Список_дней[[#Headers],[Учет дня]]:УТ_Список_дней[[#This Row],[Учет дня]]))</f>
        <v>124</v>
      </c>
      <c r="AJ194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195" spans="31:36" x14ac:dyDescent="0.25">
      <c r="AE195" s="6">
        <v>193</v>
      </c>
      <c r="AF195" s="7">
        <f>IF(YEAR(DATE(YEAR($B$2),1,1)+(УТ_Список_дней[[#This Row],[№]])-1)=YEAR($B$2),DATE(YEAR($B$2),1,1)+(УТ_Список_дней[[#This Row],[№]])-1,"-")</f>
        <v>44754</v>
      </c>
      <c r="AG195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195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195" s="15">
        <f>IF(УТ_Список_дней[[#This Row],[Учет дня]]=0,"",SUM(УТ_Список_дней[[#Headers],[Учет дня]]:УТ_Список_дней[[#This Row],[Учет дня]]))</f>
        <v>125</v>
      </c>
      <c r="AJ195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196" spans="31:36" x14ac:dyDescent="0.25">
      <c r="AE196" s="6">
        <v>194</v>
      </c>
      <c r="AF196" s="7">
        <f>IF(YEAR(DATE(YEAR($B$2),1,1)+(УТ_Список_дней[[#This Row],[№]])-1)=YEAR($B$2),DATE(YEAR($B$2),1,1)+(УТ_Список_дней[[#This Row],[№]])-1,"-")</f>
        <v>44755</v>
      </c>
      <c r="AG196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196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196" s="15">
        <f>IF(УТ_Список_дней[[#This Row],[Учет дня]]=0,"",SUM(УТ_Список_дней[[#Headers],[Учет дня]]:УТ_Список_дней[[#This Row],[Учет дня]]))</f>
        <v>126</v>
      </c>
      <c r="AJ196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197" spans="31:36" x14ac:dyDescent="0.25">
      <c r="AE197" s="6">
        <v>195</v>
      </c>
      <c r="AF197" s="7">
        <f>IF(YEAR(DATE(YEAR($B$2),1,1)+(УТ_Список_дней[[#This Row],[№]])-1)=YEAR($B$2),DATE(YEAR($B$2),1,1)+(УТ_Список_дней[[#This Row],[№]])-1,"-")</f>
        <v>44756</v>
      </c>
      <c r="AG197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197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197" s="15">
        <f>IF(УТ_Список_дней[[#This Row],[Учет дня]]=0,"",SUM(УТ_Список_дней[[#Headers],[Учет дня]]:УТ_Список_дней[[#This Row],[Учет дня]]))</f>
        <v>127</v>
      </c>
      <c r="AJ197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198" spans="31:36" x14ac:dyDescent="0.25">
      <c r="AE198" s="6">
        <v>196</v>
      </c>
      <c r="AF198" s="7">
        <f>IF(YEAR(DATE(YEAR($B$2),1,1)+(УТ_Список_дней[[#This Row],[№]])-1)=YEAR($B$2),DATE(YEAR($B$2),1,1)+(УТ_Список_дней[[#This Row],[№]])-1,"-")</f>
        <v>44757</v>
      </c>
      <c r="AG198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198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198" s="15">
        <f>IF(УТ_Список_дней[[#This Row],[Учет дня]]=0,"",SUM(УТ_Список_дней[[#Headers],[Учет дня]]:УТ_Список_дней[[#This Row],[Учет дня]]))</f>
        <v>128</v>
      </c>
      <c r="AJ198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199" spans="31:36" x14ac:dyDescent="0.25">
      <c r="AE199" s="6">
        <v>197</v>
      </c>
      <c r="AF199" s="7">
        <f>IF(YEAR(DATE(YEAR($B$2),1,1)+(УТ_Список_дней[[#This Row],[№]])-1)=YEAR($B$2),DATE(YEAR($B$2),1,1)+(УТ_Список_дней[[#This Row],[№]])-1,"-")</f>
        <v>44758</v>
      </c>
      <c r="AG199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Выходной</v>
      </c>
      <c r="AH199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0</v>
      </c>
      <c r="AI199" s="15" t="str">
        <f>IF(УТ_Список_дней[[#This Row],[Учет дня]]=0,"",SUM(УТ_Список_дней[[#Headers],[Учет дня]]:УТ_Список_дней[[#This Row],[Учет дня]]))</f>
        <v/>
      </c>
      <c r="AJ199" s="15" t="str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Выходной</v>
      </c>
    </row>
    <row r="200" spans="31:36" x14ac:dyDescent="0.25">
      <c r="AE200" s="6">
        <v>198</v>
      </c>
      <c r="AF200" s="7">
        <f>IF(YEAR(DATE(YEAR($B$2),1,1)+(УТ_Список_дней[[#This Row],[№]])-1)=YEAR($B$2),DATE(YEAR($B$2),1,1)+(УТ_Список_дней[[#This Row],[№]])-1,"-")</f>
        <v>44759</v>
      </c>
      <c r="AG200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Выходной</v>
      </c>
      <c r="AH200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0</v>
      </c>
      <c r="AI200" s="15" t="str">
        <f>IF(УТ_Список_дней[[#This Row],[Учет дня]]=0,"",SUM(УТ_Список_дней[[#Headers],[Учет дня]]:УТ_Список_дней[[#This Row],[Учет дня]]))</f>
        <v/>
      </c>
      <c r="AJ200" s="15" t="str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Выходной</v>
      </c>
    </row>
    <row r="201" spans="31:36" x14ac:dyDescent="0.25">
      <c r="AE201" s="6">
        <v>199</v>
      </c>
      <c r="AF201" s="7">
        <f>IF(YEAR(DATE(YEAR($B$2),1,1)+(УТ_Список_дней[[#This Row],[№]])-1)=YEAR($B$2),DATE(YEAR($B$2),1,1)+(УТ_Список_дней[[#This Row],[№]])-1,"-")</f>
        <v>44760</v>
      </c>
      <c r="AG201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201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201" s="15">
        <f>IF(УТ_Список_дней[[#This Row],[Учет дня]]=0,"",SUM(УТ_Список_дней[[#Headers],[Учет дня]]:УТ_Список_дней[[#This Row],[Учет дня]]))</f>
        <v>129</v>
      </c>
      <c r="AJ201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202" spans="31:36" x14ac:dyDescent="0.25">
      <c r="AE202" s="6">
        <v>200</v>
      </c>
      <c r="AF202" s="7">
        <f>IF(YEAR(DATE(YEAR($B$2),1,1)+(УТ_Список_дней[[#This Row],[№]])-1)=YEAR($B$2),DATE(YEAR($B$2),1,1)+(УТ_Список_дней[[#This Row],[№]])-1,"-")</f>
        <v>44761</v>
      </c>
      <c r="AG202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202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202" s="15">
        <f>IF(УТ_Список_дней[[#This Row],[Учет дня]]=0,"",SUM(УТ_Список_дней[[#Headers],[Учет дня]]:УТ_Список_дней[[#This Row],[Учет дня]]))</f>
        <v>130</v>
      </c>
      <c r="AJ202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203" spans="31:36" x14ac:dyDescent="0.25">
      <c r="AE203" s="6">
        <v>201</v>
      </c>
      <c r="AF203" s="7">
        <f>IF(YEAR(DATE(YEAR($B$2),1,1)+(УТ_Список_дней[[#This Row],[№]])-1)=YEAR($B$2),DATE(YEAR($B$2),1,1)+(УТ_Список_дней[[#This Row],[№]])-1,"-")</f>
        <v>44762</v>
      </c>
      <c r="AG203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203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203" s="15">
        <f>IF(УТ_Список_дней[[#This Row],[Учет дня]]=0,"",SUM(УТ_Список_дней[[#Headers],[Учет дня]]:УТ_Список_дней[[#This Row],[Учет дня]]))</f>
        <v>131</v>
      </c>
      <c r="AJ203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204" spans="31:36" x14ac:dyDescent="0.25">
      <c r="AE204" s="6">
        <v>202</v>
      </c>
      <c r="AF204" s="7">
        <f>IF(YEAR(DATE(YEAR($B$2),1,1)+(УТ_Список_дней[[#This Row],[№]])-1)=YEAR($B$2),DATE(YEAR($B$2),1,1)+(УТ_Список_дней[[#This Row],[№]])-1,"-")</f>
        <v>44763</v>
      </c>
      <c r="AG204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204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204" s="15">
        <f>IF(УТ_Список_дней[[#This Row],[Учет дня]]=0,"",SUM(УТ_Список_дней[[#Headers],[Учет дня]]:УТ_Список_дней[[#This Row],[Учет дня]]))</f>
        <v>132</v>
      </c>
      <c r="AJ204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205" spans="31:36" x14ac:dyDescent="0.25">
      <c r="AE205" s="6">
        <v>203</v>
      </c>
      <c r="AF205" s="7">
        <f>IF(YEAR(DATE(YEAR($B$2),1,1)+(УТ_Список_дней[[#This Row],[№]])-1)=YEAR($B$2),DATE(YEAR($B$2),1,1)+(УТ_Список_дней[[#This Row],[№]])-1,"-")</f>
        <v>44764</v>
      </c>
      <c r="AG205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205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205" s="15">
        <f>IF(УТ_Список_дней[[#This Row],[Учет дня]]=0,"",SUM(УТ_Список_дней[[#Headers],[Учет дня]]:УТ_Список_дней[[#This Row],[Учет дня]]))</f>
        <v>133</v>
      </c>
      <c r="AJ205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206" spans="31:36" x14ac:dyDescent="0.25">
      <c r="AE206" s="6">
        <v>204</v>
      </c>
      <c r="AF206" s="7">
        <f>IF(YEAR(DATE(YEAR($B$2),1,1)+(УТ_Список_дней[[#This Row],[№]])-1)=YEAR($B$2),DATE(YEAR($B$2),1,1)+(УТ_Список_дней[[#This Row],[№]])-1,"-")</f>
        <v>44765</v>
      </c>
      <c r="AG206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Выходной</v>
      </c>
      <c r="AH206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0</v>
      </c>
      <c r="AI206" s="15" t="str">
        <f>IF(УТ_Список_дней[[#This Row],[Учет дня]]=0,"",SUM(УТ_Список_дней[[#Headers],[Учет дня]]:УТ_Список_дней[[#This Row],[Учет дня]]))</f>
        <v/>
      </c>
      <c r="AJ206" s="15" t="str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Выходной</v>
      </c>
    </row>
    <row r="207" spans="31:36" x14ac:dyDescent="0.25">
      <c r="AE207" s="6">
        <v>205</v>
      </c>
      <c r="AF207" s="7">
        <f>IF(YEAR(DATE(YEAR($B$2),1,1)+(УТ_Список_дней[[#This Row],[№]])-1)=YEAR($B$2),DATE(YEAR($B$2),1,1)+(УТ_Список_дней[[#This Row],[№]])-1,"-")</f>
        <v>44766</v>
      </c>
      <c r="AG207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Выходной</v>
      </c>
      <c r="AH207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0</v>
      </c>
      <c r="AI207" s="15" t="str">
        <f>IF(УТ_Список_дней[[#This Row],[Учет дня]]=0,"",SUM(УТ_Список_дней[[#Headers],[Учет дня]]:УТ_Список_дней[[#This Row],[Учет дня]]))</f>
        <v/>
      </c>
      <c r="AJ207" s="15" t="str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Выходной</v>
      </c>
    </row>
    <row r="208" spans="31:36" x14ac:dyDescent="0.25">
      <c r="AE208" s="6">
        <v>206</v>
      </c>
      <c r="AF208" s="7">
        <f>IF(YEAR(DATE(YEAR($B$2),1,1)+(УТ_Список_дней[[#This Row],[№]])-1)=YEAR($B$2),DATE(YEAR($B$2),1,1)+(УТ_Список_дней[[#This Row],[№]])-1,"-")</f>
        <v>44767</v>
      </c>
      <c r="AG208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208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208" s="15">
        <f>IF(УТ_Список_дней[[#This Row],[Учет дня]]=0,"",SUM(УТ_Список_дней[[#Headers],[Учет дня]]:УТ_Список_дней[[#This Row],[Учет дня]]))</f>
        <v>134</v>
      </c>
      <c r="AJ208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209" spans="31:36" x14ac:dyDescent="0.25">
      <c r="AE209" s="6">
        <v>207</v>
      </c>
      <c r="AF209" s="7">
        <f>IF(YEAR(DATE(YEAR($B$2),1,1)+(УТ_Список_дней[[#This Row],[№]])-1)=YEAR($B$2),DATE(YEAR($B$2),1,1)+(УТ_Список_дней[[#This Row],[№]])-1,"-")</f>
        <v>44768</v>
      </c>
      <c r="AG209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209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209" s="15">
        <f>IF(УТ_Список_дней[[#This Row],[Учет дня]]=0,"",SUM(УТ_Список_дней[[#Headers],[Учет дня]]:УТ_Список_дней[[#This Row],[Учет дня]]))</f>
        <v>135</v>
      </c>
      <c r="AJ209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210" spans="31:36" x14ac:dyDescent="0.25">
      <c r="AE210" s="6">
        <v>208</v>
      </c>
      <c r="AF210" s="7">
        <f>IF(YEAR(DATE(YEAR($B$2),1,1)+(УТ_Список_дней[[#This Row],[№]])-1)=YEAR($B$2),DATE(YEAR($B$2),1,1)+(УТ_Список_дней[[#This Row],[№]])-1,"-")</f>
        <v>44769</v>
      </c>
      <c r="AG210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210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210" s="15">
        <f>IF(УТ_Список_дней[[#This Row],[Учет дня]]=0,"",SUM(УТ_Список_дней[[#Headers],[Учет дня]]:УТ_Список_дней[[#This Row],[Учет дня]]))</f>
        <v>136</v>
      </c>
      <c r="AJ210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211" spans="31:36" x14ac:dyDescent="0.25">
      <c r="AE211" s="6">
        <v>209</v>
      </c>
      <c r="AF211" s="7">
        <f>IF(YEAR(DATE(YEAR($B$2),1,1)+(УТ_Список_дней[[#This Row],[№]])-1)=YEAR($B$2),DATE(YEAR($B$2),1,1)+(УТ_Список_дней[[#This Row],[№]])-1,"-")</f>
        <v>44770</v>
      </c>
      <c r="AG211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211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211" s="15">
        <f>IF(УТ_Список_дней[[#This Row],[Учет дня]]=0,"",SUM(УТ_Список_дней[[#Headers],[Учет дня]]:УТ_Список_дней[[#This Row],[Учет дня]]))</f>
        <v>137</v>
      </c>
      <c r="AJ211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212" spans="31:36" x14ac:dyDescent="0.25">
      <c r="AE212" s="6">
        <v>210</v>
      </c>
      <c r="AF212" s="7">
        <f>IF(YEAR(DATE(YEAR($B$2),1,1)+(УТ_Список_дней[[#This Row],[№]])-1)=YEAR($B$2),DATE(YEAR($B$2),1,1)+(УТ_Список_дней[[#This Row],[№]])-1,"-")</f>
        <v>44771</v>
      </c>
      <c r="AG212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212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212" s="15">
        <f>IF(УТ_Список_дней[[#This Row],[Учет дня]]=0,"",SUM(УТ_Список_дней[[#Headers],[Учет дня]]:УТ_Список_дней[[#This Row],[Учет дня]]))</f>
        <v>138</v>
      </c>
      <c r="AJ212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213" spans="31:36" x14ac:dyDescent="0.25">
      <c r="AE213" s="6">
        <v>211</v>
      </c>
      <c r="AF213" s="7">
        <f>IF(YEAR(DATE(YEAR($B$2),1,1)+(УТ_Список_дней[[#This Row],[№]])-1)=YEAR($B$2),DATE(YEAR($B$2),1,1)+(УТ_Список_дней[[#This Row],[№]])-1,"-")</f>
        <v>44772</v>
      </c>
      <c r="AG213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Выходной</v>
      </c>
      <c r="AH213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0</v>
      </c>
      <c r="AI213" s="15" t="str">
        <f>IF(УТ_Список_дней[[#This Row],[Учет дня]]=0,"",SUM(УТ_Список_дней[[#Headers],[Учет дня]]:УТ_Список_дней[[#This Row],[Учет дня]]))</f>
        <v/>
      </c>
      <c r="AJ213" s="15" t="str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Выходной</v>
      </c>
    </row>
    <row r="214" spans="31:36" x14ac:dyDescent="0.25">
      <c r="AE214" s="6">
        <v>212</v>
      </c>
      <c r="AF214" s="7">
        <f>IF(YEAR(DATE(YEAR($B$2),1,1)+(УТ_Список_дней[[#This Row],[№]])-1)=YEAR($B$2),DATE(YEAR($B$2),1,1)+(УТ_Список_дней[[#This Row],[№]])-1,"-")</f>
        <v>44773</v>
      </c>
      <c r="AG214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Выходной</v>
      </c>
      <c r="AH214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0</v>
      </c>
      <c r="AI214" s="15" t="str">
        <f>IF(УТ_Список_дней[[#This Row],[Учет дня]]=0,"",SUM(УТ_Список_дней[[#Headers],[Учет дня]]:УТ_Список_дней[[#This Row],[Учет дня]]))</f>
        <v/>
      </c>
      <c r="AJ214" s="15" t="str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Выходной</v>
      </c>
    </row>
    <row r="215" spans="31:36" x14ac:dyDescent="0.25">
      <c r="AE215" s="6">
        <v>213</v>
      </c>
      <c r="AF215" s="7">
        <f>IF(YEAR(DATE(YEAR($B$2),1,1)+(УТ_Список_дней[[#This Row],[№]])-1)=YEAR($B$2),DATE(YEAR($B$2),1,1)+(УТ_Список_дней[[#This Row],[№]])-1,"-")</f>
        <v>44774</v>
      </c>
      <c r="AG215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215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215" s="15">
        <f>IF(УТ_Список_дней[[#This Row],[Учет дня]]=0,"",SUM(УТ_Список_дней[[#Headers],[Учет дня]]:УТ_Список_дней[[#This Row],[Учет дня]]))</f>
        <v>139</v>
      </c>
      <c r="AJ215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216" spans="31:36" x14ac:dyDescent="0.25">
      <c r="AE216" s="6">
        <v>214</v>
      </c>
      <c r="AF216" s="7">
        <f>IF(YEAR(DATE(YEAR($B$2),1,1)+(УТ_Список_дней[[#This Row],[№]])-1)=YEAR($B$2),DATE(YEAR($B$2),1,1)+(УТ_Список_дней[[#This Row],[№]])-1,"-")</f>
        <v>44775</v>
      </c>
      <c r="AG216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216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216" s="15">
        <f>IF(УТ_Список_дней[[#This Row],[Учет дня]]=0,"",SUM(УТ_Список_дней[[#Headers],[Учет дня]]:УТ_Список_дней[[#This Row],[Учет дня]]))</f>
        <v>140</v>
      </c>
      <c r="AJ216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217" spans="31:36" x14ac:dyDescent="0.25">
      <c r="AE217" s="6">
        <v>215</v>
      </c>
      <c r="AF217" s="7">
        <f>IF(YEAR(DATE(YEAR($B$2),1,1)+(УТ_Список_дней[[#This Row],[№]])-1)=YEAR($B$2),DATE(YEAR($B$2),1,1)+(УТ_Список_дней[[#This Row],[№]])-1,"-")</f>
        <v>44776</v>
      </c>
      <c r="AG217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217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217" s="15">
        <f>IF(УТ_Список_дней[[#This Row],[Учет дня]]=0,"",SUM(УТ_Список_дней[[#Headers],[Учет дня]]:УТ_Список_дней[[#This Row],[Учет дня]]))</f>
        <v>141</v>
      </c>
      <c r="AJ217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218" spans="31:36" x14ac:dyDescent="0.25">
      <c r="AE218" s="6">
        <v>216</v>
      </c>
      <c r="AF218" s="7">
        <f>IF(YEAR(DATE(YEAR($B$2),1,1)+(УТ_Список_дней[[#This Row],[№]])-1)=YEAR($B$2),DATE(YEAR($B$2),1,1)+(УТ_Список_дней[[#This Row],[№]])-1,"-")</f>
        <v>44777</v>
      </c>
      <c r="AG218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218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218" s="15">
        <f>IF(УТ_Список_дней[[#This Row],[Учет дня]]=0,"",SUM(УТ_Список_дней[[#Headers],[Учет дня]]:УТ_Список_дней[[#This Row],[Учет дня]]))</f>
        <v>142</v>
      </c>
      <c r="AJ218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219" spans="31:36" x14ac:dyDescent="0.25">
      <c r="AE219" s="6">
        <v>217</v>
      </c>
      <c r="AF219" s="7">
        <f>IF(YEAR(DATE(YEAR($B$2),1,1)+(УТ_Список_дней[[#This Row],[№]])-1)=YEAR($B$2),DATE(YEAR($B$2),1,1)+(УТ_Список_дней[[#This Row],[№]])-1,"-")</f>
        <v>44778</v>
      </c>
      <c r="AG219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219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219" s="15">
        <f>IF(УТ_Список_дней[[#This Row],[Учет дня]]=0,"",SUM(УТ_Список_дней[[#Headers],[Учет дня]]:УТ_Список_дней[[#This Row],[Учет дня]]))</f>
        <v>143</v>
      </c>
      <c r="AJ219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220" spans="31:36" x14ac:dyDescent="0.25">
      <c r="AE220" s="6">
        <v>218</v>
      </c>
      <c r="AF220" s="7">
        <f>IF(YEAR(DATE(YEAR($B$2),1,1)+(УТ_Список_дней[[#This Row],[№]])-1)=YEAR($B$2),DATE(YEAR($B$2),1,1)+(УТ_Список_дней[[#This Row],[№]])-1,"-")</f>
        <v>44779</v>
      </c>
      <c r="AG220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Выходной</v>
      </c>
      <c r="AH220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0</v>
      </c>
      <c r="AI220" s="15" t="str">
        <f>IF(УТ_Список_дней[[#This Row],[Учет дня]]=0,"",SUM(УТ_Список_дней[[#Headers],[Учет дня]]:УТ_Список_дней[[#This Row],[Учет дня]]))</f>
        <v/>
      </c>
      <c r="AJ220" s="15" t="str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Выходной</v>
      </c>
    </row>
    <row r="221" spans="31:36" x14ac:dyDescent="0.25">
      <c r="AE221" s="6">
        <v>219</v>
      </c>
      <c r="AF221" s="7">
        <f>IF(YEAR(DATE(YEAR($B$2),1,1)+(УТ_Список_дней[[#This Row],[№]])-1)=YEAR($B$2),DATE(YEAR($B$2),1,1)+(УТ_Список_дней[[#This Row],[№]])-1,"-")</f>
        <v>44780</v>
      </c>
      <c r="AG221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Выходной</v>
      </c>
      <c r="AH221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0</v>
      </c>
      <c r="AI221" s="15" t="str">
        <f>IF(УТ_Список_дней[[#This Row],[Учет дня]]=0,"",SUM(УТ_Список_дней[[#Headers],[Учет дня]]:УТ_Список_дней[[#This Row],[Учет дня]]))</f>
        <v/>
      </c>
      <c r="AJ221" s="15" t="str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Выходной</v>
      </c>
    </row>
    <row r="222" spans="31:36" x14ac:dyDescent="0.25">
      <c r="AE222" s="6">
        <v>220</v>
      </c>
      <c r="AF222" s="7">
        <f>IF(YEAR(DATE(YEAR($B$2),1,1)+(УТ_Список_дней[[#This Row],[№]])-1)=YEAR($B$2),DATE(YEAR($B$2),1,1)+(УТ_Список_дней[[#This Row],[№]])-1,"-")</f>
        <v>44781</v>
      </c>
      <c r="AG222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222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222" s="15">
        <f>IF(УТ_Список_дней[[#This Row],[Учет дня]]=0,"",SUM(УТ_Список_дней[[#Headers],[Учет дня]]:УТ_Список_дней[[#This Row],[Учет дня]]))</f>
        <v>144</v>
      </c>
      <c r="AJ222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223" spans="31:36" x14ac:dyDescent="0.25">
      <c r="AE223" s="6">
        <v>221</v>
      </c>
      <c r="AF223" s="7">
        <f>IF(YEAR(DATE(YEAR($B$2),1,1)+(УТ_Список_дней[[#This Row],[№]])-1)=YEAR($B$2),DATE(YEAR($B$2),1,1)+(УТ_Список_дней[[#This Row],[№]])-1,"-")</f>
        <v>44782</v>
      </c>
      <c r="AG223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223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223" s="15">
        <f>IF(УТ_Список_дней[[#This Row],[Учет дня]]=0,"",SUM(УТ_Список_дней[[#Headers],[Учет дня]]:УТ_Список_дней[[#This Row],[Учет дня]]))</f>
        <v>145</v>
      </c>
      <c r="AJ223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224" spans="31:36" x14ac:dyDescent="0.25">
      <c r="AE224" s="6">
        <v>222</v>
      </c>
      <c r="AF224" s="7">
        <f>IF(YEAR(DATE(YEAR($B$2),1,1)+(УТ_Список_дней[[#This Row],[№]])-1)=YEAR($B$2),DATE(YEAR($B$2),1,1)+(УТ_Список_дней[[#This Row],[№]])-1,"-")</f>
        <v>44783</v>
      </c>
      <c r="AG224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224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224" s="15">
        <f>IF(УТ_Список_дней[[#This Row],[Учет дня]]=0,"",SUM(УТ_Список_дней[[#Headers],[Учет дня]]:УТ_Список_дней[[#This Row],[Учет дня]]))</f>
        <v>146</v>
      </c>
      <c r="AJ224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225" spans="31:36" x14ac:dyDescent="0.25">
      <c r="AE225" s="6">
        <v>223</v>
      </c>
      <c r="AF225" s="7">
        <f>IF(YEAR(DATE(YEAR($B$2),1,1)+(УТ_Список_дней[[#This Row],[№]])-1)=YEAR($B$2),DATE(YEAR($B$2),1,1)+(УТ_Список_дней[[#This Row],[№]])-1,"-")</f>
        <v>44784</v>
      </c>
      <c r="AG225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225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225" s="15">
        <f>IF(УТ_Список_дней[[#This Row],[Учет дня]]=0,"",SUM(УТ_Список_дней[[#Headers],[Учет дня]]:УТ_Список_дней[[#This Row],[Учет дня]]))</f>
        <v>147</v>
      </c>
      <c r="AJ225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226" spans="31:36" x14ac:dyDescent="0.25">
      <c r="AE226" s="6">
        <v>224</v>
      </c>
      <c r="AF226" s="7">
        <f>IF(YEAR(DATE(YEAR($B$2),1,1)+(УТ_Список_дней[[#This Row],[№]])-1)=YEAR($B$2),DATE(YEAR($B$2),1,1)+(УТ_Список_дней[[#This Row],[№]])-1,"-")</f>
        <v>44785</v>
      </c>
      <c r="AG226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226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226" s="15">
        <f>IF(УТ_Список_дней[[#This Row],[Учет дня]]=0,"",SUM(УТ_Список_дней[[#Headers],[Учет дня]]:УТ_Список_дней[[#This Row],[Учет дня]]))</f>
        <v>148</v>
      </c>
      <c r="AJ226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227" spans="31:36" x14ac:dyDescent="0.25">
      <c r="AE227" s="6">
        <v>225</v>
      </c>
      <c r="AF227" s="7">
        <f>IF(YEAR(DATE(YEAR($B$2),1,1)+(УТ_Список_дней[[#This Row],[№]])-1)=YEAR($B$2),DATE(YEAR($B$2),1,1)+(УТ_Список_дней[[#This Row],[№]])-1,"-")</f>
        <v>44786</v>
      </c>
      <c r="AG227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Выходной</v>
      </c>
      <c r="AH227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0</v>
      </c>
      <c r="AI227" s="15" t="str">
        <f>IF(УТ_Список_дней[[#This Row],[Учет дня]]=0,"",SUM(УТ_Список_дней[[#Headers],[Учет дня]]:УТ_Список_дней[[#This Row],[Учет дня]]))</f>
        <v/>
      </c>
      <c r="AJ227" s="15" t="str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Выходной</v>
      </c>
    </row>
    <row r="228" spans="31:36" x14ac:dyDescent="0.25">
      <c r="AE228" s="6">
        <v>226</v>
      </c>
      <c r="AF228" s="7">
        <f>IF(YEAR(DATE(YEAR($B$2),1,1)+(УТ_Список_дней[[#This Row],[№]])-1)=YEAR($B$2),DATE(YEAR($B$2),1,1)+(УТ_Список_дней[[#This Row],[№]])-1,"-")</f>
        <v>44787</v>
      </c>
      <c r="AG228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Выходной</v>
      </c>
      <c r="AH228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0</v>
      </c>
      <c r="AI228" s="15" t="str">
        <f>IF(УТ_Список_дней[[#This Row],[Учет дня]]=0,"",SUM(УТ_Список_дней[[#Headers],[Учет дня]]:УТ_Список_дней[[#This Row],[Учет дня]]))</f>
        <v/>
      </c>
      <c r="AJ228" s="15" t="str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Выходной</v>
      </c>
    </row>
    <row r="229" spans="31:36" x14ac:dyDescent="0.25">
      <c r="AE229" s="6">
        <v>227</v>
      </c>
      <c r="AF229" s="7">
        <f>IF(YEAR(DATE(YEAR($B$2),1,1)+(УТ_Список_дней[[#This Row],[№]])-1)=YEAR($B$2),DATE(YEAR($B$2),1,1)+(УТ_Список_дней[[#This Row],[№]])-1,"-")</f>
        <v>44788</v>
      </c>
      <c r="AG229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229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229" s="15">
        <f>IF(УТ_Список_дней[[#This Row],[Учет дня]]=0,"",SUM(УТ_Список_дней[[#Headers],[Учет дня]]:УТ_Список_дней[[#This Row],[Учет дня]]))</f>
        <v>149</v>
      </c>
      <c r="AJ229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230" spans="31:36" x14ac:dyDescent="0.25">
      <c r="AE230" s="6">
        <v>228</v>
      </c>
      <c r="AF230" s="7">
        <f>IF(YEAR(DATE(YEAR($B$2),1,1)+(УТ_Список_дней[[#This Row],[№]])-1)=YEAR($B$2),DATE(YEAR($B$2),1,1)+(УТ_Список_дней[[#This Row],[№]])-1,"-")</f>
        <v>44789</v>
      </c>
      <c r="AG230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230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230" s="15">
        <f>IF(УТ_Список_дней[[#This Row],[Учет дня]]=0,"",SUM(УТ_Список_дней[[#Headers],[Учет дня]]:УТ_Список_дней[[#This Row],[Учет дня]]))</f>
        <v>150</v>
      </c>
      <c r="AJ230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231" spans="31:36" x14ac:dyDescent="0.25">
      <c r="AE231" s="6">
        <v>229</v>
      </c>
      <c r="AF231" s="7">
        <f>IF(YEAR(DATE(YEAR($B$2),1,1)+(УТ_Список_дней[[#This Row],[№]])-1)=YEAR($B$2),DATE(YEAR($B$2),1,1)+(УТ_Список_дней[[#This Row],[№]])-1,"-")</f>
        <v>44790</v>
      </c>
      <c r="AG231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231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231" s="15">
        <f>IF(УТ_Список_дней[[#This Row],[Учет дня]]=0,"",SUM(УТ_Список_дней[[#Headers],[Учет дня]]:УТ_Список_дней[[#This Row],[Учет дня]]))</f>
        <v>151</v>
      </c>
      <c r="AJ231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232" spans="31:36" x14ac:dyDescent="0.25">
      <c r="AE232" s="6">
        <v>230</v>
      </c>
      <c r="AF232" s="7">
        <f>IF(YEAR(DATE(YEAR($B$2),1,1)+(УТ_Список_дней[[#This Row],[№]])-1)=YEAR($B$2),DATE(YEAR($B$2),1,1)+(УТ_Список_дней[[#This Row],[№]])-1,"-")</f>
        <v>44791</v>
      </c>
      <c r="AG232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232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232" s="15">
        <f>IF(УТ_Список_дней[[#This Row],[Учет дня]]=0,"",SUM(УТ_Список_дней[[#Headers],[Учет дня]]:УТ_Список_дней[[#This Row],[Учет дня]]))</f>
        <v>152</v>
      </c>
      <c r="AJ232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233" spans="31:36" x14ac:dyDescent="0.25">
      <c r="AE233" s="6">
        <v>231</v>
      </c>
      <c r="AF233" s="7">
        <f>IF(YEAR(DATE(YEAR($B$2),1,1)+(УТ_Список_дней[[#This Row],[№]])-1)=YEAR($B$2),DATE(YEAR($B$2),1,1)+(УТ_Список_дней[[#This Row],[№]])-1,"-")</f>
        <v>44792</v>
      </c>
      <c r="AG233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233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233" s="15">
        <f>IF(УТ_Список_дней[[#This Row],[Учет дня]]=0,"",SUM(УТ_Список_дней[[#Headers],[Учет дня]]:УТ_Список_дней[[#This Row],[Учет дня]]))</f>
        <v>153</v>
      </c>
      <c r="AJ233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234" spans="31:36" x14ac:dyDescent="0.25">
      <c r="AE234" s="6">
        <v>232</v>
      </c>
      <c r="AF234" s="7">
        <f>IF(YEAR(DATE(YEAR($B$2),1,1)+(УТ_Список_дней[[#This Row],[№]])-1)=YEAR($B$2),DATE(YEAR($B$2),1,1)+(УТ_Список_дней[[#This Row],[№]])-1,"-")</f>
        <v>44793</v>
      </c>
      <c r="AG234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Выходной</v>
      </c>
      <c r="AH234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0</v>
      </c>
      <c r="AI234" s="15" t="str">
        <f>IF(УТ_Список_дней[[#This Row],[Учет дня]]=0,"",SUM(УТ_Список_дней[[#Headers],[Учет дня]]:УТ_Список_дней[[#This Row],[Учет дня]]))</f>
        <v/>
      </c>
      <c r="AJ234" s="15" t="str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Выходной</v>
      </c>
    </row>
    <row r="235" spans="31:36" x14ac:dyDescent="0.25">
      <c r="AE235" s="6">
        <v>233</v>
      </c>
      <c r="AF235" s="7">
        <f>IF(YEAR(DATE(YEAR($B$2),1,1)+(УТ_Список_дней[[#This Row],[№]])-1)=YEAR($B$2),DATE(YEAR($B$2),1,1)+(УТ_Список_дней[[#This Row],[№]])-1,"-")</f>
        <v>44794</v>
      </c>
      <c r="AG235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Выходной</v>
      </c>
      <c r="AH235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0</v>
      </c>
      <c r="AI235" s="15" t="str">
        <f>IF(УТ_Список_дней[[#This Row],[Учет дня]]=0,"",SUM(УТ_Список_дней[[#Headers],[Учет дня]]:УТ_Список_дней[[#This Row],[Учет дня]]))</f>
        <v/>
      </c>
      <c r="AJ235" s="15" t="str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Выходной</v>
      </c>
    </row>
    <row r="236" spans="31:36" x14ac:dyDescent="0.25">
      <c r="AE236" s="6">
        <v>234</v>
      </c>
      <c r="AF236" s="7">
        <f>IF(YEAR(DATE(YEAR($B$2),1,1)+(УТ_Список_дней[[#This Row],[№]])-1)=YEAR($B$2),DATE(YEAR($B$2),1,1)+(УТ_Список_дней[[#This Row],[№]])-1,"-")</f>
        <v>44795</v>
      </c>
      <c r="AG236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236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236" s="15">
        <f>IF(УТ_Список_дней[[#This Row],[Учет дня]]=0,"",SUM(УТ_Список_дней[[#Headers],[Учет дня]]:УТ_Список_дней[[#This Row],[Учет дня]]))</f>
        <v>154</v>
      </c>
      <c r="AJ236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237" spans="31:36" x14ac:dyDescent="0.25">
      <c r="AE237" s="6">
        <v>235</v>
      </c>
      <c r="AF237" s="7">
        <f>IF(YEAR(DATE(YEAR($B$2),1,1)+(УТ_Список_дней[[#This Row],[№]])-1)=YEAR($B$2),DATE(YEAR($B$2),1,1)+(УТ_Список_дней[[#This Row],[№]])-1,"-")</f>
        <v>44796</v>
      </c>
      <c r="AG237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237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237" s="15">
        <f>IF(УТ_Список_дней[[#This Row],[Учет дня]]=0,"",SUM(УТ_Список_дней[[#Headers],[Учет дня]]:УТ_Список_дней[[#This Row],[Учет дня]]))</f>
        <v>155</v>
      </c>
      <c r="AJ237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238" spans="31:36" x14ac:dyDescent="0.25">
      <c r="AE238" s="6">
        <v>236</v>
      </c>
      <c r="AF238" s="7">
        <f>IF(YEAR(DATE(YEAR($B$2),1,1)+(УТ_Список_дней[[#This Row],[№]])-1)=YEAR($B$2),DATE(YEAR($B$2),1,1)+(УТ_Список_дней[[#This Row],[№]])-1,"-")</f>
        <v>44797</v>
      </c>
      <c r="AG238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238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238" s="15">
        <f>IF(УТ_Список_дней[[#This Row],[Учет дня]]=0,"",SUM(УТ_Список_дней[[#Headers],[Учет дня]]:УТ_Список_дней[[#This Row],[Учет дня]]))</f>
        <v>156</v>
      </c>
      <c r="AJ238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239" spans="31:36" x14ac:dyDescent="0.25">
      <c r="AE239" s="6">
        <v>237</v>
      </c>
      <c r="AF239" s="7">
        <f>IF(YEAR(DATE(YEAR($B$2),1,1)+(УТ_Список_дней[[#This Row],[№]])-1)=YEAR($B$2),DATE(YEAR($B$2),1,1)+(УТ_Список_дней[[#This Row],[№]])-1,"-")</f>
        <v>44798</v>
      </c>
      <c r="AG239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239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239" s="15">
        <f>IF(УТ_Список_дней[[#This Row],[Учет дня]]=0,"",SUM(УТ_Список_дней[[#Headers],[Учет дня]]:УТ_Список_дней[[#This Row],[Учет дня]]))</f>
        <v>157</v>
      </c>
      <c r="AJ239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240" spans="31:36" x14ac:dyDescent="0.25">
      <c r="AE240" s="6">
        <v>238</v>
      </c>
      <c r="AF240" s="7">
        <f>IF(YEAR(DATE(YEAR($B$2),1,1)+(УТ_Список_дней[[#This Row],[№]])-1)=YEAR($B$2),DATE(YEAR($B$2),1,1)+(УТ_Список_дней[[#This Row],[№]])-1,"-")</f>
        <v>44799</v>
      </c>
      <c r="AG240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240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240" s="15">
        <f>IF(УТ_Список_дней[[#This Row],[Учет дня]]=0,"",SUM(УТ_Список_дней[[#Headers],[Учет дня]]:УТ_Список_дней[[#This Row],[Учет дня]]))</f>
        <v>158</v>
      </c>
      <c r="AJ240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241" spans="31:36" x14ac:dyDescent="0.25">
      <c r="AE241" s="6">
        <v>239</v>
      </c>
      <c r="AF241" s="7">
        <f>IF(YEAR(DATE(YEAR($B$2),1,1)+(УТ_Список_дней[[#This Row],[№]])-1)=YEAR($B$2),DATE(YEAR($B$2),1,1)+(УТ_Список_дней[[#This Row],[№]])-1,"-")</f>
        <v>44800</v>
      </c>
      <c r="AG241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Выходной</v>
      </c>
      <c r="AH241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0</v>
      </c>
      <c r="AI241" s="15" t="str">
        <f>IF(УТ_Список_дней[[#This Row],[Учет дня]]=0,"",SUM(УТ_Список_дней[[#Headers],[Учет дня]]:УТ_Список_дней[[#This Row],[Учет дня]]))</f>
        <v/>
      </c>
      <c r="AJ241" s="15" t="str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Выходной</v>
      </c>
    </row>
    <row r="242" spans="31:36" x14ac:dyDescent="0.25">
      <c r="AE242" s="6">
        <v>240</v>
      </c>
      <c r="AF242" s="7">
        <f>IF(YEAR(DATE(YEAR($B$2),1,1)+(УТ_Список_дней[[#This Row],[№]])-1)=YEAR($B$2),DATE(YEAR($B$2),1,1)+(УТ_Список_дней[[#This Row],[№]])-1,"-")</f>
        <v>44801</v>
      </c>
      <c r="AG242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Выходной</v>
      </c>
      <c r="AH242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0</v>
      </c>
      <c r="AI242" s="15" t="str">
        <f>IF(УТ_Список_дней[[#This Row],[Учет дня]]=0,"",SUM(УТ_Список_дней[[#Headers],[Учет дня]]:УТ_Список_дней[[#This Row],[Учет дня]]))</f>
        <v/>
      </c>
      <c r="AJ242" s="15" t="str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Выходной</v>
      </c>
    </row>
    <row r="243" spans="31:36" x14ac:dyDescent="0.25">
      <c r="AE243" s="6">
        <v>241</v>
      </c>
      <c r="AF243" s="7">
        <f>IF(YEAR(DATE(YEAR($B$2),1,1)+(УТ_Список_дней[[#This Row],[№]])-1)=YEAR($B$2),DATE(YEAR($B$2),1,1)+(УТ_Список_дней[[#This Row],[№]])-1,"-")</f>
        <v>44802</v>
      </c>
      <c r="AG243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243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243" s="15">
        <f>IF(УТ_Список_дней[[#This Row],[Учет дня]]=0,"",SUM(УТ_Список_дней[[#Headers],[Учет дня]]:УТ_Список_дней[[#This Row],[Учет дня]]))</f>
        <v>159</v>
      </c>
      <c r="AJ243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244" spans="31:36" x14ac:dyDescent="0.25">
      <c r="AE244" s="6">
        <v>242</v>
      </c>
      <c r="AF244" s="7">
        <f>IF(YEAR(DATE(YEAR($B$2),1,1)+(УТ_Список_дней[[#This Row],[№]])-1)=YEAR($B$2),DATE(YEAR($B$2),1,1)+(УТ_Список_дней[[#This Row],[№]])-1,"-")</f>
        <v>44803</v>
      </c>
      <c r="AG244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244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244" s="15">
        <f>IF(УТ_Список_дней[[#This Row],[Учет дня]]=0,"",SUM(УТ_Список_дней[[#Headers],[Учет дня]]:УТ_Список_дней[[#This Row],[Учет дня]]))</f>
        <v>160</v>
      </c>
      <c r="AJ244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245" spans="31:36" x14ac:dyDescent="0.25">
      <c r="AE245" s="6">
        <v>243</v>
      </c>
      <c r="AF245" s="7">
        <f>IF(YEAR(DATE(YEAR($B$2),1,1)+(УТ_Список_дней[[#This Row],[№]])-1)=YEAR($B$2),DATE(YEAR($B$2),1,1)+(УТ_Список_дней[[#This Row],[№]])-1,"-")</f>
        <v>44804</v>
      </c>
      <c r="AG245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245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245" s="15">
        <f>IF(УТ_Список_дней[[#This Row],[Учет дня]]=0,"",SUM(УТ_Список_дней[[#Headers],[Учет дня]]:УТ_Список_дней[[#This Row],[Учет дня]]))</f>
        <v>161</v>
      </c>
      <c r="AJ245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246" spans="31:36" x14ac:dyDescent="0.25">
      <c r="AE246" s="6">
        <v>244</v>
      </c>
      <c r="AF246" s="7">
        <f>IF(YEAR(DATE(YEAR($B$2),1,1)+(УТ_Список_дней[[#This Row],[№]])-1)=YEAR($B$2),DATE(YEAR($B$2),1,1)+(УТ_Список_дней[[#This Row],[№]])-1,"-")</f>
        <v>44805</v>
      </c>
      <c r="AG246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246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246" s="15">
        <f>IF(УТ_Список_дней[[#This Row],[Учет дня]]=0,"",SUM(УТ_Список_дней[[#Headers],[Учет дня]]:УТ_Список_дней[[#This Row],[Учет дня]]))</f>
        <v>162</v>
      </c>
      <c r="AJ246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247" spans="31:36" x14ac:dyDescent="0.25">
      <c r="AE247" s="6">
        <v>245</v>
      </c>
      <c r="AF247" s="7">
        <f>IF(YEAR(DATE(YEAR($B$2),1,1)+(УТ_Список_дней[[#This Row],[№]])-1)=YEAR($B$2),DATE(YEAR($B$2),1,1)+(УТ_Список_дней[[#This Row],[№]])-1,"-")</f>
        <v>44806</v>
      </c>
      <c r="AG247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247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247" s="15">
        <f>IF(УТ_Список_дней[[#This Row],[Учет дня]]=0,"",SUM(УТ_Список_дней[[#Headers],[Учет дня]]:УТ_Список_дней[[#This Row],[Учет дня]]))</f>
        <v>163</v>
      </c>
      <c r="AJ247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248" spans="31:36" x14ac:dyDescent="0.25">
      <c r="AE248" s="6">
        <v>246</v>
      </c>
      <c r="AF248" s="7">
        <f>IF(YEAR(DATE(YEAR($B$2),1,1)+(УТ_Список_дней[[#This Row],[№]])-1)=YEAR($B$2),DATE(YEAR($B$2),1,1)+(УТ_Список_дней[[#This Row],[№]])-1,"-")</f>
        <v>44807</v>
      </c>
      <c r="AG248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Выходной</v>
      </c>
      <c r="AH248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0</v>
      </c>
      <c r="AI248" s="15" t="str">
        <f>IF(УТ_Список_дней[[#This Row],[Учет дня]]=0,"",SUM(УТ_Список_дней[[#Headers],[Учет дня]]:УТ_Список_дней[[#This Row],[Учет дня]]))</f>
        <v/>
      </c>
      <c r="AJ248" s="15" t="str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Выходной</v>
      </c>
    </row>
    <row r="249" spans="31:36" x14ac:dyDescent="0.25">
      <c r="AE249" s="6">
        <v>247</v>
      </c>
      <c r="AF249" s="7">
        <f>IF(YEAR(DATE(YEAR($B$2),1,1)+(УТ_Список_дней[[#This Row],[№]])-1)=YEAR($B$2),DATE(YEAR($B$2),1,1)+(УТ_Список_дней[[#This Row],[№]])-1,"-")</f>
        <v>44808</v>
      </c>
      <c r="AG249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Выходной</v>
      </c>
      <c r="AH249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0</v>
      </c>
      <c r="AI249" s="15" t="str">
        <f>IF(УТ_Список_дней[[#This Row],[Учет дня]]=0,"",SUM(УТ_Список_дней[[#Headers],[Учет дня]]:УТ_Список_дней[[#This Row],[Учет дня]]))</f>
        <v/>
      </c>
      <c r="AJ249" s="15" t="str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Выходной</v>
      </c>
    </row>
    <row r="250" spans="31:36" x14ac:dyDescent="0.25">
      <c r="AE250" s="6">
        <v>248</v>
      </c>
      <c r="AF250" s="7">
        <f>IF(YEAR(DATE(YEAR($B$2),1,1)+(УТ_Список_дней[[#This Row],[№]])-1)=YEAR($B$2),DATE(YEAR($B$2),1,1)+(УТ_Список_дней[[#This Row],[№]])-1,"-")</f>
        <v>44809</v>
      </c>
      <c r="AG250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250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250" s="15">
        <f>IF(УТ_Список_дней[[#This Row],[Учет дня]]=0,"",SUM(УТ_Список_дней[[#Headers],[Учет дня]]:УТ_Список_дней[[#This Row],[Учет дня]]))</f>
        <v>164</v>
      </c>
      <c r="AJ250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251" spans="31:36" x14ac:dyDescent="0.25">
      <c r="AE251" s="6">
        <v>249</v>
      </c>
      <c r="AF251" s="7">
        <f>IF(YEAR(DATE(YEAR($B$2),1,1)+(УТ_Список_дней[[#This Row],[№]])-1)=YEAR($B$2),DATE(YEAR($B$2),1,1)+(УТ_Список_дней[[#This Row],[№]])-1,"-")</f>
        <v>44810</v>
      </c>
      <c r="AG251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251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251" s="15">
        <f>IF(УТ_Список_дней[[#This Row],[Учет дня]]=0,"",SUM(УТ_Список_дней[[#Headers],[Учет дня]]:УТ_Список_дней[[#This Row],[Учет дня]]))</f>
        <v>165</v>
      </c>
      <c r="AJ251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252" spans="31:36" x14ac:dyDescent="0.25">
      <c r="AE252" s="6">
        <v>250</v>
      </c>
      <c r="AF252" s="7">
        <f>IF(YEAR(DATE(YEAR($B$2),1,1)+(УТ_Список_дней[[#This Row],[№]])-1)=YEAR($B$2),DATE(YEAR($B$2),1,1)+(УТ_Список_дней[[#This Row],[№]])-1,"-")</f>
        <v>44811</v>
      </c>
      <c r="AG252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252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252" s="15">
        <f>IF(УТ_Список_дней[[#This Row],[Учет дня]]=0,"",SUM(УТ_Список_дней[[#Headers],[Учет дня]]:УТ_Список_дней[[#This Row],[Учет дня]]))</f>
        <v>166</v>
      </c>
      <c r="AJ252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253" spans="31:36" x14ac:dyDescent="0.25">
      <c r="AE253" s="6">
        <v>251</v>
      </c>
      <c r="AF253" s="7">
        <f>IF(YEAR(DATE(YEAR($B$2),1,1)+(УТ_Список_дней[[#This Row],[№]])-1)=YEAR($B$2),DATE(YEAR($B$2),1,1)+(УТ_Список_дней[[#This Row],[№]])-1,"-")</f>
        <v>44812</v>
      </c>
      <c r="AG253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253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253" s="15">
        <f>IF(УТ_Список_дней[[#This Row],[Учет дня]]=0,"",SUM(УТ_Список_дней[[#Headers],[Учет дня]]:УТ_Список_дней[[#This Row],[Учет дня]]))</f>
        <v>167</v>
      </c>
      <c r="AJ253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254" spans="31:36" x14ac:dyDescent="0.25">
      <c r="AE254" s="6">
        <v>252</v>
      </c>
      <c r="AF254" s="7">
        <f>IF(YEAR(DATE(YEAR($B$2),1,1)+(УТ_Список_дней[[#This Row],[№]])-1)=YEAR($B$2),DATE(YEAR($B$2),1,1)+(УТ_Список_дней[[#This Row],[№]])-1,"-")</f>
        <v>44813</v>
      </c>
      <c r="AG254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254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254" s="15">
        <f>IF(УТ_Список_дней[[#This Row],[Учет дня]]=0,"",SUM(УТ_Список_дней[[#Headers],[Учет дня]]:УТ_Список_дней[[#This Row],[Учет дня]]))</f>
        <v>168</v>
      </c>
      <c r="AJ254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255" spans="31:36" x14ac:dyDescent="0.25">
      <c r="AE255" s="6">
        <v>253</v>
      </c>
      <c r="AF255" s="7">
        <f>IF(YEAR(DATE(YEAR($B$2),1,1)+(УТ_Список_дней[[#This Row],[№]])-1)=YEAR($B$2),DATE(YEAR($B$2),1,1)+(УТ_Список_дней[[#This Row],[№]])-1,"-")</f>
        <v>44814</v>
      </c>
      <c r="AG255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Выходной</v>
      </c>
      <c r="AH255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0</v>
      </c>
      <c r="AI255" s="15" t="str">
        <f>IF(УТ_Список_дней[[#This Row],[Учет дня]]=0,"",SUM(УТ_Список_дней[[#Headers],[Учет дня]]:УТ_Список_дней[[#This Row],[Учет дня]]))</f>
        <v/>
      </c>
      <c r="AJ255" s="15" t="str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Выходной</v>
      </c>
    </row>
    <row r="256" spans="31:36" x14ac:dyDescent="0.25">
      <c r="AE256" s="6">
        <v>254</v>
      </c>
      <c r="AF256" s="7">
        <f>IF(YEAR(DATE(YEAR($B$2),1,1)+(УТ_Список_дней[[#This Row],[№]])-1)=YEAR($B$2),DATE(YEAR($B$2),1,1)+(УТ_Список_дней[[#This Row],[№]])-1,"-")</f>
        <v>44815</v>
      </c>
      <c r="AG256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Выходной</v>
      </c>
      <c r="AH256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0</v>
      </c>
      <c r="AI256" s="15" t="str">
        <f>IF(УТ_Список_дней[[#This Row],[Учет дня]]=0,"",SUM(УТ_Список_дней[[#Headers],[Учет дня]]:УТ_Список_дней[[#This Row],[Учет дня]]))</f>
        <v/>
      </c>
      <c r="AJ256" s="15" t="str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Выходной</v>
      </c>
    </row>
    <row r="257" spans="31:36" x14ac:dyDescent="0.25">
      <c r="AE257" s="6">
        <v>255</v>
      </c>
      <c r="AF257" s="7">
        <f>IF(YEAR(DATE(YEAR($B$2),1,1)+(УТ_Список_дней[[#This Row],[№]])-1)=YEAR($B$2),DATE(YEAR($B$2),1,1)+(УТ_Список_дней[[#This Row],[№]])-1,"-")</f>
        <v>44816</v>
      </c>
      <c r="AG257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257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257" s="15">
        <f>IF(УТ_Список_дней[[#This Row],[Учет дня]]=0,"",SUM(УТ_Список_дней[[#Headers],[Учет дня]]:УТ_Список_дней[[#This Row],[Учет дня]]))</f>
        <v>169</v>
      </c>
      <c r="AJ257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258" spans="31:36" x14ac:dyDescent="0.25">
      <c r="AE258" s="6">
        <v>256</v>
      </c>
      <c r="AF258" s="7">
        <f>IF(YEAR(DATE(YEAR($B$2),1,1)+(УТ_Список_дней[[#This Row],[№]])-1)=YEAR($B$2),DATE(YEAR($B$2),1,1)+(УТ_Список_дней[[#This Row],[№]])-1,"-")</f>
        <v>44817</v>
      </c>
      <c r="AG258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258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258" s="15">
        <f>IF(УТ_Список_дней[[#This Row],[Учет дня]]=0,"",SUM(УТ_Список_дней[[#Headers],[Учет дня]]:УТ_Список_дней[[#This Row],[Учет дня]]))</f>
        <v>170</v>
      </c>
      <c r="AJ258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259" spans="31:36" x14ac:dyDescent="0.25">
      <c r="AE259" s="6">
        <v>257</v>
      </c>
      <c r="AF259" s="7">
        <f>IF(YEAR(DATE(YEAR($B$2),1,1)+(УТ_Список_дней[[#This Row],[№]])-1)=YEAR($B$2),DATE(YEAR($B$2),1,1)+(УТ_Список_дней[[#This Row],[№]])-1,"-")</f>
        <v>44818</v>
      </c>
      <c r="AG259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259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259" s="15">
        <f>IF(УТ_Список_дней[[#This Row],[Учет дня]]=0,"",SUM(УТ_Список_дней[[#Headers],[Учет дня]]:УТ_Список_дней[[#This Row],[Учет дня]]))</f>
        <v>171</v>
      </c>
      <c r="AJ259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260" spans="31:36" x14ac:dyDescent="0.25">
      <c r="AE260" s="6">
        <v>258</v>
      </c>
      <c r="AF260" s="7">
        <f>IF(YEAR(DATE(YEAR($B$2),1,1)+(УТ_Список_дней[[#This Row],[№]])-1)=YEAR($B$2),DATE(YEAR($B$2),1,1)+(УТ_Список_дней[[#This Row],[№]])-1,"-")</f>
        <v>44819</v>
      </c>
      <c r="AG260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260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260" s="15">
        <f>IF(УТ_Список_дней[[#This Row],[Учет дня]]=0,"",SUM(УТ_Список_дней[[#Headers],[Учет дня]]:УТ_Список_дней[[#This Row],[Учет дня]]))</f>
        <v>172</v>
      </c>
      <c r="AJ260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261" spans="31:36" x14ac:dyDescent="0.25">
      <c r="AE261" s="6">
        <v>259</v>
      </c>
      <c r="AF261" s="7">
        <f>IF(YEAR(DATE(YEAR($B$2),1,1)+(УТ_Список_дней[[#This Row],[№]])-1)=YEAR($B$2),DATE(YEAR($B$2),1,1)+(УТ_Список_дней[[#This Row],[№]])-1,"-")</f>
        <v>44820</v>
      </c>
      <c r="AG261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261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261" s="15">
        <f>IF(УТ_Список_дней[[#This Row],[Учет дня]]=0,"",SUM(УТ_Список_дней[[#Headers],[Учет дня]]:УТ_Список_дней[[#This Row],[Учет дня]]))</f>
        <v>173</v>
      </c>
      <c r="AJ261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262" spans="31:36" x14ac:dyDescent="0.25">
      <c r="AE262" s="6">
        <v>260</v>
      </c>
      <c r="AF262" s="7">
        <f>IF(YEAR(DATE(YEAR($B$2),1,1)+(УТ_Список_дней[[#This Row],[№]])-1)=YEAR($B$2),DATE(YEAR($B$2),1,1)+(УТ_Список_дней[[#This Row],[№]])-1,"-")</f>
        <v>44821</v>
      </c>
      <c r="AG262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Выходной</v>
      </c>
      <c r="AH262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0</v>
      </c>
      <c r="AI262" s="15" t="str">
        <f>IF(УТ_Список_дней[[#This Row],[Учет дня]]=0,"",SUM(УТ_Список_дней[[#Headers],[Учет дня]]:УТ_Список_дней[[#This Row],[Учет дня]]))</f>
        <v/>
      </c>
      <c r="AJ262" s="15" t="str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Выходной</v>
      </c>
    </row>
    <row r="263" spans="31:36" x14ac:dyDescent="0.25">
      <c r="AE263" s="6">
        <v>261</v>
      </c>
      <c r="AF263" s="7">
        <f>IF(YEAR(DATE(YEAR($B$2),1,1)+(УТ_Список_дней[[#This Row],[№]])-1)=YEAR($B$2),DATE(YEAR($B$2),1,1)+(УТ_Список_дней[[#This Row],[№]])-1,"-")</f>
        <v>44822</v>
      </c>
      <c r="AG263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Выходной</v>
      </c>
      <c r="AH263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0</v>
      </c>
      <c r="AI263" s="15" t="str">
        <f>IF(УТ_Список_дней[[#This Row],[Учет дня]]=0,"",SUM(УТ_Список_дней[[#Headers],[Учет дня]]:УТ_Список_дней[[#This Row],[Учет дня]]))</f>
        <v/>
      </c>
      <c r="AJ263" s="15" t="str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Выходной</v>
      </c>
    </row>
    <row r="264" spans="31:36" x14ac:dyDescent="0.25">
      <c r="AE264" s="6">
        <v>262</v>
      </c>
      <c r="AF264" s="7">
        <f>IF(YEAR(DATE(YEAR($B$2),1,1)+(УТ_Список_дней[[#This Row],[№]])-1)=YEAR($B$2),DATE(YEAR($B$2),1,1)+(УТ_Список_дней[[#This Row],[№]])-1,"-")</f>
        <v>44823</v>
      </c>
      <c r="AG264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264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264" s="15">
        <f>IF(УТ_Список_дней[[#This Row],[Учет дня]]=0,"",SUM(УТ_Список_дней[[#Headers],[Учет дня]]:УТ_Список_дней[[#This Row],[Учет дня]]))</f>
        <v>174</v>
      </c>
      <c r="AJ264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265" spans="31:36" x14ac:dyDescent="0.25">
      <c r="AE265" s="6">
        <v>263</v>
      </c>
      <c r="AF265" s="7">
        <f>IF(YEAR(DATE(YEAR($B$2),1,1)+(УТ_Список_дней[[#This Row],[№]])-1)=YEAR($B$2),DATE(YEAR($B$2),1,1)+(УТ_Список_дней[[#This Row],[№]])-1,"-")</f>
        <v>44824</v>
      </c>
      <c r="AG265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265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265" s="15">
        <f>IF(УТ_Список_дней[[#This Row],[Учет дня]]=0,"",SUM(УТ_Список_дней[[#Headers],[Учет дня]]:УТ_Список_дней[[#This Row],[Учет дня]]))</f>
        <v>175</v>
      </c>
      <c r="AJ265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266" spans="31:36" x14ac:dyDescent="0.25">
      <c r="AE266" s="6">
        <v>264</v>
      </c>
      <c r="AF266" s="7">
        <f>IF(YEAR(DATE(YEAR($B$2),1,1)+(УТ_Список_дней[[#This Row],[№]])-1)=YEAR($B$2),DATE(YEAR($B$2),1,1)+(УТ_Список_дней[[#This Row],[№]])-1,"-")</f>
        <v>44825</v>
      </c>
      <c r="AG266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266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266" s="15">
        <f>IF(УТ_Список_дней[[#This Row],[Учет дня]]=0,"",SUM(УТ_Список_дней[[#Headers],[Учет дня]]:УТ_Список_дней[[#This Row],[Учет дня]]))</f>
        <v>176</v>
      </c>
      <c r="AJ266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267" spans="31:36" x14ac:dyDescent="0.25">
      <c r="AE267" s="6">
        <v>265</v>
      </c>
      <c r="AF267" s="7">
        <f>IF(YEAR(DATE(YEAR($B$2),1,1)+(УТ_Список_дней[[#This Row],[№]])-1)=YEAR($B$2),DATE(YEAR($B$2),1,1)+(УТ_Список_дней[[#This Row],[№]])-1,"-")</f>
        <v>44826</v>
      </c>
      <c r="AG267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267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267" s="15">
        <f>IF(УТ_Список_дней[[#This Row],[Учет дня]]=0,"",SUM(УТ_Список_дней[[#Headers],[Учет дня]]:УТ_Список_дней[[#This Row],[Учет дня]]))</f>
        <v>177</v>
      </c>
      <c r="AJ267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268" spans="31:36" x14ac:dyDescent="0.25">
      <c r="AE268" s="6">
        <v>266</v>
      </c>
      <c r="AF268" s="7">
        <f>IF(YEAR(DATE(YEAR($B$2),1,1)+(УТ_Список_дней[[#This Row],[№]])-1)=YEAR($B$2),DATE(YEAR($B$2),1,1)+(УТ_Список_дней[[#This Row],[№]])-1,"-")</f>
        <v>44827</v>
      </c>
      <c r="AG268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268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268" s="15">
        <f>IF(УТ_Список_дней[[#This Row],[Учет дня]]=0,"",SUM(УТ_Список_дней[[#Headers],[Учет дня]]:УТ_Список_дней[[#This Row],[Учет дня]]))</f>
        <v>178</v>
      </c>
      <c r="AJ268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269" spans="31:36" x14ac:dyDescent="0.25">
      <c r="AE269" s="6">
        <v>267</v>
      </c>
      <c r="AF269" s="7">
        <f>IF(YEAR(DATE(YEAR($B$2),1,1)+(УТ_Список_дней[[#This Row],[№]])-1)=YEAR($B$2),DATE(YEAR($B$2),1,1)+(УТ_Список_дней[[#This Row],[№]])-1,"-")</f>
        <v>44828</v>
      </c>
      <c r="AG269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Выходной</v>
      </c>
      <c r="AH269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0</v>
      </c>
      <c r="AI269" s="15" t="str">
        <f>IF(УТ_Список_дней[[#This Row],[Учет дня]]=0,"",SUM(УТ_Список_дней[[#Headers],[Учет дня]]:УТ_Список_дней[[#This Row],[Учет дня]]))</f>
        <v/>
      </c>
      <c r="AJ269" s="15" t="str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Выходной</v>
      </c>
    </row>
    <row r="270" spans="31:36" x14ac:dyDescent="0.25">
      <c r="AE270" s="6">
        <v>268</v>
      </c>
      <c r="AF270" s="7">
        <f>IF(YEAR(DATE(YEAR($B$2),1,1)+(УТ_Список_дней[[#This Row],[№]])-1)=YEAR($B$2),DATE(YEAR($B$2),1,1)+(УТ_Список_дней[[#This Row],[№]])-1,"-")</f>
        <v>44829</v>
      </c>
      <c r="AG270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Выходной</v>
      </c>
      <c r="AH270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0</v>
      </c>
      <c r="AI270" s="15" t="str">
        <f>IF(УТ_Список_дней[[#This Row],[Учет дня]]=0,"",SUM(УТ_Список_дней[[#Headers],[Учет дня]]:УТ_Список_дней[[#This Row],[Учет дня]]))</f>
        <v/>
      </c>
      <c r="AJ270" s="15" t="str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Выходной</v>
      </c>
    </row>
    <row r="271" spans="31:36" x14ac:dyDescent="0.25">
      <c r="AE271" s="6">
        <v>269</v>
      </c>
      <c r="AF271" s="7">
        <f>IF(YEAR(DATE(YEAR($B$2),1,1)+(УТ_Список_дней[[#This Row],[№]])-1)=YEAR($B$2),DATE(YEAR($B$2),1,1)+(УТ_Список_дней[[#This Row],[№]])-1,"-")</f>
        <v>44830</v>
      </c>
      <c r="AG271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271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271" s="15">
        <f>IF(УТ_Список_дней[[#This Row],[Учет дня]]=0,"",SUM(УТ_Список_дней[[#Headers],[Учет дня]]:УТ_Список_дней[[#This Row],[Учет дня]]))</f>
        <v>179</v>
      </c>
      <c r="AJ271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272" spans="31:36" x14ac:dyDescent="0.25">
      <c r="AE272" s="6">
        <v>270</v>
      </c>
      <c r="AF272" s="7">
        <f>IF(YEAR(DATE(YEAR($B$2),1,1)+(УТ_Список_дней[[#This Row],[№]])-1)=YEAR($B$2),DATE(YEAR($B$2),1,1)+(УТ_Список_дней[[#This Row],[№]])-1,"-")</f>
        <v>44831</v>
      </c>
      <c r="AG272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272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272" s="15">
        <f>IF(УТ_Список_дней[[#This Row],[Учет дня]]=0,"",SUM(УТ_Список_дней[[#Headers],[Учет дня]]:УТ_Список_дней[[#This Row],[Учет дня]]))</f>
        <v>180</v>
      </c>
      <c r="AJ272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273" spans="31:36" x14ac:dyDescent="0.25">
      <c r="AE273" s="6">
        <v>271</v>
      </c>
      <c r="AF273" s="7">
        <f>IF(YEAR(DATE(YEAR($B$2),1,1)+(УТ_Список_дней[[#This Row],[№]])-1)=YEAR($B$2),DATE(YEAR($B$2),1,1)+(УТ_Список_дней[[#This Row],[№]])-1,"-")</f>
        <v>44832</v>
      </c>
      <c r="AG273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273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273" s="15">
        <f>IF(УТ_Список_дней[[#This Row],[Учет дня]]=0,"",SUM(УТ_Список_дней[[#Headers],[Учет дня]]:УТ_Список_дней[[#This Row],[Учет дня]]))</f>
        <v>181</v>
      </c>
      <c r="AJ273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274" spans="31:36" x14ac:dyDescent="0.25">
      <c r="AE274" s="6">
        <v>272</v>
      </c>
      <c r="AF274" s="7">
        <f>IF(YEAR(DATE(YEAR($B$2),1,1)+(УТ_Список_дней[[#This Row],[№]])-1)=YEAR($B$2),DATE(YEAR($B$2),1,1)+(УТ_Список_дней[[#This Row],[№]])-1,"-")</f>
        <v>44833</v>
      </c>
      <c r="AG274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274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274" s="15">
        <f>IF(УТ_Список_дней[[#This Row],[Учет дня]]=0,"",SUM(УТ_Список_дней[[#Headers],[Учет дня]]:УТ_Список_дней[[#This Row],[Учет дня]]))</f>
        <v>182</v>
      </c>
      <c r="AJ274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275" spans="31:36" x14ac:dyDescent="0.25">
      <c r="AE275" s="6">
        <v>273</v>
      </c>
      <c r="AF275" s="7">
        <f>IF(YEAR(DATE(YEAR($B$2),1,1)+(УТ_Список_дней[[#This Row],[№]])-1)=YEAR($B$2),DATE(YEAR($B$2),1,1)+(УТ_Список_дней[[#This Row],[№]])-1,"-")</f>
        <v>44834</v>
      </c>
      <c r="AG275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275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275" s="15">
        <f>IF(УТ_Список_дней[[#This Row],[Учет дня]]=0,"",SUM(УТ_Список_дней[[#Headers],[Учет дня]]:УТ_Список_дней[[#This Row],[Учет дня]]))</f>
        <v>183</v>
      </c>
      <c r="AJ275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276" spans="31:36" x14ac:dyDescent="0.25">
      <c r="AE276" s="6">
        <v>274</v>
      </c>
      <c r="AF276" s="7">
        <f>IF(YEAR(DATE(YEAR($B$2),1,1)+(УТ_Список_дней[[#This Row],[№]])-1)=YEAR($B$2),DATE(YEAR($B$2),1,1)+(УТ_Список_дней[[#This Row],[№]])-1,"-")</f>
        <v>44835</v>
      </c>
      <c r="AG276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Выходной</v>
      </c>
      <c r="AH276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0</v>
      </c>
      <c r="AI276" s="15" t="str">
        <f>IF(УТ_Список_дней[[#This Row],[Учет дня]]=0,"",SUM(УТ_Список_дней[[#Headers],[Учет дня]]:УТ_Список_дней[[#This Row],[Учет дня]]))</f>
        <v/>
      </c>
      <c r="AJ276" s="15" t="str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Выходной</v>
      </c>
    </row>
    <row r="277" spans="31:36" x14ac:dyDescent="0.25">
      <c r="AE277" s="6">
        <v>275</v>
      </c>
      <c r="AF277" s="7">
        <f>IF(YEAR(DATE(YEAR($B$2),1,1)+(УТ_Список_дней[[#This Row],[№]])-1)=YEAR($B$2),DATE(YEAR($B$2),1,1)+(УТ_Список_дней[[#This Row],[№]])-1,"-")</f>
        <v>44836</v>
      </c>
      <c r="AG277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Выходной</v>
      </c>
      <c r="AH277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0</v>
      </c>
      <c r="AI277" s="15" t="str">
        <f>IF(УТ_Список_дней[[#This Row],[Учет дня]]=0,"",SUM(УТ_Список_дней[[#Headers],[Учет дня]]:УТ_Список_дней[[#This Row],[Учет дня]]))</f>
        <v/>
      </c>
      <c r="AJ277" s="15" t="str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Выходной</v>
      </c>
    </row>
    <row r="278" spans="31:36" x14ac:dyDescent="0.25">
      <c r="AE278" s="6">
        <v>276</v>
      </c>
      <c r="AF278" s="7">
        <f>IF(YEAR(DATE(YEAR($B$2),1,1)+(УТ_Список_дней[[#This Row],[№]])-1)=YEAR($B$2),DATE(YEAR($B$2),1,1)+(УТ_Список_дней[[#This Row],[№]])-1,"-")</f>
        <v>44837</v>
      </c>
      <c r="AG278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278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278" s="15">
        <f>IF(УТ_Список_дней[[#This Row],[Учет дня]]=0,"",SUM(УТ_Список_дней[[#Headers],[Учет дня]]:УТ_Список_дней[[#This Row],[Учет дня]]))</f>
        <v>184</v>
      </c>
      <c r="AJ278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279" spans="31:36" x14ac:dyDescent="0.25">
      <c r="AE279" s="6">
        <v>277</v>
      </c>
      <c r="AF279" s="7">
        <f>IF(YEAR(DATE(YEAR($B$2),1,1)+(УТ_Список_дней[[#This Row],[№]])-1)=YEAR($B$2),DATE(YEAR($B$2),1,1)+(УТ_Список_дней[[#This Row],[№]])-1,"-")</f>
        <v>44838</v>
      </c>
      <c r="AG279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279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279" s="15">
        <f>IF(УТ_Список_дней[[#This Row],[Учет дня]]=0,"",SUM(УТ_Список_дней[[#Headers],[Учет дня]]:УТ_Список_дней[[#This Row],[Учет дня]]))</f>
        <v>185</v>
      </c>
      <c r="AJ279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280" spans="31:36" x14ac:dyDescent="0.25">
      <c r="AE280" s="6">
        <v>278</v>
      </c>
      <c r="AF280" s="7">
        <f>IF(YEAR(DATE(YEAR($B$2),1,1)+(УТ_Список_дней[[#This Row],[№]])-1)=YEAR($B$2),DATE(YEAR($B$2),1,1)+(УТ_Список_дней[[#This Row],[№]])-1,"-")</f>
        <v>44839</v>
      </c>
      <c r="AG280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280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280" s="15">
        <f>IF(УТ_Список_дней[[#This Row],[Учет дня]]=0,"",SUM(УТ_Список_дней[[#Headers],[Учет дня]]:УТ_Список_дней[[#This Row],[Учет дня]]))</f>
        <v>186</v>
      </c>
      <c r="AJ280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281" spans="31:36" x14ac:dyDescent="0.25">
      <c r="AE281" s="6">
        <v>279</v>
      </c>
      <c r="AF281" s="7">
        <f>IF(YEAR(DATE(YEAR($B$2),1,1)+(УТ_Список_дней[[#This Row],[№]])-1)=YEAR($B$2),DATE(YEAR($B$2),1,1)+(УТ_Список_дней[[#This Row],[№]])-1,"-")</f>
        <v>44840</v>
      </c>
      <c r="AG281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281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281" s="15">
        <f>IF(УТ_Список_дней[[#This Row],[Учет дня]]=0,"",SUM(УТ_Список_дней[[#Headers],[Учет дня]]:УТ_Список_дней[[#This Row],[Учет дня]]))</f>
        <v>187</v>
      </c>
      <c r="AJ281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282" spans="31:36" x14ac:dyDescent="0.25">
      <c r="AE282" s="6">
        <v>280</v>
      </c>
      <c r="AF282" s="7">
        <f>IF(YEAR(DATE(YEAR($B$2),1,1)+(УТ_Список_дней[[#This Row],[№]])-1)=YEAR($B$2),DATE(YEAR($B$2),1,1)+(УТ_Список_дней[[#This Row],[№]])-1,"-")</f>
        <v>44841</v>
      </c>
      <c r="AG282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282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282" s="15">
        <f>IF(УТ_Список_дней[[#This Row],[Учет дня]]=0,"",SUM(УТ_Список_дней[[#Headers],[Учет дня]]:УТ_Список_дней[[#This Row],[Учет дня]]))</f>
        <v>188</v>
      </c>
      <c r="AJ282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283" spans="31:36" x14ac:dyDescent="0.25">
      <c r="AE283" s="6">
        <v>281</v>
      </c>
      <c r="AF283" s="7">
        <f>IF(YEAR(DATE(YEAR($B$2),1,1)+(УТ_Список_дней[[#This Row],[№]])-1)=YEAR($B$2),DATE(YEAR($B$2),1,1)+(УТ_Список_дней[[#This Row],[№]])-1,"-")</f>
        <v>44842</v>
      </c>
      <c r="AG283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Выходной</v>
      </c>
      <c r="AH283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0</v>
      </c>
      <c r="AI283" s="15" t="str">
        <f>IF(УТ_Список_дней[[#This Row],[Учет дня]]=0,"",SUM(УТ_Список_дней[[#Headers],[Учет дня]]:УТ_Список_дней[[#This Row],[Учет дня]]))</f>
        <v/>
      </c>
      <c r="AJ283" s="15" t="str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Выходной</v>
      </c>
    </row>
    <row r="284" spans="31:36" x14ac:dyDescent="0.25">
      <c r="AE284" s="6">
        <v>282</v>
      </c>
      <c r="AF284" s="7">
        <f>IF(YEAR(DATE(YEAR($B$2),1,1)+(УТ_Список_дней[[#This Row],[№]])-1)=YEAR($B$2),DATE(YEAR($B$2),1,1)+(УТ_Список_дней[[#This Row],[№]])-1,"-")</f>
        <v>44843</v>
      </c>
      <c r="AG284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Выходной</v>
      </c>
      <c r="AH284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0</v>
      </c>
      <c r="AI284" s="15" t="str">
        <f>IF(УТ_Список_дней[[#This Row],[Учет дня]]=0,"",SUM(УТ_Список_дней[[#Headers],[Учет дня]]:УТ_Список_дней[[#This Row],[Учет дня]]))</f>
        <v/>
      </c>
      <c r="AJ284" s="15" t="str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Выходной</v>
      </c>
    </row>
    <row r="285" spans="31:36" x14ac:dyDescent="0.25">
      <c r="AE285" s="6">
        <v>283</v>
      </c>
      <c r="AF285" s="7">
        <f>IF(YEAR(DATE(YEAR($B$2),1,1)+(УТ_Список_дней[[#This Row],[№]])-1)=YEAR($B$2),DATE(YEAR($B$2),1,1)+(УТ_Список_дней[[#This Row],[№]])-1,"-")</f>
        <v>44844</v>
      </c>
      <c r="AG285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285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285" s="15">
        <f>IF(УТ_Список_дней[[#This Row],[Учет дня]]=0,"",SUM(УТ_Список_дней[[#Headers],[Учет дня]]:УТ_Список_дней[[#This Row],[Учет дня]]))</f>
        <v>189</v>
      </c>
      <c r="AJ285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286" spans="31:36" x14ac:dyDescent="0.25">
      <c r="AE286" s="6">
        <v>284</v>
      </c>
      <c r="AF286" s="7">
        <f>IF(YEAR(DATE(YEAR($B$2),1,1)+(УТ_Список_дней[[#This Row],[№]])-1)=YEAR($B$2),DATE(YEAR($B$2),1,1)+(УТ_Список_дней[[#This Row],[№]])-1,"-")</f>
        <v>44845</v>
      </c>
      <c r="AG286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286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286" s="15">
        <f>IF(УТ_Список_дней[[#This Row],[Учет дня]]=0,"",SUM(УТ_Список_дней[[#Headers],[Учет дня]]:УТ_Список_дней[[#This Row],[Учет дня]]))</f>
        <v>190</v>
      </c>
      <c r="AJ286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287" spans="31:36" x14ac:dyDescent="0.25">
      <c r="AE287" s="6">
        <v>285</v>
      </c>
      <c r="AF287" s="7">
        <f>IF(YEAR(DATE(YEAR($B$2),1,1)+(УТ_Список_дней[[#This Row],[№]])-1)=YEAR($B$2),DATE(YEAR($B$2),1,1)+(УТ_Список_дней[[#This Row],[№]])-1,"-")</f>
        <v>44846</v>
      </c>
      <c r="AG287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287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287" s="15">
        <f>IF(УТ_Список_дней[[#This Row],[Учет дня]]=0,"",SUM(УТ_Список_дней[[#Headers],[Учет дня]]:УТ_Список_дней[[#This Row],[Учет дня]]))</f>
        <v>191</v>
      </c>
      <c r="AJ287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288" spans="31:36" x14ac:dyDescent="0.25">
      <c r="AE288" s="6">
        <v>286</v>
      </c>
      <c r="AF288" s="7">
        <f>IF(YEAR(DATE(YEAR($B$2),1,1)+(УТ_Список_дней[[#This Row],[№]])-1)=YEAR($B$2),DATE(YEAR($B$2),1,1)+(УТ_Список_дней[[#This Row],[№]])-1,"-")</f>
        <v>44847</v>
      </c>
      <c r="AG288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288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288" s="15">
        <f>IF(УТ_Список_дней[[#This Row],[Учет дня]]=0,"",SUM(УТ_Список_дней[[#Headers],[Учет дня]]:УТ_Список_дней[[#This Row],[Учет дня]]))</f>
        <v>192</v>
      </c>
      <c r="AJ288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289" spans="31:36" x14ac:dyDescent="0.25">
      <c r="AE289" s="6">
        <v>287</v>
      </c>
      <c r="AF289" s="7">
        <f>IF(YEAR(DATE(YEAR($B$2),1,1)+(УТ_Список_дней[[#This Row],[№]])-1)=YEAR($B$2),DATE(YEAR($B$2),1,1)+(УТ_Список_дней[[#This Row],[№]])-1,"-")</f>
        <v>44848</v>
      </c>
      <c r="AG289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289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289" s="15">
        <f>IF(УТ_Список_дней[[#This Row],[Учет дня]]=0,"",SUM(УТ_Список_дней[[#Headers],[Учет дня]]:УТ_Список_дней[[#This Row],[Учет дня]]))</f>
        <v>193</v>
      </c>
      <c r="AJ289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290" spans="31:36" x14ac:dyDescent="0.25">
      <c r="AE290" s="6">
        <v>288</v>
      </c>
      <c r="AF290" s="7">
        <f>IF(YEAR(DATE(YEAR($B$2),1,1)+(УТ_Список_дней[[#This Row],[№]])-1)=YEAR($B$2),DATE(YEAR($B$2),1,1)+(УТ_Список_дней[[#This Row],[№]])-1,"-")</f>
        <v>44849</v>
      </c>
      <c r="AG290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Выходной</v>
      </c>
      <c r="AH290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0</v>
      </c>
      <c r="AI290" s="15" t="str">
        <f>IF(УТ_Список_дней[[#This Row],[Учет дня]]=0,"",SUM(УТ_Список_дней[[#Headers],[Учет дня]]:УТ_Список_дней[[#This Row],[Учет дня]]))</f>
        <v/>
      </c>
      <c r="AJ290" s="15" t="str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Выходной</v>
      </c>
    </row>
    <row r="291" spans="31:36" x14ac:dyDescent="0.25">
      <c r="AE291" s="6">
        <v>289</v>
      </c>
      <c r="AF291" s="7">
        <f>IF(YEAR(DATE(YEAR($B$2),1,1)+(УТ_Список_дней[[#This Row],[№]])-1)=YEAR($B$2),DATE(YEAR($B$2),1,1)+(УТ_Список_дней[[#This Row],[№]])-1,"-")</f>
        <v>44850</v>
      </c>
      <c r="AG291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Выходной</v>
      </c>
      <c r="AH291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0</v>
      </c>
      <c r="AI291" s="15" t="str">
        <f>IF(УТ_Список_дней[[#This Row],[Учет дня]]=0,"",SUM(УТ_Список_дней[[#Headers],[Учет дня]]:УТ_Список_дней[[#This Row],[Учет дня]]))</f>
        <v/>
      </c>
      <c r="AJ291" s="15" t="str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Выходной</v>
      </c>
    </row>
    <row r="292" spans="31:36" x14ac:dyDescent="0.25">
      <c r="AE292" s="6">
        <v>290</v>
      </c>
      <c r="AF292" s="7">
        <f>IF(YEAR(DATE(YEAR($B$2),1,1)+(УТ_Список_дней[[#This Row],[№]])-1)=YEAR($B$2),DATE(YEAR($B$2),1,1)+(УТ_Список_дней[[#This Row],[№]])-1,"-")</f>
        <v>44851</v>
      </c>
      <c r="AG292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292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292" s="15">
        <f>IF(УТ_Список_дней[[#This Row],[Учет дня]]=0,"",SUM(УТ_Список_дней[[#Headers],[Учет дня]]:УТ_Список_дней[[#This Row],[Учет дня]]))</f>
        <v>194</v>
      </c>
      <c r="AJ292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293" spans="31:36" x14ac:dyDescent="0.25">
      <c r="AE293" s="6">
        <v>291</v>
      </c>
      <c r="AF293" s="7">
        <f>IF(YEAR(DATE(YEAR($B$2),1,1)+(УТ_Список_дней[[#This Row],[№]])-1)=YEAR($B$2),DATE(YEAR($B$2),1,1)+(УТ_Список_дней[[#This Row],[№]])-1,"-")</f>
        <v>44852</v>
      </c>
      <c r="AG293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293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293" s="15">
        <f>IF(УТ_Список_дней[[#This Row],[Учет дня]]=0,"",SUM(УТ_Список_дней[[#Headers],[Учет дня]]:УТ_Список_дней[[#This Row],[Учет дня]]))</f>
        <v>195</v>
      </c>
      <c r="AJ293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294" spans="31:36" x14ac:dyDescent="0.25">
      <c r="AE294" s="6">
        <v>292</v>
      </c>
      <c r="AF294" s="7">
        <f>IF(YEAR(DATE(YEAR($B$2),1,1)+(УТ_Список_дней[[#This Row],[№]])-1)=YEAR($B$2),DATE(YEAR($B$2),1,1)+(УТ_Список_дней[[#This Row],[№]])-1,"-")</f>
        <v>44853</v>
      </c>
      <c r="AG294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294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294" s="15">
        <f>IF(УТ_Список_дней[[#This Row],[Учет дня]]=0,"",SUM(УТ_Список_дней[[#Headers],[Учет дня]]:УТ_Список_дней[[#This Row],[Учет дня]]))</f>
        <v>196</v>
      </c>
      <c r="AJ294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295" spans="31:36" x14ac:dyDescent="0.25">
      <c r="AE295" s="6">
        <v>293</v>
      </c>
      <c r="AF295" s="7">
        <f>IF(YEAR(DATE(YEAR($B$2),1,1)+(УТ_Список_дней[[#This Row],[№]])-1)=YEAR($B$2),DATE(YEAR($B$2),1,1)+(УТ_Список_дней[[#This Row],[№]])-1,"-")</f>
        <v>44854</v>
      </c>
      <c r="AG295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295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295" s="15">
        <f>IF(УТ_Список_дней[[#This Row],[Учет дня]]=0,"",SUM(УТ_Список_дней[[#Headers],[Учет дня]]:УТ_Список_дней[[#This Row],[Учет дня]]))</f>
        <v>197</v>
      </c>
      <c r="AJ295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296" spans="31:36" x14ac:dyDescent="0.25">
      <c r="AE296" s="6">
        <v>294</v>
      </c>
      <c r="AF296" s="7">
        <f>IF(YEAR(DATE(YEAR($B$2),1,1)+(УТ_Список_дней[[#This Row],[№]])-1)=YEAR($B$2),DATE(YEAR($B$2),1,1)+(УТ_Список_дней[[#This Row],[№]])-1,"-")</f>
        <v>44855</v>
      </c>
      <c r="AG296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296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296" s="15">
        <f>IF(УТ_Список_дней[[#This Row],[Учет дня]]=0,"",SUM(УТ_Список_дней[[#Headers],[Учет дня]]:УТ_Список_дней[[#This Row],[Учет дня]]))</f>
        <v>198</v>
      </c>
      <c r="AJ296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297" spans="31:36" x14ac:dyDescent="0.25">
      <c r="AE297" s="6">
        <v>295</v>
      </c>
      <c r="AF297" s="7">
        <f>IF(YEAR(DATE(YEAR($B$2),1,1)+(УТ_Список_дней[[#This Row],[№]])-1)=YEAR($B$2),DATE(YEAR($B$2),1,1)+(УТ_Список_дней[[#This Row],[№]])-1,"-")</f>
        <v>44856</v>
      </c>
      <c r="AG297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Выходной</v>
      </c>
      <c r="AH297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0</v>
      </c>
      <c r="AI297" s="15" t="str">
        <f>IF(УТ_Список_дней[[#This Row],[Учет дня]]=0,"",SUM(УТ_Список_дней[[#Headers],[Учет дня]]:УТ_Список_дней[[#This Row],[Учет дня]]))</f>
        <v/>
      </c>
      <c r="AJ297" s="15" t="str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Выходной</v>
      </c>
    </row>
    <row r="298" spans="31:36" x14ac:dyDescent="0.25">
      <c r="AE298" s="6">
        <v>296</v>
      </c>
      <c r="AF298" s="7">
        <f>IF(YEAR(DATE(YEAR($B$2),1,1)+(УТ_Список_дней[[#This Row],[№]])-1)=YEAR($B$2),DATE(YEAR($B$2),1,1)+(УТ_Список_дней[[#This Row],[№]])-1,"-")</f>
        <v>44857</v>
      </c>
      <c r="AG298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Выходной</v>
      </c>
      <c r="AH298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0</v>
      </c>
      <c r="AI298" s="15" t="str">
        <f>IF(УТ_Список_дней[[#This Row],[Учет дня]]=0,"",SUM(УТ_Список_дней[[#Headers],[Учет дня]]:УТ_Список_дней[[#This Row],[Учет дня]]))</f>
        <v/>
      </c>
      <c r="AJ298" s="15" t="str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Выходной</v>
      </c>
    </row>
    <row r="299" spans="31:36" x14ac:dyDescent="0.25">
      <c r="AE299" s="6">
        <v>297</v>
      </c>
      <c r="AF299" s="7">
        <f>IF(YEAR(DATE(YEAR($B$2),1,1)+(УТ_Список_дней[[#This Row],[№]])-1)=YEAR($B$2),DATE(YEAR($B$2),1,1)+(УТ_Список_дней[[#This Row],[№]])-1,"-")</f>
        <v>44858</v>
      </c>
      <c r="AG299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299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299" s="15">
        <f>IF(УТ_Список_дней[[#This Row],[Учет дня]]=0,"",SUM(УТ_Список_дней[[#Headers],[Учет дня]]:УТ_Список_дней[[#This Row],[Учет дня]]))</f>
        <v>199</v>
      </c>
      <c r="AJ299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300" spans="31:36" x14ac:dyDescent="0.25">
      <c r="AE300" s="6">
        <v>298</v>
      </c>
      <c r="AF300" s="7">
        <f>IF(YEAR(DATE(YEAR($B$2),1,1)+(УТ_Список_дней[[#This Row],[№]])-1)=YEAR($B$2),DATE(YEAR($B$2),1,1)+(УТ_Список_дней[[#This Row],[№]])-1,"-")</f>
        <v>44859</v>
      </c>
      <c r="AG300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300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300" s="15">
        <f>IF(УТ_Список_дней[[#This Row],[Учет дня]]=0,"",SUM(УТ_Список_дней[[#Headers],[Учет дня]]:УТ_Список_дней[[#This Row],[Учет дня]]))</f>
        <v>200</v>
      </c>
      <c r="AJ300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301" spans="31:36" x14ac:dyDescent="0.25">
      <c r="AE301" s="6">
        <v>299</v>
      </c>
      <c r="AF301" s="7">
        <f>IF(YEAR(DATE(YEAR($B$2),1,1)+(УТ_Список_дней[[#This Row],[№]])-1)=YEAR($B$2),DATE(YEAR($B$2),1,1)+(УТ_Список_дней[[#This Row],[№]])-1,"-")</f>
        <v>44860</v>
      </c>
      <c r="AG301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301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301" s="15">
        <f>IF(УТ_Список_дней[[#This Row],[Учет дня]]=0,"",SUM(УТ_Список_дней[[#Headers],[Учет дня]]:УТ_Список_дней[[#This Row],[Учет дня]]))</f>
        <v>201</v>
      </c>
      <c r="AJ301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302" spans="31:36" x14ac:dyDescent="0.25">
      <c r="AE302" s="6">
        <v>300</v>
      </c>
      <c r="AF302" s="7">
        <f>IF(YEAR(DATE(YEAR($B$2),1,1)+(УТ_Список_дней[[#This Row],[№]])-1)=YEAR($B$2),DATE(YEAR($B$2),1,1)+(УТ_Список_дней[[#This Row],[№]])-1,"-")</f>
        <v>44861</v>
      </c>
      <c r="AG302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302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302" s="15">
        <f>IF(УТ_Список_дней[[#This Row],[Учет дня]]=0,"",SUM(УТ_Список_дней[[#Headers],[Учет дня]]:УТ_Список_дней[[#This Row],[Учет дня]]))</f>
        <v>202</v>
      </c>
      <c r="AJ302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303" spans="31:36" x14ac:dyDescent="0.25">
      <c r="AE303" s="6">
        <v>301</v>
      </c>
      <c r="AF303" s="7">
        <f>IF(YEAR(DATE(YEAR($B$2),1,1)+(УТ_Список_дней[[#This Row],[№]])-1)=YEAR($B$2),DATE(YEAR($B$2),1,1)+(УТ_Список_дней[[#This Row],[№]])-1,"-")</f>
        <v>44862</v>
      </c>
      <c r="AG303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303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303" s="15">
        <f>IF(УТ_Список_дней[[#This Row],[Учет дня]]=0,"",SUM(УТ_Список_дней[[#Headers],[Учет дня]]:УТ_Список_дней[[#This Row],[Учет дня]]))</f>
        <v>203</v>
      </c>
      <c r="AJ303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304" spans="31:36" x14ac:dyDescent="0.25">
      <c r="AE304" s="6">
        <v>302</v>
      </c>
      <c r="AF304" s="7">
        <f>IF(YEAR(DATE(YEAR($B$2),1,1)+(УТ_Список_дней[[#This Row],[№]])-1)=YEAR($B$2),DATE(YEAR($B$2),1,1)+(УТ_Список_дней[[#This Row],[№]])-1,"-")</f>
        <v>44863</v>
      </c>
      <c r="AG304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Выходной</v>
      </c>
      <c r="AH304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0</v>
      </c>
      <c r="AI304" s="15" t="str">
        <f>IF(УТ_Список_дней[[#This Row],[Учет дня]]=0,"",SUM(УТ_Список_дней[[#Headers],[Учет дня]]:УТ_Список_дней[[#This Row],[Учет дня]]))</f>
        <v/>
      </c>
      <c r="AJ304" s="15" t="str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Выходной</v>
      </c>
    </row>
    <row r="305" spans="31:36" x14ac:dyDescent="0.25">
      <c r="AE305" s="6">
        <v>303</v>
      </c>
      <c r="AF305" s="7">
        <f>IF(YEAR(DATE(YEAR($B$2),1,1)+(УТ_Список_дней[[#This Row],[№]])-1)=YEAR($B$2),DATE(YEAR($B$2),1,1)+(УТ_Список_дней[[#This Row],[№]])-1,"-")</f>
        <v>44864</v>
      </c>
      <c r="AG305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Выходной</v>
      </c>
      <c r="AH305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0</v>
      </c>
      <c r="AI305" s="15" t="str">
        <f>IF(УТ_Список_дней[[#This Row],[Учет дня]]=0,"",SUM(УТ_Список_дней[[#Headers],[Учет дня]]:УТ_Список_дней[[#This Row],[Учет дня]]))</f>
        <v/>
      </c>
      <c r="AJ305" s="15" t="str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Выходной</v>
      </c>
    </row>
    <row r="306" spans="31:36" x14ac:dyDescent="0.25">
      <c r="AE306" s="6">
        <v>304</v>
      </c>
      <c r="AF306" s="7">
        <f>IF(YEAR(DATE(YEAR($B$2),1,1)+(УТ_Список_дней[[#This Row],[№]])-1)=YEAR($B$2),DATE(YEAR($B$2),1,1)+(УТ_Список_дней[[#This Row],[№]])-1,"-")</f>
        <v>44865</v>
      </c>
      <c r="AG306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306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306" s="15">
        <f>IF(УТ_Список_дней[[#This Row],[Учет дня]]=0,"",SUM(УТ_Список_дней[[#Headers],[Учет дня]]:УТ_Список_дней[[#This Row],[Учет дня]]))</f>
        <v>204</v>
      </c>
      <c r="AJ306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307" spans="31:36" x14ac:dyDescent="0.25">
      <c r="AE307" s="6">
        <v>305</v>
      </c>
      <c r="AF307" s="7">
        <f>IF(YEAR(DATE(YEAR($B$2),1,1)+(УТ_Список_дней[[#This Row],[№]])-1)=YEAR($B$2),DATE(YEAR($B$2),1,1)+(УТ_Список_дней[[#This Row],[№]])-1,"-")</f>
        <v>44866</v>
      </c>
      <c r="AG307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307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307" s="15">
        <f>IF(УТ_Список_дней[[#This Row],[Учет дня]]=0,"",SUM(УТ_Список_дней[[#Headers],[Учет дня]]:УТ_Список_дней[[#This Row],[Учет дня]]))</f>
        <v>205</v>
      </c>
      <c r="AJ307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308" spans="31:36" x14ac:dyDescent="0.25">
      <c r="AE308" s="6">
        <v>306</v>
      </c>
      <c r="AF308" s="7">
        <f>IF(YEAR(DATE(YEAR($B$2),1,1)+(УТ_Список_дней[[#This Row],[№]])-1)=YEAR($B$2),DATE(YEAR($B$2),1,1)+(УТ_Список_дней[[#This Row],[№]])-1,"-")</f>
        <v>44867</v>
      </c>
      <c r="AG308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308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308" s="15">
        <f>IF(УТ_Список_дней[[#This Row],[Учет дня]]=0,"",SUM(УТ_Список_дней[[#Headers],[Учет дня]]:УТ_Список_дней[[#This Row],[Учет дня]]))</f>
        <v>206</v>
      </c>
      <c r="AJ308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309" spans="31:36" x14ac:dyDescent="0.25">
      <c r="AE309" s="6">
        <v>307</v>
      </c>
      <c r="AF309" s="7">
        <f>IF(YEAR(DATE(YEAR($B$2),1,1)+(УТ_Список_дней[[#This Row],[№]])-1)=YEAR($B$2),DATE(YEAR($B$2),1,1)+(УТ_Список_дней[[#This Row],[№]])-1,"-")</f>
        <v>44868</v>
      </c>
      <c r="AG309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 сокращенный</v>
      </c>
      <c r="AH309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309" s="15">
        <f>IF(УТ_Список_дней[[#This Row],[Учет дня]]=0,"",SUM(УТ_Список_дней[[#Headers],[Учет дня]]:УТ_Список_дней[[#This Row],[Учет дня]]))</f>
        <v>207</v>
      </c>
      <c r="AJ309" s="15" t="str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Рабочий сокращенный</v>
      </c>
    </row>
    <row r="310" spans="31:36" x14ac:dyDescent="0.25">
      <c r="AE310" s="6">
        <v>308</v>
      </c>
      <c r="AF310" s="7">
        <f>IF(YEAR(DATE(YEAR($B$2),1,1)+(УТ_Список_дней[[#This Row],[№]])-1)=YEAR($B$2),DATE(YEAR($B$2),1,1)+(УТ_Список_дней[[#This Row],[№]])-1,"-")</f>
        <v>44869</v>
      </c>
      <c r="AG310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Праздник</v>
      </c>
      <c r="AH310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0</v>
      </c>
      <c r="AI310" s="15" t="str">
        <f>IF(УТ_Список_дней[[#This Row],[Учет дня]]=0,"",SUM(УТ_Список_дней[[#Headers],[Учет дня]]:УТ_Список_дней[[#This Row],[Учет дня]]))</f>
        <v/>
      </c>
      <c r="AJ310" s="15" t="str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Праздник</v>
      </c>
    </row>
    <row r="311" spans="31:36" x14ac:dyDescent="0.25">
      <c r="AE311" s="6">
        <v>309</v>
      </c>
      <c r="AF311" s="7">
        <f>IF(YEAR(DATE(YEAR($B$2),1,1)+(УТ_Список_дней[[#This Row],[№]])-1)=YEAR($B$2),DATE(YEAR($B$2),1,1)+(УТ_Список_дней[[#This Row],[№]])-1,"-")</f>
        <v>44870</v>
      </c>
      <c r="AG311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Выходной</v>
      </c>
      <c r="AH311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0</v>
      </c>
      <c r="AI311" s="15" t="str">
        <f>IF(УТ_Список_дней[[#This Row],[Учет дня]]=0,"",SUM(УТ_Список_дней[[#Headers],[Учет дня]]:УТ_Список_дней[[#This Row],[Учет дня]]))</f>
        <v/>
      </c>
      <c r="AJ311" s="15" t="str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Выходной</v>
      </c>
    </row>
    <row r="312" spans="31:36" x14ac:dyDescent="0.25">
      <c r="AE312" s="6">
        <v>310</v>
      </c>
      <c r="AF312" s="7">
        <f>IF(YEAR(DATE(YEAR($B$2),1,1)+(УТ_Список_дней[[#This Row],[№]])-1)=YEAR($B$2),DATE(YEAR($B$2),1,1)+(УТ_Список_дней[[#This Row],[№]])-1,"-")</f>
        <v>44871</v>
      </c>
      <c r="AG312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Выходной</v>
      </c>
      <c r="AH312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0</v>
      </c>
      <c r="AI312" s="15" t="str">
        <f>IF(УТ_Список_дней[[#This Row],[Учет дня]]=0,"",SUM(УТ_Список_дней[[#Headers],[Учет дня]]:УТ_Список_дней[[#This Row],[Учет дня]]))</f>
        <v/>
      </c>
      <c r="AJ312" s="15" t="str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Выходной</v>
      </c>
    </row>
    <row r="313" spans="31:36" x14ac:dyDescent="0.25">
      <c r="AE313" s="6">
        <v>311</v>
      </c>
      <c r="AF313" s="7">
        <f>IF(YEAR(DATE(YEAR($B$2),1,1)+(УТ_Список_дней[[#This Row],[№]])-1)=YEAR($B$2),DATE(YEAR($B$2),1,1)+(УТ_Список_дней[[#This Row],[№]])-1,"-")</f>
        <v>44872</v>
      </c>
      <c r="AG313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313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313" s="15">
        <f>IF(УТ_Список_дней[[#This Row],[Учет дня]]=0,"",SUM(УТ_Список_дней[[#Headers],[Учет дня]]:УТ_Список_дней[[#This Row],[Учет дня]]))</f>
        <v>208</v>
      </c>
      <c r="AJ313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314" spans="31:36" x14ac:dyDescent="0.25">
      <c r="AE314" s="6">
        <v>312</v>
      </c>
      <c r="AF314" s="7">
        <f>IF(YEAR(DATE(YEAR($B$2),1,1)+(УТ_Список_дней[[#This Row],[№]])-1)=YEAR($B$2),DATE(YEAR($B$2),1,1)+(УТ_Список_дней[[#This Row],[№]])-1,"-")</f>
        <v>44873</v>
      </c>
      <c r="AG314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314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314" s="15">
        <f>IF(УТ_Список_дней[[#This Row],[Учет дня]]=0,"",SUM(УТ_Список_дней[[#Headers],[Учет дня]]:УТ_Список_дней[[#This Row],[Учет дня]]))</f>
        <v>209</v>
      </c>
      <c r="AJ314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315" spans="31:36" x14ac:dyDescent="0.25">
      <c r="AE315" s="6">
        <v>313</v>
      </c>
      <c r="AF315" s="7">
        <f>IF(YEAR(DATE(YEAR($B$2),1,1)+(УТ_Список_дней[[#This Row],[№]])-1)=YEAR($B$2),DATE(YEAR($B$2),1,1)+(УТ_Список_дней[[#This Row],[№]])-1,"-")</f>
        <v>44874</v>
      </c>
      <c r="AG315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315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315" s="15">
        <f>IF(УТ_Список_дней[[#This Row],[Учет дня]]=0,"",SUM(УТ_Список_дней[[#Headers],[Учет дня]]:УТ_Список_дней[[#This Row],[Учет дня]]))</f>
        <v>210</v>
      </c>
      <c r="AJ315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316" spans="31:36" x14ac:dyDescent="0.25">
      <c r="AE316" s="6">
        <v>314</v>
      </c>
      <c r="AF316" s="7">
        <f>IF(YEAR(DATE(YEAR($B$2),1,1)+(УТ_Список_дней[[#This Row],[№]])-1)=YEAR($B$2),DATE(YEAR($B$2),1,1)+(УТ_Список_дней[[#This Row],[№]])-1,"-")</f>
        <v>44875</v>
      </c>
      <c r="AG316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316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316" s="15">
        <f>IF(УТ_Список_дней[[#This Row],[Учет дня]]=0,"",SUM(УТ_Список_дней[[#Headers],[Учет дня]]:УТ_Список_дней[[#This Row],[Учет дня]]))</f>
        <v>211</v>
      </c>
      <c r="AJ316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317" spans="31:36" x14ac:dyDescent="0.25">
      <c r="AE317" s="6">
        <v>315</v>
      </c>
      <c r="AF317" s="7">
        <f>IF(YEAR(DATE(YEAR($B$2),1,1)+(УТ_Список_дней[[#This Row],[№]])-1)=YEAR($B$2),DATE(YEAR($B$2),1,1)+(УТ_Список_дней[[#This Row],[№]])-1,"-")</f>
        <v>44876</v>
      </c>
      <c r="AG317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317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317" s="15">
        <f>IF(УТ_Список_дней[[#This Row],[Учет дня]]=0,"",SUM(УТ_Список_дней[[#Headers],[Учет дня]]:УТ_Список_дней[[#This Row],[Учет дня]]))</f>
        <v>212</v>
      </c>
      <c r="AJ317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318" spans="31:36" x14ac:dyDescent="0.25">
      <c r="AE318" s="6">
        <v>316</v>
      </c>
      <c r="AF318" s="7">
        <f>IF(YEAR(DATE(YEAR($B$2),1,1)+(УТ_Список_дней[[#This Row],[№]])-1)=YEAR($B$2),DATE(YEAR($B$2),1,1)+(УТ_Список_дней[[#This Row],[№]])-1,"-")</f>
        <v>44877</v>
      </c>
      <c r="AG318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Выходной</v>
      </c>
      <c r="AH318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0</v>
      </c>
      <c r="AI318" s="15" t="str">
        <f>IF(УТ_Список_дней[[#This Row],[Учет дня]]=0,"",SUM(УТ_Список_дней[[#Headers],[Учет дня]]:УТ_Список_дней[[#This Row],[Учет дня]]))</f>
        <v/>
      </c>
      <c r="AJ318" s="15" t="str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Выходной</v>
      </c>
    </row>
    <row r="319" spans="31:36" x14ac:dyDescent="0.25">
      <c r="AE319" s="6">
        <v>317</v>
      </c>
      <c r="AF319" s="7">
        <f>IF(YEAR(DATE(YEAR($B$2),1,1)+(УТ_Список_дней[[#This Row],[№]])-1)=YEAR($B$2),DATE(YEAR($B$2),1,1)+(УТ_Список_дней[[#This Row],[№]])-1,"-")</f>
        <v>44878</v>
      </c>
      <c r="AG319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Выходной</v>
      </c>
      <c r="AH319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0</v>
      </c>
      <c r="AI319" s="15" t="str">
        <f>IF(УТ_Список_дней[[#This Row],[Учет дня]]=0,"",SUM(УТ_Список_дней[[#Headers],[Учет дня]]:УТ_Список_дней[[#This Row],[Учет дня]]))</f>
        <v/>
      </c>
      <c r="AJ319" s="15" t="str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Выходной</v>
      </c>
    </row>
    <row r="320" spans="31:36" x14ac:dyDescent="0.25">
      <c r="AE320" s="6">
        <v>318</v>
      </c>
      <c r="AF320" s="7">
        <f>IF(YEAR(DATE(YEAR($B$2),1,1)+(УТ_Список_дней[[#This Row],[№]])-1)=YEAR($B$2),DATE(YEAR($B$2),1,1)+(УТ_Список_дней[[#This Row],[№]])-1,"-")</f>
        <v>44879</v>
      </c>
      <c r="AG320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320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320" s="15">
        <f>IF(УТ_Список_дней[[#This Row],[Учет дня]]=0,"",SUM(УТ_Список_дней[[#Headers],[Учет дня]]:УТ_Список_дней[[#This Row],[Учет дня]]))</f>
        <v>213</v>
      </c>
      <c r="AJ320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321" spans="31:36" x14ac:dyDescent="0.25">
      <c r="AE321" s="6">
        <v>319</v>
      </c>
      <c r="AF321" s="7">
        <f>IF(YEAR(DATE(YEAR($B$2),1,1)+(УТ_Список_дней[[#This Row],[№]])-1)=YEAR($B$2),DATE(YEAR($B$2),1,1)+(УТ_Список_дней[[#This Row],[№]])-1,"-")</f>
        <v>44880</v>
      </c>
      <c r="AG321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321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321" s="15">
        <f>IF(УТ_Список_дней[[#This Row],[Учет дня]]=0,"",SUM(УТ_Список_дней[[#Headers],[Учет дня]]:УТ_Список_дней[[#This Row],[Учет дня]]))</f>
        <v>214</v>
      </c>
      <c r="AJ321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322" spans="31:36" x14ac:dyDescent="0.25">
      <c r="AE322" s="6">
        <v>320</v>
      </c>
      <c r="AF322" s="7">
        <f>IF(YEAR(DATE(YEAR($B$2),1,1)+(УТ_Список_дней[[#This Row],[№]])-1)=YEAR($B$2),DATE(YEAR($B$2),1,1)+(УТ_Список_дней[[#This Row],[№]])-1,"-")</f>
        <v>44881</v>
      </c>
      <c r="AG322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322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322" s="15">
        <f>IF(УТ_Список_дней[[#This Row],[Учет дня]]=0,"",SUM(УТ_Список_дней[[#Headers],[Учет дня]]:УТ_Список_дней[[#This Row],[Учет дня]]))</f>
        <v>215</v>
      </c>
      <c r="AJ322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323" spans="31:36" x14ac:dyDescent="0.25">
      <c r="AE323" s="6">
        <v>321</v>
      </c>
      <c r="AF323" s="7">
        <f>IF(YEAR(DATE(YEAR($B$2),1,1)+(УТ_Список_дней[[#This Row],[№]])-1)=YEAR($B$2),DATE(YEAR($B$2),1,1)+(УТ_Список_дней[[#This Row],[№]])-1,"-")</f>
        <v>44882</v>
      </c>
      <c r="AG323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323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323" s="15">
        <f>IF(УТ_Список_дней[[#This Row],[Учет дня]]=0,"",SUM(УТ_Список_дней[[#Headers],[Учет дня]]:УТ_Список_дней[[#This Row],[Учет дня]]))</f>
        <v>216</v>
      </c>
      <c r="AJ323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324" spans="31:36" x14ac:dyDescent="0.25">
      <c r="AE324" s="6">
        <v>322</v>
      </c>
      <c r="AF324" s="7">
        <f>IF(YEAR(DATE(YEAR($B$2),1,1)+(УТ_Список_дней[[#This Row],[№]])-1)=YEAR($B$2),DATE(YEAR($B$2),1,1)+(УТ_Список_дней[[#This Row],[№]])-1,"-")</f>
        <v>44883</v>
      </c>
      <c r="AG324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324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324" s="15">
        <f>IF(УТ_Список_дней[[#This Row],[Учет дня]]=0,"",SUM(УТ_Список_дней[[#Headers],[Учет дня]]:УТ_Список_дней[[#This Row],[Учет дня]]))</f>
        <v>217</v>
      </c>
      <c r="AJ324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325" spans="31:36" x14ac:dyDescent="0.25">
      <c r="AE325" s="6">
        <v>323</v>
      </c>
      <c r="AF325" s="7">
        <f>IF(YEAR(DATE(YEAR($B$2),1,1)+(УТ_Список_дней[[#This Row],[№]])-1)=YEAR($B$2),DATE(YEAR($B$2),1,1)+(УТ_Список_дней[[#This Row],[№]])-1,"-")</f>
        <v>44884</v>
      </c>
      <c r="AG325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Выходной</v>
      </c>
      <c r="AH325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0</v>
      </c>
      <c r="AI325" s="15" t="str">
        <f>IF(УТ_Список_дней[[#This Row],[Учет дня]]=0,"",SUM(УТ_Список_дней[[#Headers],[Учет дня]]:УТ_Список_дней[[#This Row],[Учет дня]]))</f>
        <v/>
      </c>
      <c r="AJ325" s="15" t="str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Выходной</v>
      </c>
    </row>
    <row r="326" spans="31:36" x14ac:dyDescent="0.25">
      <c r="AE326" s="6">
        <v>324</v>
      </c>
      <c r="AF326" s="7">
        <f>IF(YEAR(DATE(YEAR($B$2),1,1)+(УТ_Список_дней[[#This Row],[№]])-1)=YEAR($B$2),DATE(YEAR($B$2),1,1)+(УТ_Список_дней[[#This Row],[№]])-1,"-")</f>
        <v>44885</v>
      </c>
      <c r="AG326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Выходной</v>
      </c>
      <c r="AH326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0</v>
      </c>
      <c r="AI326" s="15" t="str">
        <f>IF(УТ_Список_дней[[#This Row],[Учет дня]]=0,"",SUM(УТ_Список_дней[[#Headers],[Учет дня]]:УТ_Список_дней[[#This Row],[Учет дня]]))</f>
        <v/>
      </c>
      <c r="AJ326" s="15" t="str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Выходной</v>
      </c>
    </row>
    <row r="327" spans="31:36" x14ac:dyDescent="0.25">
      <c r="AE327" s="6">
        <v>325</v>
      </c>
      <c r="AF327" s="7">
        <f>IF(YEAR(DATE(YEAR($B$2),1,1)+(УТ_Список_дней[[#This Row],[№]])-1)=YEAR($B$2),DATE(YEAR($B$2),1,1)+(УТ_Список_дней[[#This Row],[№]])-1,"-")</f>
        <v>44886</v>
      </c>
      <c r="AG327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327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327" s="15">
        <f>IF(УТ_Список_дней[[#This Row],[Учет дня]]=0,"",SUM(УТ_Список_дней[[#Headers],[Учет дня]]:УТ_Список_дней[[#This Row],[Учет дня]]))</f>
        <v>218</v>
      </c>
      <c r="AJ327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328" spans="31:36" x14ac:dyDescent="0.25">
      <c r="AE328" s="6">
        <v>326</v>
      </c>
      <c r="AF328" s="7">
        <f>IF(YEAR(DATE(YEAR($B$2),1,1)+(УТ_Список_дней[[#This Row],[№]])-1)=YEAR($B$2),DATE(YEAR($B$2),1,1)+(УТ_Список_дней[[#This Row],[№]])-1,"-")</f>
        <v>44887</v>
      </c>
      <c r="AG328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328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328" s="15">
        <f>IF(УТ_Список_дней[[#This Row],[Учет дня]]=0,"",SUM(УТ_Список_дней[[#Headers],[Учет дня]]:УТ_Список_дней[[#This Row],[Учет дня]]))</f>
        <v>219</v>
      </c>
      <c r="AJ328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329" spans="31:36" x14ac:dyDescent="0.25">
      <c r="AE329" s="6">
        <v>327</v>
      </c>
      <c r="AF329" s="7">
        <f>IF(YEAR(DATE(YEAR($B$2),1,1)+(УТ_Список_дней[[#This Row],[№]])-1)=YEAR($B$2),DATE(YEAR($B$2),1,1)+(УТ_Список_дней[[#This Row],[№]])-1,"-")</f>
        <v>44888</v>
      </c>
      <c r="AG329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329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329" s="15">
        <f>IF(УТ_Список_дней[[#This Row],[Учет дня]]=0,"",SUM(УТ_Список_дней[[#Headers],[Учет дня]]:УТ_Список_дней[[#This Row],[Учет дня]]))</f>
        <v>220</v>
      </c>
      <c r="AJ329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330" spans="31:36" x14ac:dyDescent="0.25">
      <c r="AE330" s="6">
        <v>328</v>
      </c>
      <c r="AF330" s="7">
        <f>IF(YEAR(DATE(YEAR($B$2),1,1)+(УТ_Список_дней[[#This Row],[№]])-1)=YEAR($B$2),DATE(YEAR($B$2),1,1)+(УТ_Список_дней[[#This Row],[№]])-1,"-")</f>
        <v>44889</v>
      </c>
      <c r="AG330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330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330" s="15">
        <f>IF(УТ_Список_дней[[#This Row],[Учет дня]]=0,"",SUM(УТ_Список_дней[[#Headers],[Учет дня]]:УТ_Список_дней[[#This Row],[Учет дня]]))</f>
        <v>221</v>
      </c>
      <c r="AJ330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331" spans="31:36" x14ac:dyDescent="0.25">
      <c r="AE331" s="6">
        <v>329</v>
      </c>
      <c r="AF331" s="7">
        <f>IF(YEAR(DATE(YEAR($B$2),1,1)+(УТ_Список_дней[[#This Row],[№]])-1)=YEAR($B$2),DATE(YEAR($B$2),1,1)+(УТ_Список_дней[[#This Row],[№]])-1,"-")</f>
        <v>44890</v>
      </c>
      <c r="AG331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331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331" s="15">
        <f>IF(УТ_Список_дней[[#This Row],[Учет дня]]=0,"",SUM(УТ_Список_дней[[#Headers],[Учет дня]]:УТ_Список_дней[[#This Row],[Учет дня]]))</f>
        <v>222</v>
      </c>
      <c r="AJ331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332" spans="31:36" x14ac:dyDescent="0.25">
      <c r="AE332" s="6">
        <v>330</v>
      </c>
      <c r="AF332" s="7">
        <f>IF(YEAR(DATE(YEAR($B$2),1,1)+(УТ_Список_дней[[#This Row],[№]])-1)=YEAR($B$2),DATE(YEAR($B$2),1,1)+(УТ_Список_дней[[#This Row],[№]])-1,"-")</f>
        <v>44891</v>
      </c>
      <c r="AG332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Выходной</v>
      </c>
      <c r="AH332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0</v>
      </c>
      <c r="AI332" s="15" t="str">
        <f>IF(УТ_Список_дней[[#This Row],[Учет дня]]=0,"",SUM(УТ_Список_дней[[#Headers],[Учет дня]]:УТ_Список_дней[[#This Row],[Учет дня]]))</f>
        <v/>
      </c>
      <c r="AJ332" s="15" t="str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Выходной</v>
      </c>
    </row>
    <row r="333" spans="31:36" x14ac:dyDescent="0.25">
      <c r="AE333" s="6">
        <v>331</v>
      </c>
      <c r="AF333" s="7">
        <f>IF(YEAR(DATE(YEAR($B$2),1,1)+(УТ_Список_дней[[#This Row],[№]])-1)=YEAR($B$2),DATE(YEAR($B$2),1,1)+(УТ_Список_дней[[#This Row],[№]])-1,"-")</f>
        <v>44892</v>
      </c>
      <c r="AG333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Выходной</v>
      </c>
      <c r="AH333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0</v>
      </c>
      <c r="AI333" s="15" t="str">
        <f>IF(УТ_Список_дней[[#This Row],[Учет дня]]=0,"",SUM(УТ_Список_дней[[#Headers],[Учет дня]]:УТ_Список_дней[[#This Row],[Учет дня]]))</f>
        <v/>
      </c>
      <c r="AJ333" s="15" t="str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Выходной</v>
      </c>
    </row>
    <row r="334" spans="31:36" x14ac:dyDescent="0.25">
      <c r="AE334" s="6">
        <v>332</v>
      </c>
      <c r="AF334" s="7">
        <f>IF(YEAR(DATE(YEAR($B$2),1,1)+(УТ_Список_дней[[#This Row],[№]])-1)=YEAR($B$2),DATE(YEAR($B$2),1,1)+(УТ_Список_дней[[#This Row],[№]])-1,"-")</f>
        <v>44893</v>
      </c>
      <c r="AG334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334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334" s="15">
        <f>IF(УТ_Список_дней[[#This Row],[Учет дня]]=0,"",SUM(УТ_Список_дней[[#Headers],[Учет дня]]:УТ_Список_дней[[#This Row],[Учет дня]]))</f>
        <v>223</v>
      </c>
      <c r="AJ334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335" spans="31:36" x14ac:dyDescent="0.25">
      <c r="AE335" s="6">
        <v>333</v>
      </c>
      <c r="AF335" s="7">
        <f>IF(YEAR(DATE(YEAR($B$2),1,1)+(УТ_Список_дней[[#This Row],[№]])-1)=YEAR($B$2),DATE(YEAR($B$2),1,1)+(УТ_Список_дней[[#This Row],[№]])-1,"-")</f>
        <v>44894</v>
      </c>
      <c r="AG335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335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335" s="15">
        <f>IF(УТ_Список_дней[[#This Row],[Учет дня]]=0,"",SUM(УТ_Список_дней[[#Headers],[Учет дня]]:УТ_Список_дней[[#This Row],[Учет дня]]))</f>
        <v>224</v>
      </c>
      <c r="AJ335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336" spans="31:36" x14ac:dyDescent="0.25">
      <c r="AE336" s="6">
        <v>334</v>
      </c>
      <c r="AF336" s="7">
        <f>IF(YEAR(DATE(YEAR($B$2),1,1)+(УТ_Список_дней[[#This Row],[№]])-1)=YEAR($B$2),DATE(YEAR($B$2),1,1)+(УТ_Список_дней[[#This Row],[№]])-1,"-")</f>
        <v>44895</v>
      </c>
      <c r="AG336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336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336" s="15">
        <f>IF(УТ_Список_дней[[#This Row],[Учет дня]]=0,"",SUM(УТ_Список_дней[[#Headers],[Учет дня]]:УТ_Список_дней[[#This Row],[Учет дня]]))</f>
        <v>225</v>
      </c>
      <c r="AJ336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337" spans="31:36" x14ac:dyDescent="0.25">
      <c r="AE337" s="6">
        <v>335</v>
      </c>
      <c r="AF337" s="7">
        <f>IF(YEAR(DATE(YEAR($B$2),1,1)+(УТ_Список_дней[[#This Row],[№]])-1)=YEAR($B$2),DATE(YEAR($B$2),1,1)+(УТ_Список_дней[[#This Row],[№]])-1,"-")</f>
        <v>44896</v>
      </c>
      <c r="AG337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337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337" s="15">
        <f>IF(УТ_Список_дней[[#This Row],[Учет дня]]=0,"",SUM(УТ_Список_дней[[#Headers],[Учет дня]]:УТ_Список_дней[[#This Row],[Учет дня]]))</f>
        <v>226</v>
      </c>
      <c r="AJ337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338" spans="31:36" x14ac:dyDescent="0.25">
      <c r="AE338" s="6">
        <v>336</v>
      </c>
      <c r="AF338" s="7">
        <f>IF(YEAR(DATE(YEAR($B$2),1,1)+(УТ_Список_дней[[#This Row],[№]])-1)=YEAR($B$2),DATE(YEAR($B$2),1,1)+(УТ_Список_дней[[#This Row],[№]])-1,"-")</f>
        <v>44897</v>
      </c>
      <c r="AG338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338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338" s="15">
        <f>IF(УТ_Список_дней[[#This Row],[Учет дня]]=0,"",SUM(УТ_Список_дней[[#Headers],[Учет дня]]:УТ_Список_дней[[#This Row],[Учет дня]]))</f>
        <v>227</v>
      </c>
      <c r="AJ338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339" spans="31:36" x14ac:dyDescent="0.25">
      <c r="AE339" s="6">
        <v>337</v>
      </c>
      <c r="AF339" s="7">
        <f>IF(YEAR(DATE(YEAR($B$2),1,1)+(УТ_Список_дней[[#This Row],[№]])-1)=YEAR($B$2),DATE(YEAR($B$2),1,1)+(УТ_Список_дней[[#This Row],[№]])-1,"-")</f>
        <v>44898</v>
      </c>
      <c r="AG339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Выходной</v>
      </c>
      <c r="AH339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0</v>
      </c>
      <c r="AI339" s="15" t="str">
        <f>IF(УТ_Список_дней[[#This Row],[Учет дня]]=0,"",SUM(УТ_Список_дней[[#Headers],[Учет дня]]:УТ_Список_дней[[#This Row],[Учет дня]]))</f>
        <v/>
      </c>
      <c r="AJ339" s="15" t="str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Выходной</v>
      </c>
    </row>
    <row r="340" spans="31:36" x14ac:dyDescent="0.25">
      <c r="AE340" s="6">
        <v>338</v>
      </c>
      <c r="AF340" s="7">
        <f>IF(YEAR(DATE(YEAR($B$2),1,1)+(УТ_Список_дней[[#This Row],[№]])-1)=YEAR($B$2),DATE(YEAR($B$2),1,1)+(УТ_Список_дней[[#This Row],[№]])-1,"-")</f>
        <v>44899</v>
      </c>
      <c r="AG340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Выходной</v>
      </c>
      <c r="AH340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0</v>
      </c>
      <c r="AI340" s="15" t="str">
        <f>IF(УТ_Список_дней[[#This Row],[Учет дня]]=0,"",SUM(УТ_Список_дней[[#Headers],[Учет дня]]:УТ_Список_дней[[#This Row],[Учет дня]]))</f>
        <v/>
      </c>
      <c r="AJ340" s="15" t="str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Выходной</v>
      </c>
    </row>
    <row r="341" spans="31:36" x14ac:dyDescent="0.25">
      <c r="AE341" s="6">
        <v>339</v>
      </c>
      <c r="AF341" s="7">
        <f>IF(YEAR(DATE(YEAR($B$2),1,1)+(УТ_Список_дней[[#This Row],[№]])-1)=YEAR($B$2),DATE(YEAR($B$2),1,1)+(УТ_Список_дней[[#This Row],[№]])-1,"-")</f>
        <v>44900</v>
      </c>
      <c r="AG341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341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341" s="15">
        <f>IF(УТ_Список_дней[[#This Row],[Учет дня]]=0,"",SUM(УТ_Список_дней[[#Headers],[Учет дня]]:УТ_Список_дней[[#This Row],[Учет дня]]))</f>
        <v>228</v>
      </c>
      <c r="AJ341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342" spans="31:36" x14ac:dyDescent="0.25">
      <c r="AE342" s="6">
        <v>340</v>
      </c>
      <c r="AF342" s="7">
        <f>IF(YEAR(DATE(YEAR($B$2),1,1)+(УТ_Список_дней[[#This Row],[№]])-1)=YEAR($B$2),DATE(YEAR($B$2),1,1)+(УТ_Список_дней[[#This Row],[№]])-1,"-")</f>
        <v>44901</v>
      </c>
      <c r="AG342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342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342" s="15">
        <f>IF(УТ_Список_дней[[#This Row],[Учет дня]]=0,"",SUM(УТ_Список_дней[[#Headers],[Учет дня]]:УТ_Список_дней[[#This Row],[Учет дня]]))</f>
        <v>229</v>
      </c>
      <c r="AJ342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343" spans="31:36" x14ac:dyDescent="0.25">
      <c r="AE343" s="6">
        <v>341</v>
      </c>
      <c r="AF343" s="7">
        <f>IF(YEAR(DATE(YEAR($B$2),1,1)+(УТ_Список_дней[[#This Row],[№]])-1)=YEAR($B$2),DATE(YEAR($B$2),1,1)+(УТ_Список_дней[[#This Row],[№]])-1,"-")</f>
        <v>44902</v>
      </c>
      <c r="AG343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343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343" s="15">
        <f>IF(УТ_Список_дней[[#This Row],[Учет дня]]=0,"",SUM(УТ_Список_дней[[#Headers],[Учет дня]]:УТ_Список_дней[[#This Row],[Учет дня]]))</f>
        <v>230</v>
      </c>
      <c r="AJ343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344" spans="31:36" x14ac:dyDescent="0.25">
      <c r="AE344" s="6">
        <v>342</v>
      </c>
      <c r="AF344" s="7">
        <f>IF(YEAR(DATE(YEAR($B$2),1,1)+(УТ_Список_дней[[#This Row],[№]])-1)=YEAR($B$2),DATE(YEAR($B$2),1,1)+(УТ_Список_дней[[#This Row],[№]])-1,"-")</f>
        <v>44903</v>
      </c>
      <c r="AG344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344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344" s="15">
        <f>IF(УТ_Список_дней[[#This Row],[Учет дня]]=0,"",SUM(УТ_Список_дней[[#Headers],[Учет дня]]:УТ_Список_дней[[#This Row],[Учет дня]]))</f>
        <v>231</v>
      </c>
      <c r="AJ344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345" spans="31:36" x14ac:dyDescent="0.25">
      <c r="AE345" s="6">
        <v>343</v>
      </c>
      <c r="AF345" s="7">
        <f>IF(YEAR(DATE(YEAR($B$2),1,1)+(УТ_Список_дней[[#This Row],[№]])-1)=YEAR($B$2),DATE(YEAR($B$2),1,1)+(УТ_Список_дней[[#This Row],[№]])-1,"-")</f>
        <v>44904</v>
      </c>
      <c r="AG345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345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345" s="15">
        <f>IF(УТ_Список_дней[[#This Row],[Учет дня]]=0,"",SUM(УТ_Список_дней[[#Headers],[Учет дня]]:УТ_Список_дней[[#This Row],[Учет дня]]))</f>
        <v>232</v>
      </c>
      <c r="AJ345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346" spans="31:36" x14ac:dyDescent="0.25">
      <c r="AE346" s="6">
        <v>344</v>
      </c>
      <c r="AF346" s="7">
        <f>IF(YEAR(DATE(YEAR($B$2),1,1)+(УТ_Список_дней[[#This Row],[№]])-1)=YEAR($B$2),DATE(YEAR($B$2),1,1)+(УТ_Список_дней[[#This Row],[№]])-1,"-")</f>
        <v>44905</v>
      </c>
      <c r="AG346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Выходной</v>
      </c>
      <c r="AH346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0</v>
      </c>
      <c r="AI346" s="15" t="str">
        <f>IF(УТ_Список_дней[[#This Row],[Учет дня]]=0,"",SUM(УТ_Список_дней[[#Headers],[Учет дня]]:УТ_Список_дней[[#This Row],[Учет дня]]))</f>
        <v/>
      </c>
      <c r="AJ346" s="15" t="str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Выходной</v>
      </c>
    </row>
    <row r="347" spans="31:36" x14ac:dyDescent="0.25">
      <c r="AE347" s="6">
        <v>345</v>
      </c>
      <c r="AF347" s="7">
        <f>IF(YEAR(DATE(YEAR($B$2),1,1)+(УТ_Список_дней[[#This Row],[№]])-1)=YEAR($B$2),DATE(YEAR($B$2),1,1)+(УТ_Список_дней[[#This Row],[№]])-1,"-")</f>
        <v>44906</v>
      </c>
      <c r="AG347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Выходной</v>
      </c>
      <c r="AH347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0</v>
      </c>
      <c r="AI347" s="15" t="str">
        <f>IF(УТ_Список_дней[[#This Row],[Учет дня]]=0,"",SUM(УТ_Список_дней[[#Headers],[Учет дня]]:УТ_Список_дней[[#This Row],[Учет дня]]))</f>
        <v/>
      </c>
      <c r="AJ347" s="15" t="str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Выходной</v>
      </c>
    </row>
    <row r="348" spans="31:36" x14ac:dyDescent="0.25">
      <c r="AE348" s="6">
        <v>346</v>
      </c>
      <c r="AF348" s="7">
        <f>IF(YEAR(DATE(YEAR($B$2),1,1)+(УТ_Список_дней[[#This Row],[№]])-1)=YEAR($B$2),DATE(YEAR($B$2),1,1)+(УТ_Список_дней[[#This Row],[№]])-1,"-")</f>
        <v>44907</v>
      </c>
      <c r="AG348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348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348" s="15">
        <f>IF(УТ_Список_дней[[#This Row],[Учет дня]]=0,"",SUM(УТ_Список_дней[[#Headers],[Учет дня]]:УТ_Список_дней[[#This Row],[Учет дня]]))</f>
        <v>233</v>
      </c>
      <c r="AJ348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349" spans="31:36" x14ac:dyDescent="0.25">
      <c r="AE349" s="6">
        <v>347</v>
      </c>
      <c r="AF349" s="7">
        <f>IF(YEAR(DATE(YEAR($B$2),1,1)+(УТ_Список_дней[[#This Row],[№]])-1)=YEAR($B$2),DATE(YEAR($B$2),1,1)+(УТ_Список_дней[[#This Row],[№]])-1,"-")</f>
        <v>44908</v>
      </c>
      <c r="AG349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349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349" s="15">
        <f>IF(УТ_Список_дней[[#This Row],[Учет дня]]=0,"",SUM(УТ_Список_дней[[#Headers],[Учет дня]]:УТ_Список_дней[[#This Row],[Учет дня]]))</f>
        <v>234</v>
      </c>
      <c r="AJ349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350" spans="31:36" x14ac:dyDescent="0.25">
      <c r="AE350" s="6">
        <v>348</v>
      </c>
      <c r="AF350" s="7">
        <f>IF(YEAR(DATE(YEAR($B$2),1,1)+(УТ_Список_дней[[#This Row],[№]])-1)=YEAR($B$2),DATE(YEAR($B$2),1,1)+(УТ_Список_дней[[#This Row],[№]])-1,"-")</f>
        <v>44909</v>
      </c>
      <c r="AG350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350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350" s="15">
        <f>IF(УТ_Список_дней[[#This Row],[Учет дня]]=0,"",SUM(УТ_Список_дней[[#Headers],[Учет дня]]:УТ_Список_дней[[#This Row],[Учет дня]]))</f>
        <v>235</v>
      </c>
      <c r="AJ350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351" spans="31:36" x14ac:dyDescent="0.25">
      <c r="AE351" s="6">
        <v>349</v>
      </c>
      <c r="AF351" s="7">
        <f>IF(YEAR(DATE(YEAR($B$2),1,1)+(УТ_Список_дней[[#This Row],[№]])-1)=YEAR($B$2),DATE(YEAR($B$2),1,1)+(УТ_Список_дней[[#This Row],[№]])-1,"-")</f>
        <v>44910</v>
      </c>
      <c r="AG351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351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351" s="15">
        <f>IF(УТ_Список_дней[[#This Row],[Учет дня]]=0,"",SUM(УТ_Список_дней[[#Headers],[Учет дня]]:УТ_Список_дней[[#This Row],[Учет дня]]))</f>
        <v>236</v>
      </c>
      <c r="AJ351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352" spans="31:36" x14ac:dyDescent="0.25">
      <c r="AE352" s="6">
        <v>350</v>
      </c>
      <c r="AF352" s="7">
        <f>IF(YEAR(DATE(YEAR($B$2),1,1)+(УТ_Список_дней[[#This Row],[№]])-1)=YEAR($B$2),DATE(YEAR($B$2),1,1)+(УТ_Список_дней[[#This Row],[№]])-1,"-")</f>
        <v>44911</v>
      </c>
      <c r="AG352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352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352" s="15">
        <f>IF(УТ_Список_дней[[#This Row],[Учет дня]]=0,"",SUM(УТ_Список_дней[[#Headers],[Учет дня]]:УТ_Список_дней[[#This Row],[Учет дня]]))</f>
        <v>237</v>
      </c>
      <c r="AJ352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353" spans="31:36" x14ac:dyDescent="0.25">
      <c r="AE353" s="6">
        <v>351</v>
      </c>
      <c r="AF353" s="7">
        <f>IF(YEAR(DATE(YEAR($B$2),1,1)+(УТ_Список_дней[[#This Row],[№]])-1)=YEAR($B$2),DATE(YEAR($B$2),1,1)+(УТ_Список_дней[[#This Row],[№]])-1,"-")</f>
        <v>44912</v>
      </c>
      <c r="AG353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Выходной</v>
      </c>
      <c r="AH353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0</v>
      </c>
      <c r="AI353" s="15" t="str">
        <f>IF(УТ_Список_дней[[#This Row],[Учет дня]]=0,"",SUM(УТ_Список_дней[[#Headers],[Учет дня]]:УТ_Список_дней[[#This Row],[Учет дня]]))</f>
        <v/>
      </c>
      <c r="AJ353" s="15" t="str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Выходной</v>
      </c>
    </row>
    <row r="354" spans="31:36" x14ac:dyDescent="0.25">
      <c r="AE354" s="6">
        <v>352</v>
      </c>
      <c r="AF354" s="7">
        <f>IF(YEAR(DATE(YEAR($B$2),1,1)+(УТ_Список_дней[[#This Row],[№]])-1)=YEAR($B$2),DATE(YEAR($B$2),1,1)+(УТ_Список_дней[[#This Row],[№]])-1,"-")</f>
        <v>44913</v>
      </c>
      <c r="AG354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Выходной</v>
      </c>
      <c r="AH354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0</v>
      </c>
      <c r="AI354" s="15" t="str">
        <f>IF(УТ_Список_дней[[#This Row],[Учет дня]]=0,"",SUM(УТ_Список_дней[[#Headers],[Учет дня]]:УТ_Список_дней[[#This Row],[Учет дня]]))</f>
        <v/>
      </c>
      <c r="AJ354" s="15" t="str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Выходной</v>
      </c>
    </row>
    <row r="355" spans="31:36" x14ac:dyDescent="0.25">
      <c r="AE355" s="6">
        <v>353</v>
      </c>
      <c r="AF355" s="7">
        <f>IF(YEAR(DATE(YEAR($B$2),1,1)+(УТ_Список_дней[[#This Row],[№]])-1)=YEAR($B$2),DATE(YEAR($B$2),1,1)+(УТ_Список_дней[[#This Row],[№]])-1,"-")</f>
        <v>44914</v>
      </c>
      <c r="AG355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355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355" s="15">
        <f>IF(УТ_Список_дней[[#This Row],[Учет дня]]=0,"",SUM(УТ_Список_дней[[#Headers],[Учет дня]]:УТ_Список_дней[[#This Row],[Учет дня]]))</f>
        <v>238</v>
      </c>
      <c r="AJ355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356" spans="31:36" x14ac:dyDescent="0.25">
      <c r="AE356" s="6">
        <v>354</v>
      </c>
      <c r="AF356" s="7">
        <f>IF(YEAR(DATE(YEAR($B$2),1,1)+(УТ_Список_дней[[#This Row],[№]])-1)=YEAR($B$2),DATE(YEAR($B$2),1,1)+(УТ_Список_дней[[#This Row],[№]])-1,"-")</f>
        <v>44915</v>
      </c>
      <c r="AG356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356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356" s="15">
        <f>IF(УТ_Список_дней[[#This Row],[Учет дня]]=0,"",SUM(УТ_Список_дней[[#Headers],[Учет дня]]:УТ_Список_дней[[#This Row],[Учет дня]]))</f>
        <v>239</v>
      </c>
      <c r="AJ356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357" spans="31:36" x14ac:dyDescent="0.25">
      <c r="AE357" s="6">
        <v>355</v>
      </c>
      <c r="AF357" s="7">
        <f>IF(YEAR(DATE(YEAR($B$2),1,1)+(УТ_Список_дней[[#This Row],[№]])-1)=YEAR($B$2),DATE(YEAR($B$2),1,1)+(УТ_Список_дней[[#This Row],[№]])-1,"-")</f>
        <v>44916</v>
      </c>
      <c r="AG357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357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357" s="15">
        <f>IF(УТ_Список_дней[[#This Row],[Учет дня]]=0,"",SUM(УТ_Список_дней[[#Headers],[Учет дня]]:УТ_Список_дней[[#This Row],[Учет дня]]))</f>
        <v>240</v>
      </c>
      <c r="AJ357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358" spans="31:36" x14ac:dyDescent="0.25">
      <c r="AE358" s="6">
        <v>356</v>
      </c>
      <c r="AF358" s="7">
        <f>IF(YEAR(DATE(YEAR($B$2),1,1)+(УТ_Список_дней[[#This Row],[№]])-1)=YEAR($B$2),DATE(YEAR($B$2),1,1)+(УТ_Список_дней[[#This Row],[№]])-1,"-")</f>
        <v>44917</v>
      </c>
      <c r="AG358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358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358" s="15">
        <f>IF(УТ_Список_дней[[#This Row],[Учет дня]]=0,"",SUM(УТ_Список_дней[[#Headers],[Учет дня]]:УТ_Список_дней[[#This Row],[Учет дня]]))</f>
        <v>241</v>
      </c>
      <c r="AJ358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359" spans="31:36" x14ac:dyDescent="0.25">
      <c r="AE359" s="6">
        <v>357</v>
      </c>
      <c r="AF359" s="7">
        <f>IF(YEAR(DATE(YEAR($B$2),1,1)+(УТ_Список_дней[[#This Row],[№]])-1)=YEAR($B$2),DATE(YEAR($B$2),1,1)+(УТ_Список_дней[[#This Row],[№]])-1,"-")</f>
        <v>44918</v>
      </c>
      <c r="AG359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359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359" s="15">
        <f>IF(УТ_Список_дней[[#This Row],[Учет дня]]=0,"",SUM(УТ_Список_дней[[#Headers],[Учет дня]]:УТ_Список_дней[[#This Row],[Учет дня]]))</f>
        <v>242</v>
      </c>
      <c r="AJ359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360" spans="31:36" x14ac:dyDescent="0.25">
      <c r="AE360" s="6">
        <v>358</v>
      </c>
      <c r="AF360" s="7">
        <f>IF(YEAR(DATE(YEAR($B$2),1,1)+(УТ_Список_дней[[#This Row],[№]])-1)=YEAR($B$2),DATE(YEAR($B$2),1,1)+(УТ_Список_дней[[#This Row],[№]])-1,"-")</f>
        <v>44919</v>
      </c>
      <c r="AG360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Выходной</v>
      </c>
      <c r="AH360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0</v>
      </c>
      <c r="AI360" s="15" t="str">
        <f>IF(УТ_Список_дней[[#This Row],[Учет дня]]=0,"",SUM(УТ_Список_дней[[#Headers],[Учет дня]]:УТ_Список_дней[[#This Row],[Учет дня]]))</f>
        <v/>
      </c>
      <c r="AJ360" s="15" t="str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Выходной</v>
      </c>
    </row>
    <row r="361" spans="31:36" x14ac:dyDescent="0.25">
      <c r="AE361" s="6">
        <v>359</v>
      </c>
      <c r="AF361" s="7">
        <f>IF(YEAR(DATE(YEAR($B$2),1,1)+(УТ_Список_дней[[#This Row],[№]])-1)=YEAR($B$2),DATE(YEAR($B$2),1,1)+(УТ_Список_дней[[#This Row],[№]])-1,"-")</f>
        <v>44920</v>
      </c>
      <c r="AG361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Выходной</v>
      </c>
      <c r="AH361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0</v>
      </c>
      <c r="AI361" s="15" t="str">
        <f>IF(УТ_Список_дней[[#This Row],[Учет дня]]=0,"",SUM(УТ_Список_дней[[#Headers],[Учет дня]]:УТ_Список_дней[[#This Row],[Учет дня]]))</f>
        <v/>
      </c>
      <c r="AJ361" s="15" t="str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Выходной</v>
      </c>
    </row>
    <row r="362" spans="31:36" x14ac:dyDescent="0.25">
      <c r="AE362" s="6">
        <v>360</v>
      </c>
      <c r="AF362" s="7">
        <f>IF(YEAR(DATE(YEAR($B$2),1,1)+(УТ_Список_дней[[#This Row],[№]])-1)=YEAR($B$2),DATE(YEAR($B$2),1,1)+(УТ_Список_дней[[#This Row],[№]])-1,"-")</f>
        <v>44921</v>
      </c>
      <c r="AG362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362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362" s="15">
        <f>IF(УТ_Список_дней[[#This Row],[Учет дня]]=0,"",SUM(УТ_Список_дней[[#Headers],[Учет дня]]:УТ_Список_дней[[#This Row],[Учет дня]]))</f>
        <v>243</v>
      </c>
      <c r="AJ362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363" spans="31:36" x14ac:dyDescent="0.25">
      <c r="AE363" s="6">
        <v>361</v>
      </c>
      <c r="AF363" s="7">
        <f>IF(YEAR(DATE(YEAR($B$2),1,1)+(УТ_Список_дней[[#This Row],[№]])-1)=YEAR($B$2),DATE(YEAR($B$2),1,1)+(УТ_Список_дней[[#This Row],[№]])-1,"-")</f>
        <v>44922</v>
      </c>
      <c r="AG363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363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363" s="15">
        <f>IF(УТ_Список_дней[[#This Row],[Учет дня]]=0,"",SUM(УТ_Список_дней[[#Headers],[Учет дня]]:УТ_Список_дней[[#This Row],[Учет дня]]))</f>
        <v>244</v>
      </c>
      <c r="AJ363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364" spans="31:36" x14ac:dyDescent="0.25">
      <c r="AE364" s="6">
        <v>362</v>
      </c>
      <c r="AF364" s="7">
        <f>IF(YEAR(DATE(YEAR($B$2),1,1)+(УТ_Список_дней[[#This Row],[№]])-1)=YEAR($B$2),DATE(YEAR($B$2),1,1)+(УТ_Список_дней[[#This Row],[№]])-1,"-")</f>
        <v>44923</v>
      </c>
      <c r="AG364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364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364" s="15">
        <f>IF(УТ_Список_дней[[#This Row],[Учет дня]]=0,"",SUM(УТ_Список_дней[[#Headers],[Учет дня]]:УТ_Список_дней[[#This Row],[Учет дня]]))</f>
        <v>245</v>
      </c>
      <c r="AJ364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365" spans="31:36" x14ac:dyDescent="0.25">
      <c r="AE365" s="6">
        <v>363</v>
      </c>
      <c r="AF365" s="7">
        <f>IF(YEAR(DATE(YEAR($B$2),1,1)+(УТ_Список_дней[[#This Row],[№]])-1)=YEAR($B$2),DATE(YEAR($B$2),1,1)+(УТ_Список_дней[[#This Row],[№]])-1,"-")</f>
        <v>44924</v>
      </c>
      <c r="AG365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365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365" s="15">
        <f>IF(УТ_Список_дней[[#This Row],[Учет дня]]=0,"",SUM(УТ_Список_дней[[#Headers],[Учет дня]]:УТ_Список_дней[[#This Row],[Учет дня]]))</f>
        <v>246</v>
      </c>
      <c r="AJ365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366" spans="31:36" x14ac:dyDescent="0.25">
      <c r="AE366" s="6">
        <v>364</v>
      </c>
      <c r="AF366" s="7">
        <f>IF(YEAR(DATE(YEAR($B$2),1,1)+(УТ_Список_дней[[#This Row],[№]])-1)=YEAR($B$2),DATE(YEAR($B$2),1,1)+(УТ_Список_дней[[#This Row],[№]])-1,"-")</f>
        <v>44925</v>
      </c>
      <c r="AG366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Рабочий</v>
      </c>
      <c r="AH366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1</v>
      </c>
      <c r="AI366" s="15">
        <f>IF(УТ_Список_дней[[#This Row],[Учет дня]]=0,"",SUM(УТ_Список_дней[[#Headers],[Учет дня]]:УТ_Список_дней[[#This Row],[Учет дня]]))</f>
        <v>247</v>
      </c>
      <c r="AJ366" s="15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1</v>
      </c>
    </row>
    <row r="367" spans="31:36" x14ac:dyDescent="0.25">
      <c r="AE367" s="6">
        <v>365</v>
      </c>
      <c r="AF367" s="7">
        <f>IF(YEAR(DATE(YEAR($B$2),1,1)+(УТ_Список_дней[[#This Row],[№]])-1)=YEAR($B$2),DATE(YEAR($B$2),1,1)+(УТ_Список_дней[[#This Row],[№]])-1,"-")</f>
        <v>44926</v>
      </c>
      <c r="AG367" s="15" t="str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Выходной</v>
      </c>
      <c r="AH367" s="15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0</v>
      </c>
      <c r="AI367" s="15" t="str">
        <f>IF(УТ_Список_дней[[#This Row],[Учет дня]]=0,"",SUM(УТ_Список_дней[[#Headers],[Учет дня]]:УТ_Список_дней[[#This Row],[Учет дня]]))</f>
        <v/>
      </c>
      <c r="AJ367" s="15" t="str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Выходной</v>
      </c>
    </row>
    <row r="368" spans="31:36" x14ac:dyDescent="0.25">
      <c r="AE368" s="6">
        <v>366</v>
      </c>
      <c r="AF368" s="7" t="str">
        <f>IF(YEAR(DATE(YEAR($B$2),1,1)+(УТ_Список_дней[[#This Row],[№]])-1)=YEAR($B$2),DATE(YEAR($B$2),1,1)+(УТ_Список_дней[[#This Row],[№]])-1,"-")</f>
        <v>-</v>
      </c>
      <c r="AG368" s="15" t="e">
        <f>IFERROR(INDEX(УТ_Дни_Дополнительных_Типов[],MATCH(УТ_Список_дней[[#This Row],[Дата]],УТ_Дни_Дополнительных_Типов[Дата],0),MATCH("Тип дня (Дополнительный)",УТ_Дни_Дополнительных_Типов[#Headers],0)),INDEX(УТ_Основные_Типы_Дней[],MATCH(WEEKDAY(УТ_Список_дней[[#This Row],[Дата]],2),УТ_Основные_Типы_Дней[Номер],0),MATCH("Тип дня (Основной)",УТ_Основные_Типы_Дней[#Headers],0)))</f>
        <v>#VALUE!</v>
      </c>
      <c r="AH368" s="15" t="e">
        <f>IFERROR(INDEX(УТ_Дни_Дополнительных_Типов[],MATCH(УТ_Список_дней[[#This Row],[Дата]],УТ_Дни_Дополнительных_Типов[Дата],0),MATCH("Учёт рабочего дня",УТ_Дни_Дополнительных_Типов[#Headers],0)),INDEX(УТ_Основные_Типы_Дней[],MATCH(WEEKDAY(УТ_Список_дней[[#This Row],[Дата]],2),УТ_Основные_Типы_Дней[Номер],0),MATCH("Учёт рабочего дня",УТ_Основные_Типы_Дней[#Headers],0)))</f>
        <v>#VALUE!</v>
      </c>
      <c r="AI368" s="15" t="e">
        <f>IF(УТ_Список_дней[[#This Row],[Учет дня]]=0,"",SUM(УТ_Список_дней[[#Headers],[Учет дня]]:УТ_Список_дней[[#This Row],[Учет дня]]))</f>
        <v>#VALUE!</v>
      </c>
      <c r="AJ368" s="15" t="e">
        <f>IF(УТ_Список_дней[[#This Row],[Тип дня]]="Рабочий",MOD(QUOTIENT(УТ_Список_дней[[#This Row],[Накопительный счет]]-1,УТ_Настройка_Смен[Длительность смены]),УТ_Настройка_Смен[Кол-во смен])+1,УТ_Список_дней[[#This Row],[Тип дня]])</f>
        <v>#VALUE!</v>
      </c>
    </row>
  </sheetData>
  <conditionalFormatting sqref="B5:H10">
    <cfRule type="expression" dxfId="46" priority="13" stopIfTrue="1">
      <formula>MONTH($B$3)&lt;&gt;MONTH(B5)</formula>
    </cfRule>
  </conditionalFormatting>
  <conditionalFormatting sqref="J5:P10">
    <cfRule type="expression" dxfId="45" priority="12" stopIfTrue="1">
      <formula>MONTH($J$3)&lt;&gt;MONTH(J5)</formula>
    </cfRule>
  </conditionalFormatting>
  <conditionalFormatting sqref="R5:X9">
    <cfRule type="expression" dxfId="44" priority="11" stopIfTrue="1">
      <formula>MONTH($R$3)&lt;&gt;MONTH(R5)</formula>
    </cfRule>
  </conditionalFormatting>
  <conditionalFormatting sqref="B13:H19">
    <cfRule type="expression" dxfId="43" priority="10" stopIfTrue="1">
      <formula>MONTH($B$12)&lt;&gt;MONTH(B13)</formula>
    </cfRule>
  </conditionalFormatting>
  <conditionalFormatting sqref="J13:P19">
    <cfRule type="expression" dxfId="42" priority="9" stopIfTrue="1">
      <formula>MONTH($J$12)&lt;&gt;MONTH(J13)</formula>
    </cfRule>
  </conditionalFormatting>
  <conditionalFormatting sqref="R13:X18">
    <cfRule type="expression" dxfId="41" priority="8" stopIfTrue="1">
      <formula>MONTH($R$12)&lt;&gt;MONTH(R13)</formula>
    </cfRule>
  </conditionalFormatting>
  <conditionalFormatting sqref="B22:H28">
    <cfRule type="expression" dxfId="40" priority="7" stopIfTrue="1">
      <formula>MONTH($B$21)&lt;&gt;MONTH(B22)</formula>
    </cfRule>
  </conditionalFormatting>
  <conditionalFormatting sqref="J22:P28">
    <cfRule type="expression" dxfId="39" priority="6" stopIfTrue="1">
      <formula>MONTH($J$21)&lt;&gt;MONTH(J22)</formula>
    </cfRule>
  </conditionalFormatting>
  <conditionalFormatting sqref="R22:X27">
    <cfRule type="expression" dxfId="38" priority="5" stopIfTrue="1">
      <formula>MONTH($R$21)&lt;&gt;MONTH(R22)</formula>
    </cfRule>
  </conditionalFormatting>
  <conditionalFormatting sqref="B30:H35">
    <cfRule type="expression" dxfId="37" priority="3" stopIfTrue="1">
      <formula>MONTH($B$29)&lt;&gt;MONTH(B30)</formula>
    </cfRule>
  </conditionalFormatting>
  <conditionalFormatting sqref="J30:P35">
    <cfRule type="expression" dxfId="36" priority="4" stopIfTrue="1">
      <formula>MONTH($J$29)&lt;&gt;MONTH(J30)</formula>
    </cfRule>
  </conditionalFormatting>
  <conditionalFormatting sqref="R30:X35">
    <cfRule type="expression" dxfId="35" priority="2" stopIfTrue="1">
      <formula>MONTH($R$29)&lt;&gt;MONTH(R30)</formula>
    </cfRule>
  </conditionalFormatting>
  <conditionalFormatting sqref="B3:X35">
    <cfRule type="expression" dxfId="34" priority="23">
      <formula>INDEX(INDIRECT("УТ_Список_дней"),MATCH(B3,INDIRECT("УТ_Список_дней[Дата]"),0),MATCH("Смена/Тип дня",INDIRECT("УТ_Список_Дней[#Заголовки]"),0))=1</formula>
    </cfRule>
    <cfRule type="expression" dxfId="33" priority="22">
      <formula>INDEX(INDIRECT("УТ_Список_дней"),MATCH(B3,INDIRECT("УТ_Список_дней[Дата]"),0),MATCH("Смена/Тип дня",INDIRECT("УТ_Список_Дней[#Заголовки]"),0))=2</formula>
    </cfRule>
    <cfRule type="expression" dxfId="32" priority="21">
      <formula>INDEX(INDIRECT("УТ_Список_дней"),MATCH(B3,INDIRECT("УТ_Список_дней[Дата]"),0),MATCH("Смена/Тип дня",INDIRECT("УТ_Список_Дней[#Заголовки]"),0))=3</formula>
    </cfRule>
    <cfRule type="expression" dxfId="31" priority="14" stopIfTrue="1">
      <formula>INDEX(INDIRECT("УТ_Список_дней"),MATCH(B3,INDIRECT("УТ_Список_дней[Дата]"),0),MATCH("Смена/Тип дня",INDIRECT("УТ_Список_Дней[#Заголовки]"),0))="Праздник"</formula>
    </cfRule>
    <cfRule type="expression" dxfId="30" priority="19">
      <formula>INDEX(INDIRECT("УТ_Список_дней"),MATCH(B3,INDIRECT("УТ_Список_дней[Дата]"),0),MATCH("Смена/Тип дня",INDIRECT("УТ_Список_Дней[#Заголовки]"),0))="Выходной"</formula>
    </cfRule>
    <cfRule type="expression" dxfId="29" priority="20">
      <formula>INDEX(INDIRECT("УТ_Список_дней"),MATCH(B3,INDIRECT("УТ_Список_дней[Дата]"),0),MATCH("Смена/Тип дня",INDIRECT("УТ_Список_Дней[#Заголовки]"),0))=4</formula>
    </cfRule>
    <cfRule type="expression" dxfId="28" priority="18">
      <formula>INDEX(INDIRECT("УТ_Список_дней"),MATCH(B3,INDIRECT("УТ_Список_дней[Дата]"),0),MATCH("Смена/Тип дня",INDIRECT("УТ_Список_Дней[#Заголовки]"),0))="Рабочий сокращенный"</formula>
    </cfRule>
  </conditionalFormatting>
  <conditionalFormatting sqref="B3:X3 B12:X12 B21:X21 B29:X29">
    <cfRule type="expression" dxfId="27" priority="1" stopIfTrue="1">
      <formula>B3&lt;&gt;""</formula>
    </cfRule>
  </conditionalFormatting>
  <pageMargins left="0.7" right="0.7" top="0.75" bottom="0.75" header="0.3" footer="0.3"/>
  <pageSetup paperSize="9" orientation="portrait" horizontalDpi="1200" verticalDpi="1200" r:id="rId1"/>
  <tableParts count="5">
    <tablePart r:id="rId2"/>
    <tablePart r:id="rId3"/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2:B4"/>
  <sheetViews>
    <sheetView showGridLines="0" zoomScale="145" zoomScaleNormal="145" workbookViewId="0">
      <selection activeCell="B3" sqref="B3"/>
    </sheetView>
  </sheetViews>
  <sheetFormatPr defaultRowHeight="15" x14ac:dyDescent="0.25"/>
  <cols>
    <col min="1" max="1" width="4.28515625" customWidth="1"/>
  </cols>
  <sheetData>
    <row r="2" spans="2:2" x14ac:dyDescent="0.25">
      <c r="B2" s="3" t="s">
        <v>2</v>
      </c>
    </row>
    <row r="3" spans="2:2" x14ac:dyDescent="0.25">
      <c r="B3" s="4" t="s">
        <v>0</v>
      </c>
    </row>
    <row r="4" spans="2:2" x14ac:dyDescent="0.25">
      <c r="B4" s="4" t="s">
        <v>1</v>
      </c>
    </row>
  </sheetData>
  <hyperlinks>
    <hyperlink ref="B3" r:id="rId1"/>
    <hyperlink ref="B4" r:id="rId2"/>
  </hyperlinks>
  <pageMargins left="0.7" right="0.7" top="0.75" bottom="0.75" header="0.3" footer="0.3"/>
  <pageSetup paperSize="9" orientation="portrait" horizontalDpi="1200" verticalDpi="12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Bilyal Khassenov</dc:creator>
  <cp:lastModifiedBy>Пользователь Windows</cp:lastModifiedBy>
  <dcterms:created xsi:type="dcterms:W3CDTF">2021-12-23T17:42:51Z</dcterms:created>
  <dcterms:modified xsi:type="dcterms:W3CDTF">2022-02-12T16:33:53Z</dcterms:modified>
</cp:coreProperties>
</file>