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ЭтаКнига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605"/>
  </bookViews>
  <sheets>
    <sheet name="Данные" sheetId="5" r:id="rId1"/>
  </sheets>
  <definedNames>
    <definedName name="_xlnm.Print_Area" localSheetId="0">Данные!$A$1:$L$36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5" i="5"/>
  <c r="B36" i="5" l="1"/>
  <c r="AQ3" i="5"/>
  <c r="AR36" i="5"/>
  <c r="AQ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R4" i="5"/>
  <c r="AQ4" i="5"/>
  <c r="AN3" i="5" l="1"/>
  <c r="AK3" i="5"/>
  <c r="AH3" i="5"/>
  <c r="AE3" i="5"/>
  <c r="AB3" i="5"/>
  <c r="Y3" i="5"/>
  <c r="V3" i="5"/>
  <c r="S3" i="5"/>
  <c r="AO36" i="5"/>
  <c r="AN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O4" i="5"/>
  <c r="AN4" i="5"/>
  <c r="AL36" i="5"/>
  <c r="AK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L4" i="5"/>
  <c r="AK4" i="5"/>
  <c r="AI36" i="5"/>
  <c r="AH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I4" i="5"/>
  <c r="AH4" i="5"/>
  <c r="AF36" i="5"/>
  <c r="AE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F4" i="5"/>
  <c r="AE4" i="5"/>
  <c r="AC36" i="5"/>
  <c r="AB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C4" i="5"/>
  <c r="AB4" i="5"/>
  <c r="Z36" i="5"/>
  <c r="Y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Z4" i="5"/>
  <c r="Y4" i="5"/>
  <c r="W36" i="5"/>
  <c r="V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W4" i="5"/>
  <c r="V4" i="5"/>
  <c r="T36" i="5"/>
  <c r="S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T4" i="5"/>
  <c r="S4" i="5"/>
  <c r="P3" i="5"/>
  <c r="Q36" i="5" l="1"/>
  <c r="P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Q4" i="5"/>
  <c r="P4" i="5"/>
  <c r="M36" i="5"/>
  <c r="M4" i="5"/>
  <c r="N4" i="5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5" i="5"/>
  <c r="M3" i="5"/>
  <c r="N36" i="5"/>
  <c r="A5" i="5" l="1"/>
  <c r="M5" i="5" s="1"/>
  <c r="F4" i="5"/>
  <c r="F6" i="5" s="1" a="1"/>
  <c r="L11" i="5" s="1"/>
  <c r="AQ5" i="5" l="1"/>
  <c r="AK5" i="5"/>
  <c r="AE5" i="5"/>
  <c r="AN5" i="5"/>
  <c r="AH5" i="5"/>
  <c r="AB5" i="5"/>
  <c r="V5" i="5"/>
  <c r="Y5" i="5"/>
  <c r="S5" i="5"/>
  <c r="P5" i="5"/>
  <c r="A6" i="5"/>
  <c r="M6" i="5" s="1"/>
  <c r="F7" i="5"/>
  <c r="G8" i="5"/>
  <c r="H9" i="5"/>
  <c r="I10" i="5"/>
  <c r="J11" i="5"/>
  <c r="F6" i="5"/>
  <c r="J6" i="5"/>
  <c r="G7" i="5"/>
  <c r="K7" i="5"/>
  <c r="H8" i="5"/>
  <c r="L8" i="5"/>
  <c r="I9" i="5"/>
  <c r="F10" i="5"/>
  <c r="J10" i="5"/>
  <c r="G11" i="5"/>
  <c r="K11" i="5"/>
  <c r="H6" i="5"/>
  <c r="L6" i="5"/>
  <c r="I7" i="5"/>
  <c r="F8" i="5"/>
  <c r="J8" i="5"/>
  <c r="G9" i="5"/>
  <c r="K9" i="5"/>
  <c r="H10" i="5"/>
  <c r="L10" i="5"/>
  <c r="I11" i="5"/>
  <c r="I6" i="5"/>
  <c r="J7" i="5"/>
  <c r="K8" i="5"/>
  <c r="L9" i="5"/>
  <c r="F11" i="5"/>
  <c r="G6" i="5"/>
  <c r="K6" i="5"/>
  <c r="H7" i="5"/>
  <c r="L7" i="5"/>
  <c r="I8" i="5"/>
  <c r="F9" i="5"/>
  <c r="J9" i="5"/>
  <c r="G10" i="5"/>
  <c r="K10" i="5"/>
  <c r="H11" i="5"/>
  <c r="AQ6" i="5" l="1"/>
  <c r="AN6" i="5"/>
  <c r="AH6" i="5"/>
  <c r="AB6" i="5"/>
  <c r="AK6" i="5"/>
  <c r="AE6" i="5"/>
  <c r="Y6" i="5"/>
  <c r="S6" i="5"/>
  <c r="V6" i="5"/>
  <c r="P6" i="5"/>
  <c r="A7" i="5"/>
  <c r="AQ7" i="5" l="1"/>
  <c r="AK7" i="5"/>
  <c r="AE7" i="5"/>
  <c r="AN7" i="5"/>
  <c r="AH7" i="5"/>
  <c r="V7" i="5"/>
  <c r="AB7" i="5"/>
  <c r="S7" i="5"/>
  <c r="Y7" i="5"/>
  <c r="P7" i="5"/>
  <c r="M7" i="5"/>
  <c r="A8" i="5"/>
  <c r="AQ8" i="5" l="1"/>
  <c r="AN8" i="5"/>
  <c r="AH8" i="5"/>
  <c r="AB8" i="5"/>
  <c r="AK8" i="5"/>
  <c r="AE8" i="5"/>
  <c r="Y8" i="5"/>
  <c r="S8" i="5"/>
  <c r="V8" i="5"/>
  <c r="P8" i="5"/>
  <c r="M8" i="5"/>
  <c r="A9" i="5"/>
  <c r="AQ9" i="5" l="1"/>
  <c r="AK9" i="5"/>
  <c r="AE9" i="5"/>
  <c r="AN9" i="5"/>
  <c r="AH9" i="5"/>
  <c r="AB9" i="5"/>
  <c r="V9" i="5"/>
  <c r="Y9" i="5"/>
  <c r="S9" i="5"/>
  <c r="M9" i="5"/>
  <c r="P9" i="5"/>
  <c r="A10" i="5"/>
  <c r="AQ10" i="5" l="1"/>
  <c r="AN10" i="5"/>
  <c r="AH10" i="5"/>
  <c r="AB10" i="5"/>
  <c r="AK10" i="5"/>
  <c r="AE10" i="5"/>
  <c r="Y10" i="5"/>
  <c r="S10" i="5"/>
  <c r="V10" i="5"/>
  <c r="P10" i="5"/>
  <c r="M10" i="5"/>
  <c r="A11" i="5"/>
  <c r="AQ11" i="5" l="1"/>
  <c r="AK11" i="5"/>
  <c r="AE11" i="5"/>
  <c r="AN11" i="5"/>
  <c r="AH11" i="5"/>
  <c r="AB11" i="5"/>
  <c r="V11" i="5"/>
  <c r="S11" i="5"/>
  <c r="Y11" i="5"/>
  <c r="M11" i="5"/>
  <c r="P11" i="5"/>
  <c r="A12" i="5"/>
  <c r="AQ12" i="5" l="1"/>
  <c r="AN12" i="5"/>
  <c r="AH12" i="5"/>
  <c r="AB12" i="5"/>
  <c r="AK12" i="5"/>
  <c r="AE12" i="5"/>
  <c r="Y12" i="5"/>
  <c r="S12" i="5"/>
  <c r="V12" i="5"/>
  <c r="P12" i="5"/>
  <c r="M12" i="5"/>
  <c r="A13" i="5"/>
  <c r="AQ13" i="5" l="1"/>
  <c r="AK13" i="5"/>
  <c r="AE13" i="5"/>
  <c r="AN13" i="5"/>
  <c r="AH13" i="5"/>
  <c r="AB13" i="5"/>
  <c r="V13" i="5"/>
  <c r="Y13" i="5"/>
  <c r="S13" i="5"/>
  <c r="M13" i="5"/>
  <c r="P13" i="5"/>
  <c r="A14" i="5"/>
  <c r="AQ14" i="5" l="1"/>
  <c r="AN14" i="5"/>
  <c r="AH14" i="5"/>
  <c r="AB14" i="5"/>
  <c r="AK14" i="5"/>
  <c r="AE14" i="5"/>
  <c r="Y14" i="5"/>
  <c r="S14" i="5"/>
  <c r="V14" i="5"/>
  <c r="P14" i="5"/>
  <c r="M14" i="5"/>
  <c r="A15" i="5"/>
  <c r="AQ15" i="5" l="1"/>
  <c r="AK15" i="5"/>
  <c r="AE15" i="5"/>
  <c r="AN15" i="5"/>
  <c r="AH15" i="5"/>
  <c r="AB15" i="5"/>
  <c r="V15" i="5"/>
  <c r="S15" i="5"/>
  <c r="Y15" i="5"/>
  <c r="P15" i="5"/>
  <c r="M15" i="5"/>
  <c r="A16" i="5"/>
  <c r="AQ16" i="5" l="1"/>
  <c r="AN16" i="5"/>
  <c r="AH16" i="5"/>
  <c r="AB16" i="5"/>
  <c r="AK16" i="5"/>
  <c r="AE16" i="5"/>
  <c r="Y16" i="5"/>
  <c r="S16" i="5"/>
  <c r="V16" i="5"/>
  <c r="P16" i="5"/>
  <c r="M16" i="5"/>
  <c r="A17" i="5"/>
  <c r="AQ17" i="5" l="1"/>
  <c r="AK17" i="5"/>
  <c r="AE17" i="5"/>
  <c r="AN17" i="5"/>
  <c r="AH17" i="5"/>
  <c r="AB17" i="5"/>
  <c r="V17" i="5"/>
  <c r="Y17" i="5"/>
  <c r="S17" i="5"/>
  <c r="M17" i="5"/>
  <c r="P17" i="5"/>
  <c r="A18" i="5"/>
  <c r="AQ18" i="5" l="1"/>
  <c r="AN18" i="5"/>
  <c r="AH18" i="5"/>
  <c r="AB18" i="5"/>
  <c r="AK18" i="5"/>
  <c r="AE18" i="5"/>
  <c r="Y18" i="5"/>
  <c r="S18" i="5"/>
  <c r="V18" i="5"/>
  <c r="P18" i="5"/>
  <c r="M18" i="5"/>
  <c r="A19" i="5"/>
  <c r="AQ19" i="5" l="1"/>
  <c r="AK19" i="5"/>
  <c r="AE19" i="5"/>
  <c r="AN19" i="5"/>
  <c r="AH19" i="5"/>
  <c r="AB19" i="5"/>
  <c r="V19" i="5"/>
  <c r="S19" i="5"/>
  <c r="Y19" i="5"/>
  <c r="M19" i="5"/>
  <c r="P19" i="5"/>
  <c r="A20" i="5"/>
  <c r="AQ20" i="5" l="1"/>
  <c r="AN20" i="5"/>
  <c r="AH20" i="5"/>
  <c r="AB20" i="5"/>
  <c r="AK20" i="5"/>
  <c r="AE20" i="5"/>
  <c r="Y20" i="5"/>
  <c r="S20" i="5"/>
  <c r="V20" i="5"/>
  <c r="P20" i="5"/>
  <c r="M20" i="5"/>
  <c r="A21" i="5"/>
  <c r="AQ21" i="5" l="1"/>
  <c r="AK21" i="5"/>
  <c r="AE21" i="5"/>
  <c r="Y21" i="5"/>
  <c r="AN21" i="5"/>
  <c r="AH21" i="5"/>
  <c r="AB21" i="5"/>
  <c r="V21" i="5"/>
  <c r="S21" i="5"/>
  <c r="M21" i="5"/>
  <c r="P21" i="5"/>
  <c r="A22" i="5"/>
  <c r="AQ22" i="5" l="1"/>
  <c r="AN22" i="5"/>
  <c r="AH22" i="5"/>
  <c r="AB22" i="5"/>
  <c r="AK22" i="5"/>
  <c r="AE22" i="5"/>
  <c r="S22" i="5"/>
  <c r="Y22" i="5"/>
  <c r="V22" i="5"/>
  <c r="P22" i="5"/>
  <c r="M22" i="5"/>
  <c r="A23" i="5"/>
  <c r="AQ23" i="5" l="1"/>
  <c r="AK23" i="5"/>
  <c r="AE23" i="5"/>
  <c r="Y23" i="5"/>
  <c r="AN23" i="5"/>
  <c r="AH23" i="5"/>
  <c r="AB23" i="5"/>
  <c r="V23" i="5"/>
  <c r="S23" i="5"/>
  <c r="M23" i="5"/>
  <c r="P23" i="5"/>
  <c r="A24" i="5"/>
  <c r="AQ24" i="5" l="1"/>
  <c r="AN24" i="5"/>
  <c r="AH24" i="5"/>
  <c r="AB24" i="5"/>
  <c r="AK24" i="5"/>
  <c r="AE24" i="5"/>
  <c r="S24" i="5"/>
  <c r="Y24" i="5"/>
  <c r="V24" i="5"/>
  <c r="P24" i="5"/>
  <c r="M24" i="5"/>
  <c r="A25" i="5"/>
  <c r="AQ25" i="5" l="1"/>
  <c r="AK25" i="5"/>
  <c r="AE25" i="5"/>
  <c r="Y25" i="5"/>
  <c r="AN25" i="5"/>
  <c r="AH25" i="5"/>
  <c r="AB25" i="5"/>
  <c r="V25" i="5"/>
  <c r="S25" i="5"/>
  <c r="M25" i="5"/>
  <c r="P25" i="5"/>
  <c r="A26" i="5"/>
  <c r="AQ26" i="5" l="1"/>
  <c r="AN26" i="5"/>
  <c r="AH26" i="5"/>
  <c r="AB26" i="5"/>
  <c r="AK26" i="5"/>
  <c r="AE26" i="5"/>
  <c r="Y26" i="5"/>
  <c r="S26" i="5"/>
  <c r="V26" i="5"/>
  <c r="P26" i="5"/>
  <c r="M26" i="5"/>
  <c r="A27" i="5"/>
  <c r="AQ27" i="5" l="1"/>
  <c r="AK27" i="5"/>
  <c r="AE27" i="5"/>
  <c r="Y27" i="5"/>
  <c r="AN27" i="5"/>
  <c r="AH27" i="5"/>
  <c r="AB27" i="5"/>
  <c r="V27" i="5"/>
  <c r="S27" i="5"/>
  <c r="P27" i="5"/>
  <c r="M27" i="5"/>
  <c r="A28" i="5"/>
  <c r="AQ28" i="5" l="1"/>
  <c r="AN28" i="5"/>
  <c r="AH28" i="5"/>
  <c r="AB28" i="5"/>
  <c r="AK28" i="5"/>
  <c r="AE28" i="5"/>
  <c r="Y28" i="5"/>
  <c r="S28" i="5"/>
  <c r="V28" i="5"/>
  <c r="P28" i="5"/>
  <c r="M28" i="5"/>
  <c r="A29" i="5"/>
  <c r="AQ29" i="5" l="1"/>
  <c r="AK29" i="5"/>
  <c r="AE29" i="5"/>
  <c r="Y29" i="5"/>
  <c r="AN29" i="5"/>
  <c r="AH29" i="5"/>
  <c r="AB29" i="5"/>
  <c r="V29" i="5"/>
  <c r="S29" i="5"/>
  <c r="M29" i="5"/>
  <c r="P29" i="5"/>
  <c r="A30" i="5"/>
  <c r="AQ30" i="5" l="1"/>
  <c r="AN30" i="5"/>
  <c r="AH30" i="5"/>
  <c r="AB30" i="5"/>
  <c r="AK30" i="5"/>
  <c r="AE30" i="5"/>
  <c r="S30" i="5"/>
  <c r="Y30" i="5"/>
  <c r="V30" i="5"/>
  <c r="P30" i="5"/>
  <c r="M30" i="5"/>
  <c r="A31" i="5"/>
  <c r="AQ31" i="5" l="1"/>
  <c r="AK31" i="5"/>
  <c r="AE31" i="5"/>
  <c r="Y31" i="5"/>
  <c r="AN31" i="5"/>
  <c r="AH31" i="5"/>
  <c r="AB31" i="5"/>
  <c r="V31" i="5"/>
  <c r="S31" i="5"/>
  <c r="M31" i="5"/>
  <c r="P31" i="5"/>
  <c r="A32" i="5"/>
  <c r="AQ32" i="5" l="1"/>
  <c r="AN32" i="5"/>
  <c r="AH32" i="5"/>
  <c r="AB32" i="5"/>
  <c r="AK32" i="5"/>
  <c r="AE32" i="5"/>
  <c r="S32" i="5"/>
  <c r="Y32" i="5"/>
  <c r="V32" i="5"/>
  <c r="P32" i="5"/>
  <c r="M32" i="5"/>
  <c r="A33" i="5"/>
  <c r="AQ33" i="5" l="1"/>
  <c r="AK33" i="5"/>
  <c r="AE33" i="5"/>
  <c r="Y33" i="5"/>
  <c r="AN33" i="5"/>
  <c r="AH33" i="5"/>
  <c r="AB33" i="5"/>
  <c r="V33" i="5"/>
  <c r="S33" i="5"/>
  <c r="M33" i="5"/>
  <c r="P33" i="5"/>
  <c r="A34" i="5"/>
  <c r="AQ34" i="5" l="1"/>
  <c r="AN34" i="5"/>
  <c r="AH34" i="5"/>
  <c r="AB34" i="5"/>
  <c r="AK34" i="5"/>
  <c r="AE34" i="5"/>
  <c r="Y34" i="5"/>
  <c r="S34" i="5"/>
  <c r="V34" i="5"/>
  <c r="P34" i="5"/>
  <c r="M34" i="5"/>
  <c r="A35" i="5"/>
  <c r="AQ35" i="5" l="1"/>
  <c r="AK35" i="5"/>
  <c r="AE35" i="5"/>
  <c r="Y35" i="5"/>
  <c r="AN35" i="5"/>
  <c r="AH35" i="5"/>
  <c r="AB35" i="5"/>
  <c r="V35" i="5"/>
  <c r="S35" i="5"/>
  <c r="P35" i="5"/>
  <c r="M35" i="5"/>
</calcChain>
</file>

<file path=xl/sharedStrings.xml><?xml version="1.0" encoding="utf-8"?>
<sst xmlns="http://purl.oclc.org/ooxml/spreadsheetml/main" count="47" uniqueCount="36">
  <si>
    <t>Итого:</t>
  </si>
  <si>
    <t>Выручка за день.</t>
  </si>
  <si>
    <t>Смена</t>
  </si>
  <si>
    <t>Центр.</t>
  </si>
  <si>
    <t>Больн.</t>
  </si>
  <si>
    <t>Отпуск</t>
  </si>
  <si>
    <t>Стаж.</t>
  </si>
  <si>
    <t>Дата.</t>
  </si>
  <si>
    <t>Пн</t>
  </si>
  <si>
    <t>Вт</t>
  </si>
  <si>
    <t>Ср</t>
  </si>
  <si>
    <t>Чт</t>
  </si>
  <si>
    <t>Пт</t>
  </si>
  <si>
    <t>Сб</t>
  </si>
  <si>
    <t>Вс</t>
  </si>
  <si>
    <t>Точки реализации.</t>
  </si>
  <si>
    <t>Статойл.</t>
  </si>
  <si>
    <t>Аптечка.</t>
  </si>
  <si>
    <t>Сбер.</t>
  </si>
  <si>
    <t>Калинина.</t>
  </si>
  <si>
    <t>Зверева.</t>
  </si>
  <si>
    <t>Смоленский.</t>
  </si>
  <si>
    <t>Вокзальная.</t>
  </si>
  <si>
    <t>Строй-Сам.</t>
  </si>
  <si>
    <t>Прокуратура.</t>
  </si>
  <si>
    <t>Кладовщик</t>
  </si>
  <si>
    <t>Повар</t>
  </si>
  <si>
    <t>Бармен</t>
  </si>
  <si>
    <t>Ревизор</t>
  </si>
  <si>
    <t>Смена/Больн./Отпуск/Стаж/Должность</t>
  </si>
  <si>
    <t>Повар-8</t>
  </si>
  <si>
    <t>Зарплата</t>
  </si>
  <si>
    <t>Выбор основной точки</t>
  </si>
  <si>
    <t>Кафе</t>
  </si>
  <si>
    <t>=ИНДЕКС(M5:N35;ПОИСКПОЗ(B3;M5:N35;0))
=ИНДЕКС(M5:N35;ПОИСКПОЗ(B3;M5:N35;0)+1)</t>
  </si>
  <si>
    <t>при выборе в ячейке В3 (статойл) автоматически вставлялись бы значения из столбца (N5-N35) в ячейки (В5-В35) и так далее для остальных точек реализации.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</si>
</sst>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4">
    <numFmt numFmtId="164" formatCode="_(&quot;₽&quot;* #,##0.00_);_(&quot;₽&quot;* \(#,##0.00\);_(&quot;₽&quot;* &quot;-&quot;??_);_(@_)"/>
    <numFmt numFmtId="165" formatCode="#,##0\ &quot;₽&quot;"/>
    <numFmt numFmtId="166" formatCode="[$-419]mmmm\ yyyy;@"/>
    <numFmt numFmtId="167" formatCode="d"/>
  </numFmts>
  <fonts count="15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i/>
      <u/>
      <sz val="18"/>
      <color rgb="FFFF0000"/>
      <name val="Calibri"/>
      <family val="2"/>
      <scheme val="minor"/>
    </font>
    <font>
      <b/>
      <sz val="28"/>
      <color theme="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 (Основной текст)"/>
      <charset val="204"/>
    </font>
    <font>
      <b/>
      <sz val="36"/>
      <color rgb="FFFF0000"/>
      <name val="Calibri"/>
      <family val="2"/>
      <scheme val="minor"/>
    </font>
    <font>
      <b/>
      <sz val="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</patternFill>
    </fill>
    <fill>
      <patternFill patternType="solid">
        <fgColor rgb="FFBED7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40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/>
      <top/>
      <bottom style="thick">
        <color theme="4" tint="0.499984740745262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auto="1"/>
      </top>
      <bottom style="thin">
        <color auto="1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auto="1"/>
      </bottom>
      <diagonal/>
    </border>
    <border>
      <start style="medium">
        <color indexed="64"/>
      </start>
      <end style="medium">
        <color indexed="64"/>
      </end>
      <top style="thin">
        <color auto="1"/>
      </top>
      <bottom style="thin">
        <color auto="1"/>
      </bottom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6" fillId="0" borderId="19" applyNumberFormat="0" applyFill="0" applyAlignment="0" applyProtection="0"/>
    <xf numFmtId="0" fontId="7" fillId="9" borderId="0" applyNumberFormat="0" applyBorder="0" applyAlignment="0" applyProtection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7" borderId="17" xfId="0" applyFont="1" applyFill="1" applyBorder="1" applyAlignment="1" applyProtection="1">
      <alignment horizontal="center" vertical="center" wrapText="1"/>
      <protection hidden="1"/>
    </xf>
    <xf numFmtId="49" fontId="2" fillId="6" borderId="11" xfId="0" applyNumberFormat="1" applyFont="1" applyFill="1" applyBorder="1" applyAlignment="1" applyProtection="1">
      <alignment vertical="center" wrapText="1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14" fontId="1" fillId="10" borderId="10" xfId="0" applyNumberFormat="1" applyFont="1" applyFill="1" applyBorder="1" applyAlignment="1" applyProtection="1">
      <alignment horizontal="center" vertical="center"/>
      <protection hidden="1"/>
    </xf>
    <xf numFmtId="14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6" fillId="12" borderId="1" xfId="1" applyFill="1" applyBorder="1" applyAlignment="1" applyProtection="1">
      <alignment horizontal="center"/>
      <protection hidden="1"/>
    </xf>
    <xf numFmtId="167" fontId="5" fillId="0" borderId="21" xfId="0" applyNumberFormat="1" applyFont="1" applyBorder="1" applyAlignment="1" applyProtection="1">
      <alignment horizontal="center" vertical="center"/>
      <protection hidden="1"/>
    </xf>
    <xf numFmtId="167" fontId="5" fillId="13" borderId="21" xfId="0" applyNumberFormat="1" applyFont="1" applyFill="1" applyBorder="1" applyAlignment="1" applyProtection="1">
      <alignment horizontal="center" vertical="center"/>
      <protection hidden="1"/>
    </xf>
    <xf numFmtId="167" fontId="5" fillId="0" borderId="8" xfId="0" applyNumberFormat="1" applyFont="1" applyBorder="1" applyAlignment="1" applyProtection="1">
      <alignment horizontal="center" vertical="center"/>
      <protection hidden="1"/>
    </xf>
    <xf numFmtId="167" fontId="5" fillId="13" borderId="8" xfId="0" applyNumberFormat="1" applyFont="1" applyFill="1" applyBorder="1" applyAlignment="1" applyProtection="1">
      <alignment horizontal="center" vertical="center"/>
      <protection hidden="1"/>
    </xf>
    <xf numFmtId="167" fontId="5" fillId="0" borderId="13" xfId="0" applyNumberFormat="1" applyFont="1" applyBorder="1" applyAlignment="1" applyProtection="1">
      <alignment horizontal="center" vertical="center"/>
      <protection hidden="1"/>
    </xf>
    <xf numFmtId="167" fontId="5" fillId="13" borderId="13" xfId="0" applyNumberFormat="1" applyFont="1" applyFill="1" applyBorder="1" applyAlignment="1" applyProtection="1">
      <alignment horizontal="center" vertical="center"/>
      <protection hidden="1"/>
    </xf>
    <xf numFmtId="0" fontId="1" fillId="8" borderId="23" xfId="0" applyFont="1" applyFill="1" applyBorder="1" applyAlignment="1" applyProtection="1">
      <alignment horizontal="center" vertical="center" wrapText="1"/>
      <protection hidden="1"/>
    </xf>
    <xf numFmtId="49" fontId="0" fillId="8" borderId="20" xfId="0" applyNumberFormat="1" applyFill="1" applyBorder="1" applyAlignment="1" applyProtection="1">
      <alignment horizontal="center" vertical="center"/>
      <protection locked="0"/>
    </xf>
    <xf numFmtId="49" fontId="0" fillId="8" borderId="24" xfId="0" applyNumberFormat="1" applyFill="1" applyBorder="1" applyAlignment="1" applyProtection="1">
      <alignment horizontal="center" vertical="center"/>
      <protection locked="0"/>
    </xf>
    <xf numFmtId="0" fontId="0" fillId="8" borderId="24" xfId="0" applyNumberForma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hidden="1"/>
    </xf>
    <xf numFmtId="167" fontId="5" fillId="0" borderId="26" xfId="0" applyNumberFormat="1" applyFont="1" applyBorder="1" applyAlignment="1" applyProtection="1">
      <alignment horizontal="center" vertical="center"/>
      <protection hidden="1"/>
    </xf>
    <xf numFmtId="167" fontId="5" fillId="0" borderId="27" xfId="0" applyNumberFormat="1" applyFont="1" applyBorder="1" applyAlignment="1" applyProtection="1">
      <alignment horizontal="center" vertical="center"/>
      <protection hidden="1"/>
    </xf>
    <xf numFmtId="49" fontId="0" fillId="8" borderId="10" xfId="0" applyNumberFormat="1" applyFill="1" applyBorder="1" applyAlignment="1" applyProtection="1">
      <alignment horizontal="center" vertical="center"/>
      <protection hidden="1"/>
    </xf>
    <xf numFmtId="0" fontId="0" fillId="8" borderId="10" xfId="0" applyNumberFormat="1" applyFill="1" applyBorder="1" applyAlignment="1" applyProtection="1">
      <alignment horizontal="center" vertical="center"/>
      <protection hidden="1"/>
    </xf>
    <xf numFmtId="0" fontId="0" fillId="8" borderId="10" xfId="0" applyFill="1" applyBorder="1" applyAlignment="1" applyProtection="1">
      <alignment horizontal="center" vertical="center"/>
      <protection hidden="1"/>
    </xf>
    <xf numFmtId="49" fontId="0" fillId="8" borderId="18" xfId="0" applyNumberForma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6" fillId="12" borderId="1" xfId="1" applyFill="1" applyBorder="1" applyAlignment="1" applyProtection="1">
      <alignment horizontal="center" vertical="center"/>
      <protection hidden="1"/>
    </xf>
    <xf numFmtId="0" fontId="6" fillId="12" borderId="4" xfId="1" applyFill="1" applyBorder="1" applyAlignment="1" applyProtection="1">
      <alignment horizontal="center" vertical="center"/>
      <protection hidden="1"/>
    </xf>
    <xf numFmtId="165" fontId="0" fillId="0" borderId="0" xfId="0" applyNumberFormat="1" applyProtection="1">
      <protection hidden="1"/>
    </xf>
    <xf numFmtId="0" fontId="0" fillId="8" borderId="33" xfId="0" applyFill="1" applyBorder="1" applyAlignment="1" applyProtection="1">
      <alignment horizontal="center" vertical="center"/>
      <protection hidden="1"/>
    </xf>
    <xf numFmtId="0" fontId="0" fillId="11" borderId="35" xfId="0" applyNumberFormat="1" applyFill="1" applyBorder="1" applyAlignment="1" applyProtection="1">
      <alignment horizontal="center" vertical="center"/>
      <protection locked="0"/>
    </xf>
    <xf numFmtId="0" fontId="0" fillId="11" borderId="36" xfId="0" applyNumberFormat="1" applyFill="1" applyBorder="1" applyAlignment="1" applyProtection="1">
      <alignment horizontal="center" vertical="center"/>
      <protection locked="0"/>
    </xf>
    <xf numFmtId="0" fontId="0" fillId="14" borderId="36" xfId="0" applyNumberFormat="1" applyFill="1" applyBorder="1" applyAlignment="1" applyProtection="1">
      <alignment horizontal="center" vertical="center"/>
      <protection hidden="1"/>
    </xf>
    <xf numFmtId="0" fontId="6" fillId="12" borderId="2" xfId="1" applyFill="1" applyBorder="1" applyAlignment="1" applyProtection="1">
      <alignment horizontal="center"/>
      <protection hidden="1"/>
    </xf>
    <xf numFmtId="167" fontId="5" fillId="13" borderId="34" xfId="0" applyNumberFormat="1" applyFont="1" applyFill="1" applyBorder="1" applyAlignment="1" applyProtection="1">
      <alignment horizontal="center" vertical="center"/>
      <protection hidden="1"/>
    </xf>
    <xf numFmtId="167" fontId="5" fillId="13" borderId="28" xfId="0" applyNumberFormat="1" applyFont="1" applyFill="1" applyBorder="1" applyAlignment="1" applyProtection="1">
      <alignment horizontal="center" vertical="center"/>
      <protection hidden="1"/>
    </xf>
    <xf numFmtId="167" fontId="5" fillId="13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 wrapText="1"/>
      <protection hidden="1"/>
    </xf>
    <xf numFmtId="0" fontId="0" fillId="12" borderId="1" xfId="0" applyNumberFormat="1" applyFill="1" applyBorder="1" applyAlignment="1" applyProtection="1">
      <alignment horizontal="center" vertical="center"/>
      <protection hidden="1"/>
    </xf>
    <xf numFmtId="14" fontId="0" fillId="7" borderId="38" xfId="0" applyNumberForma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horizontal="center" vertical="center"/>
      <protection locked="0"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7" borderId="31" xfId="0" applyFill="1" applyBorder="1" applyAlignment="1" applyProtection="1">
      <alignment horizontal="center" vertical="center"/>
      <protection locked="0" hidden="1"/>
    </xf>
    <xf numFmtId="49" fontId="1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33" xfId="0" applyNumberFormat="1" applyFill="1" applyBorder="1" applyAlignment="1" applyProtection="1">
      <alignment horizontal="center" vertical="center"/>
      <protection hidden="1"/>
    </xf>
    <xf numFmtId="0" fontId="0" fillId="8" borderId="30" xfId="0" applyFill="1" applyBorder="1" applyAlignment="1" applyProtection="1">
      <alignment horizontal="center" vertical="center"/>
      <protection locked="0"/>
    </xf>
    <xf numFmtId="14" fontId="1" fillId="5" borderId="33" xfId="0" applyNumberFormat="1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3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29" xfId="3" applyNumberFormat="1" applyFont="1" applyBorder="1" applyAlignment="1" applyProtection="1">
      <alignment horizontal="center" vertical="center"/>
      <protection hidden="1"/>
    </xf>
    <xf numFmtId="165" fontId="0" fillId="0" borderId="39" xfId="3" applyNumberFormat="1" applyFont="1" applyBorder="1" applyAlignment="1" applyProtection="1">
      <alignment horizontal="center" vertical="center"/>
      <protection hidden="1"/>
    </xf>
    <xf numFmtId="49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11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2" borderId="4" xfId="0" applyNumberFormat="1" applyFont="1" applyFill="1" applyBorder="1" applyAlignment="1" applyProtection="1">
      <alignment horizontal="center" vertical="center"/>
      <protection hidden="1"/>
    </xf>
    <xf numFmtId="0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14" fontId="13" fillId="4" borderId="3" xfId="0" applyNumberFormat="1" applyFont="1" applyFill="1" applyBorder="1" applyAlignment="1" applyProtection="1">
      <alignment horizontal="center" vertical="center"/>
      <protection locked="0"/>
    </xf>
    <xf numFmtId="14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49" fontId="2" fillId="6" borderId="15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6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1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166" fontId="9" fillId="9" borderId="3" xfId="2" applyNumberFormat="1" applyFont="1" applyBorder="1" applyAlignment="1" applyProtection="1">
      <alignment horizontal="center" vertical="center"/>
      <protection hidden="1"/>
    </xf>
    <xf numFmtId="49" fontId="0" fillId="0" borderId="23" xfId="0" applyNumberFormat="1" applyBorder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 wrapText="1"/>
      <protection hidden="1"/>
    </xf>
    <xf numFmtId="0" fontId="14" fillId="6" borderId="37" xfId="0" applyFont="1" applyFill="1" applyBorder="1" applyAlignment="1" applyProtection="1">
      <alignment horizontal="center" vertical="center" wrapText="1"/>
      <protection hidden="1"/>
    </xf>
    <xf numFmtId="0" fontId="14" fillId="6" borderId="16" xfId="0" applyFont="1" applyFill="1" applyBorder="1" applyAlignment="1" applyProtection="1">
      <alignment horizontal="center" vertical="center" wrapText="1"/>
      <protection hidden="1"/>
    </xf>
    <xf numFmtId="0" fontId="14" fillId="6" borderId="23" xfId="0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center" vertical="center" wrapText="1"/>
      <protection hidden="1"/>
    </xf>
    <xf numFmtId="0" fontId="14" fillId="6" borderId="17" xfId="0" applyFont="1" applyFill="1" applyBorder="1" applyAlignment="1" applyProtection="1">
      <alignment horizontal="center" vertical="center" wrapText="1"/>
      <protection hidden="1"/>
    </xf>
    <xf numFmtId="0" fontId="14" fillId="6" borderId="11" xfId="0" applyFont="1" applyFill="1" applyBorder="1" applyAlignment="1" applyProtection="1">
      <alignment horizontal="center" vertical="center" wrapText="1"/>
      <protection hidden="1"/>
    </xf>
    <xf numFmtId="0" fontId="14" fillId="6" borderId="12" xfId="0" applyFont="1" applyFill="1" applyBorder="1" applyAlignment="1" applyProtection="1">
      <alignment horizontal="center" vertical="center" wrapText="1"/>
      <protection hidden="1"/>
    </xf>
    <xf numFmtId="0" fontId="14" fillId="6" borderId="32" xfId="0" applyFont="1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 vertical="center"/>
    </xf>
  </cellXfs>
  <cellStyles count="4">
    <cellStyle name="Accent2" xfId="2" builtinId="33"/>
    <cellStyle name="Currency" xfId="3" builtinId="4"/>
    <cellStyle name="Heading 2" xfId="1" builtinId="17"/>
    <cellStyle name="Normal" xfId="0" builtinId="0"/>
  </cellStyles>
  <dxfs count="0"/>
  <tableStyles count="0" defaultTableStyle="TableStyleMedium2" defaultPivotStyle="PivotStyleLight16"/>
  <colors>
    <mruColors>
      <color rgb="FFBED7ED"/>
      <color rgb="FFE6EE09"/>
      <color rgb="FFFFC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AS37"/>
  <sheetViews>
    <sheetView tabSelected="1" zoomScale="80" zoomScaleNormal="80" zoomScaleSheetLayoutView="120" workbookViewId="0">
      <selection activeCell="B5" sqref="B5"/>
    </sheetView>
  </sheetViews>
  <sheetFormatPr defaultColWidth="10.875" defaultRowHeight="15.75"/>
  <cols>
    <col min="1" max="1" width="34.625" style="31" customWidth="1"/>
    <col min="2" max="2" width="18" style="1" customWidth="1"/>
    <col min="3" max="3" width="24.875" style="1" customWidth="1"/>
    <col min="4" max="4" width="23.375" style="1" customWidth="1"/>
    <col min="5" max="5" width="23.5" style="31" customWidth="1"/>
    <col min="6" max="7" width="14.125" style="31" customWidth="1"/>
    <col min="8" max="12" width="14.125" style="1" customWidth="1"/>
    <col min="13" max="13" width="13" style="1" customWidth="1"/>
    <col min="14" max="15" width="10.875" style="1"/>
    <col min="16" max="16" width="11.375" style="1" bestFit="1" customWidth="1"/>
    <col min="17" max="18" width="10.875" style="1"/>
    <col min="19" max="19" width="11.375" style="1" bestFit="1" customWidth="1"/>
    <col min="20" max="21" width="10.875" style="1"/>
    <col min="22" max="22" width="11.375" style="1" bestFit="1" customWidth="1"/>
    <col min="23" max="16384" width="10.875" style="1"/>
  </cols>
  <sheetData>
    <row r="1" spans="1:45" ht="71.099999999999994" customHeight="1" thickBot="1">
      <c r="A1" s="68" t="d">
        <v>2022-01-01</v>
      </c>
      <c r="B1" s="69"/>
      <c r="C1" s="70"/>
      <c r="D1" s="77"/>
      <c r="E1" s="78"/>
      <c r="F1" s="80" t="s">
        <v>34</v>
      </c>
      <c r="G1" s="81"/>
      <c r="H1" s="81"/>
      <c r="I1" s="81"/>
    </row>
    <row r="2" spans="1:45" ht="140.1" customHeight="1" thickBot="1">
      <c r="A2" s="71"/>
      <c r="B2" s="72"/>
      <c r="C2" s="72"/>
      <c r="D2" s="73"/>
      <c r="E2" s="74"/>
    </row>
    <row r="3" spans="1:45" ht="42.95" customHeight="1" thickBot="1">
      <c r="A3" s="51" t="s">
        <v>32</v>
      </c>
      <c r="B3" s="30" t="s">
        <v>16</v>
      </c>
      <c r="C3" s="5"/>
      <c r="D3" s="75"/>
      <c r="E3" s="76"/>
      <c r="M3" s="62" t="str">
        <f>D5</f>
        <v>Статойл.</v>
      </c>
      <c r="N3" s="66"/>
      <c r="O3" s="67"/>
      <c r="P3" s="62" t="str">
        <f>D6</f>
        <v>Аптечка.</v>
      </c>
      <c r="Q3" s="63"/>
      <c r="R3" s="64"/>
      <c r="S3" s="62" t="str">
        <f>D7</f>
        <v>Сбер.</v>
      </c>
      <c r="T3" s="63"/>
      <c r="U3" s="64"/>
      <c r="V3" s="62" t="str">
        <f>D8</f>
        <v>Калинина.</v>
      </c>
      <c r="W3" s="63"/>
      <c r="X3" s="64"/>
      <c r="Y3" s="65" t="str">
        <f>D9</f>
        <v>Зверева.</v>
      </c>
      <c r="Z3" s="63"/>
      <c r="AA3" s="64"/>
      <c r="AB3" s="62" t="str">
        <f>D10</f>
        <v>Смоленский.</v>
      </c>
      <c r="AC3" s="63"/>
      <c r="AD3" s="64"/>
      <c r="AE3" s="62" t="str">
        <f>D11</f>
        <v>Вокзальная.</v>
      </c>
      <c r="AF3" s="63"/>
      <c r="AG3" s="64"/>
      <c r="AH3" s="62" t="str">
        <f>D12</f>
        <v>Строй-Сам.</v>
      </c>
      <c r="AI3" s="63"/>
      <c r="AJ3" s="64"/>
      <c r="AK3" s="62" t="str">
        <f>D13</f>
        <v>Прокуратура.</v>
      </c>
      <c r="AL3" s="63"/>
      <c r="AM3" s="64"/>
      <c r="AN3" s="62" t="str">
        <f>D14</f>
        <v>Центр.</v>
      </c>
      <c r="AO3" s="63"/>
      <c r="AP3" s="64"/>
      <c r="AQ3" s="57" t="str">
        <f>D15</f>
        <v>Кафе</v>
      </c>
      <c r="AR3" s="58"/>
      <c r="AS3" s="59"/>
    </row>
    <row r="4" spans="1:45" ht="36" customHeight="1" thickBot="1">
      <c r="A4" s="2" t="s">
        <v>7</v>
      </c>
      <c r="B4" s="3" t="s">
        <v>1</v>
      </c>
      <c r="C4" s="4" t="s">
        <v>29</v>
      </c>
      <c r="D4" s="16" t="s">
        <v>15</v>
      </c>
      <c r="E4" s="29"/>
      <c r="F4" s="79" t="d">
        <f>A1</f>
        <v>2022-01-01</v>
      </c>
      <c r="G4" s="79"/>
      <c r="H4" s="79"/>
      <c r="I4" s="79"/>
      <c r="J4" s="79"/>
      <c r="K4" s="79"/>
      <c r="L4" s="79"/>
      <c r="M4" s="44" t="str">
        <f>$A$4</f>
        <v>Дата.</v>
      </c>
      <c r="N4" s="45" t="str">
        <f>$B$4</f>
        <v>Выручка за день.</v>
      </c>
      <c r="O4" s="44" t="s">
        <v>31</v>
      </c>
      <c r="P4" s="44" t="str">
        <f>$A$4</f>
        <v>Дата.</v>
      </c>
      <c r="Q4" s="45" t="str">
        <f>$B$4</f>
        <v>Выручка за день.</v>
      </c>
      <c r="R4" s="44" t="s">
        <v>31</v>
      </c>
      <c r="S4" s="46" t="str">
        <f>$A$4</f>
        <v>Дата.</v>
      </c>
      <c r="T4" s="45" t="str">
        <f>$B$4</f>
        <v>Выручка за день.</v>
      </c>
      <c r="U4" s="44" t="s">
        <v>31</v>
      </c>
      <c r="V4" s="44" t="str">
        <f>$A$4</f>
        <v>Дата.</v>
      </c>
      <c r="W4" s="45" t="str">
        <f>$B$4</f>
        <v>Выручка за день.</v>
      </c>
      <c r="X4" s="44" t="s">
        <v>31</v>
      </c>
      <c r="Y4" s="44" t="str">
        <f>$A$4</f>
        <v>Дата.</v>
      </c>
      <c r="Z4" s="45" t="str">
        <f>$B$4</f>
        <v>Выручка за день.</v>
      </c>
      <c r="AA4" s="44" t="s">
        <v>31</v>
      </c>
      <c r="AB4" s="44" t="str">
        <f>$A$4</f>
        <v>Дата.</v>
      </c>
      <c r="AC4" s="45" t="str">
        <f>$B$4</f>
        <v>Выручка за день.</v>
      </c>
      <c r="AD4" s="44" t="s">
        <v>31</v>
      </c>
      <c r="AE4" s="44" t="str">
        <f>$A$4</f>
        <v>Дата.</v>
      </c>
      <c r="AF4" s="45" t="str">
        <f>$B$4</f>
        <v>Выручка за день.</v>
      </c>
      <c r="AG4" s="44" t="s">
        <v>31</v>
      </c>
      <c r="AH4" s="44" t="str">
        <f>$A$4</f>
        <v>Дата.</v>
      </c>
      <c r="AI4" s="45" t="str">
        <f>$B$4</f>
        <v>Выручка за день.</v>
      </c>
      <c r="AJ4" s="44" t="s">
        <v>31</v>
      </c>
      <c r="AK4" s="44" t="str">
        <f>$A$4</f>
        <v>Дата.</v>
      </c>
      <c r="AL4" s="45" t="str">
        <f>$B$4</f>
        <v>Выручка за день.</v>
      </c>
      <c r="AM4" s="44" t="s">
        <v>31</v>
      </c>
      <c r="AN4" s="44" t="str">
        <f>$A$4</f>
        <v>Дата.</v>
      </c>
      <c r="AO4" s="45" t="str">
        <f>$B$4</f>
        <v>Выручка за день.</v>
      </c>
      <c r="AP4" s="44" t="s">
        <v>31</v>
      </c>
      <c r="AQ4" s="44" t="str">
        <f>$A$4</f>
        <v>Дата.</v>
      </c>
      <c r="AR4" s="45" t="str">
        <f>$B$4</f>
        <v>Выручка за день.</v>
      </c>
      <c r="AS4" s="44" t="s">
        <v>31</v>
      </c>
    </row>
    <row r="5" spans="1:45" ht="15.95" customHeight="1" thickBot="1">
      <c r="A5" s="6" t="d">
        <f>A1</f>
        <v>2022-01-01</v>
      </c>
      <c r="B5" s="91">
        <f>INDEX($N$5:$AR$35,_xlfn.AGGREGATE(15,6,(ROW($A$5:$A$50)-ROW($A$4))/($M$5:$AQ$35=A5),1),MATCH($B$3,$M$3:$AS$3,0))</f>
        <v>555</v>
      </c>
      <c r="C5" s="36" t="s">
        <v>2</v>
      </c>
      <c r="D5" s="17" t="s">
        <v>16</v>
      </c>
      <c r="E5" s="28"/>
      <c r="F5" s="33" t="s">
        <v>8</v>
      </c>
      <c r="G5" s="32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39" t="s">
        <v>14</v>
      </c>
      <c r="M5" s="47" t="d">
        <f t="shared" ref="M5:M35" si="0">$A5</f>
        <v>2022-01-01</v>
      </c>
      <c r="N5" s="48">
        <v>555</v>
      </c>
      <c r="O5" s="49">
        <f>IF(N5&lt;1,0,IF(N5&lt;20000,1500,
IF(N5&lt;=23999,1670,
IF(N5&lt;=29999,1840,
IF(N5&lt;=33999,2000,
IF(N5&lt;=35999,2120,
IF(N5&lt;=37999,2150,
IF(N5&lt;=39999,2180,
IF(N5&lt;=41999,2210,
IF(N5&lt;=43999,2240,
IF(N5&lt;=45999,2270,
IF(N5&lt;=47999,2300,
IF(N5&lt;=49999,2330,
IF(N5&lt;=51999,2360,
IF(N5&lt;=53999,2390,
IF(N5&lt;=55999,2420,
IF(N5&lt;=57999,2450,
IF(N5&lt;=59999,2480,
IF(N5&lt;=61999,2510,
IF(N5&lt;=63999,2540,
IF(N5&lt;=65999,2570,
IF(N5&lt;=67999,2600,
IF(N5&lt;=69999,2630,
IF(N5&lt;=71999,2660,
IF(N5&lt;=73999,2690,
IF(N5&lt;=75999,2720,
IF(N5&lt;=250000,2750)))))))))))))))))))))))))))</f>
        <v>1500</v>
      </c>
      <c r="P5" s="47" t="d">
        <f>$A5</f>
        <v>2022-01-01</v>
      </c>
      <c r="Q5" s="48"/>
      <c r="R5" s="49">
        <f>IF(Q5&lt;1,0,IF(Q5&lt;20000,1500,
IF(Q5&lt;=23999,1670,
IF(Q5&lt;=29999,1840,
IF(Q5&lt;=33999,2000,
IF(Q5&lt;=35999,2120,
IF(Q5&lt;=37999,2150,
IF(Q5&lt;=39999,2180,
IF(Q5&lt;=41999,2210,
IF(Q5&lt;=43999,2240,
IF(Q5&lt;=45999,2270,
IF(Q5&lt;=47999,2300,
IF(Q5&lt;=49999,2330,
IF(Q5&lt;=51999,2360,
IF(Q5&lt;=53999,2390,
IF(Q5&lt;=55999,2420,
IF(Q5&lt;=57999,2450,
IF(Q5&lt;=59999,2480,
IF(Q5&lt;=61999,2510,
IF(Q5&lt;=63999,2540,
IF(Q5&lt;=65999,2570,
IF(Q5&lt;=67999,2600,
IF(Q5&lt;=69999,2630,
IF(Q5&lt;=71999,2660,
IF(Q5&lt;=73999,2690,
IF(Q5&lt;=75999,2720,
IF(Q5&lt;=250000,2750)))))))))))))))))))))))))))</f>
        <v>0</v>
      </c>
      <c r="S5" s="47" t="d">
        <f>$A5</f>
        <v>2022-01-01</v>
      </c>
      <c r="T5" s="48">
        <v>0</v>
      </c>
      <c r="U5" s="49">
        <f>IF(T5&lt;1,0,IF(T5&lt;20000,1500,
IF(T5&lt;=23999,1670,
IF(T5&lt;=29999,1840,
IF(T5&lt;=33999,2000,
IF(T5&lt;=35999,2120,
IF(T5&lt;=37999,2150,
IF(T5&lt;=39999,2180,
IF(T5&lt;=41999,2210,
IF(T5&lt;=43999,2240,
IF(T5&lt;=45999,2270,
IF(T5&lt;=47999,2300,
IF(T5&lt;=49999,2330,
IF(T5&lt;=51999,2360,
IF(T5&lt;=53999,2390,
IF(T5&lt;=55999,2420,
IF(T5&lt;=57999,2450,
IF(T5&lt;=59999,2480,
IF(T5&lt;=61999,2510,
IF(T5&lt;=63999,2540,
IF(T5&lt;=65999,2570,
IF(T5&lt;=67999,2600,
IF(T5&lt;=69999,2630,
IF(T5&lt;=71999,2660,
IF(T5&lt;=73999,2690,
IF(T5&lt;=75999,2720,
IF(T5&lt;=250000,2750)))))))))))))))))))))))))))</f>
        <v>0</v>
      </c>
      <c r="V5" s="47" t="d">
        <f>$A5</f>
        <v>2022-01-01</v>
      </c>
      <c r="W5" s="48">
        <v>0</v>
      </c>
      <c r="X5" s="49">
        <f>IF(W5&lt;1,0,IF(W5&lt;20000,1500,
IF(W5&lt;=23999,1670,
IF(W5&lt;=29999,1840,
IF(W5&lt;=33999,2000,
IF(W5&lt;=35999,2120,
IF(W5&lt;=37999,2150,
IF(W5&lt;=39999,2180,
IF(W5&lt;=41999,2210,
IF(W5&lt;=43999,2240,
IF(W5&lt;=45999,2270,
IF(W5&lt;=47999,2300,
IF(W5&lt;=49999,2330,
IF(W5&lt;=51999,2360,
IF(W5&lt;=53999,2390,
IF(W5&lt;=55999,2420,
IF(W5&lt;=57999,2450,
IF(W5&lt;=59999,2480,
IF(W5&lt;=61999,2510,
IF(W5&lt;=63999,2540,
IF(W5&lt;=65999,2570,
IF(W5&lt;=67999,2600,
IF(W5&lt;=69999,2630,
IF(W5&lt;=71999,2660,
IF(W5&lt;=73999,2690,
IF(W5&lt;=75999,2720,
IF(W5&lt;=250000,2750)))))))))))))))))))))))))))</f>
        <v>0</v>
      </c>
      <c r="Y5" s="47" t="d">
        <f>$A5</f>
        <v>2022-01-01</v>
      </c>
      <c r="Z5" s="48">
        <v>0</v>
      </c>
      <c r="AA5" s="49">
        <f>IF(Z5&lt;1,0,IF(Z5&lt;20000,1500,
IF(Z5&lt;=23999,1670,
IF(Z5&lt;=29999,1840,
IF(Z5&lt;=33999,2000,
IF(Z5&lt;=35999,2120,
IF(Z5&lt;=37999,2150,
IF(Z5&lt;=39999,2180,
IF(Z5&lt;=41999,2210,
IF(Z5&lt;=43999,2240,
IF(Z5&lt;=45999,2270,
IF(Z5&lt;=47999,2300,
IF(Z5&lt;=49999,2330,
IF(Z5&lt;=51999,2360,
IF(Z5&lt;=53999,2390,
IF(Z5&lt;=55999,2420,
IF(Z5&lt;=57999,2450,
IF(Z5&lt;=59999,2480,
IF(Z5&lt;=61999,2510,
IF(Z5&lt;=63999,2540,
IF(Z5&lt;=65999,2570,
IF(Z5&lt;=67999,2600,
IF(Z5&lt;=69999,2630,
IF(Z5&lt;=71999,2660,
IF(Z5&lt;=73999,2690,
IF(Z5&lt;=75999,2720,
IF(Z5&lt;=250000,2750)))))))))))))))))))))))))))</f>
        <v>0</v>
      </c>
      <c r="AB5" s="47" t="d">
        <f>$A5</f>
        <v>2022-01-01</v>
      </c>
      <c r="AC5" s="48"/>
      <c r="AD5" s="49">
        <f>IF(AC5&lt;1,0,IF(AC5&lt;20000,1500,
IF(AC5&lt;=23999,1670,
IF(AC5&lt;=29999,1840,
IF(AC5&lt;=33999,2000,
IF(AC5&lt;=35999,2120,
IF(AC5&lt;=37999,2150,
IF(AC5&lt;=39999,2180,
IF(AC5&lt;=41999,2210,
IF(AC5&lt;=43999,2240,
IF(AC5&lt;=45999,2270,
IF(AC5&lt;=47999,2300,
IF(AC5&lt;=49999,2330,
IF(AC5&lt;=51999,2360,
IF(AC5&lt;=53999,2390,
IF(AC5&lt;=55999,2420,
IF(AC5&lt;=57999,2450,
IF(AC5&lt;=59999,2480,
IF(AC5&lt;=61999,2510,
IF(AC5&lt;=63999,2540,
IF(AC5&lt;=65999,2570,
IF(AC5&lt;=67999,2600,
IF(AC5&lt;=69999,2630,
IF(AC5&lt;=71999,2660,
IF(AC5&lt;=73999,2690,
IF(AC5&lt;=75999,2720,
IF(AC5&lt;=250000,2750)))))))))))))))))))))))))))</f>
        <v>0</v>
      </c>
      <c r="AE5" s="47" t="d">
        <f>$A5</f>
        <v>2022-01-01</v>
      </c>
      <c r="AF5" s="48">
        <v>0</v>
      </c>
      <c r="AG5" s="49">
        <f>IF(AF5&lt;1,0,IF(AF5&lt;20000,1500,
IF(AF5&lt;=23999,1670,
IF(AF5&lt;=29999,1840,
IF(AF5&lt;=33999,2000,
IF(AF5&lt;=35999,2120,
IF(AF5&lt;=37999,2150,
IF(AF5&lt;=39999,2180,
IF(AF5&lt;=41999,2210,
IF(AF5&lt;=43999,2240,
IF(AF5&lt;=45999,2270,
IF(AF5&lt;=47999,2300,
IF(AF5&lt;=49999,2330,
IF(AF5&lt;=51999,2360,
IF(AF5&lt;=53999,2390,
IF(AF5&lt;=55999,2420,
IF(AF5&lt;=57999,2450,
IF(AF5&lt;=59999,2480,
IF(AF5&lt;=61999,2510,
IF(AF5&lt;=63999,2540,
IF(AF5&lt;=65999,2570,
IF(AF5&lt;=67999,2600,
IF(AF5&lt;=69999,2630,
IF(AF5&lt;=71999,2660,
IF(AF5&lt;=73999,2690,
IF(AF5&lt;=75999,2720,
IF(AF5&lt;=250000,2750)))))))))))))))))))))))))))</f>
        <v>0</v>
      </c>
      <c r="AH5" s="47" t="d">
        <f>$A5</f>
        <v>2022-01-01</v>
      </c>
      <c r="AI5" s="48">
        <v>0</v>
      </c>
      <c r="AJ5" s="49">
        <f>IF(AI5&lt;1,0,IF(AI5&lt;20000,1500,
IF(AI5&lt;=23999,1670,
IF(AI5&lt;=29999,1840,
IF(AI5&lt;=33999,2000,
IF(AI5&lt;=35999,2120,
IF(AI5&lt;=37999,2150,
IF(AI5&lt;=39999,2180,
IF(AI5&lt;=41999,2210,
IF(AI5&lt;=43999,2240,
IF(AI5&lt;=45999,2270,
IF(AI5&lt;=47999,2300,
IF(AI5&lt;=49999,2330,
IF(AI5&lt;=51999,2360,
IF(AI5&lt;=53999,2390,
IF(AI5&lt;=55999,2420,
IF(AI5&lt;=57999,2450,
IF(AI5&lt;=59999,2480,
IF(AI5&lt;=61999,2510,
IF(AI5&lt;=63999,2540,
IF(AI5&lt;=65999,2570,
IF(AI5&lt;=67999,2600,
IF(AI5&lt;=69999,2630,
IF(AI5&lt;=71999,2660,
IF(AI5&lt;=73999,2690,
IF(AI5&lt;=75999,2720,
IF(AI5&lt;=250000,2750)))))))))))))))))))))))))))</f>
        <v>0</v>
      </c>
      <c r="AK5" s="47" t="d">
        <f>$A5</f>
        <v>2022-01-01</v>
      </c>
      <c r="AL5" s="48"/>
      <c r="AM5" s="49">
        <f>IF(AL5&lt;1,0,IF(AL5&lt;20000,1500,
IF(AL5&lt;=23999,1670,
IF(AL5&lt;=29999,1840,
IF(AL5&lt;=33999,2000,
IF(AL5&lt;=35999,2120,
IF(AL5&lt;=37999,2150,
IF(AL5&lt;=39999,2180,
IF(AL5&lt;=41999,2210,
IF(AL5&lt;=43999,2240,
IF(AL5&lt;=45999,2270,
IF(AL5&lt;=47999,2300,
IF(AL5&lt;=49999,2330,
IF(AL5&lt;=51999,2360,
IF(AL5&lt;=53999,2390,
IF(AL5&lt;=55999,2420,
IF(AL5&lt;=57999,2450,
IF(AL5&lt;=59999,2480,
IF(AL5&lt;=61999,2510,
IF(AL5&lt;=63999,2540,
IF(AL5&lt;=65999,2570,
IF(AL5&lt;=67999,2600,
IF(AL5&lt;=69999,2630,
IF(AL5&lt;=71999,2660,
IF(AL5&lt;=73999,2690,
IF(AL5&lt;=75999,2720,
IF(AL5&lt;=250000,2750)))))))))))))))))))))))))))</f>
        <v>0</v>
      </c>
      <c r="AN5" s="47" t="d">
        <f>$A5</f>
        <v>2022-01-01</v>
      </c>
      <c r="AO5" s="48">
        <v>0</v>
      </c>
      <c r="AP5" s="49">
        <f>IF(AO5&lt;1,0,IF(AO5&lt;20000,1500,
IF(AO5&lt;=23999,1670,
IF(AO5&lt;=29999,1840,
IF(AO5&lt;=33999,2000,
IF(AO5&lt;=35999,2120,
IF(AO5&lt;=37999,2150,
IF(AO5&lt;=39999,2180,
IF(AO5&lt;=41999,2210,
IF(AO5&lt;=43999,2240,
IF(AO5&lt;=45999,2270,
IF(AO5&lt;=47999,2300,
IF(AO5&lt;=49999,2330,
IF(AO5&lt;=51999,2360,
IF(AO5&lt;=53999,2390,
IF(AO5&lt;=55999,2420,
IF(AO5&lt;=57999,2450,
IF(AO5&lt;=59999,2480,
IF(AO5&lt;=61999,2510,
IF(AO5&lt;=63999,2540,
IF(AO5&lt;=65999,2570,
IF(AO5&lt;=67999,2600,
IF(AO5&lt;=69999,2630,
IF(AO5&lt;=71999,2660,
IF(AO5&lt;=73999,2690,
IF(AO5&lt;=75999,2720,
IF(AO5&lt;=250000,2750)))))))))))))))))))))))))))</f>
        <v>0</v>
      </c>
      <c r="AQ5" s="47" t="d">
        <f>$A5</f>
        <v>2022-01-01</v>
      </c>
      <c r="AR5" s="48">
        <v>0</v>
      </c>
      <c r="AS5" s="49">
        <f>IF(AR5&lt;1,0,IF(AR5&lt;20000,1500,
IF(AR5&lt;=23999,1670,
IF(AR5&lt;=29999,1840,
IF(AR5&lt;=33999,2000,
IF(AR5&lt;=35999,2120,
IF(AR5&lt;=37999,2150,
IF(AR5&lt;=39999,2180,
IF(AR5&lt;=41999,2210,
IF(AR5&lt;=43999,2240,
IF(AR5&lt;=45999,2270,
IF(AR5&lt;=47999,2300,
IF(AR5&lt;=49999,2330,
IF(AR5&lt;=51999,2360,
IF(AR5&lt;=53999,2390,
IF(AR5&lt;=55999,2420,
IF(AR5&lt;=57999,2450,
IF(AR5&lt;=59999,2480,
IF(AR5&lt;=61999,2510,
IF(AR5&lt;=63999,2540,
IF(AR5&lt;=65999,2570,
IF(AR5&lt;=67999,2600,
IF(AR5&lt;=69999,2630,
IF(AR5&lt;=71999,2660,
IF(AR5&lt;=73999,2690,
IF(AR5&lt;=75999,2720,
IF(AR5&lt;=250000,2750)))))))))))))))))))))))))))</f>
        <v>0</v>
      </c>
    </row>
    <row r="6" spans="1:45" ht="15.95" customHeight="1">
      <c r="A6" s="7" t="d">
        <f>A5+1</f>
        <v>2022-01-02</v>
      </c>
      <c r="B6" s="92">
        <f t="shared" ref="B6:B35" si="1">INDEX($N$5:$AR$35,_xlfn.AGGREGATE(15,6,(ROW($A$5:$A$50)-ROW($A$4))/($M$5:$AQ$35=A6),1),MATCH($B$3,$M$3:$AS$3,0))</f>
        <v>40190</v>
      </c>
      <c r="C6" s="37" t="s">
        <v>4</v>
      </c>
      <c r="D6" s="18" t="s">
        <v>17</v>
      </c>
      <c r="E6" s="25"/>
      <c r="F6" s="22" t="str">
        <f t="array" ref="F6:L11">IF(MONTH(DATE(YEAR(F4),MONTH(F4),1))
&lt;&gt;MONTH(DATE(YEAR(F4),MONTH(F4),1)-
(WEEKDAY(DATE(YEAR(F4),MONTH(F4),1),2)-1)
+{0;1;2;3;4;5}*7+{1,2,3,4,5,6,7}-1)," ",
DATE(YEAR(F4),MONTH(F4),1)-
(WEEKDAY(DATE(YEAR(F4),MONTH(F4),1),2)-1)
+{0;1;2;3;4;5}*7+{1,2,3,4,5,6,7}-1)</f>
        <v xml:space="preserve"> </v>
      </c>
      <c r="G6" s="10" t="str">
        <v xml:space="preserve"> </v>
      </c>
      <c r="H6" s="10" t="str">
        <v xml:space="preserve"> </v>
      </c>
      <c r="I6" s="10" t="str">
        <v xml:space="preserve"> </v>
      </c>
      <c r="J6" s="10" t="str">
        <v xml:space="preserve"> </v>
      </c>
      <c r="K6" s="11" t="d">
        <v>2022-01-01</v>
      </c>
      <c r="L6" s="40" t="d">
        <v>2022-01-02</v>
      </c>
      <c r="M6" s="47" t="d">
        <f t="shared" si="0"/>
        <v>2022-01-02</v>
      </c>
      <c r="N6" s="50">
        <v>40190</v>
      </c>
      <c r="O6" s="49">
        <f t="shared" ref="O6:O35" si="2">IF(N6&lt;1,0,IF(N6&lt;20000,1500,
IF(N6&lt;=23999,1670,
IF(N6&lt;=29999,1840,
IF(N6&lt;=33999,2000,
IF(N6&lt;=35999,2120,
IF(N6&lt;=37999,2150,
IF(N6&lt;=39999,2180,
IF(N6&lt;=41999,2210,
IF(N6&lt;=43999,2240,
IF(N6&lt;=45999,2270,
IF(N6&lt;=47999,2300,
IF(N6&lt;=49999,2330,
IF(N6&lt;=51999,2360,
IF(N6&lt;=53999,2390,
IF(N6&lt;=55999,2420,
IF(N6&lt;=57999,2450,
IF(N6&lt;=59999,2480,
IF(N6&lt;=61999,2510,
IF(N6&lt;=63999,2540,
IF(N6&lt;=65999,2570,
IF(N6&lt;=67999,2600,
IF(N6&lt;=69999,2630,
IF(N6&lt;=71999,2660,
IF(N6&lt;=73999,2690,
IF(N6&lt;=75999,2720,
IF(N6&lt;=250000,2750)))))))))))))))))))))))))))</f>
        <v>2210</v>
      </c>
      <c r="P6" s="47" t="d">
        <f t="shared" ref="P6:P35" si="3">$A6</f>
        <v>2022-01-02</v>
      </c>
      <c r="Q6" s="50"/>
      <c r="R6" s="49">
        <f t="shared" ref="R6:R35" si="4">IF(Q6&lt;1,0,IF(Q6&lt;20000,1500,
IF(Q6&lt;=23999,1670,
IF(Q6&lt;=29999,1840,
IF(Q6&lt;=33999,2000,
IF(Q6&lt;=35999,2120,
IF(Q6&lt;=37999,2150,
IF(Q6&lt;=39999,2180,
IF(Q6&lt;=41999,2210,
IF(Q6&lt;=43999,2240,
IF(Q6&lt;=45999,2270,
IF(Q6&lt;=47999,2300,
IF(Q6&lt;=49999,2330,
IF(Q6&lt;=51999,2360,
IF(Q6&lt;=53999,2390,
IF(Q6&lt;=55999,2420,
IF(Q6&lt;=57999,2450,
IF(Q6&lt;=59999,2480,
IF(Q6&lt;=61999,2510,
IF(Q6&lt;=63999,2540,
IF(Q6&lt;=65999,2570,
IF(Q6&lt;=67999,2600,
IF(Q6&lt;=69999,2630,
IF(Q6&lt;=71999,2660,
IF(Q6&lt;=73999,2690,
IF(Q6&lt;=75999,2720,
IF(Q6&lt;=250000,2750)))))))))))))))))))))))))))</f>
        <v>0</v>
      </c>
      <c r="S6" s="47" t="d">
        <f t="shared" ref="S6:S35" si="5">$A6</f>
        <v>2022-01-02</v>
      </c>
      <c r="T6" s="50">
        <v>16790</v>
      </c>
      <c r="U6" s="49">
        <f t="shared" ref="U6:U35" si="6">IF(T6&lt;1,0,IF(T6&lt;20000,1500,
IF(T6&lt;=23999,1670,
IF(T6&lt;=29999,1840,
IF(T6&lt;=33999,2000,
IF(T6&lt;=35999,2120,
IF(T6&lt;=37999,2150,
IF(T6&lt;=39999,2180,
IF(T6&lt;=41999,2210,
IF(T6&lt;=43999,2240,
IF(T6&lt;=45999,2270,
IF(T6&lt;=47999,2300,
IF(T6&lt;=49999,2330,
IF(T6&lt;=51999,2360,
IF(T6&lt;=53999,2390,
IF(T6&lt;=55999,2420,
IF(T6&lt;=57999,2450,
IF(T6&lt;=59999,2480,
IF(T6&lt;=61999,2510,
IF(T6&lt;=63999,2540,
IF(T6&lt;=65999,2570,
IF(T6&lt;=67999,2600,
IF(T6&lt;=69999,2630,
IF(T6&lt;=71999,2660,
IF(T6&lt;=73999,2690,
IF(T6&lt;=75999,2720,
IF(T6&lt;=250000,2750)))))))))))))))))))))))))))</f>
        <v>1500</v>
      </c>
      <c r="V6" s="47" t="d">
        <f t="shared" ref="V6:V35" si="7">$A6</f>
        <v>2022-01-02</v>
      </c>
      <c r="W6" s="50">
        <v>19860</v>
      </c>
      <c r="X6" s="49">
        <f t="shared" ref="X6:X35" si="8">IF(W6&lt;1,0,IF(W6&lt;20000,1500,
IF(W6&lt;=23999,1670,
IF(W6&lt;=29999,1840,
IF(W6&lt;=33999,2000,
IF(W6&lt;=35999,2120,
IF(W6&lt;=37999,2150,
IF(W6&lt;=39999,2180,
IF(W6&lt;=41999,2210,
IF(W6&lt;=43999,2240,
IF(W6&lt;=45999,2270,
IF(W6&lt;=47999,2300,
IF(W6&lt;=49999,2330,
IF(W6&lt;=51999,2360,
IF(W6&lt;=53999,2390,
IF(W6&lt;=55999,2420,
IF(W6&lt;=57999,2450,
IF(W6&lt;=59999,2480,
IF(W6&lt;=61999,2510,
IF(W6&lt;=63999,2540,
IF(W6&lt;=65999,2570,
IF(W6&lt;=67999,2600,
IF(W6&lt;=69999,2630,
IF(W6&lt;=71999,2660,
IF(W6&lt;=73999,2690,
IF(W6&lt;=75999,2720,
IF(W6&lt;=250000,2750)))))))))))))))))))))))))))</f>
        <v>1500</v>
      </c>
      <c r="Y6" s="47" t="d">
        <f t="shared" ref="Y6:Y35" si="9">$A6</f>
        <v>2022-01-02</v>
      </c>
      <c r="Z6" s="50">
        <v>25635</v>
      </c>
      <c r="AA6" s="49">
        <f t="shared" ref="AA6:AA35" si="10">IF(Z6&lt;1,0,IF(Z6&lt;20000,1500,
IF(Z6&lt;=23999,1670,
IF(Z6&lt;=29999,1840,
IF(Z6&lt;=33999,2000,
IF(Z6&lt;=35999,2120,
IF(Z6&lt;=37999,2150,
IF(Z6&lt;=39999,2180,
IF(Z6&lt;=41999,2210,
IF(Z6&lt;=43999,2240,
IF(Z6&lt;=45999,2270,
IF(Z6&lt;=47999,2300,
IF(Z6&lt;=49999,2330,
IF(Z6&lt;=51999,2360,
IF(Z6&lt;=53999,2390,
IF(Z6&lt;=55999,2420,
IF(Z6&lt;=57999,2450,
IF(Z6&lt;=59999,2480,
IF(Z6&lt;=61999,2510,
IF(Z6&lt;=63999,2540,
IF(Z6&lt;=65999,2570,
IF(Z6&lt;=67999,2600,
IF(Z6&lt;=69999,2630,
IF(Z6&lt;=71999,2660,
IF(Z6&lt;=73999,2690,
IF(Z6&lt;=75999,2720,
IF(Z6&lt;=250000,2750)))))))))))))))))))))))))))</f>
        <v>1840</v>
      </c>
      <c r="AB6" s="47" t="d">
        <f t="shared" ref="AB6:AB35" si="11">$A6</f>
        <v>2022-01-02</v>
      </c>
      <c r="AC6" s="50"/>
      <c r="AD6" s="49">
        <f t="shared" ref="AD6:AD35" si="12">IF(AC6&lt;1,0,IF(AC6&lt;20000,1500,
IF(AC6&lt;=23999,1670,
IF(AC6&lt;=29999,1840,
IF(AC6&lt;=33999,2000,
IF(AC6&lt;=35999,2120,
IF(AC6&lt;=37999,2150,
IF(AC6&lt;=39999,2180,
IF(AC6&lt;=41999,2210,
IF(AC6&lt;=43999,2240,
IF(AC6&lt;=45999,2270,
IF(AC6&lt;=47999,2300,
IF(AC6&lt;=49999,2330,
IF(AC6&lt;=51999,2360,
IF(AC6&lt;=53999,2390,
IF(AC6&lt;=55999,2420,
IF(AC6&lt;=57999,2450,
IF(AC6&lt;=59999,2480,
IF(AC6&lt;=61999,2510,
IF(AC6&lt;=63999,2540,
IF(AC6&lt;=65999,2570,
IF(AC6&lt;=67999,2600,
IF(AC6&lt;=69999,2630,
IF(AC6&lt;=71999,2660,
IF(AC6&lt;=73999,2690,
IF(AC6&lt;=75999,2720,
IF(AC6&lt;=250000,2750)))))))))))))))))))))))))))</f>
        <v>0</v>
      </c>
      <c r="AE6" s="47" t="d">
        <f t="shared" ref="AE6:AE35" si="13">$A6</f>
        <v>2022-01-02</v>
      </c>
      <c r="AF6" s="50">
        <v>22475</v>
      </c>
      <c r="AG6" s="49">
        <f t="shared" ref="AG6:AG35" si="14">IF(AF6&lt;1,0,IF(AF6&lt;20000,1500,
IF(AF6&lt;=23999,1670,
IF(AF6&lt;=29999,1840,
IF(AF6&lt;=33999,2000,
IF(AF6&lt;=35999,2120,
IF(AF6&lt;=37999,2150,
IF(AF6&lt;=39999,2180,
IF(AF6&lt;=41999,2210,
IF(AF6&lt;=43999,2240,
IF(AF6&lt;=45999,2270,
IF(AF6&lt;=47999,2300,
IF(AF6&lt;=49999,2330,
IF(AF6&lt;=51999,2360,
IF(AF6&lt;=53999,2390,
IF(AF6&lt;=55999,2420,
IF(AF6&lt;=57999,2450,
IF(AF6&lt;=59999,2480,
IF(AF6&lt;=61999,2510,
IF(AF6&lt;=63999,2540,
IF(AF6&lt;=65999,2570,
IF(AF6&lt;=67999,2600,
IF(AF6&lt;=69999,2630,
IF(AF6&lt;=71999,2660,
IF(AF6&lt;=73999,2690,
IF(AF6&lt;=75999,2720,
IF(AF6&lt;=250000,2750)))))))))))))))))))))))))))</f>
        <v>1670</v>
      </c>
      <c r="AH6" s="47" t="d">
        <f t="shared" ref="AH6:AH35" si="15">$A6</f>
        <v>2022-01-02</v>
      </c>
      <c r="AI6" s="50">
        <v>0</v>
      </c>
      <c r="AJ6" s="49">
        <f t="shared" ref="AJ6:AJ35" si="16">IF(AI6&lt;1,0,IF(AI6&lt;20000,1500,
IF(AI6&lt;=23999,1670,
IF(AI6&lt;=29999,1840,
IF(AI6&lt;=33999,2000,
IF(AI6&lt;=35999,2120,
IF(AI6&lt;=37999,2150,
IF(AI6&lt;=39999,2180,
IF(AI6&lt;=41999,2210,
IF(AI6&lt;=43999,2240,
IF(AI6&lt;=45999,2270,
IF(AI6&lt;=47999,2300,
IF(AI6&lt;=49999,2330,
IF(AI6&lt;=51999,2360,
IF(AI6&lt;=53999,2390,
IF(AI6&lt;=55999,2420,
IF(AI6&lt;=57999,2450,
IF(AI6&lt;=59999,2480,
IF(AI6&lt;=61999,2510,
IF(AI6&lt;=63999,2540,
IF(AI6&lt;=65999,2570,
IF(AI6&lt;=67999,2600,
IF(AI6&lt;=69999,2630,
IF(AI6&lt;=71999,2660,
IF(AI6&lt;=73999,2690,
IF(AI6&lt;=75999,2720,
IF(AI6&lt;=250000,2750)))))))))))))))))))))))))))</f>
        <v>0</v>
      </c>
      <c r="AK6" s="47" t="d">
        <f t="shared" ref="AK6:AK35" si="17">$A6</f>
        <v>2022-01-02</v>
      </c>
      <c r="AL6" s="50"/>
      <c r="AM6" s="49">
        <f t="shared" ref="AM6:AM35" si="18">IF(AL6&lt;1,0,IF(AL6&lt;20000,1500,
IF(AL6&lt;=23999,1670,
IF(AL6&lt;=29999,1840,
IF(AL6&lt;=33999,2000,
IF(AL6&lt;=35999,2120,
IF(AL6&lt;=37999,2150,
IF(AL6&lt;=39999,2180,
IF(AL6&lt;=41999,2210,
IF(AL6&lt;=43999,2240,
IF(AL6&lt;=45999,2270,
IF(AL6&lt;=47999,2300,
IF(AL6&lt;=49999,2330,
IF(AL6&lt;=51999,2360,
IF(AL6&lt;=53999,2390,
IF(AL6&lt;=55999,2420,
IF(AL6&lt;=57999,2450,
IF(AL6&lt;=59999,2480,
IF(AL6&lt;=61999,2510,
IF(AL6&lt;=63999,2540,
IF(AL6&lt;=65999,2570,
IF(AL6&lt;=67999,2600,
IF(AL6&lt;=69999,2630,
IF(AL6&lt;=71999,2660,
IF(AL6&lt;=73999,2690,
IF(AL6&lt;=75999,2720,
IF(AL6&lt;=250000,2750)))))))))))))))))))))))))))</f>
        <v>0</v>
      </c>
      <c r="AN6" s="47" t="d">
        <f t="shared" ref="AN6:AN35" si="19">$A6</f>
        <v>2022-01-02</v>
      </c>
      <c r="AO6" s="50">
        <v>49495</v>
      </c>
      <c r="AP6" s="49">
        <f t="shared" ref="AP6:AP35" si="20">IF(AO6&lt;1,0,IF(AO6&lt;20000,1500,
IF(AO6&lt;=23999,1670,
IF(AO6&lt;=29999,1840,
IF(AO6&lt;=33999,2000,
IF(AO6&lt;=35999,2120,
IF(AO6&lt;=37999,2150,
IF(AO6&lt;=39999,2180,
IF(AO6&lt;=41999,2210,
IF(AO6&lt;=43999,2240,
IF(AO6&lt;=45999,2270,
IF(AO6&lt;=47999,2300,
IF(AO6&lt;=49999,2330,
IF(AO6&lt;=51999,2360,
IF(AO6&lt;=53999,2390,
IF(AO6&lt;=55999,2420,
IF(AO6&lt;=57999,2450,
IF(AO6&lt;=59999,2480,
IF(AO6&lt;=61999,2510,
IF(AO6&lt;=63999,2540,
IF(AO6&lt;=65999,2570,
IF(AO6&lt;=67999,2600,
IF(AO6&lt;=69999,2630,
IF(AO6&lt;=71999,2660,
IF(AO6&lt;=73999,2690,
IF(AO6&lt;=75999,2720,
IF(AO6&lt;=250000,2750)))))))))))))))))))))))))))</f>
        <v>2330</v>
      </c>
      <c r="AQ6" s="47" t="d">
        <f t="shared" ref="AQ6:AQ35" si="21">$A6</f>
        <v>2022-01-02</v>
      </c>
      <c r="AR6" s="50">
        <v>49495</v>
      </c>
      <c r="AS6" s="49">
        <f t="shared" ref="AS6:AS35" si="22">IF(AR6&lt;1,0,IF(AR6&lt;20000,1500,
IF(AR6&lt;=23999,1670,
IF(AR6&lt;=29999,1840,
IF(AR6&lt;=33999,2000,
IF(AR6&lt;=35999,2120,
IF(AR6&lt;=37999,2150,
IF(AR6&lt;=39999,2180,
IF(AR6&lt;=41999,2210,
IF(AR6&lt;=43999,2240,
IF(AR6&lt;=45999,2270,
IF(AR6&lt;=47999,2300,
IF(AR6&lt;=49999,2330,
IF(AR6&lt;=51999,2360,
IF(AR6&lt;=53999,2390,
IF(AR6&lt;=55999,2420,
IF(AR6&lt;=57999,2450,
IF(AR6&lt;=59999,2480,
IF(AR6&lt;=61999,2510,
IF(AR6&lt;=63999,2540,
IF(AR6&lt;=65999,2570,
IF(AR6&lt;=67999,2600,
IF(AR6&lt;=69999,2630,
IF(AR6&lt;=71999,2660,
IF(AR6&lt;=73999,2690,
IF(AR6&lt;=75999,2720,
IF(AR6&lt;=250000,2750)))))))))))))))))))))))))))</f>
        <v>2330</v>
      </c>
    </row>
    <row r="7" spans="1:45" ht="15.95" customHeight="1">
      <c r="A7" s="8" t="d">
        <f t="shared" ref="A7:A35" si="23">A6+1</f>
        <v>2022-01-03</v>
      </c>
      <c r="B7" s="92">
        <f t="shared" si="1"/>
        <v>32885</v>
      </c>
      <c r="C7" s="37" t="s">
        <v>5</v>
      </c>
      <c r="D7" s="18" t="s">
        <v>18</v>
      </c>
      <c r="E7" s="25"/>
      <c r="F7" s="23" t="d">
        <v>2022-01-03</v>
      </c>
      <c r="G7" s="12" t="d">
        <v>2022-01-04</v>
      </c>
      <c r="H7" s="12" t="d">
        <v>2022-01-05</v>
      </c>
      <c r="I7" s="12" t="d">
        <v>2022-01-06</v>
      </c>
      <c r="J7" s="12" t="d">
        <v>2022-01-07</v>
      </c>
      <c r="K7" s="13" t="d">
        <v>2022-01-08</v>
      </c>
      <c r="L7" s="41" t="d">
        <v>2022-01-09</v>
      </c>
      <c r="M7" s="47" t="d">
        <f t="shared" si="0"/>
        <v>2022-01-03</v>
      </c>
      <c r="N7" s="50">
        <v>32885</v>
      </c>
      <c r="O7" s="49">
        <f t="shared" si="2"/>
        <v>2000</v>
      </c>
      <c r="P7" s="47" t="d">
        <f t="shared" si="3"/>
        <v>2022-01-03</v>
      </c>
      <c r="Q7" s="50"/>
      <c r="R7" s="49">
        <f t="shared" si="4"/>
        <v>0</v>
      </c>
      <c r="S7" s="47" t="d">
        <f t="shared" si="5"/>
        <v>2022-01-03</v>
      </c>
      <c r="T7" s="50">
        <v>25235</v>
      </c>
      <c r="U7" s="49">
        <f t="shared" si="6"/>
        <v>1840</v>
      </c>
      <c r="V7" s="47" t="d">
        <f t="shared" si="7"/>
        <v>2022-01-03</v>
      </c>
      <c r="W7" s="50">
        <v>30855</v>
      </c>
      <c r="X7" s="49">
        <f t="shared" si="8"/>
        <v>2000</v>
      </c>
      <c r="Y7" s="47" t="d">
        <f t="shared" si="9"/>
        <v>2022-01-03</v>
      </c>
      <c r="Z7" s="50">
        <v>25350</v>
      </c>
      <c r="AA7" s="49">
        <f t="shared" si="10"/>
        <v>1840</v>
      </c>
      <c r="AB7" s="47" t="d">
        <f t="shared" si="11"/>
        <v>2022-01-03</v>
      </c>
      <c r="AC7" s="50"/>
      <c r="AD7" s="49">
        <f t="shared" si="12"/>
        <v>0</v>
      </c>
      <c r="AE7" s="47" t="d">
        <f t="shared" si="13"/>
        <v>2022-01-03</v>
      </c>
      <c r="AF7" s="50">
        <v>22015</v>
      </c>
      <c r="AG7" s="49">
        <f t="shared" si="14"/>
        <v>1670</v>
      </c>
      <c r="AH7" s="47" t="d">
        <f t="shared" si="15"/>
        <v>2022-01-03</v>
      </c>
      <c r="AI7" s="50">
        <v>16730</v>
      </c>
      <c r="AJ7" s="49">
        <f t="shared" si="16"/>
        <v>1500</v>
      </c>
      <c r="AK7" s="47" t="d">
        <f t="shared" si="17"/>
        <v>2022-01-03</v>
      </c>
      <c r="AL7" s="50"/>
      <c r="AM7" s="49">
        <f t="shared" si="18"/>
        <v>0</v>
      </c>
      <c r="AN7" s="47" t="d">
        <f t="shared" si="19"/>
        <v>2022-01-03</v>
      </c>
      <c r="AO7" s="50">
        <v>51575</v>
      </c>
      <c r="AP7" s="49">
        <f t="shared" si="20"/>
        <v>2360</v>
      </c>
      <c r="AQ7" s="47" t="d">
        <f t="shared" si="21"/>
        <v>2022-01-03</v>
      </c>
      <c r="AR7" s="50">
        <v>51575</v>
      </c>
      <c r="AS7" s="49">
        <f t="shared" si="22"/>
        <v>2360</v>
      </c>
    </row>
    <row r="8" spans="1:45" ht="15.95" customHeight="1">
      <c r="A8" s="7" t="d">
        <f t="shared" si="23"/>
        <v>2022-01-04</v>
      </c>
      <c r="B8" s="92">
        <f t="shared" si="1"/>
        <v>31647</v>
      </c>
      <c r="C8" s="37" t="s">
        <v>6</v>
      </c>
      <c r="D8" s="18" t="s">
        <v>19</v>
      </c>
      <c r="E8" s="25"/>
      <c r="F8" s="23" t="d">
        <v>2022-01-10</v>
      </c>
      <c r="G8" s="12" t="d">
        <v>2022-01-11</v>
      </c>
      <c r="H8" s="12" t="d">
        <v>2022-01-12</v>
      </c>
      <c r="I8" s="12" t="d">
        <v>2022-01-13</v>
      </c>
      <c r="J8" s="12" t="d">
        <v>2022-01-14</v>
      </c>
      <c r="K8" s="13" t="d">
        <v>2022-01-15</v>
      </c>
      <c r="L8" s="41" t="d">
        <v>2022-01-16</v>
      </c>
      <c r="M8" s="47" t="d">
        <f t="shared" si="0"/>
        <v>2022-01-04</v>
      </c>
      <c r="N8" s="50">
        <v>31647</v>
      </c>
      <c r="O8" s="49">
        <f t="shared" si="2"/>
        <v>2000</v>
      </c>
      <c r="P8" s="47" t="d">
        <f t="shared" si="3"/>
        <v>2022-01-04</v>
      </c>
      <c r="Q8" s="50"/>
      <c r="R8" s="49">
        <f t="shared" si="4"/>
        <v>0</v>
      </c>
      <c r="S8" s="47" t="d">
        <f t="shared" si="5"/>
        <v>2022-01-04</v>
      </c>
      <c r="T8" s="50">
        <v>16500</v>
      </c>
      <c r="U8" s="49">
        <f t="shared" si="6"/>
        <v>1500</v>
      </c>
      <c r="V8" s="47" t="d">
        <f t="shared" si="7"/>
        <v>2022-01-04</v>
      </c>
      <c r="W8" s="50">
        <v>30760</v>
      </c>
      <c r="X8" s="49">
        <f t="shared" si="8"/>
        <v>2000</v>
      </c>
      <c r="Y8" s="47" t="d">
        <f t="shared" si="9"/>
        <v>2022-01-04</v>
      </c>
      <c r="Z8" s="50">
        <v>22165</v>
      </c>
      <c r="AA8" s="49">
        <f t="shared" si="10"/>
        <v>1670</v>
      </c>
      <c r="AB8" s="47" t="d">
        <f t="shared" si="11"/>
        <v>2022-01-04</v>
      </c>
      <c r="AC8" s="50"/>
      <c r="AD8" s="49">
        <f t="shared" si="12"/>
        <v>0</v>
      </c>
      <c r="AE8" s="47" t="d">
        <f t="shared" si="13"/>
        <v>2022-01-04</v>
      </c>
      <c r="AF8" s="50">
        <v>19995</v>
      </c>
      <c r="AG8" s="49">
        <f t="shared" si="14"/>
        <v>1500</v>
      </c>
      <c r="AH8" s="47" t="d">
        <f t="shared" si="15"/>
        <v>2022-01-04</v>
      </c>
      <c r="AI8" s="50">
        <v>12595</v>
      </c>
      <c r="AJ8" s="49">
        <f t="shared" si="16"/>
        <v>1500</v>
      </c>
      <c r="AK8" s="47" t="d">
        <f t="shared" si="17"/>
        <v>2022-01-04</v>
      </c>
      <c r="AL8" s="50"/>
      <c r="AM8" s="49">
        <f t="shared" si="18"/>
        <v>0</v>
      </c>
      <c r="AN8" s="47" t="d">
        <f t="shared" si="19"/>
        <v>2022-01-04</v>
      </c>
      <c r="AO8" s="50">
        <v>51660</v>
      </c>
      <c r="AP8" s="49">
        <f t="shared" si="20"/>
        <v>2360</v>
      </c>
      <c r="AQ8" s="47" t="d">
        <f t="shared" si="21"/>
        <v>2022-01-04</v>
      </c>
      <c r="AR8" s="50">
        <v>51660</v>
      </c>
      <c r="AS8" s="49">
        <f t="shared" si="22"/>
        <v>2360</v>
      </c>
    </row>
    <row r="9" spans="1:45" ht="15.95" customHeight="1">
      <c r="A9" s="8" t="d">
        <f t="shared" si="23"/>
        <v>2022-01-05</v>
      </c>
      <c r="B9" s="92">
        <f t="shared" si="1"/>
        <v>43270</v>
      </c>
      <c r="C9" s="37" t="s">
        <v>26</v>
      </c>
      <c r="D9" s="19" t="s">
        <v>20</v>
      </c>
      <c r="E9" s="26"/>
      <c r="F9" s="23" t="d">
        <v>2022-01-17</v>
      </c>
      <c r="G9" s="12" t="d">
        <v>2022-01-18</v>
      </c>
      <c r="H9" s="12" t="d">
        <v>2022-01-19</v>
      </c>
      <c r="I9" s="12" t="d">
        <v>2022-01-20</v>
      </c>
      <c r="J9" s="12" t="d">
        <v>2022-01-21</v>
      </c>
      <c r="K9" s="13" t="d">
        <v>2022-01-22</v>
      </c>
      <c r="L9" s="41" t="d">
        <v>2022-01-23</v>
      </c>
      <c r="M9" s="47" t="d">
        <f t="shared" si="0"/>
        <v>2022-01-05</v>
      </c>
      <c r="N9" s="50">
        <v>43270</v>
      </c>
      <c r="O9" s="49">
        <f t="shared" si="2"/>
        <v>2240</v>
      </c>
      <c r="P9" s="47" t="d">
        <f t="shared" si="3"/>
        <v>2022-01-05</v>
      </c>
      <c r="Q9" s="50"/>
      <c r="R9" s="49">
        <f t="shared" si="4"/>
        <v>0</v>
      </c>
      <c r="S9" s="47" t="d">
        <f t="shared" si="5"/>
        <v>2022-01-05</v>
      </c>
      <c r="T9" s="50">
        <v>17355</v>
      </c>
      <c r="U9" s="49">
        <f t="shared" si="6"/>
        <v>1500</v>
      </c>
      <c r="V9" s="47" t="d">
        <f t="shared" si="7"/>
        <v>2022-01-05</v>
      </c>
      <c r="W9" s="50">
        <v>29210</v>
      </c>
      <c r="X9" s="49">
        <f t="shared" si="8"/>
        <v>1840</v>
      </c>
      <c r="Y9" s="47" t="d">
        <f t="shared" si="9"/>
        <v>2022-01-05</v>
      </c>
      <c r="Z9" s="50">
        <v>28485</v>
      </c>
      <c r="AA9" s="49">
        <f t="shared" si="10"/>
        <v>1840</v>
      </c>
      <c r="AB9" s="47" t="d">
        <f t="shared" si="11"/>
        <v>2022-01-05</v>
      </c>
      <c r="AC9" s="50"/>
      <c r="AD9" s="49">
        <f t="shared" si="12"/>
        <v>0</v>
      </c>
      <c r="AE9" s="47" t="d">
        <f t="shared" si="13"/>
        <v>2022-01-05</v>
      </c>
      <c r="AF9" s="50">
        <v>29700</v>
      </c>
      <c r="AG9" s="49">
        <f t="shared" si="14"/>
        <v>1840</v>
      </c>
      <c r="AH9" s="47" t="d">
        <f t="shared" si="15"/>
        <v>2022-01-05</v>
      </c>
      <c r="AI9" s="50">
        <v>15460</v>
      </c>
      <c r="AJ9" s="49">
        <f t="shared" si="16"/>
        <v>1500</v>
      </c>
      <c r="AK9" s="47" t="d">
        <f t="shared" si="17"/>
        <v>2022-01-05</v>
      </c>
      <c r="AL9" s="50"/>
      <c r="AM9" s="49">
        <f t="shared" si="18"/>
        <v>0</v>
      </c>
      <c r="AN9" s="47" t="d">
        <f t="shared" si="19"/>
        <v>2022-01-05</v>
      </c>
      <c r="AO9" s="50">
        <v>39873</v>
      </c>
      <c r="AP9" s="49">
        <f t="shared" si="20"/>
        <v>2180</v>
      </c>
      <c r="AQ9" s="47" t="d">
        <f t="shared" si="21"/>
        <v>2022-01-05</v>
      </c>
      <c r="AR9" s="50">
        <v>39873</v>
      </c>
      <c r="AS9" s="49">
        <f t="shared" si="22"/>
        <v>2180</v>
      </c>
    </row>
    <row r="10" spans="1:45" ht="15.95" customHeight="1">
      <c r="A10" s="7" t="d">
        <f t="shared" si="23"/>
        <v>2022-01-06</v>
      </c>
      <c r="B10" s="92">
        <f t="shared" si="1"/>
        <v>27585</v>
      </c>
      <c r="C10" s="37" t="s">
        <v>30</v>
      </c>
      <c r="D10" s="18" t="s">
        <v>21</v>
      </c>
      <c r="E10" s="25"/>
      <c r="F10" s="23" t="d">
        <v>2022-01-24</v>
      </c>
      <c r="G10" s="12" t="d">
        <v>2022-01-25</v>
      </c>
      <c r="H10" s="12" t="d">
        <v>2022-01-26</v>
      </c>
      <c r="I10" s="12" t="d">
        <v>2022-01-27</v>
      </c>
      <c r="J10" s="12" t="d">
        <v>2022-01-28</v>
      </c>
      <c r="K10" s="13" t="d">
        <v>2022-01-29</v>
      </c>
      <c r="L10" s="41" t="d">
        <v>2022-01-30</v>
      </c>
      <c r="M10" s="47" t="d">
        <f t="shared" si="0"/>
        <v>2022-01-06</v>
      </c>
      <c r="N10" s="50">
        <v>27585</v>
      </c>
      <c r="O10" s="49">
        <f t="shared" si="2"/>
        <v>1840</v>
      </c>
      <c r="P10" s="47" t="d">
        <f t="shared" si="3"/>
        <v>2022-01-06</v>
      </c>
      <c r="Q10" s="50"/>
      <c r="R10" s="49">
        <f t="shared" si="4"/>
        <v>0</v>
      </c>
      <c r="S10" s="47" t="d">
        <f t="shared" si="5"/>
        <v>2022-01-06</v>
      </c>
      <c r="T10" s="50">
        <v>17555</v>
      </c>
      <c r="U10" s="49">
        <f t="shared" si="6"/>
        <v>1500</v>
      </c>
      <c r="V10" s="47" t="d">
        <f t="shared" si="7"/>
        <v>2022-01-06</v>
      </c>
      <c r="W10" s="50">
        <v>19900</v>
      </c>
      <c r="X10" s="49">
        <f t="shared" si="8"/>
        <v>1500</v>
      </c>
      <c r="Y10" s="47" t="d">
        <f t="shared" si="9"/>
        <v>2022-01-06</v>
      </c>
      <c r="Z10" s="50">
        <v>28087</v>
      </c>
      <c r="AA10" s="49">
        <f t="shared" si="10"/>
        <v>1840</v>
      </c>
      <c r="AB10" s="47" t="d">
        <f t="shared" si="11"/>
        <v>2022-01-06</v>
      </c>
      <c r="AC10" s="50"/>
      <c r="AD10" s="49">
        <f t="shared" si="12"/>
        <v>0</v>
      </c>
      <c r="AE10" s="47" t="d">
        <f t="shared" si="13"/>
        <v>2022-01-06</v>
      </c>
      <c r="AF10" s="50">
        <v>21315</v>
      </c>
      <c r="AG10" s="49">
        <f t="shared" si="14"/>
        <v>1670</v>
      </c>
      <c r="AH10" s="47" t="d">
        <f t="shared" si="15"/>
        <v>2022-01-06</v>
      </c>
      <c r="AI10" s="50">
        <v>12860</v>
      </c>
      <c r="AJ10" s="49">
        <f t="shared" si="16"/>
        <v>1500</v>
      </c>
      <c r="AK10" s="47" t="d">
        <f t="shared" si="17"/>
        <v>2022-01-06</v>
      </c>
      <c r="AL10" s="50"/>
      <c r="AM10" s="49">
        <f t="shared" si="18"/>
        <v>0</v>
      </c>
      <c r="AN10" s="47" t="d">
        <f t="shared" si="19"/>
        <v>2022-01-06</v>
      </c>
      <c r="AO10" s="50">
        <v>45815</v>
      </c>
      <c r="AP10" s="49">
        <f t="shared" si="20"/>
        <v>2270</v>
      </c>
      <c r="AQ10" s="47" t="d">
        <f t="shared" si="21"/>
        <v>2022-01-06</v>
      </c>
      <c r="AR10" s="50">
        <v>45815</v>
      </c>
      <c r="AS10" s="49">
        <f t="shared" si="22"/>
        <v>2270</v>
      </c>
    </row>
    <row r="11" spans="1:45" ht="15.95" customHeight="1" thickBot="1">
      <c r="A11" s="8" t="d">
        <f t="shared" si="23"/>
        <v>2022-01-07</v>
      </c>
      <c r="B11" s="92">
        <f t="shared" si="1"/>
        <v>24950</v>
      </c>
      <c r="C11" s="37" t="s">
        <v>27</v>
      </c>
      <c r="D11" s="18" t="s">
        <v>22</v>
      </c>
      <c r="E11" s="25"/>
      <c r="F11" s="24" t="d">
        <v>2022-01-31</v>
      </c>
      <c r="G11" s="14" t="str">
        <v xml:space="preserve"> </v>
      </c>
      <c r="H11" s="14" t="str">
        <v xml:space="preserve"> </v>
      </c>
      <c r="I11" s="14" t="str">
        <v xml:space="preserve"> </v>
      </c>
      <c r="J11" s="14" t="str">
        <v xml:space="preserve"> </v>
      </c>
      <c r="K11" s="15" t="str">
        <v xml:space="preserve"> </v>
      </c>
      <c r="L11" s="42" t="str">
        <v xml:space="preserve"> </v>
      </c>
      <c r="M11" s="47" t="d">
        <f t="shared" si="0"/>
        <v>2022-01-07</v>
      </c>
      <c r="N11" s="50">
        <v>24950</v>
      </c>
      <c r="O11" s="49">
        <f t="shared" si="2"/>
        <v>1840</v>
      </c>
      <c r="P11" s="47" t="d">
        <f t="shared" si="3"/>
        <v>2022-01-07</v>
      </c>
      <c r="Q11" s="50"/>
      <c r="R11" s="49">
        <f t="shared" si="4"/>
        <v>0</v>
      </c>
      <c r="S11" s="47" t="d">
        <f t="shared" si="5"/>
        <v>2022-01-07</v>
      </c>
      <c r="T11" s="50">
        <v>15150</v>
      </c>
      <c r="U11" s="49">
        <f t="shared" si="6"/>
        <v>1500</v>
      </c>
      <c r="V11" s="47" t="d">
        <f t="shared" si="7"/>
        <v>2022-01-07</v>
      </c>
      <c r="W11" s="50">
        <v>21290</v>
      </c>
      <c r="X11" s="49">
        <f t="shared" si="8"/>
        <v>1670</v>
      </c>
      <c r="Y11" s="47" t="d">
        <f t="shared" si="9"/>
        <v>2022-01-07</v>
      </c>
      <c r="Z11" s="50">
        <v>26645</v>
      </c>
      <c r="AA11" s="49">
        <f t="shared" si="10"/>
        <v>1840</v>
      </c>
      <c r="AB11" s="47" t="d">
        <f t="shared" si="11"/>
        <v>2022-01-07</v>
      </c>
      <c r="AC11" s="50"/>
      <c r="AD11" s="49">
        <f t="shared" si="12"/>
        <v>0</v>
      </c>
      <c r="AE11" s="47" t="d">
        <f t="shared" si="13"/>
        <v>2022-01-07</v>
      </c>
      <c r="AF11" s="50">
        <v>16645</v>
      </c>
      <c r="AG11" s="49">
        <f t="shared" si="14"/>
        <v>1500</v>
      </c>
      <c r="AH11" s="47" t="d">
        <f t="shared" si="15"/>
        <v>2022-01-07</v>
      </c>
      <c r="AI11" s="50">
        <v>6250</v>
      </c>
      <c r="AJ11" s="49">
        <f t="shared" si="16"/>
        <v>1500</v>
      </c>
      <c r="AK11" s="47" t="d">
        <f t="shared" si="17"/>
        <v>2022-01-07</v>
      </c>
      <c r="AL11" s="50"/>
      <c r="AM11" s="49">
        <f t="shared" si="18"/>
        <v>0</v>
      </c>
      <c r="AN11" s="47" t="d">
        <f t="shared" si="19"/>
        <v>2022-01-07</v>
      </c>
      <c r="AO11" s="50">
        <v>56235</v>
      </c>
      <c r="AP11" s="49">
        <f t="shared" si="20"/>
        <v>2450</v>
      </c>
      <c r="AQ11" s="47" t="d">
        <f t="shared" si="21"/>
        <v>2022-01-07</v>
      </c>
      <c r="AR11" s="50">
        <v>56235</v>
      </c>
      <c r="AS11" s="49">
        <f t="shared" si="22"/>
        <v>2450</v>
      </c>
    </row>
    <row r="12" spans="1:45" ht="15.95" customHeight="1">
      <c r="A12" s="7" t="d">
        <f t="shared" si="23"/>
        <v>2022-01-08</v>
      </c>
      <c r="B12" s="92">
        <f t="shared" si="1"/>
        <v>26450</v>
      </c>
      <c r="C12" s="37" t="s">
        <v>25</v>
      </c>
      <c r="D12" s="18" t="s">
        <v>23</v>
      </c>
      <c r="E12" s="25"/>
      <c r="M12" s="47" t="d">
        <f t="shared" si="0"/>
        <v>2022-01-08</v>
      </c>
      <c r="N12" s="50">
        <v>26450</v>
      </c>
      <c r="O12" s="49">
        <f t="shared" si="2"/>
        <v>1840</v>
      </c>
      <c r="P12" s="47" t="d">
        <f t="shared" si="3"/>
        <v>2022-01-08</v>
      </c>
      <c r="Q12" s="50"/>
      <c r="R12" s="49">
        <f t="shared" si="4"/>
        <v>0</v>
      </c>
      <c r="S12" s="47" t="d">
        <f t="shared" si="5"/>
        <v>2022-01-08</v>
      </c>
      <c r="T12" s="50">
        <v>11625</v>
      </c>
      <c r="U12" s="49">
        <f t="shared" si="6"/>
        <v>1500</v>
      </c>
      <c r="V12" s="47" t="d">
        <f t="shared" si="7"/>
        <v>2022-01-08</v>
      </c>
      <c r="W12" s="50">
        <v>24235</v>
      </c>
      <c r="X12" s="49">
        <f t="shared" si="8"/>
        <v>1840</v>
      </c>
      <c r="Y12" s="47" t="d">
        <f t="shared" si="9"/>
        <v>2022-01-08</v>
      </c>
      <c r="Z12" s="50">
        <v>21085</v>
      </c>
      <c r="AA12" s="49">
        <f t="shared" si="10"/>
        <v>1670</v>
      </c>
      <c r="AB12" s="47" t="d">
        <f t="shared" si="11"/>
        <v>2022-01-08</v>
      </c>
      <c r="AC12" s="50"/>
      <c r="AD12" s="49">
        <f t="shared" si="12"/>
        <v>0</v>
      </c>
      <c r="AE12" s="47" t="d">
        <f t="shared" si="13"/>
        <v>2022-01-08</v>
      </c>
      <c r="AF12" s="50">
        <v>18635</v>
      </c>
      <c r="AG12" s="49">
        <f t="shared" si="14"/>
        <v>1500</v>
      </c>
      <c r="AH12" s="47" t="d">
        <f t="shared" si="15"/>
        <v>2022-01-08</v>
      </c>
      <c r="AI12" s="50">
        <v>11930</v>
      </c>
      <c r="AJ12" s="49">
        <f t="shared" si="16"/>
        <v>1500</v>
      </c>
      <c r="AK12" s="47" t="d">
        <f t="shared" si="17"/>
        <v>2022-01-08</v>
      </c>
      <c r="AL12" s="50"/>
      <c r="AM12" s="49">
        <f t="shared" si="18"/>
        <v>0</v>
      </c>
      <c r="AN12" s="47" t="d">
        <f t="shared" si="19"/>
        <v>2022-01-08</v>
      </c>
      <c r="AO12" s="50">
        <v>47295</v>
      </c>
      <c r="AP12" s="49">
        <f t="shared" si="20"/>
        <v>2300</v>
      </c>
      <c r="AQ12" s="47" t="d">
        <f t="shared" si="21"/>
        <v>2022-01-08</v>
      </c>
      <c r="AR12" s="50">
        <v>47295</v>
      </c>
      <c r="AS12" s="49">
        <f t="shared" si="22"/>
        <v>2300</v>
      </c>
    </row>
    <row r="13" spans="1:45" ht="15.95" customHeight="1">
      <c r="A13" s="8" t="d">
        <f t="shared" si="23"/>
        <v>2022-01-09</v>
      </c>
      <c r="B13" s="92">
        <f t="shared" si="1"/>
        <v>17385</v>
      </c>
      <c r="C13" s="37" t="s">
        <v>28</v>
      </c>
      <c r="D13" s="18" t="s">
        <v>24</v>
      </c>
      <c r="E13" s="25"/>
      <c r="M13" s="47" t="d">
        <f t="shared" si="0"/>
        <v>2022-01-09</v>
      </c>
      <c r="N13" s="50">
        <v>17385</v>
      </c>
      <c r="O13" s="49">
        <f t="shared" si="2"/>
        <v>1500</v>
      </c>
      <c r="P13" s="47" t="d">
        <f t="shared" si="3"/>
        <v>2022-01-09</v>
      </c>
      <c r="Q13" s="50"/>
      <c r="R13" s="49">
        <f t="shared" si="4"/>
        <v>0</v>
      </c>
      <c r="S13" s="47" t="d">
        <f t="shared" si="5"/>
        <v>2022-01-09</v>
      </c>
      <c r="T13" s="50">
        <v>11290</v>
      </c>
      <c r="U13" s="49">
        <f t="shared" si="6"/>
        <v>1500</v>
      </c>
      <c r="V13" s="47" t="d">
        <f t="shared" si="7"/>
        <v>2022-01-09</v>
      </c>
      <c r="W13" s="50">
        <v>17320</v>
      </c>
      <c r="X13" s="49">
        <f t="shared" si="8"/>
        <v>1500</v>
      </c>
      <c r="Y13" s="47" t="d">
        <f t="shared" si="9"/>
        <v>2022-01-09</v>
      </c>
      <c r="Z13" s="50">
        <v>11305</v>
      </c>
      <c r="AA13" s="49">
        <f t="shared" si="10"/>
        <v>1500</v>
      </c>
      <c r="AB13" s="47" t="d">
        <f t="shared" si="11"/>
        <v>2022-01-09</v>
      </c>
      <c r="AC13" s="50"/>
      <c r="AD13" s="49">
        <f t="shared" si="12"/>
        <v>0</v>
      </c>
      <c r="AE13" s="47" t="d">
        <f t="shared" si="13"/>
        <v>2022-01-09</v>
      </c>
      <c r="AF13" s="50">
        <v>14930</v>
      </c>
      <c r="AG13" s="49">
        <f t="shared" si="14"/>
        <v>1500</v>
      </c>
      <c r="AH13" s="47" t="d">
        <f t="shared" si="15"/>
        <v>2022-01-09</v>
      </c>
      <c r="AI13" s="50">
        <v>10255</v>
      </c>
      <c r="AJ13" s="49">
        <f t="shared" si="16"/>
        <v>1500</v>
      </c>
      <c r="AK13" s="47" t="d">
        <f t="shared" si="17"/>
        <v>2022-01-09</v>
      </c>
      <c r="AL13" s="50"/>
      <c r="AM13" s="49">
        <f t="shared" si="18"/>
        <v>0</v>
      </c>
      <c r="AN13" s="47" t="d">
        <f t="shared" si="19"/>
        <v>2022-01-09</v>
      </c>
      <c r="AO13" s="50">
        <v>47295</v>
      </c>
      <c r="AP13" s="49">
        <f t="shared" si="20"/>
        <v>2300</v>
      </c>
      <c r="AQ13" s="47" t="d">
        <f t="shared" si="21"/>
        <v>2022-01-09</v>
      </c>
      <c r="AR13" s="50">
        <v>47295</v>
      </c>
      <c r="AS13" s="49">
        <f t="shared" si="22"/>
        <v>2300</v>
      </c>
    </row>
    <row r="14" spans="1:45" ht="15.95" customHeight="1">
      <c r="A14" s="7" t="d">
        <f t="shared" si="23"/>
        <v>2022-01-10</v>
      </c>
      <c r="B14" s="92">
        <f t="shared" si="1"/>
        <v>14020</v>
      </c>
      <c r="C14" s="38"/>
      <c r="D14" s="20" t="s">
        <v>3</v>
      </c>
      <c r="E14" s="25"/>
      <c r="M14" s="47" t="d">
        <f t="shared" si="0"/>
        <v>2022-01-10</v>
      </c>
      <c r="N14" s="50">
        <v>14020</v>
      </c>
      <c r="O14" s="49">
        <f t="shared" si="2"/>
        <v>1500</v>
      </c>
      <c r="P14" s="47" t="d">
        <f t="shared" si="3"/>
        <v>2022-01-10</v>
      </c>
      <c r="Q14" s="50"/>
      <c r="R14" s="49">
        <f t="shared" si="4"/>
        <v>0</v>
      </c>
      <c r="S14" s="47" t="d">
        <f t="shared" si="5"/>
        <v>2022-01-10</v>
      </c>
      <c r="T14" s="50">
        <v>12995</v>
      </c>
      <c r="U14" s="49">
        <f t="shared" si="6"/>
        <v>1500</v>
      </c>
      <c r="V14" s="47" t="d">
        <f t="shared" si="7"/>
        <v>2022-01-10</v>
      </c>
      <c r="W14" s="50">
        <v>20285</v>
      </c>
      <c r="X14" s="49">
        <f t="shared" si="8"/>
        <v>1670</v>
      </c>
      <c r="Y14" s="47" t="d">
        <f t="shared" si="9"/>
        <v>2022-01-10</v>
      </c>
      <c r="Z14" s="50">
        <v>12480</v>
      </c>
      <c r="AA14" s="49">
        <f t="shared" si="10"/>
        <v>1500</v>
      </c>
      <c r="AB14" s="47" t="d">
        <f t="shared" si="11"/>
        <v>2022-01-10</v>
      </c>
      <c r="AC14" s="50"/>
      <c r="AD14" s="49">
        <f t="shared" si="12"/>
        <v>0</v>
      </c>
      <c r="AE14" s="47" t="d">
        <f t="shared" si="13"/>
        <v>2022-01-10</v>
      </c>
      <c r="AF14" s="50">
        <v>11755</v>
      </c>
      <c r="AG14" s="49">
        <f t="shared" si="14"/>
        <v>1500</v>
      </c>
      <c r="AH14" s="47" t="d">
        <f t="shared" si="15"/>
        <v>2022-01-10</v>
      </c>
      <c r="AI14" s="50">
        <v>10670</v>
      </c>
      <c r="AJ14" s="49">
        <f t="shared" si="16"/>
        <v>1500</v>
      </c>
      <c r="AK14" s="47" t="d">
        <f t="shared" si="17"/>
        <v>2022-01-10</v>
      </c>
      <c r="AL14" s="50"/>
      <c r="AM14" s="49">
        <f t="shared" si="18"/>
        <v>0</v>
      </c>
      <c r="AN14" s="47" t="d">
        <f t="shared" si="19"/>
        <v>2022-01-10</v>
      </c>
      <c r="AO14" s="50">
        <v>38680</v>
      </c>
      <c r="AP14" s="49">
        <f t="shared" si="20"/>
        <v>2180</v>
      </c>
      <c r="AQ14" s="47" t="d">
        <f t="shared" si="21"/>
        <v>2022-01-10</v>
      </c>
      <c r="AR14" s="50">
        <v>38680</v>
      </c>
      <c r="AS14" s="49">
        <f t="shared" si="22"/>
        <v>2180</v>
      </c>
    </row>
    <row r="15" spans="1:45" ht="15.95" customHeight="1">
      <c r="A15" s="8" t="d">
        <f t="shared" si="23"/>
        <v>2022-01-11</v>
      </c>
      <c r="B15" s="92">
        <f t="shared" si="1"/>
        <v>9835</v>
      </c>
      <c r="C15" s="38"/>
      <c r="D15" s="20" t="s">
        <v>33</v>
      </c>
      <c r="E15" s="27"/>
      <c r="M15" s="47" t="d">
        <f t="shared" si="0"/>
        <v>2022-01-11</v>
      </c>
      <c r="N15" s="50">
        <v>9835</v>
      </c>
      <c r="O15" s="49">
        <f t="shared" si="2"/>
        <v>1500</v>
      </c>
      <c r="P15" s="47" t="d">
        <f t="shared" si="3"/>
        <v>2022-01-11</v>
      </c>
      <c r="Q15" s="50"/>
      <c r="R15" s="49">
        <f t="shared" si="4"/>
        <v>0</v>
      </c>
      <c r="S15" s="47" t="d">
        <f t="shared" si="5"/>
        <v>2022-01-11</v>
      </c>
      <c r="T15" s="50">
        <v>12965</v>
      </c>
      <c r="U15" s="49">
        <f t="shared" si="6"/>
        <v>1500</v>
      </c>
      <c r="V15" s="47" t="d">
        <f t="shared" si="7"/>
        <v>2022-01-11</v>
      </c>
      <c r="W15" s="50">
        <v>15025</v>
      </c>
      <c r="X15" s="49">
        <f t="shared" si="8"/>
        <v>1500</v>
      </c>
      <c r="Y15" s="47" t="d">
        <f t="shared" si="9"/>
        <v>2022-01-11</v>
      </c>
      <c r="Z15" s="50">
        <v>8570</v>
      </c>
      <c r="AA15" s="49">
        <f t="shared" si="10"/>
        <v>1500</v>
      </c>
      <c r="AB15" s="47" t="d">
        <f t="shared" si="11"/>
        <v>2022-01-11</v>
      </c>
      <c r="AC15" s="50"/>
      <c r="AD15" s="49">
        <f t="shared" si="12"/>
        <v>0</v>
      </c>
      <c r="AE15" s="47" t="d">
        <f t="shared" si="13"/>
        <v>2022-01-11</v>
      </c>
      <c r="AF15" s="50">
        <v>10620</v>
      </c>
      <c r="AG15" s="49">
        <f t="shared" si="14"/>
        <v>1500</v>
      </c>
      <c r="AH15" s="47" t="d">
        <f t="shared" si="15"/>
        <v>2022-01-11</v>
      </c>
      <c r="AI15" s="50">
        <v>13415</v>
      </c>
      <c r="AJ15" s="49">
        <f t="shared" si="16"/>
        <v>1500</v>
      </c>
      <c r="AK15" s="47" t="d">
        <f t="shared" si="17"/>
        <v>2022-01-11</v>
      </c>
      <c r="AL15" s="50"/>
      <c r="AM15" s="49">
        <f t="shared" si="18"/>
        <v>0</v>
      </c>
      <c r="AN15" s="47" t="d">
        <f t="shared" si="19"/>
        <v>2022-01-11</v>
      </c>
      <c r="AO15" s="50">
        <v>31615</v>
      </c>
      <c r="AP15" s="49">
        <f t="shared" si="20"/>
        <v>2000</v>
      </c>
      <c r="AQ15" s="47" t="d">
        <f t="shared" si="21"/>
        <v>2022-01-11</v>
      </c>
      <c r="AR15" s="50">
        <v>31615</v>
      </c>
      <c r="AS15" s="49">
        <f t="shared" si="22"/>
        <v>2000</v>
      </c>
    </row>
    <row r="16" spans="1:45" ht="15.95" customHeight="1">
      <c r="A16" s="7" t="d">
        <f t="shared" si="23"/>
        <v>2022-01-12</v>
      </c>
      <c r="B16" s="92">
        <f t="shared" si="1"/>
        <v>19185</v>
      </c>
      <c r="C16" s="38"/>
      <c r="D16" s="21"/>
      <c r="E16" s="27"/>
      <c r="M16" s="47" t="d">
        <f t="shared" si="0"/>
        <v>2022-01-12</v>
      </c>
      <c r="N16" s="50">
        <v>19185</v>
      </c>
      <c r="O16" s="49">
        <f t="shared" si="2"/>
        <v>1500</v>
      </c>
      <c r="P16" s="47" t="d">
        <f t="shared" si="3"/>
        <v>2022-01-12</v>
      </c>
      <c r="Q16" s="50"/>
      <c r="R16" s="49">
        <f t="shared" si="4"/>
        <v>0</v>
      </c>
      <c r="S16" s="47" t="d">
        <f t="shared" si="5"/>
        <v>2022-01-12</v>
      </c>
      <c r="T16" s="50">
        <v>11270</v>
      </c>
      <c r="U16" s="49">
        <f t="shared" si="6"/>
        <v>1500</v>
      </c>
      <c r="V16" s="47" t="d">
        <f t="shared" si="7"/>
        <v>2022-01-12</v>
      </c>
      <c r="W16" s="50">
        <v>12700</v>
      </c>
      <c r="X16" s="49">
        <f t="shared" si="8"/>
        <v>1500</v>
      </c>
      <c r="Y16" s="47" t="d">
        <f t="shared" si="9"/>
        <v>2022-01-12</v>
      </c>
      <c r="Z16" s="50">
        <v>9390</v>
      </c>
      <c r="AA16" s="49">
        <f t="shared" si="10"/>
        <v>1500</v>
      </c>
      <c r="AB16" s="47" t="d">
        <f t="shared" si="11"/>
        <v>2022-01-12</v>
      </c>
      <c r="AC16" s="50"/>
      <c r="AD16" s="49">
        <f t="shared" si="12"/>
        <v>0</v>
      </c>
      <c r="AE16" s="47" t="d">
        <f t="shared" si="13"/>
        <v>2022-01-12</v>
      </c>
      <c r="AF16" s="50">
        <v>11260</v>
      </c>
      <c r="AG16" s="49">
        <f t="shared" si="14"/>
        <v>1500</v>
      </c>
      <c r="AH16" s="47" t="d">
        <f t="shared" si="15"/>
        <v>2022-01-12</v>
      </c>
      <c r="AI16" s="50">
        <v>9810</v>
      </c>
      <c r="AJ16" s="49">
        <f t="shared" si="16"/>
        <v>1500</v>
      </c>
      <c r="AK16" s="47" t="d">
        <f t="shared" si="17"/>
        <v>2022-01-12</v>
      </c>
      <c r="AL16" s="50"/>
      <c r="AM16" s="49">
        <f t="shared" si="18"/>
        <v>0</v>
      </c>
      <c r="AN16" s="47" t="d">
        <f t="shared" si="19"/>
        <v>2022-01-12</v>
      </c>
      <c r="AO16" s="50">
        <v>19080</v>
      </c>
      <c r="AP16" s="49">
        <f t="shared" si="20"/>
        <v>1500</v>
      </c>
      <c r="AQ16" s="47" t="d">
        <f t="shared" si="21"/>
        <v>2022-01-12</v>
      </c>
      <c r="AR16" s="50">
        <v>19080</v>
      </c>
      <c r="AS16" s="49">
        <f t="shared" si="22"/>
        <v>1500</v>
      </c>
    </row>
    <row r="17" spans="1:45" ht="15.95" customHeight="1" thickBot="1">
      <c r="A17" s="8" t="d">
        <f t="shared" si="23"/>
        <v>2022-01-13</v>
      </c>
      <c r="B17" s="92">
        <f t="shared" si="1"/>
        <v>12395</v>
      </c>
      <c r="C17" s="52"/>
      <c r="D17" s="53"/>
      <c r="E17" s="35"/>
      <c r="M17" s="47" t="d">
        <f t="shared" si="0"/>
        <v>2022-01-13</v>
      </c>
      <c r="N17" s="50">
        <v>12395</v>
      </c>
      <c r="O17" s="49">
        <f t="shared" si="2"/>
        <v>1500</v>
      </c>
      <c r="P17" s="47" t="d">
        <f t="shared" si="3"/>
        <v>2022-01-13</v>
      </c>
      <c r="Q17" s="50"/>
      <c r="R17" s="49">
        <f t="shared" si="4"/>
        <v>0</v>
      </c>
      <c r="S17" s="47" t="d">
        <f t="shared" si="5"/>
        <v>2022-01-13</v>
      </c>
      <c r="T17" s="50">
        <v>11860</v>
      </c>
      <c r="U17" s="49">
        <f t="shared" si="6"/>
        <v>1500</v>
      </c>
      <c r="V17" s="47" t="d">
        <f t="shared" si="7"/>
        <v>2022-01-13</v>
      </c>
      <c r="W17" s="50">
        <v>16185</v>
      </c>
      <c r="X17" s="49">
        <f t="shared" si="8"/>
        <v>1500</v>
      </c>
      <c r="Y17" s="47" t="d">
        <f t="shared" si="9"/>
        <v>2022-01-13</v>
      </c>
      <c r="Z17" s="50">
        <v>16270</v>
      </c>
      <c r="AA17" s="49">
        <f t="shared" si="10"/>
        <v>1500</v>
      </c>
      <c r="AB17" s="47" t="d">
        <f t="shared" si="11"/>
        <v>2022-01-13</v>
      </c>
      <c r="AC17" s="50"/>
      <c r="AD17" s="49">
        <f t="shared" si="12"/>
        <v>0</v>
      </c>
      <c r="AE17" s="47" t="d">
        <f t="shared" si="13"/>
        <v>2022-01-13</v>
      </c>
      <c r="AF17" s="50">
        <v>16140</v>
      </c>
      <c r="AG17" s="49">
        <f t="shared" si="14"/>
        <v>1500</v>
      </c>
      <c r="AH17" s="47" t="d">
        <f t="shared" si="15"/>
        <v>2022-01-13</v>
      </c>
      <c r="AI17" s="50">
        <v>16470</v>
      </c>
      <c r="AJ17" s="49">
        <f t="shared" si="16"/>
        <v>1500</v>
      </c>
      <c r="AK17" s="47" t="d">
        <f t="shared" si="17"/>
        <v>2022-01-13</v>
      </c>
      <c r="AL17" s="50"/>
      <c r="AM17" s="49">
        <f t="shared" si="18"/>
        <v>0</v>
      </c>
      <c r="AN17" s="47" t="d">
        <f t="shared" si="19"/>
        <v>2022-01-13</v>
      </c>
      <c r="AO17" s="50">
        <v>34980</v>
      </c>
      <c r="AP17" s="49">
        <f t="shared" si="20"/>
        <v>2120</v>
      </c>
      <c r="AQ17" s="47" t="d">
        <f t="shared" si="21"/>
        <v>2022-01-13</v>
      </c>
      <c r="AR17" s="50">
        <v>34980</v>
      </c>
      <c r="AS17" s="49">
        <f t="shared" si="22"/>
        <v>2120</v>
      </c>
    </row>
    <row r="18" spans="1:45" ht="15.95" customHeight="1">
      <c r="A18" s="7" t="d">
        <f t="shared" si="23"/>
        <v>2022-01-14</v>
      </c>
      <c r="B18" s="92">
        <f t="shared" si="1"/>
        <v>41707</v>
      </c>
      <c r="C18" s="82" t="s">
        <v>35</v>
      </c>
      <c r="D18" s="83"/>
      <c r="E18" s="83"/>
      <c r="F18" s="83"/>
      <c r="G18" s="84"/>
      <c r="M18" s="47" t="d">
        <f t="shared" si="0"/>
        <v>2022-01-14</v>
      </c>
      <c r="N18" s="50">
        <v>41707</v>
      </c>
      <c r="O18" s="49">
        <f t="shared" si="2"/>
        <v>2210</v>
      </c>
      <c r="P18" s="47" t="d">
        <f t="shared" si="3"/>
        <v>2022-01-14</v>
      </c>
      <c r="Q18" s="50"/>
      <c r="R18" s="49">
        <f t="shared" si="4"/>
        <v>0</v>
      </c>
      <c r="S18" s="47" t="d">
        <f t="shared" si="5"/>
        <v>2022-01-14</v>
      </c>
      <c r="T18" s="50">
        <v>19065</v>
      </c>
      <c r="U18" s="49">
        <f t="shared" si="6"/>
        <v>1500</v>
      </c>
      <c r="V18" s="47" t="d">
        <f t="shared" si="7"/>
        <v>2022-01-14</v>
      </c>
      <c r="W18" s="50">
        <v>26300</v>
      </c>
      <c r="X18" s="49">
        <f t="shared" si="8"/>
        <v>1840</v>
      </c>
      <c r="Y18" s="47" t="d">
        <f t="shared" si="9"/>
        <v>2022-01-14</v>
      </c>
      <c r="Z18" s="50">
        <v>38110</v>
      </c>
      <c r="AA18" s="49">
        <f t="shared" si="10"/>
        <v>2180</v>
      </c>
      <c r="AB18" s="47" t="d">
        <f t="shared" si="11"/>
        <v>2022-01-14</v>
      </c>
      <c r="AC18" s="50"/>
      <c r="AD18" s="49">
        <f t="shared" si="12"/>
        <v>0</v>
      </c>
      <c r="AE18" s="47" t="d">
        <f t="shared" si="13"/>
        <v>2022-01-14</v>
      </c>
      <c r="AF18" s="50">
        <v>35570</v>
      </c>
      <c r="AG18" s="49">
        <f t="shared" si="14"/>
        <v>2120</v>
      </c>
      <c r="AH18" s="47" t="d">
        <f t="shared" si="15"/>
        <v>2022-01-14</v>
      </c>
      <c r="AI18" s="50">
        <v>17320</v>
      </c>
      <c r="AJ18" s="49">
        <f t="shared" si="16"/>
        <v>1500</v>
      </c>
      <c r="AK18" s="47" t="d">
        <f t="shared" si="17"/>
        <v>2022-01-14</v>
      </c>
      <c r="AL18" s="50"/>
      <c r="AM18" s="49">
        <f t="shared" si="18"/>
        <v>0</v>
      </c>
      <c r="AN18" s="47" t="d">
        <f t="shared" si="19"/>
        <v>2022-01-14</v>
      </c>
      <c r="AO18" s="50">
        <v>62485</v>
      </c>
      <c r="AP18" s="49">
        <f t="shared" si="20"/>
        <v>2540</v>
      </c>
      <c r="AQ18" s="47" t="d">
        <f t="shared" si="21"/>
        <v>2022-01-14</v>
      </c>
      <c r="AR18" s="50">
        <v>62485</v>
      </c>
      <c r="AS18" s="49">
        <f t="shared" si="22"/>
        <v>2540</v>
      </c>
    </row>
    <row r="19" spans="1:45" ht="15.95" customHeight="1">
      <c r="A19" s="8" t="d">
        <f t="shared" si="23"/>
        <v>2022-01-15</v>
      </c>
      <c r="B19" s="92">
        <f t="shared" si="1"/>
        <v>35775</v>
      </c>
      <c r="C19" s="85"/>
      <c r="D19" s="86"/>
      <c r="E19" s="86"/>
      <c r="F19" s="86"/>
      <c r="G19" s="87"/>
      <c r="M19" s="47" t="d">
        <f t="shared" si="0"/>
        <v>2022-01-15</v>
      </c>
      <c r="N19" s="50">
        <v>35775</v>
      </c>
      <c r="O19" s="49">
        <f t="shared" si="2"/>
        <v>2120</v>
      </c>
      <c r="P19" s="47" t="d">
        <f t="shared" si="3"/>
        <v>2022-01-15</v>
      </c>
      <c r="Q19" s="50"/>
      <c r="R19" s="49">
        <f t="shared" si="4"/>
        <v>0</v>
      </c>
      <c r="S19" s="47" t="d">
        <f t="shared" si="5"/>
        <v>2022-01-15</v>
      </c>
      <c r="T19" s="50">
        <v>21350</v>
      </c>
      <c r="U19" s="49">
        <f t="shared" si="6"/>
        <v>1670</v>
      </c>
      <c r="V19" s="47" t="d">
        <f t="shared" si="7"/>
        <v>2022-01-15</v>
      </c>
      <c r="W19" s="50">
        <v>36185</v>
      </c>
      <c r="X19" s="49">
        <f t="shared" si="8"/>
        <v>2150</v>
      </c>
      <c r="Y19" s="47" t="d">
        <f t="shared" si="9"/>
        <v>2022-01-15</v>
      </c>
      <c r="Z19" s="50">
        <v>25425</v>
      </c>
      <c r="AA19" s="49">
        <f t="shared" si="10"/>
        <v>1840</v>
      </c>
      <c r="AB19" s="47" t="d">
        <f t="shared" si="11"/>
        <v>2022-01-15</v>
      </c>
      <c r="AC19" s="50"/>
      <c r="AD19" s="49">
        <f t="shared" si="12"/>
        <v>0</v>
      </c>
      <c r="AE19" s="47" t="d">
        <f t="shared" si="13"/>
        <v>2022-01-15</v>
      </c>
      <c r="AF19" s="50">
        <v>29570</v>
      </c>
      <c r="AG19" s="49">
        <f t="shared" si="14"/>
        <v>1840</v>
      </c>
      <c r="AH19" s="47" t="d">
        <f t="shared" si="15"/>
        <v>2022-01-15</v>
      </c>
      <c r="AI19" s="50">
        <v>16010</v>
      </c>
      <c r="AJ19" s="49">
        <f t="shared" si="16"/>
        <v>1500</v>
      </c>
      <c r="AK19" s="47" t="d">
        <f t="shared" si="17"/>
        <v>2022-01-15</v>
      </c>
      <c r="AL19" s="50"/>
      <c r="AM19" s="49">
        <f t="shared" si="18"/>
        <v>0</v>
      </c>
      <c r="AN19" s="47" t="d">
        <f t="shared" si="19"/>
        <v>2022-01-15</v>
      </c>
      <c r="AO19" s="50">
        <v>64045</v>
      </c>
      <c r="AP19" s="49">
        <f t="shared" si="20"/>
        <v>2570</v>
      </c>
      <c r="AQ19" s="47" t="d">
        <f t="shared" si="21"/>
        <v>2022-01-15</v>
      </c>
      <c r="AR19" s="50">
        <v>64045</v>
      </c>
      <c r="AS19" s="49">
        <f t="shared" si="22"/>
        <v>2570</v>
      </c>
    </row>
    <row r="20" spans="1:45" ht="15.95" customHeight="1">
      <c r="A20" s="7" t="d">
        <f t="shared" si="23"/>
        <v>2022-01-16</v>
      </c>
      <c r="B20" s="92">
        <f t="shared" si="1"/>
        <v>18040</v>
      </c>
      <c r="C20" s="85"/>
      <c r="D20" s="86"/>
      <c r="E20" s="86"/>
      <c r="F20" s="86"/>
      <c r="G20" s="87"/>
      <c r="M20" s="47" t="d">
        <f t="shared" si="0"/>
        <v>2022-01-16</v>
      </c>
      <c r="N20" s="50">
        <v>18040</v>
      </c>
      <c r="O20" s="49">
        <f t="shared" si="2"/>
        <v>1500</v>
      </c>
      <c r="P20" s="47" t="d">
        <f t="shared" si="3"/>
        <v>2022-01-16</v>
      </c>
      <c r="Q20" s="50"/>
      <c r="R20" s="49">
        <f t="shared" si="4"/>
        <v>0</v>
      </c>
      <c r="S20" s="47" t="d">
        <f t="shared" si="5"/>
        <v>2022-01-16</v>
      </c>
      <c r="T20" s="50">
        <v>13335</v>
      </c>
      <c r="U20" s="49">
        <f t="shared" si="6"/>
        <v>1500</v>
      </c>
      <c r="V20" s="47" t="d">
        <f t="shared" si="7"/>
        <v>2022-01-16</v>
      </c>
      <c r="W20" s="50">
        <v>19497</v>
      </c>
      <c r="X20" s="49">
        <f t="shared" si="8"/>
        <v>1500</v>
      </c>
      <c r="Y20" s="47" t="d">
        <f t="shared" si="9"/>
        <v>2022-01-16</v>
      </c>
      <c r="Z20" s="50">
        <v>15050</v>
      </c>
      <c r="AA20" s="49">
        <f t="shared" si="10"/>
        <v>1500</v>
      </c>
      <c r="AB20" s="47" t="d">
        <f t="shared" si="11"/>
        <v>2022-01-16</v>
      </c>
      <c r="AC20" s="50"/>
      <c r="AD20" s="49">
        <f t="shared" si="12"/>
        <v>0</v>
      </c>
      <c r="AE20" s="47" t="d">
        <f t="shared" si="13"/>
        <v>2022-01-16</v>
      </c>
      <c r="AF20" s="50">
        <v>19110</v>
      </c>
      <c r="AG20" s="49">
        <f t="shared" si="14"/>
        <v>1500</v>
      </c>
      <c r="AH20" s="47" t="d">
        <f t="shared" si="15"/>
        <v>2022-01-16</v>
      </c>
      <c r="AI20" s="50">
        <v>13685</v>
      </c>
      <c r="AJ20" s="49">
        <f t="shared" si="16"/>
        <v>1500</v>
      </c>
      <c r="AK20" s="47" t="d">
        <f t="shared" si="17"/>
        <v>2022-01-16</v>
      </c>
      <c r="AL20" s="50"/>
      <c r="AM20" s="49">
        <f t="shared" si="18"/>
        <v>0</v>
      </c>
      <c r="AN20" s="47" t="d">
        <f t="shared" si="19"/>
        <v>2022-01-16</v>
      </c>
      <c r="AO20" s="50">
        <v>39365</v>
      </c>
      <c r="AP20" s="49">
        <f t="shared" si="20"/>
        <v>2180</v>
      </c>
      <c r="AQ20" s="47" t="d">
        <f t="shared" si="21"/>
        <v>2022-01-16</v>
      </c>
      <c r="AR20" s="50">
        <v>39365</v>
      </c>
      <c r="AS20" s="49">
        <f t="shared" si="22"/>
        <v>2180</v>
      </c>
    </row>
    <row r="21" spans="1:45" ht="15.95" customHeight="1">
      <c r="A21" s="8" t="d">
        <f t="shared" si="23"/>
        <v>2022-01-17</v>
      </c>
      <c r="B21" s="92">
        <f t="shared" si="1"/>
        <v>8985</v>
      </c>
      <c r="C21" s="85"/>
      <c r="D21" s="86"/>
      <c r="E21" s="86"/>
      <c r="F21" s="86"/>
      <c r="G21" s="87"/>
      <c r="M21" s="47" t="d">
        <f t="shared" si="0"/>
        <v>2022-01-17</v>
      </c>
      <c r="N21" s="50">
        <v>8985</v>
      </c>
      <c r="O21" s="49">
        <f t="shared" si="2"/>
        <v>1500</v>
      </c>
      <c r="P21" s="47" t="d">
        <f t="shared" si="3"/>
        <v>2022-01-17</v>
      </c>
      <c r="Q21" s="50"/>
      <c r="R21" s="49">
        <f t="shared" si="4"/>
        <v>0</v>
      </c>
      <c r="S21" s="47" t="d">
        <f t="shared" si="5"/>
        <v>2022-01-17</v>
      </c>
      <c r="T21" s="50">
        <v>13205</v>
      </c>
      <c r="U21" s="49">
        <f t="shared" si="6"/>
        <v>1500</v>
      </c>
      <c r="V21" s="47" t="d">
        <f t="shared" si="7"/>
        <v>2022-01-17</v>
      </c>
      <c r="W21" s="50">
        <v>15475</v>
      </c>
      <c r="X21" s="49">
        <f t="shared" si="8"/>
        <v>1500</v>
      </c>
      <c r="Y21" s="47" t="d">
        <f t="shared" si="9"/>
        <v>2022-01-17</v>
      </c>
      <c r="Z21" s="50">
        <v>17225</v>
      </c>
      <c r="AA21" s="49">
        <f t="shared" si="10"/>
        <v>1500</v>
      </c>
      <c r="AB21" s="47" t="d">
        <f t="shared" si="11"/>
        <v>2022-01-17</v>
      </c>
      <c r="AC21" s="50"/>
      <c r="AD21" s="49">
        <f t="shared" si="12"/>
        <v>0</v>
      </c>
      <c r="AE21" s="47" t="d">
        <f t="shared" si="13"/>
        <v>2022-01-17</v>
      </c>
      <c r="AF21" s="50">
        <v>8715</v>
      </c>
      <c r="AG21" s="49">
        <f t="shared" si="14"/>
        <v>1500</v>
      </c>
      <c r="AH21" s="47" t="d">
        <f t="shared" si="15"/>
        <v>2022-01-17</v>
      </c>
      <c r="AI21" s="50">
        <v>11095</v>
      </c>
      <c r="AJ21" s="49">
        <f t="shared" si="16"/>
        <v>1500</v>
      </c>
      <c r="AK21" s="47" t="d">
        <f t="shared" si="17"/>
        <v>2022-01-17</v>
      </c>
      <c r="AL21" s="50"/>
      <c r="AM21" s="49">
        <f t="shared" si="18"/>
        <v>0</v>
      </c>
      <c r="AN21" s="47" t="d">
        <f t="shared" si="19"/>
        <v>2022-01-17</v>
      </c>
      <c r="AO21" s="50">
        <v>32035</v>
      </c>
      <c r="AP21" s="49">
        <f t="shared" si="20"/>
        <v>2000</v>
      </c>
      <c r="AQ21" s="47" t="d">
        <f t="shared" si="21"/>
        <v>2022-01-17</v>
      </c>
      <c r="AR21" s="50">
        <v>32035</v>
      </c>
      <c r="AS21" s="49">
        <f t="shared" si="22"/>
        <v>2000</v>
      </c>
    </row>
    <row r="22" spans="1:45" ht="15.95" customHeight="1">
      <c r="A22" s="7" t="d">
        <f t="shared" si="23"/>
        <v>2022-01-18</v>
      </c>
      <c r="B22" s="92">
        <f t="shared" si="1"/>
        <v>17740</v>
      </c>
      <c r="C22" s="85"/>
      <c r="D22" s="86"/>
      <c r="E22" s="86"/>
      <c r="F22" s="86"/>
      <c r="G22" s="87"/>
      <c r="M22" s="47" t="d">
        <f t="shared" si="0"/>
        <v>2022-01-18</v>
      </c>
      <c r="N22" s="50">
        <v>17740</v>
      </c>
      <c r="O22" s="49">
        <f t="shared" si="2"/>
        <v>1500</v>
      </c>
      <c r="P22" s="47" t="d">
        <f t="shared" si="3"/>
        <v>2022-01-18</v>
      </c>
      <c r="Q22" s="50"/>
      <c r="R22" s="49">
        <f t="shared" si="4"/>
        <v>0</v>
      </c>
      <c r="S22" s="47" t="d">
        <f t="shared" si="5"/>
        <v>2022-01-18</v>
      </c>
      <c r="T22" s="50">
        <v>20090</v>
      </c>
      <c r="U22" s="49">
        <f t="shared" si="6"/>
        <v>1670</v>
      </c>
      <c r="V22" s="47" t="d">
        <f t="shared" si="7"/>
        <v>2022-01-18</v>
      </c>
      <c r="W22" s="50">
        <v>21150</v>
      </c>
      <c r="X22" s="49">
        <f t="shared" si="8"/>
        <v>1670</v>
      </c>
      <c r="Y22" s="47" t="d">
        <f t="shared" si="9"/>
        <v>2022-01-18</v>
      </c>
      <c r="Z22" s="50">
        <v>11670</v>
      </c>
      <c r="AA22" s="49">
        <f t="shared" si="10"/>
        <v>1500</v>
      </c>
      <c r="AB22" s="47" t="d">
        <f t="shared" si="11"/>
        <v>2022-01-18</v>
      </c>
      <c r="AC22" s="50"/>
      <c r="AD22" s="49">
        <f t="shared" si="12"/>
        <v>0</v>
      </c>
      <c r="AE22" s="47" t="d">
        <f t="shared" si="13"/>
        <v>2022-01-18</v>
      </c>
      <c r="AF22" s="50">
        <v>15775</v>
      </c>
      <c r="AG22" s="49">
        <f t="shared" si="14"/>
        <v>1500</v>
      </c>
      <c r="AH22" s="47" t="d">
        <f t="shared" si="15"/>
        <v>2022-01-18</v>
      </c>
      <c r="AI22" s="50">
        <v>8555</v>
      </c>
      <c r="AJ22" s="49">
        <f t="shared" si="16"/>
        <v>1500</v>
      </c>
      <c r="AK22" s="47" t="d">
        <f t="shared" si="17"/>
        <v>2022-01-18</v>
      </c>
      <c r="AL22" s="50"/>
      <c r="AM22" s="49">
        <f t="shared" si="18"/>
        <v>0</v>
      </c>
      <c r="AN22" s="47" t="d">
        <f t="shared" si="19"/>
        <v>2022-01-18</v>
      </c>
      <c r="AO22" s="50">
        <v>28558</v>
      </c>
      <c r="AP22" s="49">
        <f t="shared" si="20"/>
        <v>1840</v>
      </c>
      <c r="AQ22" s="47" t="d">
        <f t="shared" si="21"/>
        <v>2022-01-18</v>
      </c>
      <c r="AR22" s="50">
        <v>28558</v>
      </c>
      <c r="AS22" s="49">
        <f t="shared" si="22"/>
        <v>1840</v>
      </c>
    </row>
    <row r="23" spans="1:45" ht="15.95" customHeight="1">
      <c r="A23" s="8" t="d">
        <f t="shared" si="23"/>
        <v>2022-01-19</v>
      </c>
      <c r="B23" s="92">
        <f t="shared" si="1"/>
        <v>17035</v>
      </c>
      <c r="C23" s="85"/>
      <c r="D23" s="86"/>
      <c r="E23" s="86"/>
      <c r="F23" s="86"/>
      <c r="G23" s="87"/>
      <c r="M23" s="47" t="d">
        <f t="shared" si="0"/>
        <v>2022-01-19</v>
      </c>
      <c r="N23" s="50">
        <v>17035</v>
      </c>
      <c r="O23" s="49">
        <f t="shared" si="2"/>
        <v>1500</v>
      </c>
      <c r="P23" s="47" t="d">
        <f t="shared" si="3"/>
        <v>2022-01-19</v>
      </c>
      <c r="Q23" s="50"/>
      <c r="R23" s="49">
        <f t="shared" si="4"/>
        <v>0</v>
      </c>
      <c r="S23" s="47" t="d">
        <f t="shared" si="5"/>
        <v>2022-01-19</v>
      </c>
      <c r="T23" s="50">
        <v>14575</v>
      </c>
      <c r="U23" s="49">
        <f t="shared" si="6"/>
        <v>1500</v>
      </c>
      <c r="V23" s="47" t="d">
        <f t="shared" si="7"/>
        <v>2022-01-19</v>
      </c>
      <c r="W23" s="50">
        <v>20215</v>
      </c>
      <c r="X23" s="49">
        <f t="shared" si="8"/>
        <v>1670</v>
      </c>
      <c r="Y23" s="47" t="d">
        <f t="shared" si="9"/>
        <v>2022-01-19</v>
      </c>
      <c r="Z23" s="50">
        <v>13490</v>
      </c>
      <c r="AA23" s="49">
        <f t="shared" si="10"/>
        <v>1500</v>
      </c>
      <c r="AB23" s="47" t="d">
        <f t="shared" si="11"/>
        <v>2022-01-19</v>
      </c>
      <c r="AC23" s="50"/>
      <c r="AD23" s="49">
        <f t="shared" si="12"/>
        <v>0</v>
      </c>
      <c r="AE23" s="47" t="d">
        <f t="shared" si="13"/>
        <v>2022-01-19</v>
      </c>
      <c r="AF23" s="50">
        <v>20320</v>
      </c>
      <c r="AG23" s="49">
        <f t="shared" si="14"/>
        <v>1670</v>
      </c>
      <c r="AH23" s="47" t="d">
        <f t="shared" si="15"/>
        <v>2022-01-19</v>
      </c>
      <c r="AI23" s="50">
        <v>13645</v>
      </c>
      <c r="AJ23" s="49">
        <f t="shared" si="16"/>
        <v>1500</v>
      </c>
      <c r="AK23" s="47" t="d">
        <f t="shared" si="17"/>
        <v>2022-01-19</v>
      </c>
      <c r="AL23" s="50"/>
      <c r="AM23" s="49">
        <f t="shared" si="18"/>
        <v>0</v>
      </c>
      <c r="AN23" s="47" t="d">
        <f t="shared" si="19"/>
        <v>2022-01-19</v>
      </c>
      <c r="AO23" s="50">
        <v>16965</v>
      </c>
      <c r="AP23" s="49">
        <f t="shared" si="20"/>
        <v>1500</v>
      </c>
      <c r="AQ23" s="47" t="d">
        <f t="shared" si="21"/>
        <v>2022-01-19</v>
      </c>
      <c r="AR23" s="50">
        <v>16965</v>
      </c>
      <c r="AS23" s="49">
        <f t="shared" si="22"/>
        <v>1500</v>
      </c>
    </row>
    <row r="24" spans="1:45" ht="15.95" customHeight="1">
      <c r="A24" s="7" t="d">
        <f t="shared" si="23"/>
        <v>2022-01-20</v>
      </c>
      <c r="B24" s="92">
        <f t="shared" si="1"/>
        <v>14425</v>
      </c>
      <c r="C24" s="85"/>
      <c r="D24" s="86"/>
      <c r="E24" s="86"/>
      <c r="F24" s="86"/>
      <c r="G24" s="87"/>
      <c r="M24" s="47" t="d">
        <f t="shared" si="0"/>
        <v>2022-01-20</v>
      </c>
      <c r="N24" s="50">
        <v>14425</v>
      </c>
      <c r="O24" s="49">
        <f t="shared" si="2"/>
        <v>1500</v>
      </c>
      <c r="P24" s="47" t="d">
        <f t="shared" si="3"/>
        <v>2022-01-20</v>
      </c>
      <c r="Q24" s="50"/>
      <c r="R24" s="49">
        <f t="shared" si="4"/>
        <v>0</v>
      </c>
      <c r="S24" s="47" t="d">
        <f t="shared" si="5"/>
        <v>2022-01-20</v>
      </c>
      <c r="T24" s="50">
        <v>16640</v>
      </c>
      <c r="U24" s="49">
        <f t="shared" si="6"/>
        <v>1500</v>
      </c>
      <c r="V24" s="47" t="d">
        <f t="shared" si="7"/>
        <v>2022-01-20</v>
      </c>
      <c r="W24" s="50">
        <v>21420</v>
      </c>
      <c r="X24" s="49">
        <f t="shared" si="8"/>
        <v>1670</v>
      </c>
      <c r="Y24" s="47" t="d">
        <f t="shared" si="9"/>
        <v>2022-01-20</v>
      </c>
      <c r="Z24" s="50">
        <v>9685</v>
      </c>
      <c r="AA24" s="49">
        <f t="shared" si="10"/>
        <v>1500</v>
      </c>
      <c r="AB24" s="47" t="d">
        <f t="shared" si="11"/>
        <v>2022-01-20</v>
      </c>
      <c r="AC24" s="50"/>
      <c r="AD24" s="49">
        <f t="shared" si="12"/>
        <v>0</v>
      </c>
      <c r="AE24" s="47" t="d">
        <f t="shared" si="13"/>
        <v>2022-01-20</v>
      </c>
      <c r="AF24" s="50">
        <v>12895</v>
      </c>
      <c r="AG24" s="49">
        <f t="shared" si="14"/>
        <v>1500</v>
      </c>
      <c r="AH24" s="47" t="d">
        <f t="shared" si="15"/>
        <v>2022-01-20</v>
      </c>
      <c r="AI24" s="50">
        <v>17540</v>
      </c>
      <c r="AJ24" s="49">
        <f t="shared" si="16"/>
        <v>1500</v>
      </c>
      <c r="AK24" s="47" t="d">
        <f t="shared" si="17"/>
        <v>2022-01-20</v>
      </c>
      <c r="AL24" s="50"/>
      <c r="AM24" s="49">
        <f t="shared" si="18"/>
        <v>0</v>
      </c>
      <c r="AN24" s="47" t="d">
        <f t="shared" si="19"/>
        <v>2022-01-20</v>
      </c>
      <c r="AO24" s="50">
        <v>25890</v>
      </c>
      <c r="AP24" s="49">
        <f t="shared" si="20"/>
        <v>1840</v>
      </c>
      <c r="AQ24" s="47" t="d">
        <f t="shared" si="21"/>
        <v>2022-01-20</v>
      </c>
      <c r="AR24" s="50">
        <v>25890</v>
      </c>
      <c r="AS24" s="49">
        <f t="shared" si="22"/>
        <v>1840</v>
      </c>
    </row>
    <row r="25" spans="1:45" ht="15.95" customHeight="1">
      <c r="A25" s="8" t="d">
        <f t="shared" si="23"/>
        <v>2022-01-21</v>
      </c>
      <c r="B25" s="92">
        <f t="shared" si="1"/>
        <v>34840</v>
      </c>
      <c r="C25" s="85"/>
      <c r="D25" s="86"/>
      <c r="E25" s="86"/>
      <c r="F25" s="86"/>
      <c r="G25" s="87"/>
      <c r="M25" s="47" t="d">
        <f t="shared" si="0"/>
        <v>2022-01-21</v>
      </c>
      <c r="N25" s="50">
        <v>34840</v>
      </c>
      <c r="O25" s="49">
        <f t="shared" si="2"/>
        <v>2120</v>
      </c>
      <c r="P25" s="47" t="d">
        <f t="shared" si="3"/>
        <v>2022-01-21</v>
      </c>
      <c r="Q25" s="50"/>
      <c r="R25" s="49">
        <f t="shared" si="4"/>
        <v>0</v>
      </c>
      <c r="S25" s="47" t="d">
        <f t="shared" si="5"/>
        <v>2022-01-21</v>
      </c>
      <c r="T25" s="50">
        <v>17115</v>
      </c>
      <c r="U25" s="49">
        <f t="shared" si="6"/>
        <v>1500</v>
      </c>
      <c r="V25" s="47" t="d">
        <f t="shared" si="7"/>
        <v>2022-01-21</v>
      </c>
      <c r="W25" s="50">
        <v>29270</v>
      </c>
      <c r="X25" s="49">
        <f t="shared" si="8"/>
        <v>1840</v>
      </c>
      <c r="Y25" s="47" t="d">
        <f t="shared" si="9"/>
        <v>2022-01-21</v>
      </c>
      <c r="Z25" s="50">
        <v>23540</v>
      </c>
      <c r="AA25" s="49">
        <f t="shared" si="10"/>
        <v>1670</v>
      </c>
      <c r="AB25" s="47" t="d">
        <f t="shared" si="11"/>
        <v>2022-01-21</v>
      </c>
      <c r="AC25" s="50"/>
      <c r="AD25" s="49">
        <f t="shared" si="12"/>
        <v>0</v>
      </c>
      <c r="AE25" s="47" t="d">
        <f t="shared" si="13"/>
        <v>2022-01-21</v>
      </c>
      <c r="AF25" s="50">
        <v>28930</v>
      </c>
      <c r="AG25" s="49">
        <f t="shared" si="14"/>
        <v>1840</v>
      </c>
      <c r="AH25" s="47" t="d">
        <f t="shared" si="15"/>
        <v>2022-01-21</v>
      </c>
      <c r="AI25" s="50">
        <v>17695</v>
      </c>
      <c r="AJ25" s="49">
        <f t="shared" si="16"/>
        <v>1500</v>
      </c>
      <c r="AK25" s="47" t="d">
        <f t="shared" si="17"/>
        <v>2022-01-21</v>
      </c>
      <c r="AL25" s="50"/>
      <c r="AM25" s="49">
        <f t="shared" si="18"/>
        <v>0</v>
      </c>
      <c r="AN25" s="47" t="d">
        <f t="shared" si="19"/>
        <v>2022-01-21</v>
      </c>
      <c r="AO25" s="50">
        <v>56448</v>
      </c>
      <c r="AP25" s="49">
        <f t="shared" si="20"/>
        <v>2450</v>
      </c>
      <c r="AQ25" s="47" t="d">
        <f t="shared" si="21"/>
        <v>2022-01-21</v>
      </c>
      <c r="AR25" s="50">
        <v>56448</v>
      </c>
      <c r="AS25" s="49">
        <f t="shared" si="22"/>
        <v>2450</v>
      </c>
    </row>
    <row r="26" spans="1:45" ht="15.95" customHeight="1">
      <c r="A26" s="7" t="d">
        <f t="shared" si="23"/>
        <v>2022-01-22</v>
      </c>
      <c r="B26" s="92">
        <f t="shared" si="1"/>
        <v>29035</v>
      </c>
      <c r="C26" s="85"/>
      <c r="D26" s="86"/>
      <c r="E26" s="86"/>
      <c r="F26" s="86"/>
      <c r="G26" s="87"/>
      <c r="M26" s="47" t="d">
        <f t="shared" si="0"/>
        <v>2022-01-22</v>
      </c>
      <c r="N26" s="50">
        <v>29035</v>
      </c>
      <c r="O26" s="49">
        <f t="shared" si="2"/>
        <v>1840</v>
      </c>
      <c r="P26" s="47" t="d">
        <f t="shared" si="3"/>
        <v>2022-01-22</v>
      </c>
      <c r="Q26" s="50"/>
      <c r="R26" s="49">
        <f t="shared" si="4"/>
        <v>0</v>
      </c>
      <c r="S26" s="47" t="d">
        <f t="shared" si="5"/>
        <v>2022-01-22</v>
      </c>
      <c r="T26" s="50">
        <v>14830</v>
      </c>
      <c r="U26" s="49">
        <f t="shared" si="6"/>
        <v>1500</v>
      </c>
      <c r="V26" s="47" t="d">
        <f t="shared" si="7"/>
        <v>2022-01-22</v>
      </c>
      <c r="W26" s="50">
        <v>18162</v>
      </c>
      <c r="X26" s="49">
        <f t="shared" si="8"/>
        <v>1500</v>
      </c>
      <c r="Y26" s="47" t="d">
        <f t="shared" si="9"/>
        <v>2022-01-22</v>
      </c>
      <c r="Z26" s="50">
        <v>24100</v>
      </c>
      <c r="AA26" s="49">
        <f t="shared" si="10"/>
        <v>1840</v>
      </c>
      <c r="AB26" s="47" t="d">
        <f t="shared" si="11"/>
        <v>2022-01-22</v>
      </c>
      <c r="AC26" s="50"/>
      <c r="AD26" s="49">
        <f t="shared" si="12"/>
        <v>0</v>
      </c>
      <c r="AE26" s="47" t="d">
        <f t="shared" si="13"/>
        <v>2022-01-22</v>
      </c>
      <c r="AF26" s="50">
        <v>25065</v>
      </c>
      <c r="AG26" s="49">
        <f t="shared" si="14"/>
        <v>1840</v>
      </c>
      <c r="AH26" s="47" t="d">
        <f t="shared" si="15"/>
        <v>2022-01-22</v>
      </c>
      <c r="AI26" s="50">
        <v>17740</v>
      </c>
      <c r="AJ26" s="49">
        <f t="shared" si="16"/>
        <v>1500</v>
      </c>
      <c r="AK26" s="47" t="d">
        <f t="shared" si="17"/>
        <v>2022-01-22</v>
      </c>
      <c r="AL26" s="50"/>
      <c r="AM26" s="49">
        <f t="shared" si="18"/>
        <v>0</v>
      </c>
      <c r="AN26" s="47" t="d">
        <f t="shared" si="19"/>
        <v>2022-01-22</v>
      </c>
      <c r="AO26" s="50">
        <v>60370</v>
      </c>
      <c r="AP26" s="49">
        <f t="shared" si="20"/>
        <v>2510</v>
      </c>
      <c r="AQ26" s="47" t="d">
        <f t="shared" si="21"/>
        <v>2022-01-22</v>
      </c>
      <c r="AR26" s="50">
        <v>60370</v>
      </c>
      <c r="AS26" s="49">
        <f t="shared" si="22"/>
        <v>2510</v>
      </c>
    </row>
    <row r="27" spans="1:45" ht="15.95" customHeight="1">
      <c r="A27" s="8" t="d">
        <f t="shared" si="23"/>
        <v>2022-01-23</v>
      </c>
      <c r="B27" s="92">
        <f t="shared" si="1"/>
        <v>25050</v>
      </c>
      <c r="C27" s="85"/>
      <c r="D27" s="86"/>
      <c r="E27" s="86"/>
      <c r="F27" s="86"/>
      <c r="G27" s="87"/>
      <c r="M27" s="47" t="d">
        <f t="shared" si="0"/>
        <v>2022-01-23</v>
      </c>
      <c r="N27" s="50">
        <v>25050</v>
      </c>
      <c r="O27" s="49">
        <f t="shared" si="2"/>
        <v>1840</v>
      </c>
      <c r="P27" s="47" t="d">
        <f t="shared" si="3"/>
        <v>2022-01-23</v>
      </c>
      <c r="Q27" s="50"/>
      <c r="R27" s="49">
        <f t="shared" si="4"/>
        <v>0</v>
      </c>
      <c r="S27" s="47" t="d">
        <f t="shared" si="5"/>
        <v>2022-01-23</v>
      </c>
      <c r="T27" s="50">
        <v>14280</v>
      </c>
      <c r="U27" s="49">
        <f t="shared" si="6"/>
        <v>1500</v>
      </c>
      <c r="V27" s="47" t="d">
        <f t="shared" si="7"/>
        <v>2022-01-23</v>
      </c>
      <c r="W27" s="50">
        <v>21190</v>
      </c>
      <c r="X27" s="49">
        <f t="shared" si="8"/>
        <v>1670</v>
      </c>
      <c r="Y27" s="47" t="d">
        <f t="shared" si="9"/>
        <v>2022-01-23</v>
      </c>
      <c r="Z27" s="50">
        <v>16682</v>
      </c>
      <c r="AA27" s="49">
        <f t="shared" si="10"/>
        <v>1500</v>
      </c>
      <c r="AB27" s="47" t="d">
        <f t="shared" si="11"/>
        <v>2022-01-23</v>
      </c>
      <c r="AC27" s="50"/>
      <c r="AD27" s="49">
        <f t="shared" si="12"/>
        <v>0</v>
      </c>
      <c r="AE27" s="47" t="d">
        <f t="shared" si="13"/>
        <v>2022-01-23</v>
      </c>
      <c r="AF27" s="50">
        <v>23405</v>
      </c>
      <c r="AG27" s="49">
        <f t="shared" si="14"/>
        <v>1670</v>
      </c>
      <c r="AH27" s="47" t="d">
        <f t="shared" si="15"/>
        <v>2022-01-23</v>
      </c>
      <c r="AI27" s="50">
        <v>11205</v>
      </c>
      <c r="AJ27" s="49">
        <f t="shared" si="16"/>
        <v>1500</v>
      </c>
      <c r="AK27" s="47" t="d">
        <f t="shared" si="17"/>
        <v>2022-01-23</v>
      </c>
      <c r="AL27" s="50"/>
      <c r="AM27" s="49">
        <f t="shared" si="18"/>
        <v>0</v>
      </c>
      <c r="AN27" s="47" t="d">
        <f t="shared" si="19"/>
        <v>2022-01-23</v>
      </c>
      <c r="AO27" s="50">
        <v>43310</v>
      </c>
      <c r="AP27" s="49">
        <f t="shared" si="20"/>
        <v>2240</v>
      </c>
      <c r="AQ27" s="47" t="d">
        <f t="shared" si="21"/>
        <v>2022-01-23</v>
      </c>
      <c r="AR27" s="50">
        <v>43310</v>
      </c>
      <c r="AS27" s="49">
        <f t="shared" si="22"/>
        <v>2240</v>
      </c>
    </row>
    <row r="28" spans="1:45" ht="15.95" customHeight="1">
      <c r="A28" s="7" t="d">
        <f t="shared" si="23"/>
        <v>2022-01-24</v>
      </c>
      <c r="B28" s="92">
        <f t="shared" si="1"/>
        <v>15310</v>
      </c>
      <c r="C28" s="85"/>
      <c r="D28" s="86"/>
      <c r="E28" s="86"/>
      <c r="F28" s="86"/>
      <c r="G28" s="87"/>
      <c r="M28" s="47" t="d">
        <f t="shared" si="0"/>
        <v>2022-01-24</v>
      </c>
      <c r="N28" s="50">
        <v>15310</v>
      </c>
      <c r="O28" s="49">
        <f t="shared" si="2"/>
        <v>1500</v>
      </c>
      <c r="P28" s="47" t="d">
        <f t="shared" si="3"/>
        <v>2022-01-24</v>
      </c>
      <c r="Q28" s="50"/>
      <c r="R28" s="49">
        <f t="shared" si="4"/>
        <v>0</v>
      </c>
      <c r="S28" s="47" t="d">
        <f t="shared" si="5"/>
        <v>2022-01-24</v>
      </c>
      <c r="T28" s="50">
        <v>14760</v>
      </c>
      <c r="U28" s="49">
        <f t="shared" si="6"/>
        <v>1500</v>
      </c>
      <c r="V28" s="47" t="d">
        <f t="shared" si="7"/>
        <v>2022-01-24</v>
      </c>
      <c r="W28" s="50">
        <v>15150</v>
      </c>
      <c r="X28" s="49">
        <f t="shared" si="8"/>
        <v>1500</v>
      </c>
      <c r="Y28" s="47" t="d">
        <f t="shared" si="9"/>
        <v>2022-01-24</v>
      </c>
      <c r="Z28" s="50">
        <v>14530</v>
      </c>
      <c r="AA28" s="49">
        <f t="shared" si="10"/>
        <v>1500</v>
      </c>
      <c r="AB28" s="47" t="d">
        <f t="shared" si="11"/>
        <v>2022-01-24</v>
      </c>
      <c r="AC28" s="50"/>
      <c r="AD28" s="49">
        <f t="shared" si="12"/>
        <v>0</v>
      </c>
      <c r="AE28" s="47" t="d">
        <f t="shared" si="13"/>
        <v>2022-01-24</v>
      </c>
      <c r="AF28" s="50">
        <v>6810</v>
      </c>
      <c r="AG28" s="49">
        <f t="shared" si="14"/>
        <v>1500</v>
      </c>
      <c r="AH28" s="47" t="d">
        <f t="shared" si="15"/>
        <v>2022-01-24</v>
      </c>
      <c r="AI28" s="50">
        <v>9785</v>
      </c>
      <c r="AJ28" s="49">
        <f t="shared" si="16"/>
        <v>1500</v>
      </c>
      <c r="AK28" s="47" t="d">
        <f t="shared" si="17"/>
        <v>2022-01-24</v>
      </c>
      <c r="AL28" s="50"/>
      <c r="AM28" s="49">
        <f t="shared" si="18"/>
        <v>0</v>
      </c>
      <c r="AN28" s="47" t="d">
        <f t="shared" si="19"/>
        <v>2022-01-24</v>
      </c>
      <c r="AO28" s="50">
        <v>14250</v>
      </c>
      <c r="AP28" s="49">
        <f t="shared" si="20"/>
        <v>1500</v>
      </c>
      <c r="AQ28" s="47" t="d">
        <f t="shared" si="21"/>
        <v>2022-01-24</v>
      </c>
      <c r="AR28" s="50">
        <v>14250</v>
      </c>
      <c r="AS28" s="49">
        <f t="shared" si="22"/>
        <v>1500</v>
      </c>
    </row>
    <row r="29" spans="1:45" ht="15.95" customHeight="1">
      <c r="A29" s="8" t="d">
        <f t="shared" si="23"/>
        <v>2022-01-25</v>
      </c>
      <c r="B29" s="92">
        <f t="shared" si="1"/>
        <v>16915</v>
      </c>
      <c r="C29" s="85"/>
      <c r="D29" s="86"/>
      <c r="E29" s="86"/>
      <c r="F29" s="86"/>
      <c r="G29" s="87"/>
      <c r="M29" s="47" t="d">
        <f t="shared" si="0"/>
        <v>2022-01-25</v>
      </c>
      <c r="N29" s="50">
        <v>16915</v>
      </c>
      <c r="O29" s="49">
        <f t="shared" si="2"/>
        <v>1500</v>
      </c>
      <c r="P29" s="47" t="d">
        <f t="shared" si="3"/>
        <v>2022-01-25</v>
      </c>
      <c r="Q29" s="50"/>
      <c r="R29" s="49">
        <f t="shared" si="4"/>
        <v>0</v>
      </c>
      <c r="S29" s="47" t="d">
        <f t="shared" si="5"/>
        <v>2022-01-25</v>
      </c>
      <c r="T29" s="50">
        <v>16350</v>
      </c>
      <c r="U29" s="49">
        <f t="shared" si="6"/>
        <v>1500</v>
      </c>
      <c r="V29" s="47" t="d">
        <f t="shared" si="7"/>
        <v>2022-01-25</v>
      </c>
      <c r="W29" s="50">
        <v>15295</v>
      </c>
      <c r="X29" s="49">
        <f t="shared" si="8"/>
        <v>1500</v>
      </c>
      <c r="Y29" s="47" t="d">
        <f t="shared" si="9"/>
        <v>2022-01-25</v>
      </c>
      <c r="Z29" s="50">
        <v>19565</v>
      </c>
      <c r="AA29" s="49">
        <f t="shared" si="10"/>
        <v>1500</v>
      </c>
      <c r="AB29" s="47" t="d">
        <f t="shared" si="11"/>
        <v>2022-01-25</v>
      </c>
      <c r="AC29" s="50"/>
      <c r="AD29" s="49">
        <f t="shared" si="12"/>
        <v>0</v>
      </c>
      <c r="AE29" s="47" t="d">
        <f t="shared" si="13"/>
        <v>2022-01-25</v>
      </c>
      <c r="AF29" s="50">
        <v>9545</v>
      </c>
      <c r="AG29" s="49">
        <f t="shared" si="14"/>
        <v>1500</v>
      </c>
      <c r="AH29" s="47" t="d">
        <f t="shared" si="15"/>
        <v>2022-01-25</v>
      </c>
      <c r="AI29" s="50">
        <v>11500</v>
      </c>
      <c r="AJ29" s="49">
        <f t="shared" si="16"/>
        <v>1500</v>
      </c>
      <c r="AK29" s="47" t="d">
        <f t="shared" si="17"/>
        <v>2022-01-25</v>
      </c>
      <c r="AL29" s="50"/>
      <c r="AM29" s="49">
        <f t="shared" si="18"/>
        <v>0</v>
      </c>
      <c r="AN29" s="47" t="d">
        <f t="shared" si="19"/>
        <v>2022-01-25</v>
      </c>
      <c r="AO29" s="50">
        <v>24040</v>
      </c>
      <c r="AP29" s="49">
        <f t="shared" si="20"/>
        <v>1840</v>
      </c>
      <c r="AQ29" s="47" t="d">
        <f t="shared" si="21"/>
        <v>2022-01-25</v>
      </c>
      <c r="AR29" s="50">
        <v>24040</v>
      </c>
      <c r="AS29" s="49">
        <f t="shared" si="22"/>
        <v>1840</v>
      </c>
    </row>
    <row r="30" spans="1:45" ht="15.95" customHeight="1">
      <c r="A30" s="7" t="d">
        <f t="shared" si="23"/>
        <v>2022-01-26</v>
      </c>
      <c r="B30" s="92">
        <f t="shared" si="1"/>
        <v>14005</v>
      </c>
      <c r="C30" s="85"/>
      <c r="D30" s="86"/>
      <c r="E30" s="86"/>
      <c r="F30" s="86"/>
      <c r="G30" s="87"/>
      <c r="M30" s="47" t="d">
        <f t="shared" si="0"/>
        <v>2022-01-26</v>
      </c>
      <c r="N30" s="50">
        <v>14005</v>
      </c>
      <c r="O30" s="49">
        <f t="shared" si="2"/>
        <v>1500</v>
      </c>
      <c r="P30" s="47" t="d">
        <f t="shared" si="3"/>
        <v>2022-01-26</v>
      </c>
      <c r="Q30" s="50"/>
      <c r="R30" s="49">
        <f t="shared" si="4"/>
        <v>0</v>
      </c>
      <c r="S30" s="47" t="d">
        <f t="shared" si="5"/>
        <v>2022-01-26</v>
      </c>
      <c r="T30" s="50">
        <v>13855</v>
      </c>
      <c r="U30" s="49">
        <f t="shared" si="6"/>
        <v>1500</v>
      </c>
      <c r="V30" s="47" t="d">
        <f t="shared" si="7"/>
        <v>2022-01-26</v>
      </c>
      <c r="W30" s="50">
        <v>17350</v>
      </c>
      <c r="X30" s="49">
        <f t="shared" si="8"/>
        <v>1500</v>
      </c>
      <c r="Y30" s="47" t="d">
        <f t="shared" si="9"/>
        <v>2022-01-26</v>
      </c>
      <c r="Z30" s="50">
        <v>11095</v>
      </c>
      <c r="AA30" s="49">
        <f t="shared" si="10"/>
        <v>1500</v>
      </c>
      <c r="AB30" s="47" t="d">
        <f t="shared" si="11"/>
        <v>2022-01-26</v>
      </c>
      <c r="AC30" s="50"/>
      <c r="AD30" s="49">
        <f t="shared" si="12"/>
        <v>0</v>
      </c>
      <c r="AE30" s="47" t="d">
        <f t="shared" si="13"/>
        <v>2022-01-26</v>
      </c>
      <c r="AF30" s="50">
        <v>13745</v>
      </c>
      <c r="AG30" s="49">
        <f t="shared" si="14"/>
        <v>1500</v>
      </c>
      <c r="AH30" s="47" t="d">
        <f t="shared" si="15"/>
        <v>2022-01-26</v>
      </c>
      <c r="AI30" s="50">
        <v>10015</v>
      </c>
      <c r="AJ30" s="49">
        <f t="shared" si="16"/>
        <v>1500</v>
      </c>
      <c r="AK30" s="47" t="d">
        <f t="shared" si="17"/>
        <v>2022-01-26</v>
      </c>
      <c r="AL30" s="50"/>
      <c r="AM30" s="49">
        <f t="shared" si="18"/>
        <v>0</v>
      </c>
      <c r="AN30" s="47" t="d">
        <f t="shared" si="19"/>
        <v>2022-01-26</v>
      </c>
      <c r="AO30" s="50">
        <v>24040</v>
      </c>
      <c r="AP30" s="49">
        <f t="shared" si="20"/>
        <v>1840</v>
      </c>
      <c r="AQ30" s="47" t="d">
        <f t="shared" si="21"/>
        <v>2022-01-26</v>
      </c>
      <c r="AR30" s="50">
        <v>24040</v>
      </c>
      <c r="AS30" s="49">
        <f t="shared" si="22"/>
        <v>1840</v>
      </c>
    </row>
    <row r="31" spans="1:45" ht="15.95" customHeight="1">
      <c r="A31" s="8" t="d">
        <f t="shared" si="23"/>
        <v>2022-01-27</v>
      </c>
      <c r="B31" s="92">
        <f t="shared" si="1"/>
        <v>13990</v>
      </c>
      <c r="C31" s="85"/>
      <c r="D31" s="86"/>
      <c r="E31" s="86"/>
      <c r="F31" s="86"/>
      <c r="G31" s="87"/>
      <c r="M31" s="47" t="d">
        <f t="shared" si="0"/>
        <v>2022-01-27</v>
      </c>
      <c r="N31" s="50">
        <v>13990</v>
      </c>
      <c r="O31" s="49">
        <f t="shared" si="2"/>
        <v>1500</v>
      </c>
      <c r="P31" s="47" t="d">
        <f t="shared" si="3"/>
        <v>2022-01-27</v>
      </c>
      <c r="Q31" s="50"/>
      <c r="R31" s="49">
        <f t="shared" si="4"/>
        <v>0</v>
      </c>
      <c r="S31" s="47" t="d">
        <f t="shared" si="5"/>
        <v>2022-01-27</v>
      </c>
      <c r="T31" s="50">
        <v>12095</v>
      </c>
      <c r="U31" s="49">
        <f t="shared" si="6"/>
        <v>1500</v>
      </c>
      <c r="V31" s="47" t="d">
        <f t="shared" si="7"/>
        <v>2022-01-27</v>
      </c>
      <c r="W31" s="50">
        <v>21250</v>
      </c>
      <c r="X31" s="49">
        <f t="shared" si="8"/>
        <v>1670</v>
      </c>
      <c r="Y31" s="47" t="d">
        <f t="shared" si="9"/>
        <v>2022-01-27</v>
      </c>
      <c r="Z31" s="50">
        <v>14585</v>
      </c>
      <c r="AA31" s="49">
        <f t="shared" si="10"/>
        <v>1500</v>
      </c>
      <c r="AB31" s="47" t="d">
        <f t="shared" si="11"/>
        <v>2022-01-27</v>
      </c>
      <c r="AC31" s="50"/>
      <c r="AD31" s="49">
        <f t="shared" si="12"/>
        <v>0</v>
      </c>
      <c r="AE31" s="47" t="d">
        <f t="shared" si="13"/>
        <v>2022-01-27</v>
      </c>
      <c r="AF31" s="50">
        <v>10780</v>
      </c>
      <c r="AG31" s="49">
        <f t="shared" si="14"/>
        <v>1500</v>
      </c>
      <c r="AH31" s="47" t="d">
        <f t="shared" si="15"/>
        <v>2022-01-27</v>
      </c>
      <c r="AI31" s="50">
        <v>12505</v>
      </c>
      <c r="AJ31" s="49">
        <f t="shared" si="16"/>
        <v>1500</v>
      </c>
      <c r="AK31" s="47" t="d">
        <f t="shared" si="17"/>
        <v>2022-01-27</v>
      </c>
      <c r="AL31" s="50"/>
      <c r="AM31" s="49">
        <f t="shared" si="18"/>
        <v>0</v>
      </c>
      <c r="AN31" s="47" t="d">
        <f t="shared" si="19"/>
        <v>2022-01-27</v>
      </c>
      <c r="AO31" s="50">
        <v>24475</v>
      </c>
      <c r="AP31" s="49">
        <f t="shared" si="20"/>
        <v>1840</v>
      </c>
      <c r="AQ31" s="47" t="d">
        <f t="shared" si="21"/>
        <v>2022-01-27</v>
      </c>
      <c r="AR31" s="50">
        <v>24475</v>
      </c>
      <c r="AS31" s="49">
        <f t="shared" si="22"/>
        <v>1840</v>
      </c>
    </row>
    <row r="32" spans="1:45" ht="15.95" customHeight="1">
      <c r="A32" s="7" t="d">
        <f t="shared" si="23"/>
        <v>2022-01-28</v>
      </c>
      <c r="B32" s="92">
        <f t="shared" si="1"/>
        <v>35815</v>
      </c>
      <c r="C32" s="85"/>
      <c r="D32" s="86"/>
      <c r="E32" s="86"/>
      <c r="F32" s="86"/>
      <c r="G32" s="87"/>
      <c r="M32" s="47" t="d">
        <f t="shared" si="0"/>
        <v>2022-01-28</v>
      </c>
      <c r="N32" s="50">
        <v>35815</v>
      </c>
      <c r="O32" s="49">
        <f t="shared" si="2"/>
        <v>2120</v>
      </c>
      <c r="P32" s="47" t="d">
        <f t="shared" si="3"/>
        <v>2022-01-28</v>
      </c>
      <c r="Q32" s="50"/>
      <c r="R32" s="49">
        <f t="shared" si="4"/>
        <v>0</v>
      </c>
      <c r="S32" s="47" t="d">
        <f t="shared" si="5"/>
        <v>2022-01-28</v>
      </c>
      <c r="T32" s="50">
        <v>21450</v>
      </c>
      <c r="U32" s="49">
        <f t="shared" si="6"/>
        <v>1670</v>
      </c>
      <c r="V32" s="47" t="d">
        <f t="shared" si="7"/>
        <v>2022-01-28</v>
      </c>
      <c r="W32" s="50">
        <v>25955</v>
      </c>
      <c r="X32" s="49">
        <f t="shared" si="8"/>
        <v>1840</v>
      </c>
      <c r="Y32" s="47" t="d">
        <f t="shared" si="9"/>
        <v>2022-01-28</v>
      </c>
      <c r="Z32" s="50">
        <v>24907</v>
      </c>
      <c r="AA32" s="49">
        <f t="shared" si="10"/>
        <v>1840</v>
      </c>
      <c r="AB32" s="47" t="d">
        <f t="shared" si="11"/>
        <v>2022-01-28</v>
      </c>
      <c r="AC32" s="50"/>
      <c r="AD32" s="49">
        <f t="shared" si="12"/>
        <v>0</v>
      </c>
      <c r="AE32" s="47" t="d">
        <f t="shared" si="13"/>
        <v>2022-01-28</v>
      </c>
      <c r="AF32" s="50">
        <v>24050</v>
      </c>
      <c r="AG32" s="49">
        <f t="shared" si="14"/>
        <v>1840</v>
      </c>
      <c r="AH32" s="47" t="d">
        <f t="shared" si="15"/>
        <v>2022-01-28</v>
      </c>
      <c r="AI32" s="50">
        <v>17865</v>
      </c>
      <c r="AJ32" s="49">
        <f t="shared" si="16"/>
        <v>1500</v>
      </c>
      <c r="AK32" s="47" t="d">
        <f t="shared" si="17"/>
        <v>2022-01-28</v>
      </c>
      <c r="AL32" s="50"/>
      <c r="AM32" s="49">
        <f t="shared" si="18"/>
        <v>0</v>
      </c>
      <c r="AN32" s="47" t="d">
        <f t="shared" si="19"/>
        <v>2022-01-28</v>
      </c>
      <c r="AO32" s="50">
        <v>54220</v>
      </c>
      <c r="AP32" s="49">
        <f t="shared" si="20"/>
        <v>2420</v>
      </c>
      <c r="AQ32" s="47" t="d">
        <f t="shared" si="21"/>
        <v>2022-01-28</v>
      </c>
      <c r="AR32" s="50">
        <v>54220</v>
      </c>
      <c r="AS32" s="49">
        <f t="shared" si="22"/>
        <v>2420</v>
      </c>
    </row>
    <row r="33" spans="1:45" ht="15.95" customHeight="1">
      <c r="A33" s="8" t="d">
        <f t="shared" si="23"/>
        <v>2022-01-29</v>
      </c>
      <c r="B33" s="92">
        <f t="shared" si="1"/>
        <v>24146</v>
      </c>
      <c r="C33" s="85"/>
      <c r="D33" s="86"/>
      <c r="E33" s="86"/>
      <c r="F33" s="86"/>
      <c r="G33" s="87"/>
      <c r="M33" s="47" t="d">
        <f t="shared" si="0"/>
        <v>2022-01-29</v>
      </c>
      <c r="N33" s="50">
        <v>24146</v>
      </c>
      <c r="O33" s="49">
        <f t="shared" si="2"/>
        <v>1840</v>
      </c>
      <c r="P33" s="47" t="d">
        <f t="shared" si="3"/>
        <v>2022-01-29</v>
      </c>
      <c r="Q33" s="50"/>
      <c r="R33" s="49">
        <f t="shared" si="4"/>
        <v>0</v>
      </c>
      <c r="S33" s="47" t="d">
        <f t="shared" si="5"/>
        <v>2022-01-29</v>
      </c>
      <c r="T33" s="50">
        <v>14555</v>
      </c>
      <c r="U33" s="49">
        <f t="shared" si="6"/>
        <v>1500</v>
      </c>
      <c r="V33" s="47" t="d">
        <f t="shared" si="7"/>
        <v>2022-01-29</v>
      </c>
      <c r="W33" s="50">
        <v>27620</v>
      </c>
      <c r="X33" s="49">
        <f t="shared" si="8"/>
        <v>1840</v>
      </c>
      <c r="Y33" s="47" t="d">
        <f t="shared" si="9"/>
        <v>2022-01-29</v>
      </c>
      <c r="Z33" s="50">
        <v>22105</v>
      </c>
      <c r="AA33" s="49">
        <f t="shared" si="10"/>
        <v>1670</v>
      </c>
      <c r="AB33" s="47" t="d">
        <f t="shared" si="11"/>
        <v>2022-01-29</v>
      </c>
      <c r="AC33" s="50"/>
      <c r="AD33" s="49">
        <f t="shared" si="12"/>
        <v>0</v>
      </c>
      <c r="AE33" s="47" t="d">
        <f t="shared" si="13"/>
        <v>2022-01-29</v>
      </c>
      <c r="AF33" s="50">
        <v>23910</v>
      </c>
      <c r="AG33" s="49">
        <f t="shared" si="14"/>
        <v>1670</v>
      </c>
      <c r="AH33" s="47" t="d">
        <f t="shared" si="15"/>
        <v>2022-01-29</v>
      </c>
      <c r="AI33" s="50">
        <v>15320</v>
      </c>
      <c r="AJ33" s="49">
        <f t="shared" si="16"/>
        <v>1500</v>
      </c>
      <c r="AK33" s="47" t="d">
        <f t="shared" si="17"/>
        <v>2022-01-29</v>
      </c>
      <c r="AL33" s="50"/>
      <c r="AM33" s="49">
        <f t="shared" si="18"/>
        <v>0</v>
      </c>
      <c r="AN33" s="47" t="d">
        <f t="shared" si="19"/>
        <v>2022-01-29</v>
      </c>
      <c r="AO33" s="50">
        <v>54835</v>
      </c>
      <c r="AP33" s="49">
        <f t="shared" si="20"/>
        <v>2420</v>
      </c>
      <c r="AQ33" s="47" t="d">
        <f t="shared" si="21"/>
        <v>2022-01-29</v>
      </c>
      <c r="AR33" s="50">
        <v>54835</v>
      </c>
      <c r="AS33" s="49">
        <f t="shared" si="22"/>
        <v>2420</v>
      </c>
    </row>
    <row r="34" spans="1:45" ht="15.95" customHeight="1">
      <c r="A34" s="7" t="d">
        <f t="shared" si="23"/>
        <v>2022-01-30</v>
      </c>
      <c r="B34" s="92">
        <f t="shared" si="1"/>
        <v>24270</v>
      </c>
      <c r="C34" s="85"/>
      <c r="D34" s="86"/>
      <c r="E34" s="86"/>
      <c r="F34" s="86"/>
      <c r="G34" s="87"/>
      <c r="M34" s="47" t="d">
        <f t="shared" si="0"/>
        <v>2022-01-30</v>
      </c>
      <c r="N34" s="50">
        <v>24270</v>
      </c>
      <c r="O34" s="49">
        <f t="shared" si="2"/>
        <v>1840</v>
      </c>
      <c r="P34" s="47" t="d">
        <f t="shared" si="3"/>
        <v>2022-01-30</v>
      </c>
      <c r="Q34" s="50"/>
      <c r="R34" s="49">
        <f t="shared" si="4"/>
        <v>0</v>
      </c>
      <c r="S34" s="47" t="d">
        <f t="shared" si="5"/>
        <v>2022-01-30</v>
      </c>
      <c r="T34" s="50">
        <v>15825</v>
      </c>
      <c r="U34" s="49">
        <f t="shared" si="6"/>
        <v>1500</v>
      </c>
      <c r="V34" s="47" t="d">
        <f t="shared" si="7"/>
        <v>2022-01-30</v>
      </c>
      <c r="W34" s="50">
        <v>20725</v>
      </c>
      <c r="X34" s="49">
        <f t="shared" si="8"/>
        <v>1670</v>
      </c>
      <c r="Y34" s="47" t="d">
        <f t="shared" si="9"/>
        <v>2022-01-30</v>
      </c>
      <c r="Z34" s="50">
        <v>13105</v>
      </c>
      <c r="AA34" s="49">
        <f t="shared" si="10"/>
        <v>1500</v>
      </c>
      <c r="AB34" s="47" t="d">
        <f t="shared" si="11"/>
        <v>2022-01-30</v>
      </c>
      <c r="AC34" s="50"/>
      <c r="AD34" s="49">
        <f t="shared" si="12"/>
        <v>0</v>
      </c>
      <c r="AE34" s="47" t="d">
        <f t="shared" si="13"/>
        <v>2022-01-30</v>
      </c>
      <c r="AF34" s="50">
        <v>14780</v>
      </c>
      <c r="AG34" s="49">
        <f t="shared" si="14"/>
        <v>1500</v>
      </c>
      <c r="AH34" s="47" t="d">
        <f t="shared" si="15"/>
        <v>2022-01-30</v>
      </c>
      <c r="AI34" s="50">
        <v>11925</v>
      </c>
      <c r="AJ34" s="49">
        <f t="shared" si="16"/>
        <v>1500</v>
      </c>
      <c r="AK34" s="47" t="d">
        <f t="shared" si="17"/>
        <v>2022-01-30</v>
      </c>
      <c r="AL34" s="50"/>
      <c r="AM34" s="49">
        <f t="shared" si="18"/>
        <v>0</v>
      </c>
      <c r="AN34" s="47" t="d">
        <f t="shared" si="19"/>
        <v>2022-01-30</v>
      </c>
      <c r="AO34" s="50">
        <v>24900</v>
      </c>
      <c r="AP34" s="49">
        <f t="shared" si="20"/>
        <v>1840</v>
      </c>
      <c r="AQ34" s="47" t="d">
        <f t="shared" si="21"/>
        <v>2022-01-30</v>
      </c>
      <c r="AR34" s="50">
        <v>24900</v>
      </c>
      <c r="AS34" s="49">
        <f t="shared" si="22"/>
        <v>1840</v>
      </c>
    </row>
    <row r="35" spans="1:45" ht="15.95" customHeight="1" thickBot="1">
      <c r="A35" s="54" t="d">
        <f t="shared" si="23"/>
        <v>2022-01-31</v>
      </c>
      <c r="B35" s="92">
        <f t="shared" si="1"/>
        <v>11880</v>
      </c>
      <c r="C35" s="85"/>
      <c r="D35" s="86"/>
      <c r="E35" s="86"/>
      <c r="F35" s="86"/>
      <c r="G35" s="87"/>
      <c r="M35" s="47" t="d">
        <f t="shared" si="0"/>
        <v>2022-01-31</v>
      </c>
      <c r="N35" s="50">
        <v>11880</v>
      </c>
      <c r="O35" s="49">
        <f t="shared" si="2"/>
        <v>1500</v>
      </c>
      <c r="P35" s="47" t="d">
        <f t="shared" si="3"/>
        <v>2022-01-31</v>
      </c>
      <c r="Q35" s="50"/>
      <c r="R35" s="49">
        <f t="shared" si="4"/>
        <v>0</v>
      </c>
      <c r="S35" s="47" t="d">
        <f t="shared" si="5"/>
        <v>2022-01-31</v>
      </c>
      <c r="T35" s="50">
        <v>14440</v>
      </c>
      <c r="U35" s="49">
        <f t="shared" si="6"/>
        <v>1500</v>
      </c>
      <c r="V35" s="47" t="d">
        <f t="shared" si="7"/>
        <v>2022-01-31</v>
      </c>
      <c r="W35" s="50">
        <v>17445</v>
      </c>
      <c r="X35" s="49">
        <f t="shared" si="8"/>
        <v>1500</v>
      </c>
      <c r="Y35" s="47" t="d">
        <f t="shared" si="9"/>
        <v>2022-01-31</v>
      </c>
      <c r="Z35" s="50">
        <v>7855</v>
      </c>
      <c r="AA35" s="49">
        <f t="shared" si="10"/>
        <v>1500</v>
      </c>
      <c r="AB35" s="47" t="d">
        <f t="shared" si="11"/>
        <v>2022-01-31</v>
      </c>
      <c r="AC35" s="50"/>
      <c r="AD35" s="49">
        <f t="shared" si="12"/>
        <v>0</v>
      </c>
      <c r="AE35" s="47" t="d">
        <f t="shared" si="13"/>
        <v>2022-01-31</v>
      </c>
      <c r="AF35" s="50">
        <v>9270</v>
      </c>
      <c r="AG35" s="49">
        <f t="shared" si="14"/>
        <v>1500</v>
      </c>
      <c r="AH35" s="47" t="d">
        <f t="shared" si="15"/>
        <v>2022-01-31</v>
      </c>
      <c r="AI35" s="50">
        <v>5865</v>
      </c>
      <c r="AJ35" s="49">
        <f t="shared" si="16"/>
        <v>1500</v>
      </c>
      <c r="AK35" s="47" t="d">
        <f t="shared" si="17"/>
        <v>2022-01-31</v>
      </c>
      <c r="AL35" s="50"/>
      <c r="AM35" s="49">
        <f t="shared" si="18"/>
        <v>0</v>
      </c>
      <c r="AN35" s="47" t="d">
        <f t="shared" si="19"/>
        <v>2022-01-31</v>
      </c>
      <c r="AO35" s="50">
        <v>25555</v>
      </c>
      <c r="AP35" s="49">
        <f t="shared" si="20"/>
        <v>1840</v>
      </c>
      <c r="AQ35" s="47" t="d">
        <f t="shared" si="21"/>
        <v>2022-01-31</v>
      </c>
      <c r="AR35" s="50">
        <v>25555</v>
      </c>
      <c r="AS35" s="49">
        <f t="shared" si="22"/>
        <v>1840</v>
      </c>
    </row>
    <row r="36" spans="1:45" ht="15.95" customHeight="1" thickBot="1">
      <c r="A36" s="55" t="s">
        <v>0</v>
      </c>
      <c r="B36" s="56">
        <f>SUM(B5:B35)</f>
        <v>699315</v>
      </c>
      <c r="C36" s="85"/>
      <c r="D36" s="86"/>
      <c r="E36" s="86"/>
      <c r="F36" s="86"/>
      <c r="G36" s="87"/>
      <c r="L36" s="34"/>
      <c r="M36" s="43" t="str">
        <f>$A$36</f>
        <v>Итого:</v>
      </c>
      <c r="N36" s="60">
        <f>SUM(N5:N35)</f>
        <v>699315</v>
      </c>
      <c r="O36" s="61"/>
      <c r="P36" s="43" t="str">
        <f>$A$36</f>
        <v>Итого:</v>
      </c>
      <c r="Q36" s="60">
        <f>SUM(Q5:Q35)</f>
        <v>0</v>
      </c>
      <c r="R36" s="61"/>
      <c r="S36" s="43" t="str">
        <f>$A$36</f>
        <v>Итого:</v>
      </c>
      <c r="T36" s="60">
        <f>SUM(T5:T35)</f>
        <v>468405</v>
      </c>
      <c r="U36" s="61"/>
      <c r="V36" s="43" t="str">
        <f>$A$36</f>
        <v>Итого:</v>
      </c>
      <c r="W36" s="60">
        <f>SUM(W5:W35)</f>
        <v>647279</v>
      </c>
      <c r="X36" s="61"/>
      <c r="Y36" s="43" t="str">
        <f>$A$36</f>
        <v>Итого:</v>
      </c>
      <c r="Z36" s="60">
        <f>SUM(Z5:Z35)</f>
        <v>558191</v>
      </c>
      <c r="AA36" s="61"/>
      <c r="AB36" s="43" t="str">
        <f>$A$36</f>
        <v>Итого:</v>
      </c>
      <c r="AC36" s="60">
        <f>SUM(AC5:AC35)</f>
        <v>0</v>
      </c>
      <c r="AD36" s="61"/>
      <c r="AE36" s="43" t="str">
        <f>$A$36</f>
        <v>Итого:</v>
      </c>
      <c r="AF36" s="60">
        <f>SUM(AF5:AF35)</f>
        <v>547730</v>
      </c>
      <c r="AG36" s="61"/>
      <c r="AH36" s="43" t="str">
        <f>$A$36</f>
        <v>Итого:</v>
      </c>
      <c r="AI36" s="60">
        <f>SUM(AI5:AI35)</f>
        <v>375715</v>
      </c>
      <c r="AJ36" s="61"/>
      <c r="AK36" s="43" t="str">
        <f>$A$36</f>
        <v>Итого:</v>
      </c>
      <c r="AL36" s="60">
        <f>SUM(AL5:AL35)</f>
        <v>0</v>
      </c>
      <c r="AM36" s="61"/>
      <c r="AN36" s="43" t="str">
        <f>$A$36</f>
        <v>Итого:</v>
      </c>
      <c r="AO36" s="60">
        <f>SUM(AO5:AO35)</f>
        <v>1189384</v>
      </c>
      <c r="AP36" s="61"/>
      <c r="AQ36" s="43" t="str">
        <f>$A$36</f>
        <v>Итого:</v>
      </c>
      <c r="AR36" s="60">
        <f>SUM(AR5:AR35)</f>
        <v>1189384</v>
      </c>
      <c r="AS36" s="61"/>
    </row>
    <row r="37" spans="1:45" ht="16.5" thickBot="1">
      <c r="C37" s="88"/>
      <c r="D37" s="89"/>
      <c r="E37" s="89"/>
      <c r="F37" s="89"/>
      <c r="G37" s="90"/>
    </row>
  </sheetData>
  <sheetProtection selectLockedCells="1"/>
  <mergeCells count="29">
    <mergeCell ref="C18:G37"/>
    <mergeCell ref="A1:C1"/>
    <mergeCell ref="A2:C2"/>
    <mergeCell ref="D2:E3"/>
    <mergeCell ref="D1:E1"/>
    <mergeCell ref="F4:L4"/>
    <mergeCell ref="F1:I1"/>
    <mergeCell ref="S3:U3"/>
    <mergeCell ref="T36:U36"/>
    <mergeCell ref="M3:O3"/>
    <mergeCell ref="P3:R3"/>
    <mergeCell ref="N36:O36"/>
    <mergeCell ref="Q36:R36"/>
    <mergeCell ref="V3:X3"/>
    <mergeCell ref="W36:X36"/>
    <mergeCell ref="Y3:AA3"/>
    <mergeCell ref="Z36:AA36"/>
    <mergeCell ref="AB3:AD3"/>
    <mergeCell ref="AC36:AD36"/>
    <mergeCell ref="AQ3:AS3"/>
    <mergeCell ref="AR36:AS36"/>
    <mergeCell ref="AN3:AP3"/>
    <mergeCell ref="AO36:AP36"/>
    <mergeCell ref="AE3:AG3"/>
    <mergeCell ref="AF36:AG36"/>
    <mergeCell ref="AH3:AJ3"/>
    <mergeCell ref="AI36:AJ36"/>
    <mergeCell ref="AK3:AM3"/>
    <mergeCell ref="AL36:AM36"/>
  </mergeCells>
  <phoneticPr fontId="4" type="noConversion"/>
  <dataValidations count="1">
    <dataValidation type="list" allowBlank="1" showInputMessage="1" showErrorMessage="1" sqref="B3">
      <formula1>$D$5:$D$24</formula1>
    </dataValidation>
  </dataValidations>
  <pageMargins left="0.25" right="0.25" top="0.75" bottom="0.75" header="0.3" footer="0.3"/>
  <pageSetup paperSize="9" scale="60" orientation="landscape" blackAndWhite="1" horizontalDpi="0" verticalDpi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Данные</vt:lpstr>
      <vt:lpstr>Данные!Print_Area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Eka Tugulashvili</cp:lastModifiedBy>
  <cp:lastPrinted>2022-02-03T18:49:24Z</cp:lastPrinted>
  <dcterms:created xsi:type="dcterms:W3CDTF">2021-04-11T14:55:42Z</dcterms:created>
  <dcterms:modified xsi:type="dcterms:W3CDTF">2022-02-05T10:56:07Z</dcterms:modified>
</cp:coreProperties>
</file>