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ownloads\"/>
    </mc:Choice>
  </mc:AlternateContent>
  <bookViews>
    <workbookView xWindow="120" yWindow="2205" windowWidth="20280" windowHeight="4365"/>
  </bookViews>
  <sheets>
    <sheet name="Оплата" sheetId="1" r:id="rId1"/>
  </sheets>
  <calcPr calcId="152511"/>
</workbook>
</file>

<file path=xl/calcChain.xml><?xml version="1.0" encoding="utf-8"?>
<calcChain xmlns="http://schemas.openxmlformats.org/spreadsheetml/2006/main">
  <c r="I1" i="1" l="1"/>
  <c r="I2" i="1"/>
  <c r="K14" i="1"/>
  <c r="L1" i="1" l="1"/>
  <c r="Q7" i="1" l="1"/>
  <c r="P7" i="1" l="1"/>
  <c r="J2" i="1" l="1"/>
  <c r="J1" i="1"/>
  <c r="C17" i="1"/>
  <c r="P4" i="1" l="1"/>
  <c r="O11" i="1" s="1"/>
  <c r="K2" i="1" l="1"/>
  <c r="L17" i="1" l="1"/>
  <c r="L15" i="1"/>
  <c r="N9" i="1"/>
  <c r="K9" i="1"/>
  <c r="Q4" i="1"/>
  <c r="N1" i="1"/>
  <c r="J17" i="1"/>
  <c r="I17" i="1"/>
  <c r="H17" i="1"/>
  <c r="P11" i="1" l="1"/>
  <c r="L2" i="1"/>
  <c r="O12" i="1"/>
  <c r="K17" i="1" l="1"/>
  <c r="L9" i="1"/>
  <c r="M9" i="1"/>
  <c r="K8" i="1"/>
  <c r="L8" i="1" s="1"/>
  <c r="K10" i="1"/>
  <c r="M10" i="1" s="1"/>
  <c r="K7" i="1" l="1"/>
  <c r="M7" i="1" s="1"/>
  <c r="M8" i="1"/>
  <c r="L10" i="1"/>
  <c r="K11" i="1"/>
  <c r="L7" i="1" l="1"/>
  <c r="K6" i="1"/>
  <c r="M6" i="1" s="1"/>
  <c r="L11" i="1"/>
  <c r="M11" i="1"/>
  <c r="K12" i="1"/>
  <c r="L6" i="1" l="1"/>
  <c r="K5" i="1"/>
  <c r="K4" i="1" s="1"/>
  <c r="L12" i="1"/>
  <c r="M12" i="1"/>
  <c r="L5" i="1" l="1"/>
  <c r="M5" i="1"/>
  <c r="L4" i="1"/>
  <c r="M4" i="1"/>
</calcChain>
</file>

<file path=xl/sharedStrings.xml><?xml version="1.0" encoding="utf-8"?>
<sst xmlns="http://schemas.openxmlformats.org/spreadsheetml/2006/main" count="9" uniqueCount="3">
  <si>
    <t>Год</t>
  </si>
  <si>
    <t>Мес.</t>
  </si>
  <si>
    <t>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</si>
</sst>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"/>
    <numFmt numFmtId="166" formatCode="dddd"/>
    <numFmt numFmtId="168" formatCode="[$-F800]dddd\,\ mmmm\ dd\,\ yyyy"/>
    <numFmt numFmtId="169" formatCode="d/mm/yyyy"/>
  </numFmts>
  <fonts count="32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rgb="FFFF0000"/>
      <name val="Wingdings"/>
      <charset val="2"/>
    </font>
    <font>
      <b/>
      <sz val="14"/>
      <color rgb="FF0070C0"/>
      <name val="Times New Roman"/>
      <family val="1"/>
      <charset val="204"/>
    </font>
    <font>
      <sz val="8"/>
      <color theme="1"/>
      <name val="Times New Roman"/>
      <family val="2"/>
      <charset val="204"/>
    </font>
    <font>
      <i/>
      <sz val="12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4"/>
      <color rgb="FF00B050"/>
      <name val="Wingdings"/>
      <charset val="2"/>
    </font>
    <font>
      <b/>
      <sz val="14"/>
      <color rgb="FF00B050"/>
      <name val="Times New Roman"/>
      <family val="2"/>
      <charset val="204"/>
    </font>
    <font>
      <b/>
      <sz val="14"/>
      <color rgb="FF0070C0"/>
      <name val="Wingdings"/>
      <charset val="2"/>
    </font>
    <font>
      <b/>
      <sz val="14"/>
      <color rgb="FF0070C0"/>
      <name val="Times New Roman"/>
      <family val="2"/>
      <charset val="204"/>
    </font>
    <font>
      <b/>
      <sz val="14"/>
      <color rgb="FF00B050"/>
      <name val="Times New Roman"/>
      <family val="1"/>
      <charset val="204"/>
    </font>
    <font>
      <b/>
      <sz val="14"/>
      <color theme="0" tint="-0.24994659260841701"/>
      <name val="Times New Roman"/>
      <family val="2"/>
      <charset val="204"/>
    </font>
    <font>
      <sz val="14"/>
      <color theme="0" tint="-0.24994659260841701"/>
      <name val="Times New Roman"/>
      <family val="2"/>
      <charset val="204"/>
    </font>
    <font>
      <sz val="12"/>
      <color theme="0" tint="-0.24994659260841701"/>
      <name val="Times New Roman"/>
      <family val="1"/>
      <charset val="204"/>
    </font>
    <font>
      <b/>
      <sz val="14"/>
      <color rgb="FF00823B"/>
      <name val="Times New Roman"/>
      <family val="1"/>
      <charset val="204"/>
    </font>
    <font>
      <b/>
      <sz val="14"/>
      <color rgb="FF00823B"/>
      <name val="Wingdings"/>
      <charset val="2"/>
    </font>
    <font>
      <b/>
      <sz val="14"/>
      <color rgb="FF00823B"/>
      <name val="Times New Roman"/>
      <family val="2"/>
      <charset val="204"/>
    </font>
    <font>
      <b/>
      <sz val="14"/>
      <color rgb="FF002060"/>
      <name val="Times New Roman"/>
      <family val="2"/>
      <charset val="204"/>
    </font>
    <font>
      <b/>
      <sz val="14"/>
      <color rgb="FF002060"/>
      <name val="Wingdings"/>
      <charset val="2"/>
    </font>
    <font>
      <b/>
      <sz val="14"/>
      <color theme="0"/>
      <name val="Times New Roman"/>
      <family val="2"/>
      <charset val="204"/>
    </font>
    <font>
      <sz val="14"/>
      <color theme="0"/>
      <name val="Times New Roman"/>
      <family val="2"/>
      <charset val="204"/>
    </font>
    <font>
      <b/>
      <sz val="14"/>
      <color theme="0"/>
      <name val="Wingdings"/>
      <charset val="2"/>
    </font>
    <font>
      <sz val="12"/>
      <color theme="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slantDashDot">
        <color rgb="FF0070C0"/>
      </left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002060"/>
      </bottom>
      <diagonal/>
    </border>
    <border>
      <left style="slantDashDot">
        <color rgb="FF0070C0"/>
      </left>
      <right/>
      <top style="slantDashDot">
        <color rgb="FF0070C0"/>
      </top>
      <bottom/>
      <diagonal/>
    </border>
    <border>
      <left/>
      <right style="slantDashDot">
        <color rgb="FF0070C0"/>
      </right>
      <top style="slantDashDot">
        <color rgb="FF0070C0"/>
      </top>
      <bottom/>
      <diagonal/>
    </border>
    <border>
      <left style="slantDashDot">
        <color rgb="FF0070C0"/>
      </left>
      <right/>
      <top/>
      <bottom style="slantDashDot">
        <color rgb="FF0070C0"/>
      </bottom>
      <diagonal/>
    </border>
    <border>
      <left/>
      <right style="slantDashDot">
        <color rgb="FF0070C0"/>
      </right>
      <top/>
      <bottom style="slantDashDot">
        <color rgb="FF0070C0"/>
      </bottom>
      <diagonal/>
    </border>
    <border>
      <left style="mediumDashDotDot">
        <color rgb="FF00B0F0"/>
      </left>
      <right/>
      <top style="mediumDashDotDot">
        <color rgb="FF00B0F0"/>
      </top>
      <bottom style="mediumDashDotDot">
        <color rgb="FF00B0F0"/>
      </bottom>
      <diagonal/>
    </border>
    <border>
      <left/>
      <right/>
      <top style="mediumDashDotDot">
        <color rgb="FF00B0F0"/>
      </top>
      <bottom style="mediumDashDotDot">
        <color rgb="FF00B0F0"/>
      </bottom>
      <diagonal/>
    </border>
    <border>
      <left/>
      <right style="mediumDashDotDot">
        <color rgb="FF00B0F0"/>
      </right>
      <top style="mediumDashDotDot">
        <color rgb="FF00B0F0"/>
      </top>
      <bottom style="mediumDashDotDot">
        <color rgb="FF00B0F0"/>
      </bottom>
      <diagonal/>
    </border>
    <border>
      <left style="slantDashDot">
        <color rgb="FF00B050"/>
      </left>
      <right/>
      <top style="slantDashDot">
        <color rgb="FF00B050"/>
      </top>
      <bottom style="slantDashDot">
        <color rgb="FF00B050"/>
      </bottom>
      <diagonal/>
    </border>
    <border>
      <left/>
      <right/>
      <top style="slantDashDot">
        <color rgb="FF00B050"/>
      </top>
      <bottom style="slantDashDot">
        <color rgb="FF00B050"/>
      </bottom>
      <diagonal/>
    </border>
    <border>
      <left/>
      <right style="slantDashDot">
        <color rgb="FF00B050"/>
      </right>
      <top style="slantDashDot">
        <color rgb="FF00B050"/>
      </top>
      <bottom style="slantDashDot">
        <color rgb="FF00B050"/>
      </bottom>
      <diagonal/>
    </border>
    <border>
      <left style="slantDashDot">
        <color rgb="FF0070C0"/>
      </left>
      <right style="slantDashDot">
        <color rgb="FF00B050"/>
      </right>
      <top style="slantDashDot">
        <color rgb="FF00B050"/>
      </top>
      <bottom/>
      <diagonal/>
    </border>
    <border>
      <left style="slantDashDot">
        <color rgb="FF002060"/>
      </left>
      <right style="slantDashDot">
        <color rgb="FF002060"/>
      </right>
      <top style="slantDashDot">
        <color rgb="FF0070C0"/>
      </top>
      <bottom style="slantDashDot">
        <color rgb="FF002060"/>
      </bottom>
      <diagonal/>
    </border>
    <border>
      <left/>
      <right style="slantDashDot">
        <color rgb="FF307C39"/>
      </right>
      <top style="slantDashDot">
        <color rgb="FF00B050"/>
      </top>
      <bottom style="slantDashDot">
        <color rgb="FF307C39"/>
      </bottom>
      <diagonal/>
    </border>
    <border>
      <left style="mediumDashDotDot">
        <color theme="0" tint="-0.24994659260841701"/>
      </left>
      <right style="mediumDashDotDot">
        <color theme="0" tint="-0.24994659260841701"/>
      </right>
      <top style="mediumDashDotDot">
        <color theme="0" tint="-0.24994659260841701"/>
      </top>
      <bottom/>
      <diagonal/>
    </border>
    <border>
      <left style="mediumDashDotDot">
        <color theme="0" tint="-0.24994659260841701"/>
      </left>
      <right style="mediumDashDotDot">
        <color theme="0" tint="-0.24994659260841701"/>
      </right>
      <top/>
      <bottom style="mediumDashDotDot">
        <color theme="0" tint="-0.2499465926084170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0" borderId="0" xfId="0" applyBorder="1" applyProtection="1"/>
    <xf numFmtId="0" fontId="6" fillId="0" borderId="0" xfId="0" applyFont="1" applyAlignment="1">
      <alignment horizontal="right"/>
    </xf>
    <xf numFmtId="0" fontId="0" fillId="0" borderId="0" xfId="0" applyBorder="1" applyAlignment="1">
      <alignment vertical="center" textRotation="90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2" fontId="3" fillId="0" borderId="0" xfId="0" applyNumberFormat="1" applyFont="1" applyBorder="1" applyProtection="1">
      <protection hidden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1" fillId="0" borderId="0" xfId="0" applyFont="1" applyBorder="1" applyProtection="1"/>
    <xf numFmtId="0" fontId="10" fillId="0" borderId="7" xfId="0" applyFont="1" applyBorder="1" applyAlignment="1">
      <alignment horizontal="center" vertical="center"/>
    </xf>
    <xf numFmtId="14" fontId="0" fillId="0" borderId="0" xfId="0" applyNumberFormat="1" applyAlignment="1" applyProtection="1">
      <alignment horizontal="center"/>
      <protection hidden="1"/>
    </xf>
    <xf numFmtId="0" fontId="0" fillId="0" borderId="13" xfId="0" applyBorder="1"/>
    <xf numFmtId="0" fontId="0" fillId="0" borderId="14" xfId="0" applyBorder="1"/>
    <xf numFmtId="0" fontId="14" fillId="0" borderId="13" xfId="0" applyFont="1" applyBorder="1" applyAlignment="1">
      <alignment vertical="center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6" fontId="1" fillId="0" borderId="0" xfId="0" applyNumberFormat="1" applyFont="1" applyAlignment="1" applyProtection="1">
      <alignment horizontal="center"/>
      <protection hidden="1"/>
    </xf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6" fontId="13" fillId="0" borderId="17" xfId="0" applyNumberFormat="1" applyFont="1" applyBorder="1" applyAlignment="1" applyProtection="1">
      <alignment horizontal="center" vertical="center"/>
      <protection hidden="1"/>
    </xf>
    <xf numFmtId="166" fontId="5" fillId="0" borderId="13" xfId="0" applyNumberFormat="1" applyFont="1" applyBorder="1" applyAlignment="1" applyProtection="1">
      <alignment horizontal="right" vertical="center"/>
      <protection hidden="1"/>
    </xf>
    <xf numFmtId="168" fontId="5" fillId="0" borderId="0" xfId="0" applyNumberFormat="1" applyFont="1" applyFill="1" applyBorder="1" applyAlignment="1" applyProtection="1">
      <alignment horizontal="left" vertical="center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center" vertical="center"/>
    </xf>
    <xf numFmtId="168" fontId="5" fillId="0" borderId="12" xfId="0" applyNumberFormat="1" applyFont="1" applyFill="1" applyBorder="1" applyAlignment="1" applyProtection="1">
      <alignment horizontal="left" vertical="center"/>
      <protection hidden="1"/>
    </xf>
    <xf numFmtId="0" fontId="5" fillId="0" borderId="13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/>
      <protection hidden="1"/>
    </xf>
    <xf numFmtId="14" fontId="1" fillId="0" borderId="0" xfId="0" applyNumberFormat="1" applyFont="1" applyAlignment="1" applyProtection="1">
      <alignment horizontal="center"/>
      <protection hidden="1"/>
    </xf>
    <xf numFmtId="2" fontId="20" fillId="0" borderId="0" xfId="0" applyNumberFormat="1" applyFont="1" applyAlignment="1">
      <alignment horizontal="right" vertical="center"/>
    </xf>
    <xf numFmtId="2" fontId="20" fillId="0" borderId="0" xfId="0" applyNumberFormat="1" applyFont="1"/>
    <xf numFmtId="0" fontId="19" fillId="0" borderId="0" xfId="0" applyFont="1" applyAlignment="1">
      <alignment horizontal="center" vertical="center"/>
    </xf>
    <xf numFmtId="166" fontId="5" fillId="0" borderId="10" xfId="0" applyNumberFormat="1" applyFont="1" applyBorder="1" applyAlignment="1" applyProtection="1">
      <alignment horizontal="center"/>
      <protection hidden="1"/>
    </xf>
    <xf numFmtId="169" fontId="1" fillId="0" borderId="8" xfId="0" applyNumberFormat="1" applyFont="1" applyBorder="1" applyAlignment="1" applyProtection="1">
      <alignment horizontal="center" vertical="top"/>
      <protection hidden="1"/>
    </xf>
    <xf numFmtId="0" fontId="1" fillId="0" borderId="0" xfId="0" applyFont="1" applyProtection="1">
      <protection locked="0"/>
    </xf>
    <xf numFmtId="164" fontId="19" fillId="0" borderId="18" xfId="0" applyNumberFormat="1" applyFont="1" applyBorder="1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center"/>
      <protection locked="0"/>
    </xf>
    <xf numFmtId="2" fontId="22" fillId="0" borderId="0" xfId="0" applyNumberFormat="1" applyFont="1" applyAlignment="1">
      <alignment horizontal="right" vertical="center"/>
    </xf>
    <xf numFmtId="2" fontId="22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0" fillId="0" borderId="5" xfId="0" applyBorder="1" applyAlignment="1">
      <alignment horizontal="left" vertical="center"/>
    </xf>
    <xf numFmtId="166" fontId="5" fillId="0" borderId="0" xfId="0" applyNumberFormat="1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164" fontId="23" fillId="0" borderId="20" xfId="0" applyNumberFormat="1" applyFont="1" applyBorder="1" applyAlignment="1" applyProtection="1">
      <alignment horizontal="center" vertical="center"/>
      <protection hidden="1"/>
    </xf>
    <xf numFmtId="164" fontId="12" fillId="0" borderId="19" xfId="0" applyNumberFormat="1" applyFont="1" applyBorder="1" applyAlignment="1" applyProtection="1">
      <alignment horizontal="center" vertical="center"/>
      <protection hidden="1"/>
    </xf>
    <xf numFmtId="2" fontId="20" fillId="0" borderId="21" xfId="0" applyNumberFormat="1" applyFont="1" applyBorder="1" applyAlignment="1">
      <alignment vertical="center"/>
    </xf>
    <xf numFmtId="2" fontId="21" fillId="0" borderId="22" xfId="0" applyNumberFormat="1" applyFont="1" applyBorder="1"/>
    <xf numFmtId="14" fontId="29" fillId="0" borderId="0" xfId="0" applyNumberFormat="1" applyFont="1" applyAlignment="1" applyProtection="1">
      <alignment horizontal="center" vertical="top"/>
      <protection hidden="1"/>
    </xf>
    <xf numFmtId="169" fontId="29" fillId="0" borderId="0" xfId="0" applyNumberFormat="1" applyFont="1" applyAlignment="1" applyProtection="1">
      <alignment horizontal="center" vertical="top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66" fontId="31" fillId="0" borderId="0" xfId="0" applyNumberFormat="1" applyFont="1" applyAlignment="1" applyProtection="1">
      <alignment horizont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49"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dashDotDot">
          <color rgb="FF0070C0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bottom style="thin">
          <color theme="0" tint="-0.14996795556505021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0070C0"/>
      </font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type="path" left="0.5" right="0.5" top="0.5" bottom="0.5">
          <stop position="0">
            <color theme="0"/>
          </stop>
          <stop position="1">
            <color rgb="FFFF66FF"/>
          </stop>
        </gradientFill>
      </fill>
    </dxf>
    <dxf>
      <font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 degree="180">
          <stop position="0">
            <color theme="0"/>
          </stop>
          <stop position="1">
            <color rgb="FFFF66FF"/>
          </stop>
        </gradientFill>
      </fill>
    </dxf>
    <dxf>
      <font>
        <color rgb="FF7030A0"/>
      </font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>
          <stop position="0">
            <color theme="0"/>
          </stop>
          <stop position="1">
            <color rgb="FFFF66FF"/>
          </stop>
        </gradientFill>
      </fill>
    </dxf>
    <dxf>
      <font>
        <color rgb="FF7030A0"/>
      </font>
      <fill>
        <gradientFill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307C39"/>
      <color rgb="FF00823B"/>
      <color rgb="FFFF33CC"/>
      <color rgb="FFFF66FF"/>
      <color rgb="FFFF00FF"/>
      <color rgb="FFFF3399"/>
      <color rgb="FFFF33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R17"/>
  <sheetViews>
    <sheetView showZeros="0" tabSelected="1" zoomScaleNormal="100" workbookViewId="0">
      <selection activeCell="G9" sqref="G9"/>
    </sheetView>
  </sheetViews>
  <sheetFormatPr defaultRowHeight="18.75" x14ac:dyDescent="0.3"/>
  <cols>
    <col min="1" max="1" width="2.5546875" bestFit="1" customWidth="1"/>
    <col min="2" max="2" width="18.6640625" customWidth="1"/>
    <col min="3" max="3" width="9.5546875" bestFit="1" customWidth="1"/>
    <col min="4" max="4" width="5" bestFit="1" customWidth="1"/>
    <col min="5" max="5" width="7.77734375" bestFit="1" customWidth="1"/>
    <col min="6" max="7" width="8" bestFit="1" customWidth="1"/>
    <col min="8" max="8" width="6.33203125" bestFit="1" customWidth="1"/>
    <col min="10" max="10" width="8.88671875" customWidth="1"/>
    <col min="11" max="11" width="14.77734375" bestFit="1" customWidth="1"/>
    <col min="12" max="12" width="10.88671875" bestFit="1" customWidth="1"/>
    <col min="13" max="13" width="4.44140625" customWidth="1"/>
    <col min="14" max="14" width="4" customWidth="1"/>
    <col min="15" max="15" width="9.44140625" bestFit="1" customWidth="1"/>
    <col min="16" max="16" width="3.44140625" bestFit="1" customWidth="1"/>
    <col min="17" max="17" width="3.33203125" customWidth="1"/>
    <col min="18" max="18" width="7.88671875" customWidth="1"/>
  </cols>
  <sheetData>
    <row r="1" spans="1:18" ht="19.5" thickBot="1" x14ac:dyDescent="0.35">
      <c r="A1" s="71"/>
      <c r="B1" s="71"/>
      <c r="C1" s="71"/>
      <c r="D1" s="71"/>
      <c r="E1" s="5"/>
      <c r="F1" s="73"/>
      <c r="G1" s="73"/>
      <c r="H1" s="73"/>
      <c r="I1" s="11" t="str">
        <f ca="1">TEXT(TODAY()+1-"12.11.1982","ГГ")</f>
        <v>ГГ</v>
      </c>
      <c r="J1" s="47" t="str">
        <f ca="1">TEXT(TODAY()+1-"22.5.1987","ГГ")</f>
        <v>ГГ</v>
      </c>
      <c r="K1" s="62">
        <v>19539</v>
      </c>
      <c r="L1" s="63">
        <f ca="1">TODAY()</f>
        <v>44603</v>
      </c>
      <c r="M1" s="64" t="s">
        <v>2</v>
      </c>
      <c r="N1" s="65" t="str">
        <f ca="1">DATEDIF(K1,L1,"y")&amp;" "&amp;TEXT(MOD(MAX(MOD(DATEDIF(K1,L1,"y")-11,100),9),10),"[&lt;1]\го\д;[&lt;4]\го\да;лет")&amp;" "&amp;DATEDIF(K1,L1,"ym")&amp;" меся"&amp;TEXT(MOD(DATEDIF(K1,L1,"m")-1,11),"[&lt;1]ц;[&lt;4]ца;цев")&amp;" "&amp;DATEDIF(K1,L1+1,"md")&amp;" д"&amp;TEXT(MOD(MAX(MOD(DATEDIF(K1,L1+1,"md")-11,100),9),10),"[&lt;1]ень;[&lt;4]ня;ней")</f>
        <v>68 лет 7 месяцев 14 дней</v>
      </c>
    </row>
    <row r="2" spans="1:18" ht="19.5" thickBot="1" x14ac:dyDescent="0.35">
      <c r="A2" s="72"/>
      <c r="B2" s="72"/>
      <c r="C2" s="72"/>
      <c r="D2" s="72"/>
      <c r="E2" s="16"/>
      <c r="F2" s="19"/>
      <c r="G2" s="19"/>
      <c r="H2" s="19"/>
      <c r="I2" s="59" t="str">
        <f ca="1">TEXT(TODAY()+1-"9.2.1998","ГГ")</f>
        <v>ГГ</v>
      </c>
      <c r="J2" s="58" t="str">
        <f ca="1">TEXT(TODAY()+1-"29.10.1983","ГГ")</f>
        <v>ГГ</v>
      </c>
      <c r="K2" s="66">
        <f>WEEKDAY(K1,1)</f>
        <v>2</v>
      </c>
      <c r="L2" s="66">
        <f ca="1">WEEKDAY(L1,1)</f>
        <v>6</v>
      </c>
    </row>
    <row r="3" spans="1:18" ht="19.5" thickTop="1" x14ac:dyDescent="0.3">
      <c r="A3" s="69"/>
      <c r="B3" s="69"/>
      <c r="C3" s="6"/>
      <c r="D3" s="6"/>
      <c r="E3" s="7"/>
      <c r="F3" s="17"/>
      <c r="G3" s="17"/>
      <c r="H3" s="39"/>
      <c r="I3" s="43"/>
      <c r="J3" s="41"/>
      <c r="P3" s="14" t="s">
        <v>1</v>
      </c>
      <c r="Q3" s="15" t="s">
        <v>0</v>
      </c>
    </row>
    <row r="4" spans="1:18" x14ac:dyDescent="0.3">
      <c r="A4" s="69"/>
      <c r="B4" s="69"/>
      <c r="C4" s="6"/>
      <c r="D4" s="6"/>
      <c r="E4" s="7"/>
      <c r="F4" s="18"/>
      <c r="G4" s="18"/>
      <c r="H4" s="39"/>
      <c r="J4" s="42"/>
      <c r="K4" s="34">
        <f ca="1">EOMONTH(K5,-1)</f>
        <v>44469</v>
      </c>
      <c r="L4" s="35">
        <f ca="1">WEEKDAY(K4)</f>
        <v>5</v>
      </c>
      <c r="M4" s="36">
        <f t="shared" ref="M4" ca="1" si="0">DAY(K4)</f>
        <v>30</v>
      </c>
      <c r="P4" s="12">
        <f ca="1">MONTH(TODAY())</f>
        <v>2</v>
      </c>
      <c r="Q4" s="13">
        <f ca="1">YEAR(TODAY())-2000</f>
        <v>22</v>
      </c>
    </row>
    <row r="5" spans="1:18" x14ac:dyDescent="0.3">
      <c r="A5" s="69"/>
      <c r="B5" s="69"/>
      <c r="C5" s="6"/>
      <c r="D5" s="6"/>
      <c r="E5" s="7"/>
      <c r="F5" s="18"/>
      <c r="G5" s="49"/>
      <c r="H5" s="50"/>
      <c r="J5" s="42"/>
      <c r="K5" s="34">
        <f ca="1">EOMONTH(K6,-1)</f>
        <v>44500</v>
      </c>
      <c r="L5" s="35">
        <f ca="1">WEEKDAY(K5)</f>
        <v>1</v>
      </c>
      <c r="M5" s="36">
        <f t="shared" ref="M5" ca="1" si="1">DAY(K5)</f>
        <v>31</v>
      </c>
      <c r="P5" s="46">
        <v>50</v>
      </c>
      <c r="Q5" s="46">
        <v>8</v>
      </c>
    </row>
    <row r="6" spans="1:18" x14ac:dyDescent="0.3">
      <c r="A6" s="69"/>
      <c r="B6" s="69"/>
      <c r="C6" s="6"/>
      <c r="D6" s="6"/>
      <c r="E6" s="7"/>
      <c r="F6" s="17"/>
      <c r="G6" s="17"/>
      <c r="H6" s="39"/>
      <c r="I6" s="43"/>
      <c r="J6" s="41"/>
      <c r="K6" s="34">
        <f ca="1">EOMONTH(K7,-1)</f>
        <v>44530</v>
      </c>
      <c r="L6" s="35">
        <f ca="1">WEEKDAY(K6)</f>
        <v>3</v>
      </c>
      <c r="M6" s="36">
        <f t="shared" ref="M6:M12" ca="1" si="2">DAY(K6)</f>
        <v>30</v>
      </c>
      <c r="P6" s="14" t="s">
        <v>1</v>
      </c>
      <c r="Q6" s="15" t="s">
        <v>0</v>
      </c>
    </row>
    <row r="7" spans="1:18" x14ac:dyDescent="0.3">
      <c r="A7" s="69"/>
      <c r="B7" s="69"/>
      <c r="C7" s="6"/>
      <c r="D7" s="6"/>
      <c r="E7" s="7"/>
      <c r="F7" s="17"/>
      <c r="G7" s="17"/>
      <c r="H7" s="39"/>
      <c r="I7" s="43"/>
      <c r="J7" s="41"/>
      <c r="K7" s="34">
        <f ca="1">EOMONTH(K8,-1)</f>
        <v>44561</v>
      </c>
      <c r="L7" s="35">
        <f t="shared" ref="L7:L12" ca="1" si="3">WEEKDAY(K7)</f>
        <v>6</v>
      </c>
      <c r="M7" s="36">
        <f t="shared" ca="1" si="2"/>
        <v>31</v>
      </c>
      <c r="P7" s="51" t="str">
        <f ca="1">TEXT(TODAY(),"ММ")</f>
        <v>ММ</v>
      </c>
      <c r="Q7" s="54" t="str">
        <f ca="1">TEXT(TODAY(),"ГГГГ")</f>
        <v>ГГГГ</v>
      </c>
    </row>
    <row r="8" spans="1:18" ht="19.5" thickBot="1" x14ac:dyDescent="0.35">
      <c r="A8" s="69"/>
      <c r="B8" s="69"/>
      <c r="C8" s="6"/>
      <c r="D8" s="6"/>
      <c r="E8" s="7"/>
      <c r="F8" s="18"/>
      <c r="G8" s="18"/>
      <c r="H8" s="39"/>
      <c r="I8" s="43"/>
      <c r="J8" s="41"/>
      <c r="K8" s="34">
        <f ca="1">EOMONTH(K9,-1)</f>
        <v>44592</v>
      </c>
      <c r="L8" s="35">
        <f t="shared" ca="1" si="3"/>
        <v>2</v>
      </c>
      <c r="M8" s="36">
        <f t="shared" ca="1" si="2"/>
        <v>31</v>
      </c>
    </row>
    <row r="9" spans="1:18" ht="19.5" thickBot="1" x14ac:dyDescent="0.35">
      <c r="A9" s="69"/>
      <c r="B9" s="69"/>
      <c r="C9" s="6"/>
      <c r="D9" s="6"/>
      <c r="E9" s="7"/>
      <c r="F9" s="17"/>
      <c r="G9" s="17"/>
      <c r="H9" s="39"/>
      <c r="I9" s="43"/>
      <c r="J9" s="41"/>
      <c r="K9" s="37">
        <f ca="1">EOMONTH(TODAY(),0)</f>
        <v>44620</v>
      </c>
      <c r="L9" s="33">
        <f t="shared" ca="1" si="3"/>
        <v>2</v>
      </c>
      <c r="M9" s="38">
        <f t="shared" ca="1" si="2"/>
        <v>28</v>
      </c>
      <c r="N9" s="23" t="str">
        <f ca="1">"До конца месяца остал"&amp;IF(AND(EOMONTH(TODAY(),0)-TODAY()&lt;&gt;{1,21}),"ось ","ся ")&amp;EOMONTH(TODAY(),0)-TODAY()&amp;" д"&amp;VLOOKUP(EOMONTH(TODAY(),0)-TODAY(),{0,"ней";1,"ень";2,"ня";5,"ней";21,"ень";22,"ня";25,"ней"},2)</f>
        <v>До конца месяца осталось 17 дней</v>
      </c>
      <c r="O9" s="21"/>
      <c r="P9" s="21"/>
      <c r="Q9" s="21"/>
      <c r="R9" s="22"/>
    </row>
    <row r="10" spans="1:18" ht="19.5" thickBot="1" x14ac:dyDescent="0.35">
      <c r="A10" s="69"/>
      <c r="B10" s="69"/>
      <c r="C10" s="6"/>
      <c r="D10" s="6"/>
      <c r="E10" s="7"/>
      <c r="F10" s="2"/>
      <c r="G10" s="2"/>
      <c r="H10" s="2"/>
      <c r="J10" s="42"/>
      <c r="K10" s="34">
        <f ca="1">EOMONTH(K9,1)</f>
        <v>44651</v>
      </c>
      <c r="L10" s="35">
        <f t="shared" ca="1" si="3"/>
        <v>5</v>
      </c>
      <c r="M10" s="36">
        <f t="shared" ca="1" si="2"/>
        <v>31</v>
      </c>
    </row>
    <row r="11" spans="1:18" x14ac:dyDescent="0.3">
      <c r="A11" s="70"/>
      <c r="B11" s="1"/>
      <c r="C11" s="6"/>
      <c r="D11" s="6"/>
      <c r="E11" s="7"/>
      <c r="F11" s="2"/>
      <c r="G11" s="2"/>
      <c r="H11" s="2"/>
      <c r="J11" s="42"/>
      <c r="K11" s="34">
        <f ca="1">EOMONTH(K10,1)</f>
        <v>44681</v>
      </c>
      <c r="L11" s="35">
        <f t="shared" ca="1" si="3"/>
        <v>7</v>
      </c>
      <c r="M11" s="36">
        <f t="shared" ca="1" si="2"/>
        <v>30</v>
      </c>
      <c r="O11" s="45">
        <f ca="1">DATE(YEAR(TODAY())-48,P4,Q5)</f>
        <v>27068</v>
      </c>
      <c r="P11" s="67" t="str">
        <f ca="1">TEXT(TODAY()+1-O11,"ГГ")</f>
        <v>ГГ</v>
      </c>
    </row>
    <row r="12" spans="1:18" ht="19.5" thickBot="1" x14ac:dyDescent="0.35">
      <c r="A12" s="70"/>
      <c r="B12" s="1"/>
      <c r="C12" s="6"/>
      <c r="D12" s="6"/>
      <c r="E12" s="7"/>
      <c r="F12" s="2"/>
      <c r="G12" s="2"/>
      <c r="H12" s="2"/>
      <c r="J12" s="42"/>
      <c r="K12" s="34">
        <f ca="1">EOMONTH(K11,1)</f>
        <v>44712</v>
      </c>
      <c r="L12" s="35">
        <f t="shared" ca="1" si="3"/>
        <v>3</v>
      </c>
      <c r="M12" s="36">
        <f t="shared" ca="1" si="2"/>
        <v>31</v>
      </c>
      <c r="O12" s="44">
        <f ca="1">WEEKDAY(O11,1)</f>
        <v>6</v>
      </c>
      <c r="P12" s="68"/>
    </row>
    <row r="13" spans="1:18" ht="18.75" customHeight="1" x14ac:dyDescent="0.3">
      <c r="A13" s="4"/>
      <c r="B13" s="10"/>
      <c r="C13" s="9"/>
      <c r="D13" s="9"/>
      <c r="E13" s="1"/>
      <c r="F13" s="2"/>
      <c r="G13" s="2"/>
      <c r="H13" s="2"/>
      <c r="J13" s="60"/>
      <c r="K13" s="48">
        <v>31919</v>
      </c>
      <c r="L13" s="24" t="s">
        <v>2</v>
      </c>
      <c r="M13" s="25"/>
    </row>
    <row r="14" spans="1:18" ht="18.75" customHeight="1" thickBot="1" x14ac:dyDescent="0.35">
      <c r="B14" s="3"/>
      <c r="C14" s="9"/>
      <c r="D14" s="8"/>
      <c r="F14" s="2"/>
      <c r="G14" s="2"/>
      <c r="H14" s="2"/>
      <c r="J14" s="61"/>
      <c r="K14" s="28">
        <f>WEEKDAY(K13,1)</f>
        <v>6</v>
      </c>
      <c r="L14" s="20">
        <v>30618</v>
      </c>
      <c r="M14" s="52" t="s">
        <v>2</v>
      </c>
      <c r="N14" s="53"/>
    </row>
    <row r="15" spans="1:18" ht="18.75" customHeight="1" x14ac:dyDescent="0.3">
      <c r="B15" s="3"/>
      <c r="C15" s="8"/>
      <c r="D15" s="8"/>
      <c r="F15" s="1"/>
      <c r="G15" s="1"/>
      <c r="H15" s="1"/>
      <c r="L15" s="28">
        <f>WEEKDAY(L14,1)</f>
        <v>7</v>
      </c>
    </row>
    <row r="16" spans="1:18" ht="19.5" thickBot="1" x14ac:dyDescent="0.35">
      <c r="C16" s="48">
        <v>35835</v>
      </c>
      <c r="D16" s="57" t="s">
        <v>2</v>
      </c>
      <c r="E16" s="56"/>
      <c r="L16" s="40">
        <v>30267</v>
      </c>
      <c r="M16" s="26" t="s">
        <v>2</v>
      </c>
      <c r="N16" s="27"/>
    </row>
    <row r="17" spans="3:12" ht="19.5" thickBot="1" x14ac:dyDescent="0.35">
      <c r="C17" s="55">
        <f>WEEKDAY(C16,1)</f>
        <v>2</v>
      </c>
      <c r="H17" s="29" t="str">
        <f ca="1">TEXT(TODAY(),"Д")</f>
        <v>Д</v>
      </c>
      <c r="I17" s="30" t="str">
        <f ca="1">TEXT(TODAY(),"ММММ")</f>
        <v>ММММ</v>
      </c>
      <c r="J17" s="31">
        <f ca="1">YEAR(TODAY())</f>
        <v>2022</v>
      </c>
      <c r="K17" s="32" t="str">
        <f ca="1">TEXT(H17&amp;LEFTB(I17,3)&amp;J17,"дддд")</f>
        <v>ДМММ2022</v>
      </c>
      <c r="L17" s="28">
        <f>WEEKDAY(L16,1)</f>
        <v>6</v>
      </c>
    </row>
  </sheetData>
  <sheetProtection selectLockedCells="1"/>
  <mergeCells count="14">
    <mergeCell ref="C1:C2"/>
    <mergeCell ref="D1:D2"/>
    <mergeCell ref="F1:H1"/>
    <mergeCell ref="P11:P12"/>
    <mergeCell ref="A3:B3"/>
    <mergeCell ref="A11:A12"/>
    <mergeCell ref="A1:B2"/>
    <mergeCell ref="A10:B10"/>
    <mergeCell ref="A4:B4"/>
    <mergeCell ref="A5:B5"/>
    <mergeCell ref="A6:B6"/>
    <mergeCell ref="A7:B7"/>
    <mergeCell ref="A8:B8"/>
    <mergeCell ref="A9:B9"/>
  </mergeCells>
  <conditionalFormatting sqref="L2">
    <cfRule type="expression" dxfId="48" priority="86">
      <formula>(WEEKDAY(L1,2)=6)*L1</formula>
    </cfRule>
    <cfRule type="expression" dxfId="47" priority="87">
      <formula>(WEEKDAY(L1,2)=7)*L1</formula>
    </cfRule>
  </conditionalFormatting>
  <conditionalFormatting sqref="K2">
    <cfRule type="expression" dxfId="46" priority="84">
      <formula>(WEEKDAY(K1,2)=6)*K1</formula>
    </cfRule>
    <cfRule type="expression" dxfId="45" priority="85">
      <formula>(WEEKDAY(K1,2)=7)*K1</formula>
    </cfRule>
  </conditionalFormatting>
  <conditionalFormatting sqref="L1">
    <cfRule type="expression" dxfId="44" priority="82">
      <formula>(WEEKDAY(L2,2)=6)*L1</formula>
    </cfRule>
    <cfRule type="expression" dxfId="43" priority="83">
      <formula>(WEEKDAY(L2,2)=7)*L1</formula>
    </cfRule>
  </conditionalFormatting>
  <conditionalFormatting sqref="K13">
    <cfRule type="expression" dxfId="42" priority="64">
      <formula>(WEEKDAY(K14,2)=6)*K13</formula>
    </cfRule>
    <cfRule type="expression" dxfId="41" priority="65">
      <formula>(WEEKDAY(K14,2)=7)*K13</formula>
    </cfRule>
  </conditionalFormatting>
  <conditionalFormatting sqref="L4:L12">
    <cfRule type="expression" dxfId="40" priority="62">
      <formula>(WEEKDAY(L4,2)=6)*L4</formula>
    </cfRule>
    <cfRule type="expression" dxfId="39" priority="63">
      <formula>(WEEKDAY(L4,2)=7)*L4</formula>
    </cfRule>
  </conditionalFormatting>
  <conditionalFormatting sqref="K4:K12">
    <cfRule type="expression" dxfId="38" priority="60">
      <formula>(WEEKDAY(K4,2)=6)*K4</formula>
    </cfRule>
    <cfRule type="expression" dxfId="37" priority="61">
      <formula>(WEEKDAY(K4,2)=7)*K4</formula>
    </cfRule>
  </conditionalFormatting>
  <conditionalFormatting sqref="L15">
    <cfRule type="expression" dxfId="36" priority="56">
      <formula>(WEEKDAY(L14,2)=6)*L14</formula>
    </cfRule>
    <cfRule type="expression" dxfId="35" priority="57">
      <formula>(WEEKDAY(L14,2)=7)*L14</formula>
    </cfRule>
  </conditionalFormatting>
  <conditionalFormatting sqref="M4:M12">
    <cfRule type="cellIs" dxfId="34" priority="53" operator="between">
      <formula>28</formula>
      <formula>29</formula>
    </cfRule>
  </conditionalFormatting>
  <conditionalFormatting sqref="H17:I17 K17">
    <cfRule type="expression" dxfId="33" priority="49">
      <formula>$K17="суббота"</formula>
    </cfRule>
    <cfRule type="expression" dxfId="32" priority="50">
      <formula>$K17="воскресенье"</formula>
    </cfRule>
  </conditionalFormatting>
  <conditionalFormatting sqref="K1">
    <cfRule type="expression" dxfId="31" priority="33">
      <formula>(WEEKDAY(K2,2)=6)*K1</formula>
    </cfRule>
    <cfRule type="expression" dxfId="30" priority="34">
      <formula>(WEEKDAY(K2,2)=7)*K1</formula>
    </cfRule>
  </conditionalFormatting>
  <conditionalFormatting sqref="L16">
    <cfRule type="expression" dxfId="29" priority="31">
      <formula>(WEEKDAY(L17,2)=6)*L16</formula>
    </cfRule>
    <cfRule type="expression" dxfId="28" priority="32">
      <formula>(WEEKDAY(L17,2)=7)*L16</formula>
    </cfRule>
  </conditionalFormatting>
  <conditionalFormatting sqref="L17">
    <cfRule type="expression" dxfId="27" priority="29">
      <formula>(WEEKDAY(L16,2)=6)*L16</formula>
    </cfRule>
    <cfRule type="expression" dxfId="26" priority="30">
      <formula>(WEEKDAY(L16,2)=7)*L16</formula>
    </cfRule>
  </conditionalFormatting>
  <conditionalFormatting sqref="O12">
    <cfRule type="expression" dxfId="25" priority="21">
      <formula>(WEEKDAY(O11,2)=6)*O11</formula>
    </cfRule>
    <cfRule type="expression" dxfId="24" priority="22">
      <formula>(WEEKDAY(O11,2)=7)*O11</formula>
    </cfRule>
  </conditionalFormatting>
  <conditionalFormatting sqref="O11">
    <cfRule type="expression" dxfId="23" priority="19">
      <formula>(WEEKDAY(O12,2)=6)*O11</formula>
    </cfRule>
    <cfRule type="expression" dxfId="22" priority="20">
      <formula>(WEEKDAY(O12,2)=7)*O11</formula>
    </cfRule>
  </conditionalFormatting>
  <conditionalFormatting sqref="P11:P12">
    <cfRule type="expression" dxfId="21" priority="16">
      <formula>(WEEKDAY(O11,2)=7)*O11</formula>
    </cfRule>
    <cfRule type="expression" dxfId="20" priority="17">
      <formula>(WEEKDAY(O11,2)=6)*O11</formula>
    </cfRule>
  </conditionalFormatting>
  <conditionalFormatting sqref="C16">
    <cfRule type="expression" dxfId="19" priority="11">
      <formula>(WEEKDAY(C17,2)=6)*C16</formula>
    </cfRule>
    <cfRule type="expression" dxfId="18" priority="12">
      <formula>(WEEKDAY(C17,2)=7)*C16</formula>
    </cfRule>
  </conditionalFormatting>
  <conditionalFormatting sqref="C17">
    <cfRule type="expression" dxfId="17" priority="9">
      <formula>(WEEKDAY(C16,2)=6)*C16</formula>
    </cfRule>
    <cfRule type="expression" dxfId="16" priority="10">
      <formula>(WEEKDAY(C16,2)=7)*C16</formula>
    </cfRule>
  </conditionalFormatting>
  <conditionalFormatting sqref="J17">
    <cfRule type="expression" dxfId="15" priority="90">
      <formula>$K17="суббота"</formula>
    </cfRule>
    <cfRule type="expression" dxfId="14" priority="91">
      <formula>$K17="воскресенье"</formula>
    </cfRule>
  </conditionalFormatting>
  <conditionalFormatting sqref="K14">
    <cfRule type="expression" dxfId="13" priority="92">
      <formula>(WEEKDAY(K13,2)=6)*K13</formula>
    </cfRule>
    <cfRule type="expression" dxfId="12" priority="93">
      <formula>(WEEKDAY(K13,2)=7)*K13</formula>
    </cfRule>
  </conditionalFormatting>
  <conditionalFormatting sqref="L14">
    <cfRule type="expression" dxfId="11" priority="94">
      <formula>(WEEKDAY(L15,2)=6)*L14</formula>
    </cfRule>
    <cfRule type="expression" dxfId="10" priority="95">
      <formula>(WEEKDAY(L15,2)=7)*L14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8" operator="greaterThan" id="{960BCCCE-DE15-4FB4-8E22-FA7BEEC5CD13}">
            <xm:f>#REF!</xm:f>
            <x14:dxf>
              <font>
                <b/>
                <i val="0"/>
                <color rgb="FFFF000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  <border>
                <left style="thin">
                  <color theme="0" tint="-0.14996795556505021"/>
                </left>
                <bottom style="thin">
                  <color theme="0" tint="-0.14993743705557422"/>
                </bottom>
              </border>
            </x14:dxf>
          </x14:cfRule>
          <xm:sqref>H3</xm:sqref>
        </x14:conditionalFormatting>
        <x14:conditionalFormatting xmlns:xm="http://schemas.microsoft.com/office/excel/2006/main">
          <x14:cfRule type="cellIs" priority="45" operator="greaterThan" id="{3F81C8DE-4549-40F6-B44C-A14077400436}">
            <xm:f>#REF!</xm:f>
            <x14:dxf>
              <font>
                <b/>
                <i val="0"/>
                <color rgb="FFFF000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  <border>
                <left style="thin">
                  <color theme="0" tint="-0.14996795556505021"/>
                </left>
                <top style="thin">
                  <color theme="0" tint="-0.14996795556505021"/>
                </top>
                <bottom style="thin">
                  <color theme="0" tint="-0.14996795556505021"/>
                </bottom>
              </border>
            </x14:dxf>
          </x14:cfRule>
          <xm:sqref>H8</xm:sqref>
        </x14:conditionalFormatting>
        <x14:conditionalFormatting xmlns:xm="http://schemas.microsoft.com/office/excel/2006/main">
          <x14:cfRule type="expression" priority="27" id="{A9764479-9C2D-465B-AFB8-D34C1D9C118A}">
            <xm:f>$H$3&gt;#REF!</xm:f>
            <x14:dxf>
              <font>
                <color rgb="FFFF0000"/>
              </font>
              <fill>
                <gradientFill>
                  <stop position="0">
                    <color theme="0"/>
                  </stop>
                  <stop position="0.5">
                    <color rgb="FFFFFF66"/>
                  </stop>
                  <stop position="1">
                    <color theme="0"/>
                  </stop>
                </gradientFill>
              </fill>
              <border>
                <left style="thin">
                  <color theme="0" tint="-0.14996795556505021"/>
                </left>
                <right style="thin">
                  <color theme="0" tint="-0.14996795556505021"/>
                </right>
                <bottom style="thin">
                  <color theme="0" tint="-0.14996795556505021"/>
                </bottom>
              </border>
            </x14:dxf>
          </x14:cfRule>
          <xm:sqref>I3</xm:sqref>
        </x14:conditionalFormatting>
        <x14:conditionalFormatting xmlns:xm="http://schemas.microsoft.com/office/excel/2006/main">
          <x14:cfRule type="expression" priority="26" id="{2F4F634F-BAD1-403C-9502-C2D41BB0887A}">
            <xm:f>IF(H6=0,H7&gt;#REF!,H7&gt;#REF!)</xm:f>
            <x14:dxf>
              <font>
                <color rgb="FFFF0000"/>
              </font>
              <fill>
                <gradientFill>
                  <stop position="0">
                    <color theme="0"/>
                  </stop>
                  <stop position="0.5">
                    <color rgb="FFFFFF66"/>
                  </stop>
                  <stop position="1">
                    <color theme="0"/>
                  </stop>
                </gradientFill>
              </fill>
              <border>
                <left style="thin">
                  <color theme="0" tint="-0.14996795556505021"/>
                </left>
                <right style="thin">
                  <color theme="0" tint="-0.14996795556505021"/>
                </right>
                <top style="thin">
                  <color theme="0" tint="-0.14996795556505021"/>
                </top>
                <bottom style="thin">
                  <color theme="0" tint="-0.14996795556505021"/>
                </bottom>
              </border>
            </x14:dxf>
          </x14:cfRule>
          <xm:sqref>I7</xm:sqref>
        </x14:conditionalFormatting>
        <x14:conditionalFormatting xmlns:xm="http://schemas.microsoft.com/office/excel/2006/main">
          <x14:cfRule type="expression" priority="14" id="{9B7FB404-B385-499C-8E16-11AC5DCC0C0D}">
            <xm:f>$H$6&gt;#REF!</xm:f>
            <x14:dxf>
              <font>
                <color rgb="FFFF0000"/>
              </font>
              <fill>
                <gradientFill>
                  <stop position="0">
                    <color theme="0"/>
                  </stop>
                  <stop position="0.5">
                    <color rgb="FFFFFF66"/>
                  </stop>
                  <stop position="1">
                    <color theme="0"/>
                  </stop>
                </gradientFill>
              </fill>
              <border>
                <left style="thin">
                  <color theme="0" tint="-0.14996795556505021"/>
                </left>
                <right style="thin">
                  <color theme="0" tint="-0.14996795556505021"/>
                </right>
                <top style="thin">
                  <color theme="0" tint="-0.14996795556505021"/>
                </top>
                <bottom style="thin">
                  <color theme="0" tint="-0.14996795556505021"/>
                </bottom>
              </border>
            </x14:dxf>
          </x14:cfRule>
          <xm:sqref>I6</xm:sqref>
        </x14:conditionalFormatting>
        <x14:conditionalFormatting xmlns:xm="http://schemas.microsoft.com/office/excel/2006/main">
          <x14:cfRule type="expression" priority="13" id="{875B45BD-AD11-45A8-B96A-F2B8F5623619}">
            <xm:f>$H$9&gt;#REF!</xm:f>
            <x14:dxf>
              <font>
                <color rgb="FFFF0000"/>
              </font>
              <fill>
                <gradientFill>
                  <stop position="0">
                    <color theme="0"/>
                  </stop>
                  <stop position="0.5">
                    <color rgb="FFFFFF66"/>
                  </stop>
                  <stop position="1">
                    <color theme="0"/>
                  </stop>
                </gradientFill>
              </fill>
              <border>
                <left style="thin">
                  <color theme="0" tint="-0.14996795556505021"/>
                </left>
                <right style="dashDotDot">
                  <color rgb="FF0070C0"/>
                </right>
                <top style="thin">
                  <color theme="0" tint="-0.14996795556505021"/>
                </top>
                <bottom style="thin">
                  <color theme="0" tint="-0.14996795556505021"/>
                </bottom>
              </border>
            </x14:dxf>
          </x14:cfRule>
          <xm:sqref>I9</xm:sqref>
        </x14:conditionalFormatting>
        <x14:conditionalFormatting xmlns:xm="http://schemas.microsoft.com/office/excel/2006/main">
          <x14:cfRule type="cellIs" priority="8" operator="greaterThan" id="{46EAE8A9-DE66-4C37-B286-EFFA74B5DAA4}">
            <xm:f>#REF!</xm:f>
            <x14:dxf>
              <font>
                <b/>
                <i val="0"/>
                <color rgb="FFFF000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  <border>
                <left style="thin">
                  <color theme="0" tint="-0.14996795556505021"/>
                </left>
                <bottom style="thin">
                  <color theme="0" tint="-0.14993743705557422"/>
                </bottom>
              </border>
            </x14:dxf>
          </x14:cfRule>
          <xm:sqref>H6</xm:sqref>
        </x14:conditionalFormatting>
        <x14:conditionalFormatting xmlns:xm="http://schemas.microsoft.com/office/excel/2006/main">
          <x14:cfRule type="expression" priority="7" id="{D262CF93-9E79-4164-9148-AE0AF120002F}">
            <xm:f>IF(H6=0,H7&gt;#REF!,H7&gt;#REF!)</xm:f>
            <x14:dxf>
              <font>
                <b/>
                <i val="0"/>
                <color rgb="FFFF000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  <border>
                <left style="thin">
                  <color theme="0" tint="-0.14996795556505021"/>
                </left>
                <bottom style="thin">
                  <color theme="0" tint="-0.14993743705557422"/>
                </bottom>
              </border>
            </x14:dxf>
          </x14:cfRule>
          <xm:sqref>H7</xm:sqref>
        </x14:conditionalFormatting>
        <x14:conditionalFormatting xmlns:xm="http://schemas.microsoft.com/office/excel/2006/main">
          <x14:cfRule type="cellIs" priority="6" operator="greaterThan" id="{F9813786-F9C4-4A2F-B4BA-8D3BB99851C8}">
            <xm:f>#REF!</xm:f>
            <x14:dxf>
              <font>
                <b/>
                <i val="0"/>
                <color rgb="FFFF000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  <border>
                <left style="thin">
                  <color theme="0" tint="-0.14996795556505021"/>
                </left>
                <bottom style="thin">
                  <color theme="0" tint="-0.14993743705557422"/>
                </bottom>
              </border>
            </x14:dxf>
          </x14:cfRule>
          <xm:sqref>H9</xm:sqref>
        </x14:conditionalFormatting>
        <x14:conditionalFormatting xmlns:xm="http://schemas.microsoft.com/office/excel/2006/main">
          <x14:cfRule type="expression" priority="5" id="{2383DCAD-C678-489C-B5E9-B8835F05C685}">
            <xm:f>$H$8&gt;#REF!</xm:f>
            <x14:dxf>
              <font>
                <color rgb="FFFF0000"/>
              </font>
              <fill>
                <gradientFill>
                  <stop position="0">
                    <color theme="0"/>
                  </stop>
                  <stop position="0.5">
                    <color rgb="FFFFFF66"/>
                  </stop>
                  <stop position="1">
                    <color theme="0"/>
                  </stop>
                </gradientFill>
              </fill>
              <border>
                <left style="thin">
                  <color theme="0" tint="-0.14996795556505021"/>
                </left>
                <right style="thin">
                  <color theme="0" tint="-0.14996795556505021"/>
                </right>
                <top style="thin">
                  <color theme="0" tint="-0.14996795556505021"/>
                </top>
                <bottom style="thin">
                  <color theme="0" tint="-0.14996795556505021"/>
                </bottom>
              </border>
            </x14:dxf>
          </x14:cfRule>
          <xm:sqref>I8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Оплата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Юрий</cp:lastModifiedBy>
  <dcterms:created xsi:type="dcterms:W3CDTF">2021-08-31T17:09:13Z</dcterms:created>
  <dcterms:modified xsi:type="dcterms:W3CDTF">2022-02-11T11:38:13Z</dcterms:modified>
</cp:coreProperties>
</file>