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Елисей\Desktop\"/>
    </mc:Choice>
  </mc:AlternateContent>
  <bookViews>
    <workbookView xWindow="-105" yWindow="-105" windowWidth="23250" windowHeight="12570"/>
  </bookViews>
  <sheets>
    <sheet name="Расчет 202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M5" i="1"/>
  <c r="M17" i="1"/>
  <c r="M19" i="1"/>
  <c r="M20" i="1"/>
  <c r="M12" i="1"/>
  <c r="M16" i="1"/>
  <c r="M15" i="1"/>
  <c r="M11" i="1"/>
  <c r="M10" i="1"/>
  <c r="L7" i="1"/>
  <c r="M6" i="1"/>
  <c r="M9" i="1"/>
  <c r="M8" i="1"/>
  <c r="M7" i="1"/>
  <c r="M14" i="1"/>
  <c r="M18" i="1"/>
  <c r="M22" i="1"/>
  <c r="M23" i="1"/>
  <c r="M4" i="1"/>
  <c r="M24" i="1"/>
  <c r="M21" i="1"/>
  <c r="J4" i="1"/>
  <c r="J5" i="1"/>
  <c r="J6" i="1"/>
  <c r="H7" i="1"/>
  <c r="J7" i="1" s="1"/>
  <c r="I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D4" i="1"/>
  <c r="D5" i="1"/>
  <c r="B6" i="1"/>
  <c r="C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</calcChain>
</file>

<file path=xl/sharedStrings.xml><?xml version="1.0" encoding="utf-8"?>
<sst xmlns="http://schemas.openxmlformats.org/spreadsheetml/2006/main" count="40" uniqueCount="31">
  <si>
    <t>Выплаты</t>
  </si>
  <si>
    <t>Продажи</t>
  </si>
  <si>
    <t>Наша выручка</t>
  </si>
  <si>
    <r>
      <rPr>
        <sz val="11"/>
        <color rgb="FFFF0000"/>
        <rFont val="Calibri"/>
        <family val="2"/>
        <charset val="204"/>
        <scheme val="minor"/>
      </rPr>
      <t>Красный шрифт</t>
    </r>
    <r>
      <rPr>
        <sz val="11"/>
        <color theme="1"/>
        <rFont val="Calibri"/>
        <family val="2"/>
        <charset val="204"/>
        <scheme val="minor"/>
      </rPr>
      <t xml:space="preserve"> обозначает перенос выплат на следующий Отчетный период</t>
    </r>
  </si>
  <si>
    <r>
      <rPr>
        <sz val="10"/>
        <color rgb="FFFF0000"/>
        <rFont val="Calibri"/>
        <family val="2"/>
        <charset val="204"/>
        <scheme val="minor"/>
      </rPr>
      <t>Красным</t>
    </r>
    <r>
      <rPr>
        <sz val="10"/>
        <color theme="1"/>
        <rFont val="Calibri"/>
        <family val="2"/>
        <charset val="204"/>
        <scheme val="minor"/>
      </rPr>
      <t xml:space="preserve"> - перенос выплаты на след. квартал</t>
    </r>
  </si>
  <si>
    <t>1 квартал 2021</t>
  </si>
  <si>
    <t>2 квартал 2021</t>
  </si>
  <si>
    <t>3 квартал 2021</t>
  </si>
  <si>
    <t>4 квартал 2021</t>
  </si>
  <si>
    <t>3561,00</t>
  </si>
  <si>
    <t>Слон</t>
  </si>
  <si>
    <t>Обезьяна</t>
  </si>
  <si>
    <t>Собака</t>
  </si>
  <si>
    <t>Енот</t>
  </si>
  <si>
    <t>Медведь</t>
  </si>
  <si>
    <t>Тигр</t>
  </si>
  <si>
    <t>Буйвол</t>
  </si>
  <si>
    <t>Змея</t>
  </si>
  <si>
    <t>Волк</t>
  </si>
  <si>
    <t>Филин</t>
  </si>
  <si>
    <t>Осел</t>
  </si>
  <si>
    <t>Кабан</t>
  </si>
  <si>
    <t>Лев</t>
  </si>
  <si>
    <t>Пингвин</t>
  </si>
  <si>
    <t>Рыба</t>
  </si>
  <si>
    <t>Бегемот</t>
  </si>
  <si>
    <t>Крокодил</t>
  </si>
  <si>
    <t>Панда</t>
  </si>
  <si>
    <t>Муравей</t>
  </si>
  <si>
    <t>Альпака</t>
  </si>
  <si>
    <t>Заяц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</si>
</sst>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2" fontId="1" fillId="0" borderId="0" xfId="0" applyNumberFormat="1" applyFont="1" applyBorder="1"/>
    <xf numFmtId="2" fontId="2" fillId="0" borderId="1" xfId="0" applyNumberFormat="1" applyFont="1" applyBorder="1"/>
    <xf numFmtId="2" fontId="3" fillId="0" borderId="1" xfId="0" applyNumberFormat="1" applyFont="1" applyBorder="1"/>
    <xf numFmtId="2" fontId="3" fillId="0" borderId="2" xfId="0" applyNumberFormat="1" applyFont="1" applyBorder="1"/>
    <xf numFmtId="0" fontId="0" fillId="0" borderId="3" xfId="0" applyBorder="1"/>
    <xf numFmtId="2" fontId="1" fillId="0" borderId="8" xfId="0" applyNumberFormat="1" applyFont="1" applyBorder="1"/>
    <xf numFmtId="2" fontId="1" fillId="0" borderId="9" xfId="0" applyNumberFormat="1" applyFont="1" applyBorder="1"/>
    <xf numFmtId="4" fontId="0" fillId="0" borderId="2" xfId="0" applyNumberFormat="1" applyBorder="1"/>
    <xf numFmtId="4" fontId="0" fillId="0" borderId="4" xfId="0" applyNumberFormat="1" applyBorder="1"/>
    <xf numFmtId="4" fontId="3" fillId="0" borderId="2" xfId="0" applyNumberFormat="1" applyFont="1" applyBorder="1"/>
    <xf numFmtId="4" fontId="0" fillId="0" borderId="1" xfId="0" applyNumberFormat="1" applyBorder="1"/>
    <xf numFmtId="4" fontId="3" fillId="0" borderId="1" xfId="0" applyNumberFormat="1" applyFont="1" applyBorder="1"/>
    <xf numFmtId="4" fontId="0" fillId="0" borderId="5" xfId="0" applyNumberFormat="1" applyBorder="1"/>
    <xf numFmtId="4" fontId="3" fillId="0" borderId="2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0" fillId="0" borderId="2" xfId="0" applyNumberFormat="1" applyBorder="1" applyAlignment="1">
      <alignment horizontal="right"/>
    </xf>
    <xf numFmtId="4" fontId="3" fillId="0" borderId="17" xfId="0" applyNumberFormat="1" applyFont="1" applyBorder="1"/>
    <xf numFmtId="4" fontId="0" fillId="0" borderId="17" xfId="0" applyNumberFormat="1" applyBorder="1"/>
    <xf numFmtId="4" fontId="0" fillId="0" borderId="18" xfId="0" applyNumberFormat="1" applyBorder="1"/>
    <xf numFmtId="4" fontId="3" fillId="0" borderId="3" xfId="0" applyNumberFormat="1" applyFont="1" applyBorder="1"/>
    <xf numFmtId="4" fontId="0" fillId="0" borderId="3" xfId="0" applyNumberFormat="1" applyBorder="1"/>
    <xf numFmtId="4" fontId="0" fillId="0" borderId="6" xfId="0" applyNumberFormat="1" applyBorder="1"/>
    <xf numFmtId="2" fontId="3" fillId="0" borderId="17" xfId="0" applyNumberFormat="1" applyFont="1" applyBorder="1"/>
    <xf numFmtId="2" fontId="1" fillId="0" borderId="12" xfId="0" applyNumberFormat="1" applyFont="1" applyBorder="1"/>
    <xf numFmtId="4" fontId="3" fillId="0" borderId="10" xfId="0" applyNumberFormat="1" applyFont="1" applyBorder="1"/>
    <xf numFmtId="4" fontId="3" fillId="0" borderId="16" xfId="0" applyNumberFormat="1" applyFont="1" applyBorder="1"/>
    <xf numFmtId="4" fontId="3" fillId="0" borderId="19" xfId="0" applyNumberFormat="1" applyFont="1" applyBorder="1"/>
    <xf numFmtId="4" fontId="3" fillId="0" borderId="26" xfId="0" applyNumberFormat="1" applyFont="1" applyBorder="1"/>
    <xf numFmtId="4" fontId="3" fillId="0" borderId="27" xfId="0" applyNumberFormat="1" applyFont="1" applyBorder="1"/>
    <xf numFmtId="4" fontId="3" fillId="0" borderId="28" xfId="0" applyNumberFormat="1" applyFont="1" applyBorder="1"/>
    <xf numFmtId="4" fontId="3" fillId="0" borderId="29" xfId="0" applyNumberFormat="1" applyFont="1" applyBorder="1"/>
    <xf numFmtId="4" fontId="3" fillId="0" borderId="30" xfId="0" applyNumberFormat="1" applyFont="1" applyBorder="1"/>
    <xf numFmtId="2" fontId="1" fillId="0" borderId="22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/>
    <xf numFmtId="4" fontId="3" fillId="0" borderId="24" xfId="0" applyNumberFormat="1" applyFont="1" applyBorder="1"/>
    <xf numFmtId="0" fontId="1" fillId="0" borderId="32" xfId="0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/>
    <xf numFmtId="4" fontId="3" fillId="0" borderId="6" xfId="0" applyNumberFormat="1" applyFont="1" applyBorder="1"/>
    <xf numFmtId="4" fontId="0" fillId="0" borderId="11" xfId="0" applyNumberFormat="1" applyBorder="1"/>
    <xf numFmtId="4" fontId="0" fillId="0" borderId="0" xfId="0" applyNumberFormat="1" applyBorder="1"/>
    <xf numFmtId="4" fontId="3" fillId="0" borderId="0" xfId="0" applyNumberFormat="1" applyFont="1" applyBorder="1"/>
    <xf numFmtId="0" fontId="4" fillId="0" borderId="0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'Расчет 2021'!$A$4</c:f>
              <c:strCache>
                <c:ptCount val="1"/>
                <c:pt idx="0">
                  <c:v>Слон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2021'!$B$4:$M$4</c15:sqref>
                  </c15:fullRef>
                </c:ext>
              </c:extLst>
              <c:f>('Расчет 2021'!$C$4,'Расчет 2021'!$F$4,'Расчет 2021'!$I$4,'Расчет 2021'!$L$4)</c:f>
              <c:numCache>
                <c:formatCode>#,##0.00</c:formatCode>
                <c:ptCount val="4"/>
                <c:pt idx="0">
                  <c:v>443237.53499999997</c:v>
                </c:pt>
                <c:pt idx="1">
                  <c:v>257195.83500000002</c:v>
                </c:pt>
                <c:pt idx="2">
                  <c:v>422438.3</c:v>
                </c:pt>
                <c:pt idx="3">
                  <c:v>484724.89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0-C0DC-4AC7-A34B-3B2197FE9F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59515312"/>
        <c:axId val="2595158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31-C0DC-4AC7-A34B-3B2197FE9FE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2-C0DC-4AC7-A34B-3B2197FE9FE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3-C0DC-4AC7-A34B-3B2197FE9FE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4-C0DC-4AC7-A34B-3B2197FE9FE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5-C0DC-4AC7-A34B-3B2197FE9FE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6-C0DC-4AC7-A34B-3B2197FE9FE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7-C0DC-4AC7-A34B-3B2197FE9FE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8-C0DC-4AC7-A34B-3B2197FE9FE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9-C0DC-4AC7-A34B-3B2197FE9FE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A-C0DC-4AC7-A34B-3B2197FE9FE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B-C0DC-4AC7-A34B-3B2197FE9FE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C-C0DC-4AC7-A34B-3B2197FE9FE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D-C0DC-4AC7-A34B-3B2197FE9FED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E-C0DC-4AC7-A34B-3B2197FE9FED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3F-C0DC-4AC7-A34B-3B2197FE9FED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0-C0DC-4AC7-A34B-3B2197FE9FED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1-C0DC-4AC7-A34B-3B2197FE9FED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2-C0DC-4AC7-A34B-3B2197FE9FED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43-C0DC-4AC7-A34B-3B2197FE9FED}"/>
                  </c:ext>
                </c:extLst>
              </c15:ser>
            </c15:filteredBarSeries>
          </c:ext>
        </c:extLst>
      </c:barChart>
      <c:catAx>
        <c:axId val="25951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9515872"/>
        <c:crosses val="autoZero"/>
        <c:auto val="1"/>
        <c:lblAlgn val="ctr"/>
        <c:lblOffset val="100"/>
        <c:noMultiLvlLbl val="0"/>
      </c:catAx>
      <c:valAx>
        <c:axId val="25951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95153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Кабан</a:t>
            </a:r>
            <a:endParaRPr lang="ru-RU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'Расчет 2021'!$A$15</c:f>
              <c:strCache>
                <c:ptCount val="1"/>
                <c:pt idx="0">
                  <c:v>Кабан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2021'!$B$15:$M$15</c15:sqref>
                  </c15:fullRef>
                </c:ext>
              </c:extLst>
              <c:f>('Расчет 2021'!$C$15,'Расчет 2021'!$F$15,'Расчет 2021'!$I$15,'Расчет 2021'!$L$15)</c:f>
              <c:numCache>
                <c:formatCode>#,##0.00</c:formatCode>
                <c:ptCount val="4"/>
                <c:pt idx="0">
                  <c:v>13800.81</c:v>
                </c:pt>
                <c:pt idx="1">
                  <c:v>3729.6754999999998</c:v>
                </c:pt>
                <c:pt idx="2">
                  <c:v>16634.64</c:v>
                </c:pt>
                <c:pt idx="3" formatCode="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FB7-4576-BC94-25897C4E78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525872"/>
        <c:axId val="32652643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4FB7-4576-BC94-25897C4E78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4FB7-4576-BC94-25897C4E78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4FB7-4576-BC94-25897C4E788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4FB7-4576-BC94-25897C4E78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4FB7-4576-BC94-25897C4E78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4FB7-4576-BC94-25897C4E788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4FB7-4576-BC94-25897C4E788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4FB7-4576-BC94-25897C4E788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4FB7-4576-BC94-25897C4E788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4FB7-4576-BC94-25897C4E788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4FB7-4576-BC94-25897C4E788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4FB7-4576-BC94-25897C4E788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4FB7-4576-BC94-25897C4E788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4FB7-4576-BC94-25897C4E788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4FB7-4576-BC94-25897C4E788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4FB7-4576-BC94-25897C4E788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4FB7-4576-BC94-25897C4E788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4FB7-4576-BC94-25897C4E7882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4FB7-4576-BC94-25897C4E7882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4FB7-4576-BC94-25897C4E7882}"/>
                  </c:ext>
                </c:extLst>
              </c15:ser>
            </c15:filteredBarSeries>
          </c:ext>
        </c:extLst>
      </c:barChart>
      <c:catAx>
        <c:axId val="32652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6526432"/>
        <c:crosses val="autoZero"/>
        <c:auto val="1"/>
        <c:lblAlgn val="ctr"/>
        <c:lblOffset val="100"/>
        <c:noMultiLvlLbl val="0"/>
      </c:catAx>
      <c:valAx>
        <c:axId val="32652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652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Змея</a:t>
            </a:r>
            <a:endParaRPr lang="ru-RU" sz="10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'Расчет 2021'!$A$11</c:f>
              <c:strCache>
                <c:ptCount val="1"/>
                <c:pt idx="0">
                  <c:v>Змея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2021'!$B$11:$M$11</c15:sqref>
                  </c15:fullRef>
                </c:ext>
              </c:extLst>
              <c:f>('Расчет 2021'!$C$11,'Расчет 2021'!$F$11,'Расчет 2021'!$I$11,'Расчет 2021'!$L$11)</c:f>
              <c:numCache>
                <c:formatCode>#,##0.00</c:formatCode>
                <c:ptCount val="4"/>
                <c:pt idx="0">
                  <c:v>2845.19</c:v>
                </c:pt>
                <c:pt idx="1">
                  <c:v>4603.2700000000004</c:v>
                </c:pt>
                <c:pt idx="2">
                  <c:v>19132.939999999999</c:v>
                </c:pt>
                <c:pt idx="3">
                  <c:v>26107.08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98B-4EB0-B8AF-4709EFF7BA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7822960"/>
        <c:axId val="2653347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E98B-4EB0-B8AF-4709EFF7BAB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E98B-4EB0-B8AF-4709EFF7BAB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E98B-4EB0-B8AF-4709EFF7BAB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98B-4EB0-B8AF-4709EFF7BAB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E98B-4EB0-B8AF-4709EFF7BAB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E98B-4EB0-B8AF-4709EFF7BAB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E98B-4EB0-B8AF-4709EFF7BAB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E98B-4EB0-B8AF-4709EFF7BAB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E98B-4EB0-B8AF-4709EFF7BAB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E98B-4EB0-B8AF-4709EFF7BAB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E98B-4EB0-B8AF-4709EFF7BAB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E98B-4EB0-B8AF-4709EFF7BAB1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E98B-4EB0-B8AF-4709EFF7BAB1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E98B-4EB0-B8AF-4709EFF7BAB1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E98B-4EB0-B8AF-4709EFF7BAB1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E98B-4EB0-B8AF-4709EFF7BAB1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E98B-4EB0-B8AF-4709EFF7BAB1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E98B-4EB0-B8AF-4709EFF7BAB1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E98B-4EB0-B8AF-4709EFF7BAB1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E98B-4EB0-B8AF-4709EFF7BAB1}"/>
                  </c:ext>
                </c:extLst>
              </c15:ser>
            </c15:filteredBarSeries>
          </c:ext>
        </c:extLst>
      </c:barChart>
      <c:catAx>
        <c:axId val="25782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5334704"/>
        <c:crosses val="autoZero"/>
        <c:auto val="1"/>
        <c:lblAlgn val="ctr"/>
        <c:lblOffset val="100"/>
        <c:noMultiLvlLbl val="0"/>
      </c:catAx>
      <c:valAx>
        <c:axId val="26533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82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Альпака</a:t>
            </a:r>
            <a:endParaRPr lang="ru-RU" sz="1000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9"/>
          <c:order val="19"/>
          <c:tx>
            <c:strRef>
              <c:f>'Расчет 2021'!$A$23</c:f>
              <c:strCache>
                <c:ptCount val="1"/>
                <c:pt idx="0">
                  <c:v>Альпака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2021'!$B$23:$M$23</c15:sqref>
                  </c15:fullRef>
                </c:ext>
              </c:extLst>
              <c:f>('Расчет 2021'!$C$23,'Расчет 2021'!$F$23,'Расчет 2021'!$I$23,'Расчет 2021'!$L$23)</c:f>
              <c:numCache>
                <c:formatCode>#,##0.00</c:formatCode>
                <c:ptCount val="4"/>
                <c:pt idx="0">
                  <c:v>2136.6</c:v>
                </c:pt>
                <c:pt idx="1">
                  <c:v>17944.199999999993</c:v>
                </c:pt>
                <c:pt idx="2">
                  <c:v>33249.199999999997</c:v>
                </c:pt>
                <c:pt idx="3">
                  <c:v>90210.600000000093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DFE9-43E9-8788-A45BE9A98D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5348144"/>
        <c:axId val="2653487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DFE9-43E9-8788-A45BE9A98D6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DFE9-43E9-8788-A45BE9A98D6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DFE9-43E9-8788-A45BE9A98D6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DFE9-43E9-8788-A45BE9A98D6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DFE9-43E9-8788-A45BE9A98D6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DFE9-43E9-8788-A45BE9A98D6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DFE9-43E9-8788-A45BE9A98D6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DFE9-43E9-8788-A45BE9A98D6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DFE9-43E9-8788-A45BE9A98D6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DFE9-43E9-8788-A45BE9A98D6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DFE9-43E9-8788-A45BE9A98D6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DFE9-43E9-8788-A45BE9A98D6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DFE9-43E9-8788-A45BE9A98D6B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DFE9-43E9-8788-A45BE9A98D6B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DFE9-43E9-8788-A45BE9A98D6B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DFE9-43E9-8788-A45BE9A98D6B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DFE9-43E9-8788-A45BE9A98D6B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DFE9-43E9-8788-A45BE9A98D6B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DFE9-43E9-8788-A45BE9A98D6B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DFE9-43E9-8788-A45BE9A98D6B}"/>
                  </c:ext>
                </c:extLst>
              </c15:ser>
            </c15:filteredBarSeries>
          </c:ext>
        </c:extLst>
      </c:barChart>
      <c:catAx>
        <c:axId val="26534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5348704"/>
        <c:crosses val="autoZero"/>
        <c:auto val="1"/>
        <c:lblAlgn val="ctr"/>
        <c:lblOffset val="100"/>
        <c:noMultiLvlLbl val="0"/>
      </c:catAx>
      <c:valAx>
        <c:axId val="26534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534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'Расчет 2021'!$A$14</c:f>
              <c:strCache>
                <c:ptCount val="1"/>
                <c:pt idx="0">
                  <c:v>Осел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2021'!$B$14:$M$14</c15:sqref>
                  </c15:fullRef>
                </c:ext>
              </c:extLst>
              <c:f>('Расчет 2021'!$C$14,'Расчет 2021'!$F$14,'Расчет 2021'!$I$14,'Расчет 2021'!$L$14)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5558.37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470-4E9D-AE11-C00596025F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8139152"/>
        <c:axId val="3281397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B470-4E9D-AE11-C00596025FF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B470-4E9D-AE11-C00596025FF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B470-4E9D-AE11-C00596025FF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B470-4E9D-AE11-C00596025F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B470-4E9D-AE11-C00596025FF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B470-4E9D-AE11-C00596025F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B470-4E9D-AE11-C00596025FF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B470-4E9D-AE11-C00596025F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B470-4E9D-AE11-C00596025F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B470-4E9D-AE11-C00596025F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B470-4E9D-AE11-C00596025FF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B470-4E9D-AE11-C00596025FF1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B470-4E9D-AE11-C00596025FF1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B470-4E9D-AE11-C00596025FF1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B470-4E9D-AE11-C00596025FF1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B470-4E9D-AE11-C00596025FF1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B470-4E9D-AE11-C00596025FF1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B470-4E9D-AE11-C00596025FF1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B470-4E9D-AE11-C00596025FF1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B470-4E9D-AE11-C00596025FF1}"/>
                  </c:ext>
                </c:extLst>
              </c15:ser>
            </c15:filteredBarSeries>
          </c:ext>
        </c:extLst>
      </c:barChart>
      <c:catAx>
        <c:axId val="32813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8139712"/>
        <c:crosses val="autoZero"/>
        <c:auto val="1"/>
        <c:lblAlgn val="ctr"/>
        <c:lblOffset val="100"/>
        <c:noMultiLvlLbl val="0"/>
      </c:catAx>
      <c:valAx>
        <c:axId val="32813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813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4"/>
          <c:order val="14"/>
          <c:tx>
            <c:strRef>
              <c:f>'Расчет 2021'!$A$18</c:f>
              <c:strCache>
                <c:ptCount val="1"/>
                <c:pt idx="0">
                  <c:v>Рыба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2021'!$B$18:$M$18</c15:sqref>
                  </c15:fullRef>
                </c:ext>
              </c:extLst>
              <c:f>('Расчет 2021'!$C$18,'Расчет 2021'!$F$18,'Расчет 2021'!$I$18,'Расчет 2021'!$L$18)</c:f>
              <c:numCache>
                <c:formatCode>#,##0.00</c:formatCode>
                <c:ptCount val="4"/>
                <c:pt idx="0">
                  <c:v>30437.474523519573</c:v>
                </c:pt>
                <c:pt idx="1">
                  <c:v>5402.0250000000005</c:v>
                </c:pt>
                <c:pt idx="2">
                  <c:v>10433.949999999999</c:v>
                </c:pt>
                <c:pt idx="3">
                  <c:v>69155.23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92F-4344-9F4F-3E99944C7E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8692336"/>
        <c:axId val="32869289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192F-4344-9F4F-3E99944C7E3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192F-4344-9F4F-3E99944C7E3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192F-4344-9F4F-3E99944C7E3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192F-4344-9F4F-3E99944C7E3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192F-4344-9F4F-3E99944C7E3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192F-4344-9F4F-3E99944C7E3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192F-4344-9F4F-3E99944C7E3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192F-4344-9F4F-3E99944C7E3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192F-4344-9F4F-3E99944C7E3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192F-4344-9F4F-3E99944C7E3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192F-4344-9F4F-3E99944C7E3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192F-4344-9F4F-3E99944C7E3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192F-4344-9F4F-3E99944C7E35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192F-4344-9F4F-3E99944C7E35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192F-4344-9F4F-3E99944C7E35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192F-4344-9F4F-3E99944C7E35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192F-4344-9F4F-3E99944C7E35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192F-4344-9F4F-3E99944C7E35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192F-4344-9F4F-3E99944C7E35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192F-4344-9F4F-3E99944C7E35}"/>
                  </c:ext>
                </c:extLst>
              </c15:ser>
            </c15:filteredBarSeries>
          </c:ext>
        </c:extLst>
      </c:barChart>
      <c:catAx>
        <c:axId val="32869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8692896"/>
        <c:crosses val="autoZero"/>
        <c:auto val="1"/>
        <c:lblAlgn val="ctr"/>
        <c:lblOffset val="100"/>
        <c:noMultiLvlLbl val="0"/>
      </c:catAx>
      <c:valAx>
        <c:axId val="32869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869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20"/>
          <c:order val="20"/>
          <c:tx>
            <c:strRef>
              <c:f>'Расчет 2021'!$A$24</c:f>
              <c:strCache>
                <c:ptCount val="1"/>
                <c:pt idx="0">
                  <c:v>Заяц</c:v>
                </c:pt>
              </c:strCache>
            </c:strRef>
          </c:tx>
          <c:spPr>
            <a:solidFill>
              <a:schemeClr val="accent4">
                <a:shade val="3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2021'!$B$24:$M$24</c15:sqref>
                  </c15:fullRef>
                </c:ext>
              </c:extLst>
              <c:f>('Расчет 2021'!$C$24,'Расчет 2021'!$F$24,'Расчет 2021'!$I$24,'Расчет 2021'!$L$24)</c:f>
              <c:numCache>
                <c:formatCode>#,##0.00</c:formatCode>
                <c:ptCount val="4"/>
                <c:pt idx="0">
                  <c:v>0</c:v>
                </c:pt>
                <c:pt idx="1">
                  <c:v>2789.3999999999996</c:v>
                </c:pt>
                <c:pt idx="2">
                  <c:v>12922.2</c:v>
                </c:pt>
                <c:pt idx="3">
                  <c:v>14874.18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787C-44FF-A1B6-56B7E153F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9301248"/>
        <c:axId val="3293018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4">
                      <a:tint val="3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787C-44FF-A1B6-56B7E153F9E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4">
                      <a:tint val="4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787C-44FF-A1B6-56B7E153F9E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4">
                      <a:tint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787C-44FF-A1B6-56B7E153F9E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4">
                      <a:tint val="5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787C-44FF-A1B6-56B7E153F9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4">
                      <a:tint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787C-44FF-A1B6-56B7E153F9E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4">
                      <a:tint val="69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787C-44FF-A1B6-56B7E153F9E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4">
                      <a:tint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787C-44FF-A1B6-56B7E153F9E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4">
                      <a:tint val="8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787C-44FF-A1B6-56B7E153F9E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4">
                      <a:tint val="8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787C-44FF-A1B6-56B7E153F9E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4">
                      <a:tint val="9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787C-44FF-A1B6-56B7E153F9E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787C-44FF-A1B6-56B7E153F9E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4">
                      <a:shade val="9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787C-44FF-A1B6-56B7E153F9E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4">
                      <a:shade val="8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787C-44FF-A1B6-56B7E153F9EF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4">
                      <a:shade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787C-44FF-A1B6-56B7E153F9EF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4">
                      <a:shade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787C-44FF-A1B6-56B7E153F9EF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4">
                      <a:shade val="6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787C-44FF-A1B6-56B7E153F9EF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4">
                      <a:shade val="6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787C-44FF-A1B6-56B7E153F9EF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4">
                      <a:shade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787C-44FF-A1B6-56B7E153F9EF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4">
                      <a:shade val="49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787C-44FF-A1B6-56B7E153F9EF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4">
                      <a:shade val="4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787C-44FF-A1B6-56B7E153F9EF}"/>
                  </c:ext>
                </c:extLst>
              </c15:ser>
            </c15:filteredBarSeries>
          </c:ext>
        </c:extLst>
      </c:barChart>
      <c:catAx>
        <c:axId val="32930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301808"/>
        <c:crosses val="autoZero"/>
        <c:auto val="1"/>
        <c:lblAlgn val="ctr"/>
        <c:lblOffset val="100"/>
        <c:noMultiLvlLbl val="0"/>
      </c:catAx>
      <c:valAx>
        <c:axId val="32930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30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'Расчет 2021'!$A$10</c:f>
              <c:strCache>
                <c:ptCount val="1"/>
                <c:pt idx="0">
                  <c:v>Буйвол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2021'!$B$10:$M$10</c15:sqref>
                  </c15:fullRef>
                </c:ext>
              </c:extLst>
              <c:f>('Расчет 2021'!$C$10,'Расчет 2021'!$F$10,'Расчет 2021'!$I$10,'Расчет 2021'!$L$10)</c:f>
              <c:numCache>
                <c:formatCode>#,##0.00</c:formatCode>
                <c:ptCount val="4"/>
                <c:pt idx="0">
                  <c:v>13224.224999999999</c:v>
                </c:pt>
                <c:pt idx="1">
                  <c:v>11679.25</c:v>
                </c:pt>
                <c:pt idx="2">
                  <c:v>24002.89</c:v>
                </c:pt>
                <c:pt idx="3">
                  <c:v>32892.85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049-45B4-A227-48FF5D5DC4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9740048"/>
        <c:axId val="3297406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A049-45B4-A227-48FF5D5DC46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A049-45B4-A227-48FF5D5DC46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A049-45B4-A227-48FF5D5DC46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A049-45B4-A227-48FF5D5DC46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A049-45B4-A227-48FF5D5DC46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A049-45B4-A227-48FF5D5DC46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A049-45B4-A227-48FF5D5DC46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A049-45B4-A227-48FF5D5DC46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A049-45B4-A227-48FF5D5DC46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A049-45B4-A227-48FF5D5DC46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A049-45B4-A227-48FF5D5DC46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A049-45B4-A227-48FF5D5DC46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A049-45B4-A227-48FF5D5DC46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A049-45B4-A227-48FF5D5DC46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A049-45B4-A227-48FF5D5DC46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A049-45B4-A227-48FF5D5DC46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A049-45B4-A227-48FF5D5DC46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A049-45B4-A227-48FF5D5DC462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A049-45B4-A227-48FF5D5DC462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A049-45B4-A227-48FF5D5DC462}"/>
                  </c:ext>
                </c:extLst>
              </c15:ser>
            </c15:filteredBarSeries>
          </c:ext>
        </c:extLst>
      </c:barChart>
      <c:catAx>
        <c:axId val="32974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740608"/>
        <c:crosses val="autoZero"/>
        <c:auto val="1"/>
        <c:lblAlgn val="ctr"/>
        <c:lblOffset val="100"/>
        <c:noMultiLvlLbl val="0"/>
      </c:catAx>
      <c:valAx>
        <c:axId val="32974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74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Медведь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'Расчет 2021'!$A$8</c:f>
              <c:strCache>
                <c:ptCount val="1"/>
                <c:pt idx="0">
                  <c:v>Медведь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2021'!$B$8:$M$8</c15:sqref>
                  </c15:fullRef>
                </c:ext>
              </c:extLst>
              <c:f>('Расчет 2021'!$C$8,'Расчет 2021'!$F$8,'Расчет 2021'!$I$8,'Расчет 2021'!$L$8)</c:f>
              <c:numCache>
                <c:formatCode>#,##0.00</c:formatCode>
                <c:ptCount val="4"/>
                <c:pt idx="0">
                  <c:v>337456.67320000002</c:v>
                </c:pt>
                <c:pt idx="1">
                  <c:v>221101.63101000001</c:v>
                </c:pt>
                <c:pt idx="2">
                  <c:v>304950.64</c:v>
                </c:pt>
                <c:pt idx="3">
                  <c:v>274499.74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44-41AD-BF50-C524C7C9F3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1668064"/>
        <c:axId val="2616686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3C44-41AD-BF50-C524C7C9F34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3C44-41AD-BF50-C524C7C9F34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3C44-41AD-BF50-C524C7C9F3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3C44-41AD-BF50-C524C7C9F34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3C44-41AD-BF50-C524C7C9F34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3C44-41AD-BF50-C524C7C9F34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3C44-41AD-BF50-C524C7C9F34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3C44-41AD-BF50-C524C7C9F34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3C44-41AD-BF50-C524C7C9F34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3C44-41AD-BF50-C524C7C9F34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3C44-41AD-BF50-C524C7C9F34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3C44-41AD-BF50-C524C7C9F34F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3C44-41AD-BF50-C524C7C9F34F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3C44-41AD-BF50-C524C7C9F34F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3C44-41AD-BF50-C524C7C9F34F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3C44-41AD-BF50-C524C7C9F34F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3C44-41AD-BF50-C524C7C9F34F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3C44-41AD-BF50-C524C7C9F34F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3C44-41AD-BF50-C524C7C9F34F}"/>
                  </c:ext>
                </c:extLst>
              </c15:ser>
            </c15:filteredBarSeries>
          </c:ext>
        </c:extLst>
      </c:barChart>
      <c:catAx>
        <c:axId val="26166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1668624"/>
        <c:crosses val="autoZero"/>
        <c:auto val="1"/>
        <c:lblAlgn val="ctr"/>
        <c:lblOffset val="100"/>
        <c:noMultiLvlLbl val="0"/>
      </c:catAx>
      <c:valAx>
        <c:axId val="26166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166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'Расчет 2021'!$A$9</c:f>
              <c:strCache>
                <c:ptCount val="1"/>
                <c:pt idx="0">
                  <c:v>Тигр</c:v>
                </c:pt>
              </c:strCache>
            </c:strRef>
          </c:tx>
          <c:spPr>
            <a:solidFill>
              <a:schemeClr val="accent6">
                <a:shade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2021'!$B$9:$M$9</c15:sqref>
                  </c15:fullRef>
                </c:ext>
              </c:extLst>
              <c:f>('Расчет 2021'!$C$9,'Расчет 2021'!$F$9,'Расчет 2021'!$I$9,'Расчет 2021'!$L$9)</c:f>
              <c:numCache>
                <c:formatCode>#,##0.00</c:formatCode>
                <c:ptCount val="4"/>
                <c:pt idx="0">
                  <c:v>104652.9715</c:v>
                </c:pt>
                <c:pt idx="1">
                  <c:v>59904.348499999993</c:v>
                </c:pt>
                <c:pt idx="2">
                  <c:v>80070.67</c:v>
                </c:pt>
                <c:pt idx="3">
                  <c:v>39242.57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FDD-42D1-B961-ED0604067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875424"/>
        <c:axId val="2618759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6">
                      <a:shade val="3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8FDD-42D1-B961-ED060406709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6">
                      <a:shade val="4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8FDD-42D1-B961-ED060406709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6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8FDD-42D1-B961-ED060406709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6">
                      <a:shade val="5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8FDD-42D1-B961-ED060406709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6">
                      <a:shade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8FDD-42D1-B961-ED060406709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6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8FDD-42D1-B961-ED060406709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6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8FDD-42D1-B961-ED060406709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6">
                      <a:shade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8FDD-42D1-B961-ED060406709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6">
                      <a:shade val="9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8FDD-42D1-B961-ED060406709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tint val="9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8FDD-42D1-B961-ED060406709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6">
                      <a:tint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8FDD-42D1-B961-ED060406709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6">
                      <a:tint val="8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8FDD-42D1-B961-ED060406709E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8FDD-42D1-B961-ED060406709E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6">
                      <a:tint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8FDD-42D1-B961-ED060406709E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6">
                      <a:tint val="6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8FDD-42D1-B961-ED060406709E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tint val="5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8FDD-42D1-B961-ED060406709E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6">
                      <a:tint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8FDD-42D1-B961-ED060406709E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6">
                      <a:tint val="4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8FDD-42D1-B961-ED060406709E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6">
                      <a:tint val="3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8FDD-42D1-B961-ED060406709E}"/>
                  </c:ext>
                </c:extLst>
              </c15:ser>
            </c15:filteredBarSeries>
          </c:ext>
        </c:extLst>
      </c:barChart>
      <c:catAx>
        <c:axId val="26187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1875984"/>
        <c:crosses val="autoZero"/>
        <c:auto val="1"/>
        <c:lblAlgn val="ctr"/>
        <c:lblOffset val="100"/>
        <c:noMultiLvlLbl val="0"/>
      </c:catAx>
      <c:valAx>
        <c:axId val="26187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187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'Расчет 2021'!$A$7</c:f>
              <c:strCache>
                <c:ptCount val="1"/>
                <c:pt idx="0">
                  <c:v>Енот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2021'!$B$7:$M$7</c15:sqref>
                  </c15:fullRef>
                </c:ext>
              </c:extLst>
              <c:f>('Расчет 2021'!$C$7,'Расчет 2021'!$F$7,'Расчет 2021'!$I$7,'Расчет 2021'!$L$7)</c:f>
              <c:numCache>
                <c:formatCode>#,##0.00</c:formatCode>
                <c:ptCount val="4"/>
                <c:pt idx="0">
                  <c:v>207603.59</c:v>
                </c:pt>
                <c:pt idx="1">
                  <c:v>84614.27</c:v>
                </c:pt>
                <c:pt idx="2">
                  <c:v>168089.09</c:v>
                </c:pt>
                <c:pt idx="3">
                  <c:v>125050.64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299-400C-8FB2-1C5725F1C7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2213360"/>
        <c:axId val="2622139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F299-400C-8FB2-1C5725F1C7D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F299-400C-8FB2-1C5725F1C7D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F299-400C-8FB2-1C5725F1C7D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F299-400C-8FB2-1C5725F1C7D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F299-400C-8FB2-1C5725F1C7D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F299-400C-8FB2-1C5725F1C7D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F299-400C-8FB2-1C5725F1C7D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F299-400C-8FB2-1C5725F1C7D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F299-400C-8FB2-1C5725F1C7D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F299-400C-8FB2-1C5725F1C7D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F299-400C-8FB2-1C5725F1C7D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F299-400C-8FB2-1C5725F1C7D1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F299-400C-8FB2-1C5725F1C7D1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F299-400C-8FB2-1C5725F1C7D1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F299-400C-8FB2-1C5725F1C7D1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F299-400C-8FB2-1C5725F1C7D1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F299-400C-8FB2-1C5725F1C7D1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F299-400C-8FB2-1C5725F1C7D1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F299-400C-8FB2-1C5725F1C7D1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F299-400C-8FB2-1C5725F1C7D1}"/>
                  </c:ext>
                </c:extLst>
              </c15:ser>
            </c15:filteredBarSeries>
          </c:ext>
        </c:extLst>
      </c:barChart>
      <c:catAx>
        <c:axId val="26221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2213920"/>
        <c:crosses val="autoZero"/>
        <c:auto val="1"/>
        <c:lblAlgn val="ctr"/>
        <c:lblOffset val="100"/>
        <c:noMultiLvlLbl val="0"/>
      </c:catAx>
      <c:valAx>
        <c:axId val="26221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221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'Расчет 2021'!$A$12</c:f>
              <c:strCache>
                <c:ptCount val="1"/>
                <c:pt idx="0">
                  <c:v>Волк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2021'!$B$12:$M$12</c15:sqref>
                  </c15:fullRef>
                </c:ext>
              </c:extLst>
              <c:f>('Расчет 2021'!$C$12,'Расчет 2021'!$F$12,'Расчет 2021'!$I$12,'Расчет 2021'!$L$12)</c:f>
              <c:numCache>
                <c:formatCode>#,##0.00</c:formatCode>
                <c:ptCount val="4"/>
                <c:pt idx="0">
                  <c:v>98462.861587135718</c:v>
                </c:pt>
                <c:pt idx="1">
                  <c:v>89888.2</c:v>
                </c:pt>
                <c:pt idx="2">
                  <c:v>98625.600000000006</c:v>
                </c:pt>
                <c:pt idx="3">
                  <c:v>105959.73500000002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1AA-40AC-9602-54F26EE03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2854960"/>
        <c:axId val="2628555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C1AA-40AC-9602-54F26EE0321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C1AA-40AC-9602-54F26EE0321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C1AA-40AC-9602-54F26EE0321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C1AA-40AC-9602-54F26EE0321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C1AA-40AC-9602-54F26EE0321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C1AA-40AC-9602-54F26EE0321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C1AA-40AC-9602-54F26EE0321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C1AA-40AC-9602-54F26EE0321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C1AA-40AC-9602-54F26EE0321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C1AA-40AC-9602-54F26EE0321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C1AA-40AC-9602-54F26EE0321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C1AA-40AC-9602-54F26EE03219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C1AA-40AC-9602-54F26EE03219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C1AA-40AC-9602-54F26EE03219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C1AA-40AC-9602-54F26EE03219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C1AA-40AC-9602-54F26EE03219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C1AA-40AC-9602-54F26EE03219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C1AA-40AC-9602-54F26EE03219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C1AA-40AC-9602-54F26EE03219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C1AA-40AC-9602-54F26EE03219}"/>
                  </c:ext>
                </c:extLst>
              </c15:ser>
            </c15:filteredBarSeries>
          </c:ext>
        </c:extLst>
      </c:barChart>
      <c:catAx>
        <c:axId val="26285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2855520"/>
        <c:crosses val="autoZero"/>
        <c:auto val="1"/>
        <c:lblAlgn val="ctr"/>
        <c:lblOffset val="100"/>
        <c:noMultiLvlLbl val="0"/>
      </c:catAx>
      <c:valAx>
        <c:axId val="26285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285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'Расчет 2021'!$A$16</c:f>
              <c:strCache>
                <c:ptCount val="1"/>
                <c:pt idx="0">
                  <c:v>Лев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2021'!$B$16:$M$16</c15:sqref>
                  </c15:fullRef>
                </c:ext>
              </c:extLst>
              <c:f>('Расчет 2021'!$C$16,'Расчет 2021'!$F$16,'Расчет 2021'!$I$16,'Расчет 2021'!$L$16)</c:f>
              <c:numCache>
                <c:formatCode>#,##0.00</c:formatCode>
                <c:ptCount val="4"/>
                <c:pt idx="0">
                  <c:v>74205.788499999995</c:v>
                </c:pt>
                <c:pt idx="1">
                  <c:v>51072.202499999992</c:v>
                </c:pt>
                <c:pt idx="2">
                  <c:v>75762.25</c:v>
                </c:pt>
                <c:pt idx="3">
                  <c:v>71219.38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C00-49D9-8522-449B61691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3450928"/>
        <c:axId val="2634514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EC00-49D9-8522-449B6169127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EC00-49D9-8522-449B6169127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EC00-49D9-8522-449B6169127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C00-49D9-8522-449B6169127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EC00-49D9-8522-449B6169127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EC00-49D9-8522-449B6169127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EC00-49D9-8522-449B6169127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EC00-49D9-8522-449B6169127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EC00-49D9-8522-449B6169127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EC00-49D9-8522-449B6169127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EC00-49D9-8522-449B6169127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EC00-49D9-8522-449B6169127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EC00-49D9-8522-449B6169127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EC00-49D9-8522-449B6169127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EC00-49D9-8522-449B6169127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EC00-49D9-8522-449B6169127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EC00-49D9-8522-449B6169127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EC00-49D9-8522-449B61691272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EC00-49D9-8522-449B61691272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EC00-49D9-8522-449B61691272}"/>
                  </c:ext>
                </c:extLst>
              </c15:ser>
            </c15:filteredBarSeries>
          </c:ext>
        </c:extLst>
      </c:barChart>
      <c:catAx>
        <c:axId val="26345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3451488"/>
        <c:crosses val="autoZero"/>
        <c:auto val="1"/>
        <c:lblAlgn val="ctr"/>
        <c:lblOffset val="100"/>
        <c:noMultiLvlLbl val="0"/>
      </c:catAx>
      <c:valAx>
        <c:axId val="26345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345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5"/>
          <c:order val="15"/>
          <c:tx>
            <c:strRef>
              <c:f>'Расчет 2021'!$A$19</c:f>
              <c:strCache>
                <c:ptCount val="1"/>
                <c:pt idx="0">
                  <c:v>Бегемот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2021'!$B$19:$M$19</c15:sqref>
                  </c15:fullRef>
                </c:ext>
              </c:extLst>
              <c:f>('Расчет 2021'!$C$19,'Расчет 2021'!$F$19,'Расчет 2021'!$I$19,'Расчет 2021'!$L$19)</c:f>
              <c:numCache>
                <c:formatCode>#,##0.00</c:formatCode>
                <c:ptCount val="4"/>
                <c:pt idx="0">
                  <c:v>46353.421041214606</c:v>
                </c:pt>
                <c:pt idx="1">
                  <c:v>36333.453110263916</c:v>
                </c:pt>
                <c:pt idx="2">
                  <c:v>43639.66</c:v>
                </c:pt>
                <c:pt idx="3">
                  <c:v>35969.72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A857-4167-84A8-E698D75C46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3464928"/>
        <c:axId val="2641194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A857-4167-84A8-E698D75C46B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A857-4167-84A8-E698D75C46B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A857-4167-84A8-E698D75C46B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A857-4167-84A8-E698D75C46B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A857-4167-84A8-E698D75C46B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A857-4167-84A8-E698D75C46B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A857-4167-84A8-E698D75C46B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A857-4167-84A8-E698D75C46B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A857-4167-84A8-E698D75C46B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A857-4167-84A8-E698D75C46B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A857-4167-84A8-E698D75C46B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A857-4167-84A8-E698D75C46B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A857-4167-84A8-E698D75C46B3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A857-4167-84A8-E698D75C46B3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A857-4167-84A8-E698D75C46B3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A857-4167-84A8-E698D75C46B3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A857-4167-84A8-E698D75C46B3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A857-4167-84A8-E698D75C46B3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A857-4167-84A8-E698D75C46B3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A857-4167-84A8-E698D75C46B3}"/>
                  </c:ext>
                </c:extLst>
              </c15:ser>
            </c15:filteredBarSeries>
          </c:ext>
        </c:extLst>
      </c:barChart>
      <c:catAx>
        <c:axId val="26346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4119488"/>
        <c:crosses val="autoZero"/>
        <c:auto val="1"/>
        <c:lblAlgn val="ctr"/>
        <c:lblOffset val="100"/>
        <c:noMultiLvlLbl val="0"/>
      </c:catAx>
      <c:valAx>
        <c:axId val="2641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346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7"/>
          <c:order val="17"/>
          <c:tx>
            <c:strRef>
              <c:f>'Расчет 2021'!$A$21</c:f>
              <c:strCache>
                <c:ptCount val="1"/>
                <c:pt idx="0">
                  <c:v>Панда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2021'!$B$21:$M$21</c15:sqref>
                  </c15:fullRef>
                </c:ext>
              </c:extLst>
              <c:f>('Расчет 2021'!$C$21,'Расчет 2021'!$F$21,'Расчет 2021'!$I$21,'Расчет 2021'!$L$21)</c:f>
              <c:numCache>
                <c:formatCode>#,##0.00</c:formatCode>
                <c:ptCount val="4"/>
                <c:pt idx="0">
                  <c:v>56199.600000000079</c:v>
                </c:pt>
                <c:pt idx="1">
                  <c:v>92985.756000000052</c:v>
                </c:pt>
                <c:pt idx="2">
                  <c:v>694655.24</c:v>
                </c:pt>
                <c:pt idx="3">
                  <c:v>582574.96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0F06-41CB-80C5-7C398A2FE8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64132928"/>
        <c:axId val="2641334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0F06-41CB-80C5-7C398A2FE85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0F06-41CB-80C5-7C398A2FE85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0F06-41CB-80C5-7C398A2FE85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0F06-41CB-80C5-7C398A2FE85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0F06-41CB-80C5-7C398A2FE85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0F06-41CB-80C5-7C398A2FE85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0F06-41CB-80C5-7C398A2FE85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0F06-41CB-80C5-7C398A2FE85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0F06-41CB-80C5-7C398A2FE85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0F06-41CB-80C5-7C398A2FE85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0F06-41CB-80C5-7C398A2FE85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0F06-41CB-80C5-7C398A2FE85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0F06-41CB-80C5-7C398A2FE85A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0F06-41CB-80C5-7C398A2FE85A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0F06-41CB-80C5-7C398A2FE85A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0F06-41CB-80C5-7C398A2FE85A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0F06-41CB-80C5-7C398A2FE85A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2021'!$A$22</c15:sqref>
                        </c15:formulaRef>
                      </c:ext>
                    </c:extLst>
                    <c:strCache>
                      <c:ptCount val="1"/>
                      <c:pt idx="0">
                        <c:v>Муравей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2021'!$B$22:$M$22</c15:sqref>
                        </c15:fullRef>
                        <c15:formulaRef>
                          <c15:sqref>('Расчет 2021'!$C$22,'Расчет 2021'!$F$22,'Расчет 2021'!$I$22,'Расчет 2021'!$L$22)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29551.417500000003</c:v>
                      </c:pt>
                      <c:pt idx="1">
                        <c:v>40443.160499999998</c:v>
                      </c:pt>
                      <c:pt idx="2">
                        <c:v>37190.31</c:v>
                      </c:pt>
                      <c:pt idx="3">
                        <c:v>88004.49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3-0F06-41CB-80C5-7C398A2FE85A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0F06-41CB-80C5-7C398A2FE85A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0F06-41CB-80C5-7C398A2FE85A}"/>
                  </c:ext>
                </c:extLst>
              </c15:ser>
            </c15:filteredBarSeries>
          </c:ext>
        </c:extLst>
      </c:barChart>
      <c:catAx>
        <c:axId val="2641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4133488"/>
        <c:crosses val="autoZero"/>
        <c:auto val="1"/>
        <c:lblAlgn val="ctr"/>
        <c:lblOffset val="100"/>
        <c:noMultiLvlLbl val="0"/>
      </c:catAx>
      <c:valAx>
        <c:axId val="26413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413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8"/>
          <c:order val="18"/>
          <c:tx>
            <c:strRef>
              <c:f>'Расчет 2021'!$A$22</c:f>
              <c:strCache>
                <c:ptCount val="1"/>
                <c:pt idx="0">
                  <c:v>Муравей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'Расчет 2021'!$B$2:$M$3</c15:sqref>
                  </c15:fullRef>
                </c:ext>
              </c:extLst>
              <c:f>('Расчет 2021'!$C$2:$C$3,'Расчет 2021'!$F$2:$F$3,'Расчет 2021'!$I$2:$I$3,'Расчет 2021'!$L$2:$L$3)</c:f>
              <c:multiLvlStrCache>
                <c:ptCount val="4"/>
                <c:lvl>
                  <c:pt idx="0">
                    <c:v>Выплаты</c:v>
                  </c:pt>
                  <c:pt idx="1">
                    <c:v>Выплаты</c:v>
                  </c:pt>
                  <c:pt idx="2">
                    <c:v>Выплаты</c:v>
                  </c:pt>
                  <c:pt idx="3">
                    <c:v>Выплаты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'Расчет 2021'!$B$22:$M$22</c15:sqref>
                  </c15:fullRef>
                </c:ext>
              </c:extLst>
              <c:f>('Расчет 2021'!$C$22,'Расчет 2021'!$F$22,'Расчет 2021'!$I$22,'Расчет 2021'!$L$22)</c:f>
              <c:numCache>
                <c:formatCode>#,##0.00</c:formatCode>
                <c:ptCount val="4"/>
                <c:pt idx="0">
                  <c:v>29551.417500000003</c:v>
                </c:pt>
                <c:pt idx="1">
                  <c:v>40443.160499999998</c:v>
                </c:pt>
                <c:pt idx="2">
                  <c:v>37190.31</c:v>
                </c:pt>
                <c:pt idx="3">
                  <c:v>88004.49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DCD1-44AD-9820-5AE47E3F58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5119760"/>
        <c:axId val="2651203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'Расчет 2021'!$A$4</c15:sqref>
                        </c15:formulaRef>
                      </c:ext>
                    </c:extLst>
                    <c:strCache>
                      <c:ptCount val="1"/>
                      <c:pt idx="0">
                        <c:v>Слон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'Расчет 2021'!$B$4:$M$4</c15:sqref>
                        </c15:fullRef>
                        <c15:formulaRef>
                          <c15:sqref>('Расчет 2021'!$C$4,'Расчет 2021'!$F$4,'Расчет 2021'!$I$4,'Расчет 2021'!$L$4)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443237.53499999997</c:v>
                      </c:pt>
                      <c:pt idx="1">
                        <c:v>257195.83500000002</c:v>
                      </c:pt>
                      <c:pt idx="2">
                        <c:v>422438.3</c:v>
                      </c:pt>
                      <c:pt idx="3">
                        <c:v>484724.89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DCD1-44AD-9820-5AE47E3F584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2021'!$A$5</c15:sqref>
                        </c15:formulaRef>
                      </c:ext>
                    </c:extLst>
                    <c:strCache>
                      <c:ptCount val="1"/>
                      <c:pt idx="0">
                        <c:v>Обезьяна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2021'!$B$5:$M$5</c15:sqref>
                        </c15:fullRef>
                        <c15:formulaRef>
                          <c15:sqref>('Расчет 2021'!$C$5,'Расчет 2021'!$F$5,'Расчет 2021'!$I$5,'Расчет 2021'!$L$5)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182422.242348</c:v>
                      </c:pt>
                      <c:pt idx="1">
                        <c:v>83823.505450000011</c:v>
                      </c:pt>
                      <c:pt idx="2">
                        <c:v>146298.32999999999</c:v>
                      </c:pt>
                      <c:pt idx="3">
                        <c:v>121598.02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DCD1-44AD-9820-5AE47E3F584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2021'!$A$6</c15:sqref>
                        </c15:formulaRef>
                      </c:ext>
                    </c:extLst>
                    <c:strCache>
                      <c:ptCount val="1"/>
                      <c:pt idx="0">
                        <c:v>Собака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2021'!$B$6:$M$6</c15:sqref>
                        </c15:fullRef>
                        <c15:formulaRef>
                          <c15:sqref>('Расчет 2021'!$C$6,'Расчет 2021'!$F$6,'Расчет 2021'!$I$6,'Расчет 2021'!$L$6)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25181.350000000002</c:v>
                      </c:pt>
                      <c:pt idx="1">
                        <c:v>790.76</c:v>
                      </c:pt>
                      <c:pt idx="2">
                        <c:v>21790.76</c:v>
                      </c:pt>
                      <c:pt idx="3">
                        <c:v>3452.62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2-DCD1-44AD-9820-5AE47E3F584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2021'!$A$7</c15:sqref>
                        </c15:formulaRef>
                      </c:ext>
                    </c:extLst>
                    <c:strCache>
                      <c:ptCount val="1"/>
                      <c:pt idx="0">
                        <c:v>Енот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2021'!$B$7:$M$7</c15:sqref>
                        </c15:fullRef>
                        <c15:formulaRef>
                          <c15:sqref>('Расчет 2021'!$C$7,'Расчет 2021'!$F$7,'Расчет 2021'!$I$7,'Расчет 2021'!$L$7)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207603.59</c:v>
                      </c:pt>
                      <c:pt idx="1">
                        <c:v>84614.27</c:v>
                      </c:pt>
                      <c:pt idx="2">
                        <c:v>168089.09</c:v>
                      </c:pt>
                      <c:pt idx="3">
                        <c:v>125050.64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DCD1-44AD-9820-5AE47E3F584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2021'!$A$8</c15:sqref>
                        </c15:formulaRef>
                      </c:ext>
                    </c:extLst>
                    <c:strCache>
                      <c:ptCount val="1"/>
                      <c:pt idx="0">
                        <c:v>Медведь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2021'!$B$8:$M$8</c15:sqref>
                        </c15:fullRef>
                        <c15:formulaRef>
                          <c15:sqref>('Расчет 2021'!$C$8,'Расчет 2021'!$F$8,'Расчет 2021'!$I$8,'Расчет 2021'!$L$8)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337456.67320000002</c:v>
                      </c:pt>
                      <c:pt idx="1">
                        <c:v>221101.63101000001</c:v>
                      </c:pt>
                      <c:pt idx="2">
                        <c:v>304950.64</c:v>
                      </c:pt>
                      <c:pt idx="3">
                        <c:v>274499.74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DCD1-44AD-9820-5AE47E3F584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2021'!$A$9</c15:sqref>
                        </c15:formulaRef>
                      </c:ext>
                    </c:extLst>
                    <c:strCache>
                      <c:ptCount val="1"/>
                      <c:pt idx="0">
                        <c:v>Тигр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2021'!$B$9:$M$9</c15:sqref>
                        </c15:fullRef>
                        <c15:formulaRef>
                          <c15:sqref>('Расчет 2021'!$C$9,'Расчет 2021'!$F$9,'Расчет 2021'!$I$9,'Расчет 2021'!$L$9)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104652.9715</c:v>
                      </c:pt>
                      <c:pt idx="1">
                        <c:v>59904.348499999993</c:v>
                      </c:pt>
                      <c:pt idx="2">
                        <c:v>80070.67</c:v>
                      </c:pt>
                      <c:pt idx="3">
                        <c:v>39242.57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DCD1-44AD-9820-5AE47E3F584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2021'!$A$10</c15:sqref>
                        </c15:formulaRef>
                      </c:ext>
                    </c:extLst>
                    <c:strCache>
                      <c:ptCount val="1"/>
                      <c:pt idx="0">
                        <c:v>Буйвол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2021'!$B$10:$M$10</c15:sqref>
                        </c15:fullRef>
                        <c15:formulaRef>
                          <c15:sqref>('Расчет 2021'!$C$10,'Расчет 2021'!$F$10,'Расчет 2021'!$I$10,'Расчет 2021'!$L$10)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13224.224999999999</c:v>
                      </c:pt>
                      <c:pt idx="1">
                        <c:v>11679.25</c:v>
                      </c:pt>
                      <c:pt idx="2">
                        <c:v>24002.89</c:v>
                      </c:pt>
                      <c:pt idx="3">
                        <c:v>32892.85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DCD1-44AD-9820-5AE47E3F584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2021'!$A$11</c15:sqref>
                        </c15:formulaRef>
                      </c:ext>
                    </c:extLst>
                    <c:strCache>
                      <c:ptCount val="1"/>
                      <c:pt idx="0">
                        <c:v>Змея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2021'!$B$11:$M$11</c15:sqref>
                        </c15:fullRef>
                        <c15:formulaRef>
                          <c15:sqref>('Расчет 2021'!$C$11,'Расчет 2021'!$F$11,'Расчет 2021'!$I$11,'Расчет 2021'!$L$11)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2845.19</c:v>
                      </c:pt>
                      <c:pt idx="1">
                        <c:v>4603.2700000000004</c:v>
                      </c:pt>
                      <c:pt idx="2">
                        <c:v>19132.939999999999</c:v>
                      </c:pt>
                      <c:pt idx="3">
                        <c:v>26107.08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DCD1-44AD-9820-5AE47E3F584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2021'!$A$12</c15:sqref>
                        </c15:formulaRef>
                      </c:ext>
                    </c:extLst>
                    <c:strCache>
                      <c:ptCount val="1"/>
                      <c:pt idx="0">
                        <c:v>Волк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2021'!$B$12:$M$12</c15:sqref>
                        </c15:fullRef>
                        <c15:formulaRef>
                          <c15:sqref>('Расчет 2021'!$C$12,'Расчет 2021'!$F$12,'Расчет 2021'!$I$12,'Расчет 2021'!$L$12)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98462.861587135718</c:v>
                      </c:pt>
                      <c:pt idx="1">
                        <c:v>89888.2</c:v>
                      </c:pt>
                      <c:pt idx="2">
                        <c:v>98625.600000000006</c:v>
                      </c:pt>
                      <c:pt idx="3">
                        <c:v>105959.73500000002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DCD1-44AD-9820-5AE47E3F584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2021'!$A$13</c15:sqref>
                        </c15:formulaRef>
                      </c:ext>
                    </c:extLst>
                    <c:strCache>
                      <c:ptCount val="1"/>
                      <c:pt idx="0">
                        <c:v>Филин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2021'!$B$13:$M$13</c15:sqref>
                        </c15:fullRef>
                        <c15:formulaRef>
                          <c15:sqref>('Расчет 2021'!$C$13,'Расчет 2021'!$F$13,'Расчет 2021'!$I$13,'Расчет 2021'!$L$13)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12582.286181896314</c:v>
                      </c:pt>
                      <c:pt idx="1">
                        <c:v>0</c:v>
                      </c:pt>
                      <c:pt idx="2" formatCode="0.00">
                        <c:v>0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DCD1-44AD-9820-5AE47E3F584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2021'!$A$14</c15:sqref>
                        </c15:formulaRef>
                      </c:ext>
                    </c:extLst>
                    <c:strCache>
                      <c:ptCount val="1"/>
                      <c:pt idx="0">
                        <c:v>Осел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2021'!$B$14:$M$14</c15:sqref>
                        </c15:fullRef>
                        <c15:formulaRef>
                          <c15:sqref>('Расчет 2021'!$C$14,'Расчет 2021'!$F$14,'Расчет 2021'!$I$14,'Расчет 2021'!$L$14)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5558.37</c:v>
                      </c:pt>
                      <c:pt idx="3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DCD1-44AD-9820-5AE47E3F584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2021'!$A$15</c15:sqref>
                        </c15:formulaRef>
                      </c:ext>
                    </c:extLst>
                    <c:strCache>
                      <c:ptCount val="1"/>
                      <c:pt idx="0">
                        <c:v>Кабан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2021'!$B$15:$M$15</c15:sqref>
                        </c15:fullRef>
                        <c15:formulaRef>
                          <c15:sqref>('Расчет 2021'!$C$15,'Расчет 2021'!$F$15,'Расчет 2021'!$I$15,'Расчет 2021'!$L$15)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13800.81</c:v>
                      </c:pt>
                      <c:pt idx="1">
                        <c:v>3729.6754999999998</c:v>
                      </c:pt>
                      <c:pt idx="2">
                        <c:v>16634.64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B-DCD1-44AD-9820-5AE47E3F584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2021'!$A$16</c15:sqref>
                        </c15:formulaRef>
                      </c:ext>
                    </c:extLst>
                    <c:strCache>
                      <c:ptCount val="1"/>
                      <c:pt idx="0">
                        <c:v>Лев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2021'!$B$16:$M$16</c15:sqref>
                        </c15:fullRef>
                        <c15:formulaRef>
                          <c15:sqref>('Расчет 2021'!$C$16,'Расчет 2021'!$F$16,'Расчет 2021'!$I$16,'Расчет 2021'!$L$16)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74205.788499999995</c:v>
                      </c:pt>
                      <c:pt idx="1">
                        <c:v>51072.202499999992</c:v>
                      </c:pt>
                      <c:pt idx="2">
                        <c:v>75762.25</c:v>
                      </c:pt>
                      <c:pt idx="3">
                        <c:v>71219.38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D-DCD1-44AD-9820-5AE47E3F5849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2021'!$A$17</c15:sqref>
                        </c15:formulaRef>
                      </c:ext>
                    </c:extLst>
                    <c:strCache>
                      <c:ptCount val="1"/>
                      <c:pt idx="0">
                        <c:v>Пингвин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2021'!$B$17:$M$17</c15:sqref>
                        </c15:fullRef>
                        <c15:formulaRef>
                          <c15:sqref>('Расчет 2021'!$C$17,'Расчет 2021'!$F$17,'Расчет 2021'!$I$17,'Расчет 2021'!$L$17)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3570.0419999999999</c:v>
                      </c:pt>
                      <c:pt idx="1">
                        <c:v>4206.9859999999999</c:v>
                      </c:pt>
                      <c:pt idx="2">
                        <c:v>6644.81</c:v>
                      </c:pt>
                      <c:pt idx="3">
                        <c:v>7116.1701444917308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E-DCD1-44AD-9820-5AE47E3F5849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2021'!$A$18</c15:sqref>
                        </c15:formulaRef>
                      </c:ext>
                    </c:extLst>
                    <c:strCache>
                      <c:ptCount val="1"/>
                      <c:pt idx="0">
                        <c:v>Рыба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2021'!$B$18:$M$18</c15:sqref>
                        </c15:fullRef>
                        <c15:formulaRef>
                          <c15:sqref>('Расчет 2021'!$C$18,'Расчет 2021'!$F$18,'Расчет 2021'!$I$18,'Расчет 2021'!$L$18)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30437.474523519573</c:v>
                      </c:pt>
                      <c:pt idx="1">
                        <c:v>5402.0250000000005</c:v>
                      </c:pt>
                      <c:pt idx="2">
                        <c:v>10433.949999999999</c:v>
                      </c:pt>
                      <c:pt idx="3">
                        <c:v>69155.23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F-DCD1-44AD-9820-5AE47E3F5849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2021'!$A$19</c15:sqref>
                        </c15:formulaRef>
                      </c:ext>
                    </c:extLst>
                    <c:strCache>
                      <c:ptCount val="1"/>
                      <c:pt idx="0">
                        <c:v>Бегемот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2021'!$B$19:$M$19</c15:sqref>
                        </c15:fullRef>
                        <c15:formulaRef>
                          <c15:sqref>('Расчет 2021'!$C$19,'Расчет 2021'!$F$19,'Расчет 2021'!$I$19,'Расчет 2021'!$L$19)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46353.421041214606</c:v>
                      </c:pt>
                      <c:pt idx="1">
                        <c:v>36333.453110263916</c:v>
                      </c:pt>
                      <c:pt idx="2">
                        <c:v>43639.66</c:v>
                      </c:pt>
                      <c:pt idx="3">
                        <c:v>35969.72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0-DCD1-44AD-9820-5AE47E3F5849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2021'!$A$20</c15:sqref>
                        </c15:formulaRef>
                      </c:ext>
                    </c:extLst>
                    <c:strCache>
                      <c:ptCount val="1"/>
                      <c:pt idx="0">
                        <c:v>Крокодил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2021'!$B$20:$M$20</c15:sqref>
                        </c15:fullRef>
                        <c15:formulaRef>
                          <c15:sqref>('Расчет 2021'!$C$20,'Расчет 2021'!$F$20,'Расчет 2021'!$I$20,'Расчет 2021'!$L$20)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5414.3893733874474</c:v>
                      </c:pt>
                      <c:pt idx="1">
                        <c:v>482.01</c:v>
                      </c:pt>
                      <c:pt idx="2">
                        <c:v>4692.46</c:v>
                      </c:pt>
                      <c:pt idx="3" formatCode="0.00">
                        <c:v>1307.28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1-DCD1-44AD-9820-5AE47E3F5849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2021'!$A$21</c15:sqref>
                        </c15:formulaRef>
                      </c:ext>
                    </c:extLst>
                    <c:strCache>
                      <c:ptCount val="1"/>
                      <c:pt idx="0">
                        <c:v>Панда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2021'!$B$21:$M$21</c15:sqref>
                        </c15:fullRef>
                        <c15:formulaRef>
                          <c15:sqref>('Расчет 2021'!$C$21,'Расчет 2021'!$F$21,'Расчет 2021'!$I$21,'Расчет 2021'!$L$21)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56199.600000000079</c:v>
                      </c:pt>
                      <c:pt idx="1">
                        <c:v>92985.756000000052</c:v>
                      </c:pt>
                      <c:pt idx="2">
                        <c:v>694655.24</c:v>
                      </c:pt>
                      <c:pt idx="3">
                        <c:v>582574.96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2-DCD1-44AD-9820-5AE47E3F5849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2021'!$A$23</c15:sqref>
                        </c15:formulaRef>
                      </c:ext>
                    </c:extLst>
                    <c:strCache>
                      <c:ptCount val="1"/>
                      <c:pt idx="0">
                        <c:v>Альпака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2021'!$B$23:$M$23</c15:sqref>
                        </c15:fullRef>
                        <c15:formulaRef>
                          <c15:sqref>('Расчет 2021'!$C$23,'Расчет 2021'!$F$23,'Расчет 2021'!$I$23,'Расчет 2021'!$L$23)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2136.6</c:v>
                      </c:pt>
                      <c:pt idx="1">
                        <c:v>17944.199999999993</c:v>
                      </c:pt>
                      <c:pt idx="2">
                        <c:v>33249.199999999997</c:v>
                      </c:pt>
                      <c:pt idx="3">
                        <c:v>90210.600000000093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4-DCD1-44AD-9820-5AE47E3F5849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'Расчет 2021'!$A$24</c15:sqref>
                        </c15:formulaRef>
                      </c:ext>
                    </c:extLst>
                    <c:strCache>
                      <c:ptCount val="1"/>
                      <c:pt idx="0">
                        <c:v>Заяц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'Расчет 2021'!$B$2:$M$3</c15:sqref>
                        </c15:fullRef>
                        <c15:formulaRef>
                          <c15:sqref>('Расчет 2021'!$C$2:$C$3,'Расчет 2021'!$F$2:$F$3,'Расчет 2021'!$I$2:$I$3,'Расчет 2021'!$L$2:$L$3)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Выплаты</c:v>
                        </c:pt>
                        <c:pt idx="1">
                          <c:v>Выплаты</c:v>
                        </c:pt>
                        <c:pt idx="2">
                          <c:v>Выплаты</c:v>
                        </c:pt>
                        <c:pt idx="3">
                          <c:v>Выплаты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'Расчет 2021'!$B$24:$M$24</c15:sqref>
                        </c15:fullRef>
                        <c15:formulaRef>
                          <c15:sqref>('Расчет 2021'!$C$24,'Расчет 2021'!$F$24,'Расчет 2021'!$I$24,'Расчет 2021'!$L$24)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0</c:v>
                      </c:pt>
                      <c:pt idx="1">
                        <c:v>2789.3999999999996</c:v>
                      </c:pt>
                      <c:pt idx="2">
                        <c:v>12922.2</c:v>
                      </c:pt>
                      <c:pt idx="3">
                        <c:v>14874.18</c:v>
                      </c:pt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15-DCD1-44AD-9820-5AE47E3F5849}"/>
                  </c:ext>
                </c:extLst>
              </c15:ser>
            </c15:filteredBarSeries>
          </c:ext>
        </c:extLst>
      </c:barChart>
      <c:catAx>
        <c:axId val="26511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5120320"/>
        <c:crosses val="autoZero"/>
        <c:auto val="1"/>
        <c:lblAlgn val="ctr"/>
        <c:lblOffset val="100"/>
        <c:noMultiLvlLbl val="0"/>
      </c:catAx>
      <c:valAx>
        <c:axId val="26512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511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26</xdr:row>
      <xdr:rowOff>11430</xdr:rowOff>
    </xdr:from>
    <xdr:to>
      <xdr:col>5</xdr:col>
      <xdr:colOff>160020</xdr:colOff>
      <xdr:row>39</xdr:row>
      <xdr:rowOff>30480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3C5EDE6A-BF48-4D4D-AC84-B68B6C7F9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327660</xdr:colOff>
      <xdr:row>26</xdr:row>
      <xdr:rowOff>11430</xdr:rowOff>
    </xdr:from>
    <xdr:to>
      <xdr:col>11</xdr:col>
      <xdr:colOff>335280</xdr:colOff>
      <xdr:row>39</xdr:row>
      <xdr:rowOff>53340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A7F13205-40DE-467A-B03F-20077C2913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259080</xdr:colOff>
      <xdr:row>40</xdr:row>
      <xdr:rowOff>11430</xdr:rowOff>
    </xdr:from>
    <xdr:to>
      <xdr:col>5</xdr:col>
      <xdr:colOff>175260</xdr:colOff>
      <xdr:row>54</xdr:row>
      <xdr:rowOff>7620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DE4E3039-2C4E-494A-961E-1CD444E69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533400</xdr:colOff>
      <xdr:row>26</xdr:row>
      <xdr:rowOff>3810</xdr:rowOff>
    </xdr:from>
    <xdr:to>
      <xdr:col>17</xdr:col>
      <xdr:colOff>609600</xdr:colOff>
      <xdr:row>39</xdr:row>
      <xdr:rowOff>68580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F347075F-F44F-4055-B839-9E21897BB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320040</xdr:colOff>
      <xdr:row>40</xdr:row>
      <xdr:rowOff>19050</xdr:rowOff>
    </xdr:from>
    <xdr:to>
      <xdr:col>11</xdr:col>
      <xdr:colOff>312420</xdr:colOff>
      <xdr:row>54</xdr:row>
      <xdr:rowOff>22860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284A3979-C697-4029-8393-B68A975E16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548640</xdr:colOff>
      <xdr:row>40</xdr:row>
      <xdr:rowOff>11430</xdr:rowOff>
    </xdr:from>
    <xdr:to>
      <xdr:col>17</xdr:col>
      <xdr:colOff>632460</xdr:colOff>
      <xdr:row>53</xdr:row>
      <xdr:rowOff>167640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7E3002F9-8C41-4D49-AB95-16575C4877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266700</xdr:colOff>
      <xdr:row>55</xdr:row>
      <xdr:rowOff>3810</xdr:rowOff>
    </xdr:from>
    <xdr:to>
      <xdr:col>5</xdr:col>
      <xdr:colOff>160020</xdr:colOff>
      <xdr:row>69</xdr:row>
      <xdr:rowOff>30480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4103EE04-254C-49A4-B52D-ACA18FF6D1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281940</xdr:colOff>
      <xdr:row>55</xdr:row>
      <xdr:rowOff>11430</xdr:rowOff>
    </xdr:from>
    <xdr:to>
      <xdr:col>11</xdr:col>
      <xdr:colOff>327660</xdr:colOff>
      <xdr:row>69</xdr:row>
      <xdr:rowOff>15240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EBAF1B47-4E87-4A59-90FD-E60D59EC3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533400</xdr:colOff>
      <xdr:row>55</xdr:row>
      <xdr:rowOff>19050</xdr:rowOff>
    </xdr:from>
    <xdr:to>
      <xdr:col>18</xdr:col>
      <xdr:colOff>30480</xdr:colOff>
      <xdr:row>68</xdr:row>
      <xdr:rowOff>175260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8578D930-F849-4DEE-A4BD-4C289E7CA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243840</xdr:colOff>
      <xdr:row>70</xdr:row>
      <xdr:rowOff>3810</xdr:rowOff>
    </xdr:from>
    <xdr:to>
      <xdr:col>5</xdr:col>
      <xdr:colOff>137160</xdr:colOff>
      <xdr:row>84</xdr:row>
      <xdr:rowOff>99060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F2B50C73-620B-4682-9C9C-FB2ADC7D66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274320</xdr:colOff>
      <xdr:row>69</xdr:row>
      <xdr:rowOff>156210</xdr:rowOff>
    </xdr:from>
    <xdr:to>
      <xdr:col>11</xdr:col>
      <xdr:colOff>312420</xdr:colOff>
      <xdr:row>84</xdr:row>
      <xdr:rowOff>156210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xmlns="" id="{16D7E267-C5C7-4063-B67C-60F974208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548640</xdr:colOff>
      <xdr:row>70</xdr:row>
      <xdr:rowOff>11430</xdr:rowOff>
    </xdr:from>
    <xdr:to>
      <xdr:col>17</xdr:col>
      <xdr:colOff>701040</xdr:colOff>
      <xdr:row>85</xdr:row>
      <xdr:rowOff>11430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xmlns="" id="{F778B767-7A43-449A-B4EF-E473EB788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541020</xdr:colOff>
      <xdr:row>85</xdr:row>
      <xdr:rowOff>171450</xdr:rowOff>
    </xdr:from>
    <xdr:to>
      <xdr:col>17</xdr:col>
      <xdr:colOff>693420</xdr:colOff>
      <xdr:row>100</xdr:row>
      <xdr:rowOff>171450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xmlns="" id="{5E39C9D8-FC20-48CC-8E31-F57A3B473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160020</xdr:colOff>
      <xdr:row>85</xdr:row>
      <xdr:rowOff>163830</xdr:rowOff>
    </xdr:from>
    <xdr:to>
      <xdr:col>5</xdr:col>
      <xdr:colOff>83820</xdr:colOff>
      <xdr:row>100</xdr:row>
      <xdr:rowOff>163830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xmlns="" id="{E21589E7-F9BD-4362-AE1F-0CD3454E4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281940</xdr:colOff>
      <xdr:row>86</xdr:row>
      <xdr:rowOff>26670</xdr:rowOff>
    </xdr:from>
    <xdr:to>
      <xdr:col>11</xdr:col>
      <xdr:colOff>327660</xdr:colOff>
      <xdr:row>101</xdr:row>
      <xdr:rowOff>22860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xmlns="" id="{3ACBB21D-021A-4E4B-93D8-943A8662FA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160020</xdr:colOff>
      <xdr:row>101</xdr:row>
      <xdr:rowOff>179070</xdr:rowOff>
    </xdr:from>
    <xdr:to>
      <xdr:col>5</xdr:col>
      <xdr:colOff>83820</xdr:colOff>
      <xdr:row>116</xdr:row>
      <xdr:rowOff>179070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A3113244-2734-4D2E-A736-16A7E9C6E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pane ySplit="1" topLeftCell="A2" activePane="bottomLeft" state="frozen"/>
      <selection pane="bottomLeft" activeCell="A2" sqref="A2:A3"/>
    </sheetView>
  </sheetViews>
  <sheetFormatPr defaultRowHeight="15" x14ac:dyDescent="0.25"/>
  <cols>
    <col min="1" max="1" width="22.42578125" customWidth="1"/>
    <col min="2" max="2" width="11.28515625" customWidth="1"/>
    <col min="3" max="4" width="11.28515625" style="1" customWidth="1"/>
    <col min="5" max="5" width="11.28515625" customWidth="1"/>
    <col min="6" max="7" width="11.140625" style="1" customWidth="1"/>
    <col min="8" max="8" width="11.140625" customWidth="1"/>
    <col min="9" max="10" width="11.140625" style="1" customWidth="1"/>
    <col min="11" max="16" width="11.140625" customWidth="1"/>
    <col min="18" max="18" width="10.5703125" bestFit="1" customWidth="1"/>
  </cols>
  <sheetData>
    <row r="1" spans="1:16" ht="15.75" thickBot="1" x14ac:dyDescent="0.3">
      <c r="A1" s="59" t="s">
        <v>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6" ht="15" customHeight="1" thickBot="1" x14ac:dyDescent="0.3">
      <c r="A2" s="57" t="s">
        <v>4</v>
      </c>
      <c r="B2" s="54" t="s">
        <v>5</v>
      </c>
      <c r="C2" s="55"/>
      <c r="D2" s="56"/>
      <c r="E2" s="54" t="s">
        <v>6</v>
      </c>
      <c r="F2" s="55"/>
      <c r="G2" s="56"/>
      <c r="H2" s="54" t="s">
        <v>7</v>
      </c>
      <c r="I2" s="55"/>
      <c r="J2" s="55"/>
      <c r="K2" s="54" t="s">
        <v>8</v>
      </c>
      <c r="L2" s="55"/>
      <c r="M2" s="56"/>
    </row>
    <row r="3" spans="1:16" ht="30.75" thickBot="1" x14ac:dyDescent="0.3">
      <c r="A3" s="58"/>
      <c r="B3" s="40" t="s">
        <v>1</v>
      </c>
      <c r="C3" s="38" t="s">
        <v>0</v>
      </c>
      <c r="D3" s="39" t="s">
        <v>2</v>
      </c>
      <c r="E3" s="40" t="s">
        <v>1</v>
      </c>
      <c r="F3" s="38" t="s">
        <v>0</v>
      </c>
      <c r="G3" s="39" t="s">
        <v>2</v>
      </c>
      <c r="H3" s="45" t="s">
        <v>1</v>
      </c>
      <c r="I3" s="46" t="s">
        <v>0</v>
      </c>
      <c r="J3" s="47" t="s">
        <v>2</v>
      </c>
      <c r="K3" s="40" t="s">
        <v>1</v>
      </c>
      <c r="L3" s="41" t="s">
        <v>0</v>
      </c>
      <c r="M3" s="42" t="s">
        <v>2</v>
      </c>
      <c r="P3" s="53"/>
    </row>
    <row r="4" spans="1:16" x14ac:dyDescent="0.25">
      <c r="A4" s="29" t="s">
        <v>10</v>
      </c>
      <c r="B4" s="33">
        <v>681903.9</v>
      </c>
      <c r="C4" s="34">
        <v>443237.53499999997</v>
      </c>
      <c r="D4" s="35">
        <f>B4-C4</f>
        <v>238666.36500000005</v>
      </c>
      <c r="E4" s="33">
        <v>395685.89999999997</v>
      </c>
      <c r="F4" s="34">
        <v>257195.83500000002</v>
      </c>
      <c r="G4" s="43">
        <f>E4-F4</f>
        <v>138490.06499999994</v>
      </c>
      <c r="H4" s="33">
        <v>649905.07999999996</v>
      </c>
      <c r="I4" s="34">
        <v>422438.3</v>
      </c>
      <c r="J4" s="48">
        <f>H4-I4</f>
        <v>227466.77999999997</v>
      </c>
      <c r="K4" s="31">
        <v>745730.6</v>
      </c>
      <c r="L4" s="30">
        <v>484724.89</v>
      </c>
      <c r="M4" s="50">
        <f>K4-L4</f>
        <v>261005.70999999996</v>
      </c>
      <c r="P4" s="53"/>
    </row>
    <row r="5" spans="1:16" x14ac:dyDescent="0.25">
      <c r="A5" s="9" t="s">
        <v>11</v>
      </c>
      <c r="B5" s="13">
        <v>333462.2772666667</v>
      </c>
      <c r="C5" s="15">
        <v>182422.242348</v>
      </c>
      <c r="D5" s="36">
        <f t="shared" ref="D5:D24" si="0">B5-C5</f>
        <v>151040.0349186667</v>
      </c>
      <c r="E5" s="13">
        <v>202241.78</v>
      </c>
      <c r="F5" s="15">
        <v>83823.505450000011</v>
      </c>
      <c r="G5" s="32">
        <f t="shared" ref="G5:G24" si="1">E5-F5</f>
        <v>118418.27454999999</v>
      </c>
      <c r="H5" s="13">
        <v>332574.84000000003</v>
      </c>
      <c r="I5" s="15">
        <v>146298.32999999999</v>
      </c>
      <c r="J5" s="25">
        <f t="shared" ref="J5:J24" si="2">H5-I5</f>
        <v>186276.51000000004</v>
      </c>
      <c r="K5" s="22">
        <v>283274.98</v>
      </c>
      <c r="L5" s="15">
        <v>121598.02</v>
      </c>
      <c r="M5" s="26">
        <f>K5-L5</f>
        <v>161676.95999999996</v>
      </c>
    </row>
    <row r="6" spans="1:16" x14ac:dyDescent="0.25">
      <c r="A6" s="9" t="s">
        <v>12</v>
      </c>
      <c r="B6" s="13">
        <f>19488.25+17595+1915.67+2970</f>
        <v>41968.92</v>
      </c>
      <c r="C6" s="15">
        <f>11692.95+10557+1149.4+1782</f>
        <v>25181.350000000002</v>
      </c>
      <c r="D6" s="36">
        <f t="shared" si="0"/>
        <v>16787.569999999996</v>
      </c>
      <c r="E6" s="17">
        <v>1317.94</v>
      </c>
      <c r="F6" s="18">
        <v>790.76</v>
      </c>
      <c r="G6" s="32">
        <f t="shared" si="1"/>
        <v>527.18000000000006</v>
      </c>
      <c r="H6" s="17">
        <v>36317.94</v>
      </c>
      <c r="I6" s="18">
        <v>21790.76</v>
      </c>
      <c r="J6" s="25">
        <f t="shared" si="2"/>
        <v>14527.180000000004</v>
      </c>
      <c r="K6" s="22">
        <v>5754.38</v>
      </c>
      <c r="L6" s="15">
        <v>3452.62</v>
      </c>
      <c r="M6" s="26">
        <f t="shared" ref="M6:M7" si="3">K6-L6</f>
        <v>2301.7600000000002</v>
      </c>
    </row>
    <row r="7" spans="1:16" x14ac:dyDescent="0.25">
      <c r="A7" s="9" t="s">
        <v>13</v>
      </c>
      <c r="B7" s="13">
        <v>375431.2</v>
      </c>
      <c r="C7" s="15">
        <v>207603.59</v>
      </c>
      <c r="D7" s="36">
        <f t="shared" si="0"/>
        <v>167827.61000000002</v>
      </c>
      <c r="E7" s="17">
        <v>203559.72</v>
      </c>
      <c r="F7" s="18">
        <v>84614.27</v>
      </c>
      <c r="G7" s="32">
        <f t="shared" si="1"/>
        <v>118945.45</v>
      </c>
      <c r="H7" s="13">
        <f>H5+H6</f>
        <v>368892.78</v>
      </c>
      <c r="I7" s="15">
        <f>I5+I6</f>
        <v>168089.09</v>
      </c>
      <c r="J7" s="25">
        <f t="shared" si="2"/>
        <v>200803.69000000003</v>
      </c>
      <c r="K7" s="22">
        <f>K5+K6</f>
        <v>289029.36</v>
      </c>
      <c r="L7" s="15">
        <f>L5+L6</f>
        <v>125050.64</v>
      </c>
      <c r="M7" s="26">
        <f t="shared" si="3"/>
        <v>163978.71999999997</v>
      </c>
    </row>
    <row r="8" spans="1:16" x14ac:dyDescent="0.25">
      <c r="A8" s="9" t="s">
        <v>14</v>
      </c>
      <c r="B8" s="13">
        <v>858259.98400000029</v>
      </c>
      <c r="C8" s="15">
        <v>337456.67320000002</v>
      </c>
      <c r="D8" s="36">
        <f t="shared" si="0"/>
        <v>520803.31080000027</v>
      </c>
      <c r="E8" s="13">
        <v>609266.5686</v>
      </c>
      <c r="F8" s="15">
        <v>221101.63101000001</v>
      </c>
      <c r="G8" s="32">
        <f t="shared" si="1"/>
        <v>388164.93758999999</v>
      </c>
      <c r="H8" s="13">
        <v>809056.23</v>
      </c>
      <c r="I8" s="15">
        <v>304950.64</v>
      </c>
      <c r="J8" s="25">
        <f t="shared" si="2"/>
        <v>504105.58999999997</v>
      </c>
      <c r="K8" s="22">
        <v>746415.52999999991</v>
      </c>
      <c r="L8" s="15">
        <v>274499.74</v>
      </c>
      <c r="M8" s="26">
        <f t="shared" ref="M8:M12" si="4">K8-L8</f>
        <v>471915.78999999992</v>
      </c>
    </row>
    <row r="9" spans="1:16" x14ac:dyDescent="0.25">
      <c r="A9" s="9" t="s">
        <v>15</v>
      </c>
      <c r="B9" s="13">
        <v>190278.13</v>
      </c>
      <c r="C9" s="15">
        <v>104652.9715</v>
      </c>
      <c r="D9" s="36">
        <f t="shared" si="0"/>
        <v>85625.158500000005</v>
      </c>
      <c r="E9" s="13">
        <v>114388.26999999999</v>
      </c>
      <c r="F9" s="15">
        <v>59904.348499999993</v>
      </c>
      <c r="G9" s="32">
        <f t="shared" si="1"/>
        <v>54483.921499999997</v>
      </c>
      <c r="H9" s="13">
        <v>147836.85</v>
      </c>
      <c r="I9" s="15">
        <v>80070.67</v>
      </c>
      <c r="J9" s="25">
        <f t="shared" si="2"/>
        <v>67766.180000000008</v>
      </c>
      <c r="K9" s="22">
        <v>73453.03</v>
      </c>
      <c r="L9" s="15">
        <v>39242.57</v>
      </c>
      <c r="M9" s="26">
        <f t="shared" si="4"/>
        <v>34210.46</v>
      </c>
    </row>
    <row r="10" spans="1:16" x14ac:dyDescent="0.25">
      <c r="A10" s="9" t="s">
        <v>16</v>
      </c>
      <c r="B10" s="13">
        <v>26448.449999999997</v>
      </c>
      <c r="C10" s="15">
        <v>13224.224999999999</v>
      </c>
      <c r="D10" s="36">
        <f t="shared" si="0"/>
        <v>13224.224999999999</v>
      </c>
      <c r="E10" s="13">
        <v>23358.5</v>
      </c>
      <c r="F10" s="15">
        <v>11679.25</v>
      </c>
      <c r="G10" s="32">
        <f t="shared" si="1"/>
        <v>11679.25</v>
      </c>
      <c r="H10" s="13">
        <v>48005.79</v>
      </c>
      <c r="I10" s="15">
        <v>24002.89</v>
      </c>
      <c r="J10" s="25">
        <f t="shared" si="2"/>
        <v>24002.9</v>
      </c>
      <c r="K10" s="22">
        <v>65785.7</v>
      </c>
      <c r="L10" s="15">
        <v>32892.85</v>
      </c>
      <c r="M10" s="26">
        <f t="shared" si="4"/>
        <v>32892.85</v>
      </c>
    </row>
    <row r="11" spans="1:16" x14ac:dyDescent="0.25">
      <c r="A11" s="9" t="s">
        <v>17</v>
      </c>
      <c r="B11" s="13">
        <v>9591.8071258360324</v>
      </c>
      <c r="C11" s="20">
        <v>2845.19</v>
      </c>
      <c r="D11" s="36">
        <f t="shared" si="0"/>
        <v>6746.6171258360318</v>
      </c>
      <c r="E11" s="13">
        <v>16128.739897292882</v>
      </c>
      <c r="F11" s="19">
        <v>4603.2700000000004</v>
      </c>
      <c r="G11" s="32">
        <f t="shared" si="1"/>
        <v>11525.469897292882</v>
      </c>
      <c r="H11" s="13">
        <v>68229.789999999994</v>
      </c>
      <c r="I11" s="20">
        <v>19132.939999999999</v>
      </c>
      <c r="J11" s="25">
        <f t="shared" si="2"/>
        <v>49096.849999999991</v>
      </c>
      <c r="K11" s="22">
        <v>94128.92</v>
      </c>
      <c r="L11" s="15">
        <v>26107.08</v>
      </c>
      <c r="M11" s="26">
        <f t="shared" si="4"/>
        <v>68021.84</v>
      </c>
    </row>
    <row r="12" spans="1:16" x14ac:dyDescent="0.25">
      <c r="A12" s="9" t="s">
        <v>18</v>
      </c>
      <c r="B12" s="13">
        <v>137088.38470388312</v>
      </c>
      <c r="C12" s="15">
        <v>98462.861587135718</v>
      </c>
      <c r="D12" s="36">
        <f t="shared" si="0"/>
        <v>38625.523116747398</v>
      </c>
      <c r="E12" s="13">
        <v>113229</v>
      </c>
      <c r="F12" s="15">
        <v>89888.2</v>
      </c>
      <c r="G12" s="32">
        <f t="shared" si="1"/>
        <v>23340.800000000003</v>
      </c>
      <c r="H12" s="13">
        <v>131533.82</v>
      </c>
      <c r="I12" s="15">
        <v>98625.600000000006</v>
      </c>
      <c r="J12" s="25">
        <f t="shared" si="2"/>
        <v>32908.22</v>
      </c>
      <c r="K12" s="22">
        <v>134562.70000000001</v>
      </c>
      <c r="L12" s="15">
        <v>105959.73500000002</v>
      </c>
      <c r="M12" s="26">
        <f t="shared" si="4"/>
        <v>28602.964999999997</v>
      </c>
    </row>
    <row r="13" spans="1:16" x14ac:dyDescent="0.25">
      <c r="A13" s="9" t="s">
        <v>19</v>
      </c>
      <c r="B13" s="13">
        <v>22876.883967084203</v>
      </c>
      <c r="C13" s="15">
        <v>12582.286181896314</v>
      </c>
      <c r="D13" s="36">
        <f t="shared" si="0"/>
        <v>10294.597785187889</v>
      </c>
      <c r="E13" s="11">
        <v>0</v>
      </c>
      <c r="F13" s="14">
        <v>0</v>
      </c>
      <c r="G13" s="32">
        <f t="shared" si="1"/>
        <v>0</v>
      </c>
      <c r="H13" s="7">
        <v>0</v>
      </c>
      <c r="I13" s="6">
        <v>0</v>
      </c>
      <c r="J13" s="25">
        <f t="shared" si="2"/>
        <v>0</v>
      </c>
      <c r="K13" s="28">
        <v>0</v>
      </c>
      <c r="L13" s="6">
        <v>0</v>
      </c>
      <c r="M13" s="26">
        <v>0</v>
      </c>
    </row>
    <row r="14" spans="1:16" x14ac:dyDescent="0.25">
      <c r="A14" s="9" t="s">
        <v>20</v>
      </c>
      <c r="B14" s="13">
        <v>65701.698757399063</v>
      </c>
      <c r="C14" s="15">
        <v>0</v>
      </c>
      <c r="D14" s="36">
        <f t="shared" si="0"/>
        <v>65701.698757399063</v>
      </c>
      <c r="E14" s="13">
        <v>17732.554644530701</v>
      </c>
      <c r="F14" s="15">
        <v>0</v>
      </c>
      <c r="G14" s="32">
        <f t="shared" si="1"/>
        <v>17732.554644530701</v>
      </c>
      <c r="H14" s="13">
        <v>28344.38</v>
      </c>
      <c r="I14" s="15">
        <v>5558.37</v>
      </c>
      <c r="J14" s="25">
        <f t="shared" si="2"/>
        <v>22786.010000000002</v>
      </c>
      <c r="K14" s="22">
        <v>18328.059999999998</v>
      </c>
      <c r="L14" s="15">
        <v>0</v>
      </c>
      <c r="M14" s="25">
        <f t="shared" ref="M14:M17" si="5">K14-L14</f>
        <v>18328.059999999998</v>
      </c>
    </row>
    <row r="15" spans="1:16" x14ac:dyDescent="0.25">
      <c r="A15" s="9" t="s">
        <v>21</v>
      </c>
      <c r="B15" s="13">
        <v>44872.39</v>
      </c>
      <c r="C15" s="15">
        <v>13800.81</v>
      </c>
      <c r="D15" s="36">
        <f t="shared" si="0"/>
        <v>31071.58</v>
      </c>
      <c r="E15" s="13">
        <v>8815.41</v>
      </c>
      <c r="F15" s="20">
        <v>3729.6754999999998</v>
      </c>
      <c r="G15" s="32">
        <f t="shared" si="1"/>
        <v>5085.7345000000005</v>
      </c>
      <c r="H15" s="13">
        <v>33506.61</v>
      </c>
      <c r="I15" s="15">
        <v>16634.64</v>
      </c>
      <c r="J15" s="25">
        <f t="shared" si="2"/>
        <v>16871.97</v>
      </c>
      <c r="K15" s="22">
        <v>12760.68</v>
      </c>
      <c r="L15" s="6">
        <v>0</v>
      </c>
      <c r="M15" s="26">
        <f t="shared" si="5"/>
        <v>12760.68</v>
      </c>
    </row>
    <row r="16" spans="1:16" x14ac:dyDescent="0.25">
      <c r="A16" s="9" t="s">
        <v>22</v>
      </c>
      <c r="B16" s="13">
        <v>152187.43000000002</v>
      </c>
      <c r="C16" s="15">
        <v>74205.788499999995</v>
      </c>
      <c r="D16" s="36">
        <f t="shared" si="0"/>
        <v>77981.641500000027</v>
      </c>
      <c r="E16" s="13">
        <v>113183.15</v>
      </c>
      <c r="F16" s="15">
        <v>51072.202499999992</v>
      </c>
      <c r="G16" s="32">
        <f t="shared" si="1"/>
        <v>62110.947500000002</v>
      </c>
      <c r="H16" s="13">
        <v>163568.78</v>
      </c>
      <c r="I16" s="15">
        <v>75762.25</v>
      </c>
      <c r="J16" s="25">
        <f t="shared" si="2"/>
        <v>87806.53</v>
      </c>
      <c r="K16" s="22">
        <v>159086.57999999999</v>
      </c>
      <c r="L16" s="15">
        <v>71219.38</v>
      </c>
      <c r="M16" s="8">
        <f t="shared" si="5"/>
        <v>87867.199999999983</v>
      </c>
    </row>
    <row r="17" spans="1:13" x14ac:dyDescent="0.25">
      <c r="A17" s="9" t="s">
        <v>23</v>
      </c>
      <c r="B17" s="13">
        <v>10200.119999999999</v>
      </c>
      <c r="C17" s="20">
        <v>3570.0419999999999</v>
      </c>
      <c r="D17" s="36">
        <f t="shared" si="0"/>
        <v>6630.0779999999995</v>
      </c>
      <c r="E17" s="13">
        <v>12019.96</v>
      </c>
      <c r="F17" s="20">
        <v>4206.9859999999999</v>
      </c>
      <c r="G17" s="32">
        <f t="shared" si="1"/>
        <v>7812.9739999999993</v>
      </c>
      <c r="H17" s="13">
        <v>17651.080000000002</v>
      </c>
      <c r="I17" s="20">
        <v>6644.81</v>
      </c>
      <c r="J17" s="25">
        <f t="shared" si="2"/>
        <v>11006.27</v>
      </c>
      <c r="K17" s="22">
        <v>18997.811171803147</v>
      </c>
      <c r="L17" s="15">
        <v>7116.1701444917308</v>
      </c>
      <c r="M17" s="26">
        <f t="shared" si="5"/>
        <v>11881.641027311416</v>
      </c>
    </row>
    <row r="18" spans="1:13" x14ac:dyDescent="0.25">
      <c r="A18" s="9" t="s">
        <v>24</v>
      </c>
      <c r="B18" s="13">
        <v>56696.590042762859</v>
      </c>
      <c r="C18" s="15">
        <v>30437.474523519573</v>
      </c>
      <c r="D18" s="36">
        <f t="shared" si="0"/>
        <v>26259.115519243285</v>
      </c>
      <c r="E18" s="13">
        <v>12001.5</v>
      </c>
      <c r="F18" s="15">
        <v>5402.0250000000005</v>
      </c>
      <c r="G18" s="32">
        <f t="shared" si="1"/>
        <v>6599.4749999999995</v>
      </c>
      <c r="H18" s="13">
        <v>19940</v>
      </c>
      <c r="I18" s="15">
        <v>10433.949999999999</v>
      </c>
      <c r="J18" s="25">
        <f t="shared" si="2"/>
        <v>9506.0500000000011</v>
      </c>
      <c r="K18" s="22">
        <v>127828.6</v>
      </c>
      <c r="L18" s="15">
        <v>69155.23</v>
      </c>
      <c r="M18" s="26">
        <f t="shared" ref="M18:M19" si="6">K18-L18</f>
        <v>58673.37000000001</v>
      </c>
    </row>
    <row r="19" spans="1:13" x14ac:dyDescent="0.25">
      <c r="A19" s="9" t="s">
        <v>25</v>
      </c>
      <c r="B19" s="11">
        <v>119135.30007493566</v>
      </c>
      <c r="C19" s="14">
        <v>46353.421041214606</v>
      </c>
      <c r="D19" s="36">
        <f t="shared" si="0"/>
        <v>72781.879033721052</v>
      </c>
      <c r="E19" s="11">
        <v>100129.93292775258</v>
      </c>
      <c r="F19" s="14">
        <v>36333.453110263916</v>
      </c>
      <c r="G19" s="32">
        <f t="shared" si="1"/>
        <v>63796.479817488667</v>
      </c>
      <c r="H19" s="13">
        <v>110552.17</v>
      </c>
      <c r="I19" s="14">
        <v>43639.66</v>
      </c>
      <c r="J19" s="25">
        <f t="shared" si="2"/>
        <v>66912.509999999995</v>
      </c>
      <c r="K19" s="22">
        <v>96009.32</v>
      </c>
      <c r="L19" s="15">
        <v>35969.72</v>
      </c>
      <c r="M19" s="26">
        <f t="shared" si="6"/>
        <v>60039.600000000006</v>
      </c>
    </row>
    <row r="20" spans="1:13" x14ac:dyDescent="0.25">
      <c r="A20" s="9" t="s">
        <v>26</v>
      </c>
      <c r="B20" s="11">
        <v>9871.4352243408139</v>
      </c>
      <c r="C20" s="14">
        <v>5414.3893733874474</v>
      </c>
      <c r="D20" s="36">
        <f t="shared" si="0"/>
        <v>4457.0458509533664</v>
      </c>
      <c r="E20" s="13">
        <v>4497.4980891307951</v>
      </c>
      <c r="F20" s="20">
        <v>482.01</v>
      </c>
      <c r="G20" s="32">
        <f t="shared" si="1"/>
        <v>4015.4880891307948</v>
      </c>
      <c r="H20" s="13">
        <v>12152.86</v>
      </c>
      <c r="I20" s="14">
        <v>4692.46</v>
      </c>
      <c r="J20" s="25">
        <f t="shared" si="2"/>
        <v>7460.4000000000005</v>
      </c>
      <c r="K20" s="22">
        <v>2412.3200000000002</v>
      </c>
      <c r="L20" s="5">
        <v>1307.28</v>
      </c>
      <c r="M20" s="8">
        <f t="shared" ref="M20" si="7">K20-L20</f>
        <v>1105.0400000000002</v>
      </c>
    </row>
    <row r="21" spans="1:13" x14ac:dyDescent="0.25">
      <c r="A21" s="9" t="s">
        <v>27</v>
      </c>
      <c r="B21" s="11">
        <v>93666</v>
      </c>
      <c r="C21" s="14">
        <v>56199.600000000079</v>
      </c>
      <c r="D21" s="36">
        <f t="shared" si="0"/>
        <v>37466.399999999921</v>
      </c>
      <c r="E21" s="11">
        <v>183913.89000000007</v>
      </c>
      <c r="F21" s="14">
        <v>92985.756000000052</v>
      </c>
      <c r="G21" s="32">
        <f t="shared" si="1"/>
        <v>90928.13400000002</v>
      </c>
      <c r="H21" s="13">
        <v>1387991.6099999999</v>
      </c>
      <c r="I21" s="14">
        <v>694655.24</v>
      </c>
      <c r="J21" s="25">
        <f t="shared" si="2"/>
        <v>693336.36999999988</v>
      </c>
      <c r="K21" s="22">
        <v>1150307.5599999994</v>
      </c>
      <c r="L21" s="15">
        <v>582574.96</v>
      </c>
      <c r="M21" s="26">
        <f t="shared" ref="M21:M22" si="8">K21-L21</f>
        <v>567732.59999999939</v>
      </c>
    </row>
    <row r="22" spans="1:13" x14ac:dyDescent="0.25">
      <c r="A22" s="9" t="s">
        <v>28</v>
      </c>
      <c r="B22" s="11">
        <v>71604.05</v>
      </c>
      <c r="C22" s="14">
        <v>29551.417500000003</v>
      </c>
      <c r="D22" s="36">
        <f t="shared" si="0"/>
        <v>42052.6325</v>
      </c>
      <c r="E22" s="11">
        <v>97959.03</v>
      </c>
      <c r="F22" s="14">
        <v>40443.160499999998</v>
      </c>
      <c r="G22" s="32">
        <f t="shared" si="1"/>
        <v>57515.869500000001</v>
      </c>
      <c r="H22" s="13">
        <v>92122.32</v>
      </c>
      <c r="I22" s="14">
        <v>37190.31</v>
      </c>
      <c r="J22" s="25">
        <f t="shared" si="2"/>
        <v>54932.010000000009</v>
      </c>
      <c r="K22" s="22">
        <v>184563.07000000024</v>
      </c>
      <c r="L22" s="15">
        <v>88004.49</v>
      </c>
      <c r="M22" s="26">
        <f t="shared" si="8"/>
        <v>96558.580000000235</v>
      </c>
    </row>
    <row r="23" spans="1:13" x14ac:dyDescent="0.25">
      <c r="A23" s="9" t="s">
        <v>29</v>
      </c>
      <c r="B23" s="21" t="s">
        <v>9</v>
      </c>
      <c r="C23" s="20">
        <v>2136.6</v>
      </c>
      <c r="D23" s="36">
        <f t="shared" si="0"/>
        <v>1424.4</v>
      </c>
      <c r="E23" s="11">
        <v>29907</v>
      </c>
      <c r="F23" s="14">
        <v>17944.199999999993</v>
      </c>
      <c r="G23" s="32">
        <f t="shared" si="1"/>
        <v>11962.800000000007</v>
      </c>
      <c r="H23" s="11">
        <v>55582</v>
      </c>
      <c r="I23" s="14">
        <v>33249.199999999997</v>
      </c>
      <c r="J23" s="25">
        <f t="shared" si="2"/>
        <v>22332.800000000003</v>
      </c>
      <c r="K23" s="23">
        <v>157726</v>
      </c>
      <c r="L23" s="14">
        <v>90210.600000000093</v>
      </c>
      <c r="M23" s="26">
        <f t="shared" ref="M23" si="9">K23-L23</f>
        <v>67515.399999999907</v>
      </c>
    </row>
    <row r="24" spans="1:13" ht="15.75" thickBot="1" x14ac:dyDescent="0.3">
      <c r="A24" s="10" t="s">
        <v>30</v>
      </c>
      <c r="B24" s="12">
        <v>0</v>
      </c>
      <c r="C24" s="16">
        <v>0</v>
      </c>
      <c r="D24" s="37">
        <f t="shared" si="0"/>
        <v>0</v>
      </c>
      <c r="E24" s="12">
        <v>4649</v>
      </c>
      <c r="F24" s="16">
        <v>2789.3999999999996</v>
      </c>
      <c r="G24" s="44">
        <f t="shared" si="1"/>
        <v>1859.6000000000004</v>
      </c>
      <c r="H24" s="12">
        <v>21537</v>
      </c>
      <c r="I24" s="16">
        <v>12922.2</v>
      </c>
      <c r="J24" s="49">
        <f t="shared" si="2"/>
        <v>8614.7999999999993</v>
      </c>
      <c r="K24" s="24">
        <v>24873.599999999999</v>
      </c>
      <c r="L24" s="16">
        <v>14874.18</v>
      </c>
      <c r="M24" s="27">
        <f t="shared" ref="M24" si="10">K24-L24</f>
        <v>9999.4199999999983</v>
      </c>
    </row>
    <row r="25" spans="1:13" x14ac:dyDescent="0.25">
      <c r="A25" s="4"/>
      <c r="B25" s="51"/>
      <c r="C25" s="51"/>
      <c r="D25" s="52"/>
      <c r="E25" s="51"/>
      <c r="F25" s="51"/>
      <c r="G25" s="52"/>
      <c r="H25" s="51"/>
      <c r="I25" s="51"/>
      <c r="J25" s="52"/>
      <c r="K25" s="2"/>
      <c r="L25" s="2"/>
      <c r="M25" s="2"/>
    </row>
    <row r="26" spans="1:13" x14ac:dyDescent="0.25">
      <c r="A26" s="4"/>
      <c r="B26" s="3"/>
      <c r="C26" s="3"/>
      <c r="D26" s="3"/>
      <c r="E26" s="2"/>
      <c r="F26" s="3"/>
      <c r="G26" s="3"/>
      <c r="H26" s="2"/>
      <c r="I26" s="3"/>
      <c r="J26" s="3"/>
      <c r="K26" s="2"/>
      <c r="L26" s="2"/>
    </row>
    <row r="27" spans="1:13" x14ac:dyDescent="0.25">
      <c r="A27" s="4"/>
      <c r="B27" s="2"/>
      <c r="C27" s="3"/>
      <c r="D27" s="3"/>
      <c r="E27" s="2"/>
      <c r="F27" s="3"/>
      <c r="G27" s="3"/>
      <c r="H27" s="2"/>
      <c r="I27" s="3"/>
      <c r="J27" s="3"/>
      <c r="K27" s="2"/>
      <c r="L27" s="2"/>
    </row>
  </sheetData>
  <mergeCells count="7">
    <mergeCell ref="A1:L1"/>
    <mergeCell ref="P3:P4"/>
    <mergeCell ref="A2:A3"/>
    <mergeCell ref="E2:G2"/>
    <mergeCell ref="B2:D2"/>
    <mergeCell ref="H2:J2"/>
    <mergeCell ref="K2:M2"/>
  </mergeCells>
  <pageMargins left="0.7" right="0.7" top="0.75" bottom="0.75" header="0.3" footer="0.3"/>
  <pageSetup paperSize="9" orientation="portrait" verticalDpi="0" r:id="rId1"/>
  <ignoredErrors>
    <ignoredError sqref="B23" numberStoredAsText="1"/>
    <ignoredError sqref="J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2021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Elisey</dc:creator>
  <cp:lastModifiedBy>Elisey</cp:lastModifiedBy>
  <dcterms:created xsi:type="dcterms:W3CDTF">2018-11-06T07:57:08Z</dcterms:created>
  <dcterms:modified xsi:type="dcterms:W3CDTF">2022-02-24T08:45:54Z</dcterms:modified>
</cp:coreProperties>
</file>