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0" windowWidth="27480" windowHeight="12600"/>
  </bookViews>
  <sheets>
    <sheet name="Расчёт" sheetId="2" r:id="rId1"/>
    <sheet name="1" sheetId="1" r:id="rId2"/>
    <sheet name="2" sheetId="3" r:id="rId3"/>
  </sheets>
  <calcPr calcId="145621"/>
</workbook>
</file>

<file path=xl/calcChain.xml><?xml version="1.0" encoding="utf-8"?>
<calcChain xmlns="http://schemas.openxmlformats.org/spreadsheetml/2006/main">
  <c r="O6" i="2" l="1"/>
  <c r="O4" i="2"/>
  <c r="N5" i="2"/>
  <c r="N6" i="2"/>
  <c r="N4" i="2"/>
  <c r="M6" i="2"/>
  <c r="M4" i="2"/>
  <c r="L6" i="2"/>
  <c r="L5" i="2"/>
  <c r="L4" i="2"/>
  <c r="K6" i="2"/>
  <c r="K4" i="2"/>
  <c r="J6" i="2"/>
  <c r="J5" i="2"/>
  <c r="J4" i="2"/>
  <c r="C56" i="2"/>
  <c r="C60" i="2"/>
  <c r="J60" i="2"/>
  <c r="J56" i="2"/>
  <c r="K5" i="2" s="1"/>
  <c r="C52" i="2"/>
  <c r="J52" i="2"/>
  <c r="J48" i="2"/>
  <c r="J44" i="2"/>
  <c r="M5" i="2" s="1"/>
  <c r="O5" i="2" s="1"/>
  <c r="J40" i="2"/>
  <c r="J32" i="2"/>
  <c r="J36" i="2"/>
  <c r="J28" i="2"/>
  <c r="J24" i="2"/>
  <c r="J20" i="2"/>
  <c r="J16" i="2"/>
  <c r="J12" i="2"/>
  <c r="C48" i="2"/>
  <c r="C44" i="2"/>
  <c r="C40" i="2"/>
  <c r="C36" i="2"/>
  <c r="C32" i="2"/>
  <c r="C28" i="2"/>
  <c r="C24" i="2"/>
  <c r="C20" i="2"/>
  <c r="C16" i="2"/>
  <c r="C12" i="2"/>
  <c r="A27" i="3"/>
  <c r="A16" i="3" s="1"/>
  <c r="A23" i="3"/>
  <c r="A15" i="3" s="1"/>
  <c r="K27" i="1"/>
  <c r="K26" i="1"/>
  <c r="K20" i="1"/>
  <c r="K19" i="1"/>
  <c r="K10" i="1"/>
  <c r="K5" i="1"/>
  <c r="A16" i="1"/>
  <c r="A15" i="1"/>
  <c r="A23" i="1"/>
  <c r="A27" i="1"/>
  <c r="K19" i="3" l="1"/>
  <c r="K5" i="3"/>
  <c r="K26" i="3"/>
  <c r="K27" i="3"/>
  <c r="K20" i="3"/>
  <c r="K10" i="3"/>
</calcChain>
</file>

<file path=xl/sharedStrings.xml><?xml version="1.0" encoding="utf-8"?>
<sst xmlns="http://schemas.openxmlformats.org/spreadsheetml/2006/main" count="525" uniqueCount="157">
  <si>
    <t>Рапорт за:</t>
  </si>
  <si>
    <t>тн.</t>
  </si>
  <si>
    <t>Приход сырья</t>
  </si>
  <si>
    <t>ОГМ/ ОТМ</t>
  </si>
  <si>
    <t>Произ-ть</t>
  </si>
  <si>
    <t>Наработка</t>
  </si>
  <si>
    <t>Выработка</t>
  </si>
  <si>
    <t>D5</t>
  </si>
  <si>
    <t>D90</t>
  </si>
  <si>
    <t>Уд. расх. э/э</t>
  </si>
  <si>
    <t>Материал</t>
  </si>
  <si>
    <t>Сутки</t>
  </si>
  <si>
    <t>Влаж.</t>
  </si>
  <si>
    <t>С нач. месяца</t>
  </si>
  <si>
    <t>Остатки</t>
  </si>
  <si>
    <t>тн./ч.</t>
  </si>
  <si>
    <t>ч.</t>
  </si>
  <si>
    <t>%</t>
  </si>
  <si>
    <t>кВт*ч/тн.</t>
  </si>
  <si>
    <t>ШМ №3 песок</t>
  </si>
  <si>
    <t>Песок</t>
  </si>
  <si>
    <t>ШМ №3</t>
  </si>
  <si>
    <t>Щебень</t>
  </si>
  <si>
    <t>ШМ №5</t>
  </si>
  <si>
    <t>Щебень Качк. а/м</t>
  </si>
  <si>
    <t>ШМ №6</t>
  </si>
  <si>
    <t>Олив.</t>
  </si>
  <si>
    <t>ИТОГО:</t>
  </si>
  <si>
    <t>ОГМ</t>
  </si>
  <si>
    <t>П/ф</t>
  </si>
  <si>
    <t>Песок (СМ-1456 №1,2,3,4,5,6,7)</t>
  </si>
  <si>
    <t>Мельниц в работе</t>
  </si>
  <si>
    <t>Уд. расх. Газа</t>
  </si>
  <si>
    <t>шт.</t>
  </si>
  <si>
    <t>н.м3/тн.</t>
  </si>
  <si>
    <t>ОТМ ШММП-17</t>
  </si>
  <si>
    <t>ИТОГО за сутки</t>
  </si>
  <si>
    <t>Смена</t>
  </si>
  <si>
    <t>Кол. мельниц</t>
  </si>
  <si>
    <t>Кол. человек</t>
  </si>
  <si>
    <t>Кол. Сливов</t>
  </si>
  <si>
    <t>Объём</t>
  </si>
  <si>
    <t>Р м-ц</t>
  </si>
  <si>
    <t>План</t>
  </si>
  <si>
    <t>Отклон.</t>
  </si>
  <si>
    <t>Итого за сутки:</t>
  </si>
  <si>
    <t>ШМ №1</t>
  </si>
  <si>
    <t>Грануляция</t>
  </si>
  <si>
    <t>Уд. расх. газа</t>
  </si>
  <si>
    <t>Уд. расх. воды</t>
  </si>
  <si>
    <t>ШМ №2</t>
  </si>
  <si>
    <t>Кол. чел.</t>
  </si>
  <si>
    <t>ЛП-2</t>
  </si>
  <si>
    <t>ЛП-3</t>
  </si>
  <si>
    <t>ЛП-4</t>
  </si>
  <si>
    <t>ЛП-5</t>
  </si>
  <si>
    <t>ЛП-6</t>
  </si>
  <si>
    <t>ШМ №4</t>
  </si>
  <si>
    <t>тн./тн.</t>
  </si>
  <si>
    <t>ИТОГО</t>
  </si>
  <si>
    <t>Обжиг</t>
  </si>
  <si>
    <t>Спеки</t>
  </si>
  <si>
    <t>Переработано спеков</t>
  </si>
  <si>
    <t>Получено пыли</t>
  </si>
  <si>
    <t>План подачи</t>
  </si>
  <si>
    <t>Факт подачи</t>
  </si>
  <si>
    <t>План годной</t>
  </si>
  <si>
    <t>Факт годной</t>
  </si>
  <si>
    <t>К вых.</t>
  </si>
  <si>
    <t>Фракция</t>
  </si>
  <si>
    <t>Разруш.</t>
  </si>
  <si>
    <t>Сод. осн. фрак.</t>
  </si>
  <si>
    <t>с рассева</t>
  </si>
  <si>
    <t>с печи</t>
  </si>
  <si>
    <t>дробл.</t>
  </si>
  <si>
    <t>подсып.</t>
  </si>
  <si>
    <t>ПОК</t>
  </si>
  <si>
    <t>ПГУ</t>
  </si>
  <si>
    <t>рассев</t>
  </si>
  <si>
    <t>печь</t>
  </si>
  <si>
    <t>смена 4 печь 1</t>
  </si>
  <si>
    <t>смена 4 печь 2</t>
  </si>
  <si>
    <t>смена 2 печь 1</t>
  </si>
  <si>
    <t>смена 2 печь 2</t>
  </si>
  <si>
    <t>Производство</t>
  </si>
  <si>
    <t>Песок молотый</t>
  </si>
  <si>
    <t>Щебень молотый</t>
  </si>
  <si>
    <t>Прив. ОГМ</t>
  </si>
  <si>
    <t>ОТМ</t>
  </si>
  <si>
    <t>Грану-ляция</t>
  </si>
  <si>
    <t xml:space="preserve">Принято шликера </t>
  </si>
  <si>
    <t>Сдано шликера</t>
  </si>
  <si>
    <t>Остаток б. 100м3</t>
  </si>
  <si>
    <t>Остаток б. 500м3</t>
  </si>
  <si>
    <t>Отгрузка готовой продукции</t>
  </si>
  <si>
    <t>вагоны</t>
  </si>
  <si>
    <t>за сутки</t>
  </si>
  <si>
    <t>с нач.мес.</t>
  </si>
  <si>
    <t>План сутки</t>
  </si>
  <si>
    <t>За сутки +/-</t>
  </si>
  <si>
    <t>С начала месяца</t>
  </si>
  <si>
    <t>План месяц</t>
  </si>
  <si>
    <t>Отклонения +/- месяц</t>
  </si>
  <si>
    <t>Наработка за день</t>
  </si>
  <si>
    <t>Наработка за ночь</t>
  </si>
  <si>
    <t>Выработка за день</t>
  </si>
  <si>
    <t>Выработка за ночь</t>
  </si>
  <si>
    <t>Потребеление э/э за день главный привод</t>
  </si>
  <si>
    <t>Потребеление э/э за ночь главный привод</t>
  </si>
  <si>
    <t>Потребеление э/э помол-щебня за день общий</t>
  </si>
  <si>
    <t>Потребеление э/э помол-щебня за ночь общий</t>
  </si>
  <si>
    <t>Удельный расход э/э за день  главный привод</t>
  </si>
  <si>
    <t>Удельный расход э/э за ночь  главный привод</t>
  </si>
  <si>
    <t>Удельный расход э/э за день общий</t>
  </si>
  <si>
    <t>Удельный расход э/э за ночь общий</t>
  </si>
  <si>
    <t>Удельный расход э/э за день вспом. оборудования</t>
  </si>
  <si>
    <t>кВт*ч</t>
  </si>
  <si>
    <t>За день</t>
  </si>
  <si>
    <t>За ночь</t>
  </si>
  <si>
    <t>Наработка ШМ №1,2,4</t>
  </si>
  <si>
    <t>Наработка ШМ №1,2,4 за день</t>
  </si>
  <si>
    <t>Наработка ШМ №1 + Наработка №2 + Наработка №4</t>
  </si>
  <si>
    <t>=</t>
  </si>
  <si>
    <t>ШМ №1 % от общей наработки</t>
  </si>
  <si>
    <t>Наработка ШМ №1 / Наработка ШМ №1,2,4 * 100</t>
  </si>
  <si>
    <t>ШМ №2 % от общей наработки</t>
  </si>
  <si>
    <t>Наработка ШМ №2 / Наработка ШМ №1,2,4 * 100</t>
  </si>
  <si>
    <t>ШМ №4 % от общей наработки</t>
  </si>
  <si>
    <t>Наработка ШМ №4 / Наработка ШМ №1,2,4 * 100</t>
  </si>
  <si>
    <t>Наработка ШМ №4/ Наработка ШМ №1,2,4 * 100</t>
  </si>
  <si>
    <t>Потребление э/э ШМ №1</t>
  </si>
  <si>
    <t>Потребеление э/э помол-щебня * ШМ №1 % от общей наработки</t>
  </si>
  <si>
    <t>Потребление э/э ШМ №2</t>
  </si>
  <si>
    <t>Потребеление э/э помол-щебня * ШМ №2 % от общей наработки</t>
  </si>
  <si>
    <t>Потребление э/э ШМ №4</t>
  </si>
  <si>
    <t>Потребеление э/э помол-щебня * ШМ №4 % от общей наработки</t>
  </si>
  <si>
    <t xml:space="preserve">Удельный расход э/э ШМ №1 </t>
  </si>
  <si>
    <t>Потребление э/э ШМ №1 / Выработка ШМ №1</t>
  </si>
  <si>
    <t xml:space="preserve">Удельный расход э/э ШМ №2 </t>
  </si>
  <si>
    <t>Потребление э/э ШМ №2 / Выработка ШМ №2</t>
  </si>
  <si>
    <t>Удельный расход э/э ШМ №4 общий</t>
  </si>
  <si>
    <t xml:space="preserve">Удельный расход э/э ШМ №4 </t>
  </si>
  <si>
    <t>Потребление э/э ШМ №4 / Выработка ШМ №4</t>
  </si>
  <si>
    <t>ШМ №1 удельный расход э/э за день главный привод</t>
  </si>
  <si>
    <t>ШМ №1 удельный расход э/э за ночь главный привод</t>
  </si>
  <si>
    <t>ШМ №1 Потребеление э/э за день главный привод / ШМ №1 Выработка за день</t>
  </si>
  <si>
    <t>ШМ №1 Потребеление э/э за ночь главный привод / ШМ №1 Выработка за ночь</t>
  </si>
  <si>
    <t>ШМ №2 удельный расход э/э за день главный привод</t>
  </si>
  <si>
    <t>ШМ №2 удельный расход э/э за ночь главный привод</t>
  </si>
  <si>
    <t>ШМ №2 Потребеление э/э за день главный привод / ШМ №2 Выработка за день</t>
  </si>
  <si>
    <t>ШМ №2 Потребеление э/э за ночь главный привод / ШМ №2 Выработка за ночь</t>
  </si>
  <si>
    <t>ШМ №4 удельный расход э/э за день главный привод</t>
  </si>
  <si>
    <t>ШМ №4 удельный расход э/э за ночь главный привод</t>
  </si>
  <si>
    <t>ШМ №4 Потребеление э/э за день главный привод / ШМ №4 Выработка за день</t>
  </si>
  <si>
    <t>ШМ №4 Потребеление э/э за ночь главный привод / ШМ №4 Выработка за ночь</t>
  </si>
  <si>
    <t>день</t>
  </si>
  <si>
    <t>ночь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</si>
</sst>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;[Red]\-0.00\ "/>
    <numFmt numFmtId="165" formatCode="0_ ;[Red]\-0\ "/>
    <numFmt numFmtId="166" formatCode="0.0"/>
  </numFmts>
  <fonts count="15" x14ac:knownFonts="1"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96">
    <xf numFmtId="0" fontId="0" fillId="0" borderId="0" xfId="0"/>
    <xf numFmtId="0" fontId="6" fillId="0" borderId="11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horizontal="center" vertical="center"/>
      <protection locked="0"/>
    </xf>
    <xf numFmtId="0" fontId="6" fillId="0" borderId="6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5" xfId="1" applyFont="1" applyFill="1" applyBorder="1" applyAlignment="1" applyProtection="1">
      <alignment horizontal="center" vertical="center" wrapText="1"/>
      <protection locked="0"/>
    </xf>
    <xf numFmtId="0" fontId="6" fillId="0" borderId="7" xfId="1" applyFont="1" applyFill="1" applyBorder="1" applyAlignment="1" applyProtection="1">
      <alignment horizontal="center" vertical="center" wrapText="1"/>
      <protection locked="0"/>
    </xf>
    <xf numFmtId="0" fontId="7" fillId="0" borderId="6" xfId="1" applyFont="1" applyFill="1" applyBorder="1" applyAlignment="1" applyProtection="1">
      <alignment horizontal="center" vertical="center"/>
    </xf>
    <xf numFmtId="0" fontId="7" fillId="0" borderId="32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6" fillId="0" borderId="5" xfId="1" applyFont="1" applyFill="1" applyBorder="1" applyAlignment="1" applyProtection="1">
      <alignment horizontal="center" vertical="center"/>
      <protection locked="0"/>
    </xf>
    <xf numFmtId="0" fontId="9" fillId="0" borderId="6" xfId="1" applyFont="1" applyFill="1" applyBorder="1" applyAlignment="1" applyProtection="1">
      <alignment horizontal="center" vertical="center"/>
      <protection locked="0"/>
    </xf>
    <xf numFmtId="0" fontId="7" fillId="0" borderId="33" xfId="1" applyFont="1" applyFill="1" applyBorder="1" applyAlignment="1" applyProtection="1">
      <alignment horizontal="center" vertical="center"/>
    </xf>
    <xf numFmtId="0" fontId="7" fillId="0" borderId="6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32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 applyProtection="1">
      <alignment horizontal="center" vertical="center" wrapText="1"/>
      <protection locked="0"/>
    </xf>
    <xf numFmtId="0" fontId="9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9" fillId="0" borderId="15" xfId="1" applyFont="1" applyFill="1" applyBorder="1" applyAlignment="1" applyProtection="1">
      <alignment horizontal="center" vertical="center"/>
      <protection locked="0"/>
    </xf>
    <xf numFmtId="0" fontId="9" fillId="0" borderId="16" xfId="1" applyFont="1" applyFill="1" applyBorder="1" applyAlignment="1" applyProtection="1">
      <alignment horizontal="center" vertical="center"/>
      <protection locked="0"/>
    </xf>
    <xf numFmtId="14" fontId="4" fillId="0" borderId="0" xfId="1" applyNumberFormat="1" applyFont="1" applyFill="1" applyAlignment="1" applyProtection="1">
      <alignment horizontal="center" vertical="center"/>
      <protection locked="0"/>
    </xf>
    <xf numFmtId="0" fontId="5" fillId="0" borderId="2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10" fillId="0" borderId="11" xfId="1" applyFont="1" applyFill="1" applyBorder="1" applyAlignment="1" applyProtection="1">
      <alignment horizontal="center" vertical="center"/>
      <protection locked="0"/>
    </xf>
    <xf numFmtId="0" fontId="10" fillId="0" borderId="12" xfId="1" applyFont="1" applyFill="1" applyBorder="1" applyAlignment="1" applyProtection="1">
      <alignment horizontal="center" vertical="center"/>
      <protection locked="0"/>
    </xf>
    <xf numFmtId="0" fontId="10" fillId="0" borderId="13" xfId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  <protection locked="0"/>
    </xf>
    <xf numFmtId="0" fontId="10" fillId="0" borderId="6" xfId="1" applyFont="1" applyFill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horizontal="center" vertical="center"/>
      <protection locked="0"/>
    </xf>
    <xf numFmtId="0" fontId="5" fillId="0" borderId="33" xfId="1" applyFont="1" applyFill="1" applyBorder="1" applyAlignment="1" applyProtection="1">
      <alignment horizontal="center" vertical="center"/>
    </xf>
    <xf numFmtId="0" fontId="12" fillId="3" borderId="27" xfId="1" applyFont="1" applyFill="1" applyBorder="1" applyAlignment="1" applyProtection="1">
      <alignment horizontal="left"/>
    </xf>
    <xf numFmtId="0" fontId="12" fillId="3" borderId="0" xfId="1" applyFont="1" applyFill="1" applyBorder="1" applyAlignment="1" applyProtection="1">
      <alignment horizontal="left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1" fontId="7" fillId="0" borderId="2" xfId="1" applyNumberFormat="1" applyFont="1" applyFill="1" applyBorder="1" applyAlignment="1" applyProtection="1">
      <alignment horizontal="center" vertical="center"/>
      <protection locked="0"/>
    </xf>
    <xf numFmtId="1" fontId="7" fillId="0" borderId="1" xfId="1" applyNumberFormat="1" applyFont="1" applyFill="1" applyBorder="1" applyAlignment="1" applyProtection="1">
      <alignment horizontal="center" vertical="center"/>
    </xf>
    <xf numFmtId="1" fontId="5" fillId="0" borderId="1" xfId="1" applyNumberFormat="1" applyFont="1" applyFill="1" applyBorder="1" applyAlignment="1" applyProtection="1">
      <alignment horizontal="center" vertical="center"/>
    </xf>
    <xf numFmtId="166" fontId="7" fillId="0" borderId="1" xfId="1" applyNumberFormat="1" applyFont="1" applyFill="1" applyBorder="1" applyAlignment="1" applyProtection="1">
      <alignment horizontal="center" vertical="center"/>
    </xf>
    <xf numFmtId="1" fontId="7" fillId="0" borderId="2" xfId="1" applyNumberFormat="1" applyFont="1" applyFill="1" applyBorder="1" applyAlignment="1" applyProtection="1">
      <alignment horizontal="center" vertical="center"/>
    </xf>
    <xf numFmtId="166" fontId="5" fillId="0" borderId="1" xfId="1" applyNumberFormat="1" applyFont="1" applyFill="1" applyBorder="1" applyAlignment="1" applyProtection="1">
      <alignment horizontal="center" vertical="center"/>
      <protection locked="0"/>
    </xf>
    <xf numFmtId="1" fontId="7" fillId="0" borderId="19" xfId="1" applyNumberFormat="1" applyFont="1" applyFill="1" applyBorder="1" applyAlignment="1" applyProtection="1">
      <alignment horizontal="center" vertical="center"/>
      <protection locked="0"/>
    </xf>
    <xf numFmtId="1" fontId="5" fillId="0" borderId="2" xfId="1" applyNumberFormat="1" applyFont="1" applyFill="1" applyBorder="1" applyAlignment="1" applyProtection="1">
      <alignment horizontal="center" vertical="center"/>
    </xf>
    <xf numFmtId="1" fontId="5" fillId="0" borderId="21" xfId="1" applyNumberFormat="1" applyFont="1" applyFill="1" applyBorder="1" applyAlignment="1" applyProtection="1">
      <alignment horizontal="center" vertical="center"/>
    </xf>
    <xf numFmtId="166" fontId="7" fillId="0" borderId="2" xfId="1" applyNumberFormat="1" applyFont="1" applyFill="1" applyBorder="1" applyAlignment="1" applyProtection="1">
      <alignment horizontal="center" vertical="center"/>
    </xf>
    <xf numFmtId="0" fontId="6" fillId="0" borderId="15" xfId="1" applyFont="1" applyFill="1" applyBorder="1" applyAlignment="1" applyProtection="1">
      <alignment horizontal="center" vertical="center" wrapText="1"/>
      <protection locked="0"/>
    </xf>
    <xf numFmtId="0" fontId="7" fillId="0" borderId="21" xfId="1" applyFont="1" applyFill="1" applyBorder="1" applyAlignment="1" applyProtection="1">
      <alignment horizontal="center" vertical="center"/>
      <protection locked="0"/>
    </xf>
    <xf numFmtId="0" fontId="7" fillId="0" borderId="6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horizontal="left" vertical="center"/>
      <protection locked="0"/>
    </xf>
    <xf numFmtId="0" fontId="5" fillId="0" borderId="0" xfId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left" vertical="center"/>
      <protection locked="0"/>
    </xf>
    <xf numFmtId="3" fontId="5" fillId="0" borderId="0" xfId="1" applyNumberFormat="1" applyFont="1" applyFill="1" applyAlignment="1" applyProtection="1">
      <alignment horizontal="center" vertical="center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6" fillId="0" borderId="5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7" xfId="1" applyFont="1" applyFill="1" applyBorder="1" applyAlignment="1" applyProtection="1">
      <alignment horizontal="center" vertical="center"/>
      <protection locked="0"/>
    </xf>
    <xf numFmtId="2" fontId="5" fillId="0" borderId="7" xfId="1" applyNumberFormat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horizontal="center" vertical="center"/>
      <protection locked="0"/>
    </xf>
    <xf numFmtId="166" fontId="5" fillId="0" borderId="7" xfId="1" applyNumberFormat="1" applyFont="1" applyFill="1" applyBorder="1" applyAlignment="1" applyProtection="1">
      <alignment horizontal="center" vertical="center"/>
      <protection locked="0"/>
    </xf>
    <xf numFmtId="166" fontId="5" fillId="0" borderId="2" xfId="1" applyNumberFormat="1" applyFont="1" applyFill="1" applyBorder="1" applyAlignment="1" applyProtection="1">
      <alignment horizontal="center" vertical="center"/>
      <protection locked="0"/>
    </xf>
    <xf numFmtId="166" fontId="5" fillId="0" borderId="19" xfId="1" applyNumberFormat="1" applyFont="1" applyFill="1" applyBorder="1" applyAlignment="1" applyProtection="1">
      <alignment horizontal="center" vertical="center"/>
      <protection locked="0"/>
    </xf>
    <xf numFmtId="166" fontId="9" fillId="0" borderId="18" xfId="1" applyNumberFormat="1" applyFont="1" applyFill="1" applyBorder="1" applyAlignment="1" applyProtection="1">
      <alignment horizontal="center" vertical="center"/>
    </xf>
    <xf numFmtId="166" fontId="9" fillId="0" borderId="16" xfId="1" applyNumberFormat="1" applyFont="1" applyFill="1" applyBorder="1" applyAlignment="1" applyProtection="1">
      <alignment horizontal="center" vertical="center"/>
    </xf>
    <xf numFmtId="1" fontId="9" fillId="0" borderId="16" xfId="1" applyNumberFormat="1" applyFont="1" applyFill="1" applyBorder="1" applyAlignment="1" applyProtection="1">
      <alignment horizontal="center" vertical="center"/>
    </xf>
    <xf numFmtId="2" fontId="9" fillId="0" borderId="18" xfId="1" applyNumberFormat="1" applyFont="1" applyFill="1" applyBorder="1" applyAlignment="1" applyProtection="1">
      <alignment horizontal="center" vertical="center"/>
    </xf>
    <xf numFmtId="166" fontId="5" fillId="0" borderId="21" xfId="1" applyNumberFormat="1" applyFont="1" applyFill="1" applyBorder="1" applyAlignment="1" applyProtection="1">
      <alignment horizontal="center" vertical="center"/>
      <protection locked="0"/>
    </xf>
    <xf numFmtId="166" fontId="5" fillId="0" borderId="31" xfId="1" applyNumberFormat="1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1" fontId="13" fillId="0" borderId="16" xfId="1" applyNumberFormat="1" applyFont="1" applyFill="1" applyBorder="1" applyAlignment="1" applyProtection="1">
      <alignment horizontal="center" vertical="center"/>
    </xf>
    <xf numFmtId="0" fontId="7" fillId="0" borderId="6" xfId="1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center" vertical="center"/>
    </xf>
    <xf numFmtId="0" fontId="9" fillId="0" borderId="15" xfId="1" applyFont="1" applyFill="1" applyBorder="1" applyAlignment="1" applyProtection="1">
      <alignment horizontal="center" vertical="center"/>
      <protection locked="0"/>
    </xf>
    <xf numFmtId="0" fontId="9" fillId="0" borderId="16" xfId="1" applyFont="1" applyFill="1" applyBorder="1" applyAlignment="1" applyProtection="1">
      <alignment horizontal="center" vertical="center"/>
    </xf>
    <xf numFmtId="0" fontId="9" fillId="0" borderId="18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1" applyFont="1" applyFill="1" applyBorder="1" applyAlignment="1" applyProtection="1">
      <alignment horizontal="center" vertical="center"/>
      <protection locked="0"/>
    </xf>
    <xf numFmtId="0" fontId="7" fillId="0" borderId="30" xfId="1" applyFont="1" applyFill="1" applyBorder="1" applyAlignment="1" applyProtection="1">
      <alignment horizontal="center" vertical="center"/>
      <protection locked="0"/>
    </xf>
    <xf numFmtId="0" fontId="5" fillId="0" borderId="21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4" fontId="9" fillId="0" borderId="9" xfId="1" applyNumberFormat="1" applyFont="1" applyFill="1" applyBorder="1" applyAlignment="1" applyProtection="1">
      <alignment horizontal="center" vertical="center"/>
      <protection locked="0"/>
    </xf>
    <xf numFmtId="0" fontId="9" fillId="0" borderId="9" xfId="1" applyNumberFormat="1" applyFont="1" applyFill="1" applyBorder="1" applyAlignment="1" applyProtection="1">
      <alignment horizontal="center" vertical="center"/>
    </xf>
    <xf numFmtId="1" fontId="13" fillId="0" borderId="9" xfId="1" applyNumberFormat="1" applyFont="1" applyFill="1" applyBorder="1" applyAlignment="1" applyProtection="1">
      <alignment horizontal="center" vertical="center"/>
    </xf>
    <xf numFmtId="164" fontId="9" fillId="0" borderId="9" xfId="1" applyNumberFormat="1" applyFont="1" applyFill="1" applyBorder="1" applyAlignment="1" applyProtection="1">
      <alignment horizontal="center" vertical="center"/>
    </xf>
    <xf numFmtId="164" fontId="9" fillId="0" borderId="10" xfId="1" applyNumberFormat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  <protection locked="0"/>
    </xf>
    <xf numFmtId="0" fontId="7" fillId="0" borderId="19" xfId="1" applyFont="1" applyFill="1" applyBorder="1" applyAlignment="1" applyProtection="1">
      <alignment horizontal="center" vertical="center"/>
      <protection locked="0"/>
    </xf>
    <xf numFmtId="0" fontId="9" fillId="0" borderId="16" xfId="1" applyFont="1" applyFill="1" applyBorder="1" applyAlignment="1" applyProtection="1">
      <alignment horizontal="center" vertical="center"/>
      <protection locked="0"/>
    </xf>
    <xf numFmtId="2" fontId="5" fillId="0" borderId="19" xfId="1" applyNumberFormat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2" fontId="9" fillId="0" borderId="16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31" xfId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</xf>
    <xf numFmtId="0" fontId="5" fillId="0" borderId="30" xfId="1" applyFont="1" applyFill="1" applyBorder="1" applyAlignment="1" applyProtection="1">
      <alignment horizontal="center" vertical="center"/>
      <protection locked="0"/>
    </xf>
    <xf numFmtId="0" fontId="7" fillId="0" borderId="31" xfId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vertical="center" wrapText="1"/>
      <protection locked="0"/>
    </xf>
    <xf numFmtId="0" fontId="6" fillId="0" borderId="5" xfId="1" applyFont="1" applyFill="1" applyBorder="1" applyAlignment="1" applyProtection="1">
      <alignment horizontal="center" vertical="center"/>
      <protection locked="0"/>
    </xf>
    <xf numFmtId="0" fontId="14" fillId="0" borderId="3" xfId="1" applyFont="1" applyFill="1" applyBorder="1" applyAlignment="1" applyProtection="1">
      <alignment horizontal="center" vertical="center" wrapText="1"/>
      <protection locked="0"/>
    </xf>
    <xf numFmtId="0" fontId="14" fillId="0" borderId="4" xfId="1" applyFont="1" applyFill="1" applyBorder="1" applyAlignment="1" applyProtection="1">
      <alignment horizontal="center" vertical="center" wrapText="1"/>
      <protection locked="0"/>
    </xf>
    <xf numFmtId="0" fontId="14" fillId="0" borderId="5" xfId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1" fontId="7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0" xfId="1" applyFont="1" applyFill="1" applyBorder="1" applyAlignment="1" applyProtection="1">
      <alignment horizontal="center" vertical="center"/>
      <protection locked="0"/>
    </xf>
    <xf numFmtId="0" fontId="9" fillId="0" borderId="18" xfId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14" fontId="7" fillId="0" borderId="0" xfId="1" applyNumberFormat="1" applyFont="1" applyFill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17" xfId="1" applyFont="1" applyFill="1" applyBorder="1" applyAlignment="1" applyProtection="1">
      <alignment horizontal="center" vertical="center"/>
      <protection locked="0"/>
    </xf>
    <xf numFmtId="1" fontId="7" fillId="0" borderId="6" xfId="1" applyNumberFormat="1" applyFont="1" applyFill="1" applyBorder="1" applyAlignment="1" applyProtection="1">
      <alignment horizontal="center" vertical="center"/>
      <protection locked="0"/>
    </xf>
    <xf numFmtId="1" fontId="7" fillId="0" borderId="7" xfId="1" applyNumberFormat="1" applyFont="1" applyFill="1" applyBorder="1" applyAlignment="1" applyProtection="1">
      <alignment horizontal="center" vertical="center"/>
      <protection locked="0"/>
    </xf>
    <xf numFmtId="1" fontId="7" fillId="0" borderId="8" xfId="1" applyNumberFormat="1" applyFont="1" applyFill="1" applyBorder="1" applyAlignment="1" applyProtection="1">
      <alignment horizontal="center" vertical="center"/>
      <protection locked="0"/>
    </xf>
    <xf numFmtId="1" fontId="7" fillId="0" borderId="10" xfId="1" applyNumberFormat="1" applyFont="1" applyFill="1" applyBorder="1" applyAlignment="1" applyProtection="1">
      <alignment horizontal="center" vertical="center"/>
      <protection locked="0"/>
    </xf>
    <xf numFmtId="165" fontId="7" fillId="0" borderId="1" xfId="1" applyNumberFormat="1" applyFont="1" applyFill="1" applyBorder="1" applyAlignment="1" applyProtection="1">
      <alignment horizontal="center" vertical="center"/>
    </xf>
    <xf numFmtId="165" fontId="7" fillId="0" borderId="7" xfId="1" applyNumberFormat="1" applyFont="1" applyFill="1" applyBorder="1" applyAlignment="1" applyProtection="1">
      <alignment horizontal="center" vertical="center"/>
      <protection locked="0"/>
    </xf>
    <xf numFmtId="165" fontId="7" fillId="0" borderId="9" xfId="1" applyNumberFormat="1" applyFont="1" applyFill="1" applyBorder="1" applyAlignment="1" applyProtection="1">
      <alignment horizontal="center" vertical="center"/>
    </xf>
    <xf numFmtId="165" fontId="7" fillId="0" borderId="10" xfId="1" applyNumberFormat="1" applyFont="1" applyFill="1" applyBorder="1" applyAlignment="1" applyProtection="1">
      <alignment horizontal="center" vertical="center"/>
      <protection locked="0"/>
    </xf>
    <xf numFmtId="0" fontId="3" fillId="3" borderId="0" xfId="1" applyFill="1" applyBorder="1" applyAlignment="1" applyProtection="1">
      <alignment horizontal="left"/>
    </xf>
    <xf numFmtId="0" fontId="3" fillId="3" borderId="27" xfId="1" applyFill="1" applyBorder="1" applyAlignment="1" applyProtection="1">
      <alignment horizontal="left"/>
    </xf>
    <xf numFmtId="0" fontId="3" fillId="3" borderId="35" xfId="1" applyFill="1" applyBorder="1" applyAlignment="1" applyProtection="1">
      <alignment horizontal="left"/>
    </xf>
    <xf numFmtId="0" fontId="3" fillId="3" borderId="36" xfId="1" applyFill="1" applyBorder="1" applyAlignment="1" applyProtection="1">
      <alignment horizontal="left"/>
    </xf>
    <xf numFmtId="0" fontId="3" fillId="0" borderId="2" xfId="1" applyBorder="1" applyAlignment="1" applyProtection="1">
      <alignment horizontal="center" vertical="center"/>
      <protection locked="0"/>
    </xf>
    <xf numFmtId="0" fontId="3" fillId="0" borderId="22" xfId="1" applyBorder="1" applyAlignment="1" applyProtection="1">
      <alignment horizontal="center" vertical="center"/>
      <protection locked="0"/>
    </xf>
    <xf numFmtId="0" fontId="3" fillId="0" borderId="21" xfId="1" applyBorder="1" applyAlignment="1" applyProtection="1">
      <alignment horizontal="center" vertical="center"/>
      <protection locked="0"/>
    </xf>
    <xf numFmtId="0" fontId="2" fillId="3" borderId="23" xfId="1" applyFont="1" applyFill="1" applyBorder="1" applyAlignment="1" applyProtection="1">
      <alignment horizontal="center" vertical="center"/>
    </xf>
    <xf numFmtId="0" fontId="2" fillId="3" borderId="24" xfId="1" applyFont="1" applyFill="1" applyBorder="1" applyAlignment="1" applyProtection="1">
      <alignment horizontal="center" vertical="center"/>
    </xf>
    <xf numFmtId="0" fontId="2" fillId="3" borderId="25" xfId="1" applyFont="1" applyFill="1" applyBorder="1" applyAlignment="1" applyProtection="1">
      <alignment horizontal="center" vertical="center"/>
    </xf>
    <xf numFmtId="0" fontId="3" fillId="0" borderId="0" xfId="1" applyFill="1"/>
    <xf numFmtId="0" fontId="0" fillId="0" borderId="0" xfId="0" applyFill="1"/>
    <xf numFmtId="0" fontId="5" fillId="4" borderId="1" xfId="1" applyFont="1" applyFill="1" applyBorder="1" applyAlignment="1" applyProtection="1">
      <alignment horizontal="center" vertical="center"/>
      <protection locked="0"/>
    </xf>
    <xf numFmtId="0" fontId="5" fillId="4" borderId="2" xfId="1" applyFont="1" applyFill="1" applyBorder="1" applyAlignment="1" applyProtection="1">
      <alignment horizontal="center" vertical="center"/>
      <protection locked="0"/>
    </xf>
    <xf numFmtId="0" fontId="5" fillId="4" borderId="21" xfId="1" applyFont="1" applyFill="1" applyBorder="1" applyAlignment="1" applyProtection="1">
      <alignment horizontal="center" vertical="center"/>
      <protection locked="0"/>
    </xf>
    <xf numFmtId="1" fontId="5" fillId="4" borderId="1" xfId="1" applyNumberFormat="1" applyFont="1" applyFill="1" applyBorder="1" applyAlignment="1" applyProtection="1">
      <alignment horizontal="center" vertical="center"/>
    </xf>
    <xf numFmtId="1" fontId="5" fillId="4" borderId="2" xfId="1" applyNumberFormat="1" applyFont="1" applyFill="1" applyBorder="1" applyAlignment="1" applyProtection="1">
      <alignment horizontal="center" vertical="center"/>
    </xf>
    <xf numFmtId="1" fontId="5" fillId="4" borderId="21" xfId="1" applyNumberFormat="1" applyFont="1" applyFill="1" applyBorder="1" applyAlignment="1" applyProtection="1">
      <alignment horizontal="center" vertical="center"/>
    </xf>
    <xf numFmtId="0" fontId="3" fillId="4" borderId="1" xfId="1" applyNumberFormat="1" applyFill="1" applyBorder="1" applyAlignment="1" applyProtection="1">
      <alignment horizontal="center" vertical="center"/>
      <protection locked="0"/>
    </xf>
    <xf numFmtId="0" fontId="3" fillId="4" borderId="1" xfId="1" applyFill="1" applyBorder="1" applyAlignment="1" applyProtection="1">
      <alignment horizontal="center" vertical="center"/>
      <protection locked="0"/>
    </xf>
    <xf numFmtId="0" fontId="3" fillId="0" borderId="0" xfId="1"/>
    <xf numFmtId="0" fontId="3" fillId="0" borderId="0" xfId="1" applyProtection="1"/>
    <xf numFmtId="0" fontId="3" fillId="0" borderId="1" xfId="1" applyBorder="1" applyProtection="1"/>
    <xf numFmtId="0" fontId="3" fillId="0" borderId="1" xfId="1" applyBorder="1" applyAlignment="1" applyProtection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2" fontId="3" fillId="2" borderId="1" xfId="1" applyNumberFormat="1" applyFill="1" applyBorder="1" applyAlignment="1" applyProtection="1">
      <alignment horizontal="center" vertical="center"/>
    </xf>
    <xf numFmtId="0" fontId="2" fillId="3" borderId="26" xfId="1" applyFont="1" applyFill="1" applyBorder="1" applyAlignment="1" applyProtection="1">
      <alignment horizontal="center" vertical="center"/>
    </xf>
    <xf numFmtId="0" fontId="2" fillId="3" borderId="0" xfId="1" applyFont="1" applyFill="1" applyBorder="1" applyAlignment="1" applyProtection="1">
      <alignment horizontal="center" vertical="center"/>
    </xf>
    <xf numFmtId="0" fontId="2" fillId="3" borderId="27" xfId="1" applyFont="1" applyFill="1" applyBorder="1" applyAlignment="1" applyProtection="1">
      <alignment horizontal="center" vertical="center"/>
    </xf>
    <xf numFmtId="0" fontId="3" fillId="3" borderId="27" xfId="1" applyFill="1" applyBorder="1" applyProtection="1"/>
    <xf numFmtId="0" fontId="3" fillId="3" borderId="0" xfId="1" applyFill="1" applyBorder="1" applyAlignment="1" applyProtection="1">
      <alignment horizontal="left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/>
      <protection locked="0"/>
    </xf>
    <xf numFmtId="2" fontId="3" fillId="2" borderId="0" xfId="1" applyNumberFormat="1" applyFill="1" applyBorder="1" applyAlignment="1" applyProtection="1">
      <alignment horizontal="left"/>
    </xf>
    <xf numFmtId="0" fontId="3" fillId="3" borderId="20" xfId="1" applyFill="1" applyBorder="1" applyAlignment="1" applyProtection="1">
      <alignment horizontal="left"/>
    </xf>
    <xf numFmtId="2" fontId="3" fillId="2" borderId="1" xfId="1" applyNumberFormat="1" applyFill="1" applyBorder="1" applyProtection="1"/>
    <xf numFmtId="0" fontId="3" fillId="3" borderId="26" xfId="1" applyFill="1" applyBorder="1" applyAlignment="1" applyProtection="1">
      <alignment horizontal="right"/>
    </xf>
    <xf numFmtId="0" fontId="3" fillId="3" borderId="27" xfId="1" applyFill="1" applyBorder="1" applyAlignment="1" applyProtection="1">
      <alignment horizontal="left"/>
    </xf>
    <xf numFmtId="0" fontId="3" fillId="2" borderId="0" xfId="1" applyFill="1" applyBorder="1" applyAlignment="1" applyProtection="1">
      <alignment horizontal="left"/>
    </xf>
    <xf numFmtId="0" fontId="3" fillId="3" borderId="28" xfId="1" applyFill="1" applyBorder="1" applyAlignment="1" applyProtection="1">
      <alignment horizontal="right"/>
    </xf>
    <xf numFmtId="0" fontId="3" fillId="3" borderId="29" xfId="1" applyFill="1" applyBorder="1" applyAlignment="1" applyProtection="1">
      <alignment horizontal="left"/>
    </xf>
    <xf numFmtId="0" fontId="3" fillId="0" borderId="34" xfId="1" applyBorder="1" applyAlignment="1" applyProtection="1">
      <alignment horizontal="right"/>
    </xf>
    <xf numFmtId="0" fontId="3" fillId="3" borderId="26" xfId="1" applyFont="1" applyFill="1" applyBorder="1" applyAlignment="1" applyProtection="1">
      <alignment horizontal="right" vertical="center"/>
    </xf>
    <xf numFmtId="0" fontId="2" fillId="3" borderId="27" xfId="1" applyFont="1" applyFill="1" applyBorder="1" applyAlignment="1" applyProtection="1">
      <alignment horizontal="left" vertical="center"/>
    </xf>
    <xf numFmtId="0" fontId="3" fillId="0" borderId="26" xfId="1" applyBorder="1" applyAlignment="1" applyProtection="1">
      <alignment horizontal="right"/>
    </xf>
    <xf numFmtId="0" fontId="2" fillId="3" borderId="26" xfId="1" applyFont="1" applyFill="1" applyBorder="1" applyAlignment="1" applyProtection="1">
      <alignment horizontal="right" vertical="center"/>
    </xf>
    <xf numFmtId="2" fontId="3" fillId="2" borderId="20" xfId="1" applyNumberFormat="1" applyFill="1" applyBorder="1" applyAlignment="1" applyProtection="1">
      <alignment horizontal="left"/>
    </xf>
    <xf numFmtId="0" fontId="2" fillId="3" borderId="28" xfId="1" applyFont="1" applyFill="1" applyBorder="1" applyAlignment="1" applyProtection="1">
      <alignment horizontal="right" vertical="center"/>
    </xf>
    <xf numFmtId="0" fontId="2" fillId="3" borderId="29" xfId="1" applyFont="1" applyFill="1" applyBorder="1" applyAlignment="1" applyProtection="1">
      <alignment horizontal="left" vertical="center"/>
    </xf>
    <xf numFmtId="14" fontId="1" fillId="0" borderId="0" xfId="2" applyNumberFormat="1"/>
    <xf numFmtId="2" fontId="3" fillId="2" borderId="0" xfId="1" applyNumberFormat="1" applyFill="1" applyBorder="1" applyAlignment="1" applyProtection="1">
      <alignment horizontal="left"/>
    </xf>
    <xf numFmtId="2" fontId="3" fillId="2" borderId="1" xfId="1" applyNumberFormat="1" applyFill="1" applyBorder="1" applyProtection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workbookViewId="0">
      <selection activeCell="E2" sqref="E2"/>
    </sheetView>
  </sheetViews>
  <sheetFormatPr defaultRowHeight="18.75" x14ac:dyDescent="0.3"/>
  <cols>
    <col min="1" max="1" width="9.8984375" bestFit="1" customWidth="1"/>
    <col min="7" max="7" width="12.8984375" customWidth="1"/>
  </cols>
  <sheetData>
    <row r="1" spans="1:15" x14ac:dyDescent="0.3">
      <c r="A1" s="193"/>
      <c r="B1" s="164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4">
        <v>1</v>
      </c>
      <c r="N1" s="163"/>
      <c r="O1" s="163"/>
    </row>
    <row r="2" spans="1:15" ht="90" x14ac:dyDescent="0.3">
      <c r="A2" s="165"/>
      <c r="B2" s="174" t="s">
        <v>103</v>
      </c>
      <c r="C2" s="174" t="s">
        <v>104</v>
      </c>
      <c r="D2" s="174" t="s">
        <v>105</v>
      </c>
      <c r="E2" s="174" t="s">
        <v>106</v>
      </c>
      <c r="F2" s="174" t="s">
        <v>107</v>
      </c>
      <c r="G2" s="174" t="s">
        <v>108</v>
      </c>
      <c r="H2" s="174" t="s">
        <v>109</v>
      </c>
      <c r="I2" s="174" t="s">
        <v>110</v>
      </c>
      <c r="J2" s="175" t="s">
        <v>111</v>
      </c>
      <c r="K2" s="175" t="s">
        <v>112</v>
      </c>
      <c r="L2" s="175" t="s">
        <v>113</v>
      </c>
      <c r="M2" s="175" t="s">
        <v>114</v>
      </c>
      <c r="N2" s="175" t="s">
        <v>115</v>
      </c>
      <c r="O2" s="175" t="s">
        <v>115</v>
      </c>
    </row>
    <row r="3" spans="1:15" x14ac:dyDescent="0.3">
      <c r="A3" s="165"/>
      <c r="B3" s="166" t="s">
        <v>16</v>
      </c>
      <c r="C3" s="166" t="s">
        <v>16</v>
      </c>
      <c r="D3" s="166" t="s">
        <v>1</v>
      </c>
      <c r="E3" s="166" t="s">
        <v>1</v>
      </c>
      <c r="F3" s="166" t="s">
        <v>116</v>
      </c>
      <c r="G3" s="166" t="s">
        <v>116</v>
      </c>
      <c r="H3" s="166" t="s">
        <v>116</v>
      </c>
      <c r="I3" s="166" t="s">
        <v>116</v>
      </c>
      <c r="J3" s="167" t="s">
        <v>18</v>
      </c>
      <c r="K3" s="167" t="s">
        <v>18</v>
      </c>
      <c r="L3" s="167" t="s">
        <v>18</v>
      </c>
      <c r="M3" s="167" t="s">
        <v>18</v>
      </c>
      <c r="N3" s="167" t="s">
        <v>18</v>
      </c>
      <c r="O3" s="167" t="s">
        <v>18</v>
      </c>
    </row>
    <row r="4" spans="1:15" x14ac:dyDescent="0.3">
      <c r="A4" s="165" t="s">
        <v>46</v>
      </c>
      <c r="B4" s="161">
        <v>11</v>
      </c>
      <c r="C4" s="162">
        <v>10</v>
      </c>
      <c r="D4" s="162">
        <v>108</v>
      </c>
      <c r="E4" s="162">
        <v>92</v>
      </c>
      <c r="F4" s="176">
        <v>4567.2</v>
      </c>
      <c r="G4" s="176">
        <v>4004</v>
      </c>
      <c r="H4" s="147">
        <v>16949.68</v>
      </c>
      <c r="I4" s="147">
        <v>14543.84</v>
      </c>
      <c r="J4" s="168">
        <f>C52</f>
        <v>42.288888888888884</v>
      </c>
      <c r="K4" s="168">
        <f>J52</f>
        <v>43.521739130434781</v>
      </c>
      <c r="L4" s="168">
        <f>C40</f>
        <v>55.688912783751498</v>
      </c>
      <c r="M4" s="168">
        <f>J40</f>
        <v>63.234086956521743</v>
      </c>
      <c r="N4" s="179">
        <f>L4-J4</f>
        <v>13.400023894862613</v>
      </c>
      <c r="O4" s="179">
        <f>M4-K4</f>
        <v>19.712347826086962</v>
      </c>
    </row>
    <row r="5" spans="1:15" x14ac:dyDescent="0.3">
      <c r="A5" s="165" t="s">
        <v>50</v>
      </c>
      <c r="B5" s="162">
        <v>8</v>
      </c>
      <c r="C5" s="162">
        <v>3</v>
      </c>
      <c r="D5" s="162">
        <v>64</v>
      </c>
      <c r="E5" s="162">
        <v>124</v>
      </c>
      <c r="F5" s="176">
        <v>5581.2</v>
      </c>
      <c r="G5" s="176">
        <v>4400.8</v>
      </c>
      <c r="H5" s="148"/>
      <c r="I5" s="148"/>
      <c r="J5" s="168">
        <f>C56</f>
        <v>87.206249999999997</v>
      </c>
      <c r="K5" s="168">
        <f>J56</f>
        <v>35.490322580645163</v>
      </c>
      <c r="L5" s="168">
        <f>C44</f>
        <v>68.34548387096774</v>
      </c>
      <c r="M5" s="168">
        <f>J44</f>
        <v>14.074683870967743</v>
      </c>
      <c r="N5" s="195">
        <f t="shared" ref="N5:N6" si="0">L5-J5</f>
        <v>-18.860766129032257</v>
      </c>
      <c r="O5" s="195">
        <f t="shared" ref="O5:O6" si="1">M5-K5</f>
        <v>-21.41563870967742</v>
      </c>
    </row>
    <row r="6" spans="1:15" x14ac:dyDescent="0.3">
      <c r="A6" s="165" t="s">
        <v>57</v>
      </c>
      <c r="B6" s="162">
        <v>12</v>
      </c>
      <c r="C6" s="162">
        <v>12</v>
      </c>
      <c r="D6" s="162">
        <v>92</v>
      </c>
      <c r="E6" s="162">
        <v>104</v>
      </c>
      <c r="F6" s="176">
        <v>1377.2</v>
      </c>
      <c r="G6" s="176">
        <v>4197.6000000000004</v>
      </c>
      <c r="H6" s="149"/>
      <c r="I6" s="149"/>
      <c r="J6" s="168">
        <f>C60</f>
        <v>14.969565217391304</v>
      </c>
      <c r="K6" s="168">
        <f>J60</f>
        <v>40.361538461538466</v>
      </c>
      <c r="L6" s="168">
        <f>C48</f>
        <v>71.317026647966344</v>
      </c>
      <c r="M6" s="168">
        <f>J48</f>
        <v>67.12541538461538</v>
      </c>
      <c r="N6" s="195">
        <f t="shared" si="0"/>
        <v>56.347461430575038</v>
      </c>
      <c r="O6" s="195">
        <f t="shared" si="1"/>
        <v>26.763876923076914</v>
      </c>
    </row>
    <row r="7" spans="1:15" ht="19.5" thickBot="1" x14ac:dyDescent="0.35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</row>
    <row r="8" spans="1:15" ht="19.5" thickBot="1" x14ac:dyDescent="0.35">
      <c r="A8" s="150" t="s">
        <v>117</v>
      </c>
      <c r="B8" s="151"/>
      <c r="C8" s="151"/>
      <c r="D8" s="151"/>
      <c r="E8" s="151"/>
      <c r="F8" s="151"/>
      <c r="G8" s="152"/>
      <c r="H8" s="150" t="s">
        <v>118</v>
      </c>
      <c r="I8" s="151"/>
      <c r="J8" s="151"/>
      <c r="K8" s="151"/>
      <c r="L8" s="151"/>
      <c r="M8" s="151"/>
      <c r="N8" s="152"/>
      <c r="O8" s="163"/>
    </row>
    <row r="9" spans="1:15" x14ac:dyDescent="0.3">
      <c r="A9" s="169"/>
      <c r="B9" s="170"/>
      <c r="C9" s="170"/>
      <c r="D9" s="170"/>
      <c r="E9" s="170"/>
      <c r="F9" s="170"/>
      <c r="G9" s="172"/>
      <c r="H9" s="169"/>
      <c r="I9" s="170"/>
      <c r="J9" s="170"/>
      <c r="K9" s="170"/>
      <c r="L9" s="170"/>
      <c r="M9" s="170"/>
      <c r="N9" s="171"/>
      <c r="O9" s="163"/>
    </row>
    <row r="10" spans="1:15" x14ac:dyDescent="0.3">
      <c r="A10" s="180">
        <v>1</v>
      </c>
      <c r="B10" s="143" t="s">
        <v>119</v>
      </c>
      <c r="C10" s="143"/>
      <c r="D10" s="143"/>
      <c r="E10" s="173"/>
      <c r="F10" s="173"/>
      <c r="G10" s="181"/>
      <c r="H10" s="180">
        <v>1</v>
      </c>
      <c r="I10" s="143" t="s">
        <v>120</v>
      </c>
      <c r="J10" s="143"/>
      <c r="K10" s="143"/>
      <c r="L10" s="173"/>
      <c r="M10" s="173"/>
      <c r="N10" s="181"/>
      <c r="O10" s="163"/>
    </row>
    <row r="11" spans="1:15" x14ac:dyDescent="0.3">
      <c r="A11" s="180"/>
      <c r="B11" s="45" t="s">
        <v>121</v>
      </c>
      <c r="C11" s="45"/>
      <c r="D11" s="45"/>
      <c r="E11" s="45"/>
      <c r="F11" s="45"/>
      <c r="G11" s="44"/>
      <c r="H11" s="180"/>
      <c r="I11" s="45" t="s">
        <v>121</v>
      </c>
      <c r="J11" s="45"/>
      <c r="K11" s="45"/>
      <c r="L11" s="45"/>
      <c r="M11" s="45"/>
      <c r="N11" s="44"/>
      <c r="O11" s="163"/>
    </row>
    <row r="12" spans="1:15" x14ac:dyDescent="0.3">
      <c r="A12" s="180"/>
      <c r="B12" s="173" t="s">
        <v>122</v>
      </c>
      <c r="C12" s="182">
        <f>B4+B5+B6</f>
        <v>31</v>
      </c>
      <c r="D12" s="173" t="s">
        <v>16</v>
      </c>
      <c r="E12" s="173"/>
      <c r="F12" s="173"/>
      <c r="G12" s="181"/>
      <c r="H12" s="180"/>
      <c r="I12" s="173" t="s">
        <v>122</v>
      </c>
      <c r="J12" s="182">
        <f>C4+C5+C6</f>
        <v>25</v>
      </c>
      <c r="K12" s="173" t="s">
        <v>16</v>
      </c>
      <c r="L12" s="173"/>
      <c r="M12" s="173"/>
      <c r="N12" s="181"/>
      <c r="O12" s="163"/>
    </row>
    <row r="13" spans="1:15" x14ac:dyDescent="0.3">
      <c r="A13" s="180"/>
      <c r="B13" s="173"/>
      <c r="C13" s="173"/>
      <c r="D13" s="173"/>
      <c r="E13" s="173"/>
      <c r="F13" s="173"/>
      <c r="G13" s="181"/>
      <c r="H13" s="180"/>
      <c r="I13" s="173"/>
      <c r="J13" s="173"/>
      <c r="K13" s="173"/>
      <c r="L13" s="173"/>
      <c r="M13" s="173"/>
      <c r="N13" s="181"/>
      <c r="O13" s="163"/>
    </row>
    <row r="14" spans="1:15" x14ac:dyDescent="0.3">
      <c r="A14" s="180">
        <v>2</v>
      </c>
      <c r="B14" s="143" t="s">
        <v>123</v>
      </c>
      <c r="C14" s="143"/>
      <c r="D14" s="143"/>
      <c r="E14" s="173"/>
      <c r="F14" s="173"/>
      <c r="G14" s="181"/>
      <c r="H14" s="180">
        <v>2</v>
      </c>
      <c r="I14" s="143" t="s">
        <v>123</v>
      </c>
      <c r="J14" s="143"/>
      <c r="K14" s="143"/>
      <c r="L14" s="173"/>
      <c r="M14" s="173"/>
      <c r="N14" s="181"/>
      <c r="O14" s="163"/>
    </row>
    <row r="15" spans="1:15" x14ac:dyDescent="0.3">
      <c r="A15" s="180"/>
      <c r="B15" s="45" t="s">
        <v>124</v>
      </c>
      <c r="C15" s="45"/>
      <c r="D15" s="45"/>
      <c r="E15" s="45"/>
      <c r="F15" s="45"/>
      <c r="G15" s="44"/>
      <c r="H15" s="180"/>
      <c r="I15" s="45" t="s">
        <v>124</v>
      </c>
      <c r="J15" s="45"/>
      <c r="K15" s="45"/>
      <c r="L15" s="45"/>
      <c r="M15" s="45"/>
      <c r="N15" s="44"/>
      <c r="O15" s="163"/>
    </row>
    <row r="16" spans="1:15" x14ac:dyDescent="0.3">
      <c r="A16" s="180"/>
      <c r="B16" s="173" t="s">
        <v>122</v>
      </c>
      <c r="C16" s="177">
        <f>B4/C12*100</f>
        <v>35.483870967741936</v>
      </c>
      <c r="D16" s="173" t="s">
        <v>17</v>
      </c>
      <c r="E16" s="173"/>
      <c r="F16" s="173"/>
      <c r="G16" s="181"/>
      <c r="H16" s="180"/>
      <c r="I16" s="173" t="s">
        <v>122</v>
      </c>
      <c r="J16" s="177">
        <f>C4/J12*100</f>
        <v>40</v>
      </c>
      <c r="K16" s="173" t="s">
        <v>17</v>
      </c>
      <c r="L16" s="173"/>
      <c r="M16" s="173"/>
      <c r="N16" s="181"/>
      <c r="O16" s="163"/>
    </row>
    <row r="17" spans="1:14" x14ac:dyDescent="0.3">
      <c r="A17" s="180"/>
      <c r="B17" s="173"/>
      <c r="C17" s="173"/>
      <c r="D17" s="173"/>
      <c r="E17" s="173"/>
      <c r="F17" s="173"/>
      <c r="G17" s="181"/>
      <c r="H17" s="180"/>
      <c r="I17" s="173"/>
      <c r="J17" s="173"/>
      <c r="K17" s="173"/>
      <c r="L17" s="173"/>
      <c r="M17" s="173"/>
      <c r="N17" s="181"/>
    </row>
    <row r="18" spans="1:14" x14ac:dyDescent="0.3">
      <c r="A18" s="180">
        <v>3</v>
      </c>
      <c r="B18" s="143" t="s">
        <v>125</v>
      </c>
      <c r="C18" s="143"/>
      <c r="D18" s="143"/>
      <c r="E18" s="173"/>
      <c r="F18" s="173"/>
      <c r="G18" s="181"/>
      <c r="H18" s="180">
        <v>3</v>
      </c>
      <c r="I18" s="143" t="s">
        <v>125</v>
      </c>
      <c r="J18" s="143"/>
      <c r="K18" s="143"/>
      <c r="L18" s="173"/>
      <c r="M18" s="173"/>
      <c r="N18" s="181"/>
    </row>
    <row r="19" spans="1:14" x14ac:dyDescent="0.3">
      <c r="A19" s="180"/>
      <c r="B19" s="45" t="s">
        <v>126</v>
      </c>
      <c r="C19" s="45"/>
      <c r="D19" s="45"/>
      <c r="E19" s="45"/>
      <c r="F19" s="45"/>
      <c r="G19" s="181"/>
      <c r="H19" s="180"/>
      <c r="I19" s="45" t="s">
        <v>126</v>
      </c>
      <c r="J19" s="45"/>
      <c r="K19" s="45"/>
      <c r="L19" s="45"/>
      <c r="M19" s="45"/>
      <c r="N19" s="44"/>
    </row>
    <row r="20" spans="1:14" x14ac:dyDescent="0.3">
      <c r="A20" s="180"/>
      <c r="B20" s="173" t="s">
        <v>122</v>
      </c>
      <c r="C20" s="177">
        <f>B5/C12*100</f>
        <v>25.806451612903224</v>
      </c>
      <c r="D20" s="173" t="s">
        <v>17</v>
      </c>
      <c r="E20" s="173"/>
      <c r="F20" s="173"/>
      <c r="G20" s="181"/>
      <c r="H20" s="180"/>
      <c r="I20" s="173" t="s">
        <v>122</v>
      </c>
      <c r="J20" s="177">
        <f>C5/J12*100</f>
        <v>12</v>
      </c>
      <c r="K20" s="173" t="s">
        <v>17</v>
      </c>
      <c r="L20" s="173"/>
      <c r="M20" s="173"/>
      <c r="N20" s="181"/>
    </row>
    <row r="21" spans="1:14" x14ac:dyDescent="0.3">
      <c r="A21" s="180"/>
      <c r="B21" s="173"/>
      <c r="C21" s="173"/>
      <c r="D21" s="173"/>
      <c r="E21" s="173"/>
      <c r="F21" s="173"/>
      <c r="G21" s="181"/>
      <c r="H21" s="180"/>
      <c r="I21" s="173"/>
      <c r="J21" s="173"/>
      <c r="K21" s="173"/>
      <c r="L21" s="173"/>
      <c r="M21" s="173"/>
      <c r="N21" s="181"/>
    </row>
    <row r="22" spans="1:14" x14ac:dyDescent="0.3">
      <c r="A22" s="180">
        <v>4</v>
      </c>
      <c r="B22" s="143" t="s">
        <v>127</v>
      </c>
      <c r="C22" s="143"/>
      <c r="D22" s="143"/>
      <c r="E22" s="173"/>
      <c r="F22" s="173"/>
      <c r="G22" s="181"/>
      <c r="H22" s="180">
        <v>4</v>
      </c>
      <c r="I22" s="143" t="s">
        <v>127</v>
      </c>
      <c r="J22" s="143"/>
      <c r="K22" s="143"/>
      <c r="L22" s="173"/>
      <c r="M22" s="173"/>
      <c r="N22" s="181"/>
    </row>
    <row r="23" spans="1:14" x14ac:dyDescent="0.3">
      <c r="A23" s="180"/>
      <c r="B23" s="45" t="s">
        <v>128</v>
      </c>
      <c r="C23" s="45"/>
      <c r="D23" s="45"/>
      <c r="E23" s="45"/>
      <c r="F23" s="45"/>
      <c r="G23" s="181"/>
      <c r="H23" s="180"/>
      <c r="I23" s="45" t="s">
        <v>129</v>
      </c>
      <c r="J23" s="45"/>
      <c r="K23" s="45"/>
      <c r="L23" s="45"/>
      <c r="M23" s="45"/>
      <c r="N23" s="44"/>
    </row>
    <row r="24" spans="1:14" x14ac:dyDescent="0.3">
      <c r="A24" s="180"/>
      <c r="B24" s="173" t="s">
        <v>122</v>
      </c>
      <c r="C24" s="177">
        <f>B6/C12*100</f>
        <v>38.70967741935484</v>
      </c>
      <c r="D24" s="173" t="s">
        <v>17</v>
      </c>
      <c r="E24" s="173"/>
      <c r="F24" s="173"/>
      <c r="G24" s="181"/>
      <c r="H24" s="180"/>
      <c r="I24" s="173" t="s">
        <v>122</v>
      </c>
      <c r="J24" s="177">
        <f>C6/J12*100</f>
        <v>48</v>
      </c>
      <c r="K24" s="173" t="s">
        <v>17</v>
      </c>
      <c r="L24" s="173"/>
      <c r="M24" s="173"/>
      <c r="N24" s="181"/>
    </row>
    <row r="25" spans="1:14" x14ac:dyDescent="0.3">
      <c r="A25" s="180"/>
      <c r="B25" s="173"/>
      <c r="C25" s="173"/>
      <c r="D25" s="173"/>
      <c r="E25" s="173"/>
      <c r="F25" s="173"/>
      <c r="G25" s="181"/>
      <c r="H25" s="180"/>
      <c r="I25" s="173"/>
      <c r="J25" s="173"/>
      <c r="K25" s="173"/>
      <c r="L25" s="173"/>
      <c r="M25" s="173"/>
      <c r="N25" s="181"/>
    </row>
    <row r="26" spans="1:14" x14ac:dyDescent="0.3">
      <c r="A26" s="180">
        <v>5</v>
      </c>
      <c r="B26" s="143" t="s">
        <v>130</v>
      </c>
      <c r="C26" s="143"/>
      <c r="D26" s="143"/>
      <c r="E26" s="173"/>
      <c r="F26" s="173"/>
      <c r="G26" s="181"/>
      <c r="H26" s="180">
        <v>5</v>
      </c>
      <c r="I26" s="143" t="s">
        <v>130</v>
      </c>
      <c r="J26" s="143"/>
      <c r="K26" s="143"/>
      <c r="L26" s="173"/>
      <c r="M26" s="173"/>
      <c r="N26" s="181"/>
    </row>
    <row r="27" spans="1:14" x14ac:dyDescent="0.3">
      <c r="A27" s="180"/>
      <c r="B27" s="45" t="s">
        <v>131</v>
      </c>
      <c r="C27" s="45"/>
      <c r="D27" s="45"/>
      <c r="E27" s="45"/>
      <c r="F27" s="45"/>
      <c r="G27" s="44"/>
      <c r="H27" s="180"/>
      <c r="I27" s="45" t="s">
        <v>131</v>
      </c>
      <c r="J27" s="45"/>
      <c r="K27" s="45"/>
      <c r="L27" s="45"/>
      <c r="M27" s="45"/>
      <c r="N27" s="44"/>
    </row>
    <row r="28" spans="1:14" x14ac:dyDescent="0.3">
      <c r="A28" s="180"/>
      <c r="B28" s="173" t="s">
        <v>122</v>
      </c>
      <c r="C28" s="177">
        <f>H4*C16%</f>
        <v>6014.4025806451618</v>
      </c>
      <c r="D28" s="173" t="s">
        <v>116</v>
      </c>
      <c r="E28" s="173"/>
      <c r="F28" s="173"/>
      <c r="G28" s="181"/>
      <c r="H28" s="180"/>
      <c r="I28" s="173" t="s">
        <v>122</v>
      </c>
      <c r="J28" s="177">
        <f>I4*J16%</f>
        <v>5817.5360000000001</v>
      </c>
      <c r="K28" s="173" t="s">
        <v>116</v>
      </c>
      <c r="L28" s="173"/>
      <c r="M28" s="173"/>
      <c r="N28" s="181"/>
    </row>
    <row r="29" spans="1:14" x14ac:dyDescent="0.3">
      <c r="A29" s="180"/>
      <c r="B29" s="173"/>
      <c r="C29" s="173"/>
      <c r="D29" s="173"/>
      <c r="E29" s="173"/>
      <c r="F29" s="173"/>
      <c r="G29" s="181"/>
      <c r="H29" s="180"/>
      <c r="I29" s="173"/>
      <c r="J29" s="173"/>
      <c r="K29" s="173"/>
      <c r="L29" s="173"/>
      <c r="M29" s="173"/>
      <c r="N29" s="181"/>
    </row>
    <row r="30" spans="1:14" x14ac:dyDescent="0.3">
      <c r="A30" s="180">
        <v>6</v>
      </c>
      <c r="B30" s="143" t="s">
        <v>132</v>
      </c>
      <c r="C30" s="143"/>
      <c r="D30" s="143"/>
      <c r="E30" s="173"/>
      <c r="F30" s="173"/>
      <c r="G30" s="181"/>
      <c r="H30" s="180">
        <v>6</v>
      </c>
      <c r="I30" s="143" t="s">
        <v>132</v>
      </c>
      <c r="J30" s="143"/>
      <c r="K30" s="143"/>
      <c r="L30" s="173"/>
      <c r="M30" s="173"/>
      <c r="N30" s="181"/>
    </row>
    <row r="31" spans="1:14" x14ac:dyDescent="0.3">
      <c r="A31" s="180"/>
      <c r="B31" s="45" t="s">
        <v>133</v>
      </c>
      <c r="C31" s="45"/>
      <c r="D31" s="45"/>
      <c r="E31" s="45"/>
      <c r="F31" s="45"/>
      <c r="G31" s="44"/>
      <c r="H31" s="180"/>
      <c r="I31" s="45" t="s">
        <v>133</v>
      </c>
      <c r="J31" s="45"/>
      <c r="K31" s="45"/>
      <c r="L31" s="45"/>
      <c r="M31" s="45"/>
      <c r="N31" s="44"/>
    </row>
    <row r="32" spans="1:14" x14ac:dyDescent="0.3">
      <c r="A32" s="180"/>
      <c r="B32" s="173" t="s">
        <v>122</v>
      </c>
      <c r="C32" s="177">
        <f>H4*C20%</f>
        <v>4374.1109677419354</v>
      </c>
      <c r="D32" s="173" t="s">
        <v>116</v>
      </c>
      <c r="E32" s="173"/>
      <c r="F32" s="173"/>
      <c r="G32" s="181"/>
      <c r="H32" s="180"/>
      <c r="I32" s="173" t="s">
        <v>122</v>
      </c>
      <c r="J32" s="177">
        <f>I4*J20%</f>
        <v>1745.2608</v>
      </c>
      <c r="K32" s="173" t="s">
        <v>116</v>
      </c>
      <c r="L32" s="173"/>
      <c r="M32" s="173"/>
      <c r="N32" s="181"/>
    </row>
    <row r="33" spans="1:14" x14ac:dyDescent="0.3">
      <c r="A33" s="180"/>
      <c r="B33" s="173"/>
      <c r="C33" s="173"/>
      <c r="D33" s="173"/>
      <c r="E33" s="173"/>
      <c r="F33" s="173"/>
      <c r="G33" s="181"/>
      <c r="H33" s="180"/>
      <c r="I33" s="173"/>
      <c r="J33" s="173"/>
      <c r="K33" s="173"/>
      <c r="L33" s="173"/>
      <c r="M33" s="173"/>
      <c r="N33" s="181"/>
    </row>
    <row r="34" spans="1:14" x14ac:dyDescent="0.3">
      <c r="A34" s="180">
        <v>7</v>
      </c>
      <c r="B34" s="143" t="s">
        <v>134</v>
      </c>
      <c r="C34" s="143"/>
      <c r="D34" s="143"/>
      <c r="E34" s="173"/>
      <c r="F34" s="173"/>
      <c r="G34" s="181"/>
      <c r="H34" s="180">
        <v>7</v>
      </c>
      <c r="I34" s="143" t="s">
        <v>134</v>
      </c>
      <c r="J34" s="143"/>
      <c r="K34" s="143"/>
      <c r="L34" s="173"/>
      <c r="M34" s="173"/>
      <c r="N34" s="181"/>
    </row>
    <row r="35" spans="1:14" x14ac:dyDescent="0.3">
      <c r="A35" s="180"/>
      <c r="B35" s="45" t="s">
        <v>135</v>
      </c>
      <c r="C35" s="45"/>
      <c r="D35" s="45"/>
      <c r="E35" s="45"/>
      <c r="F35" s="45"/>
      <c r="G35" s="44"/>
      <c r="H35" s="180"/>
      <c r="I35" s="45" t="s">
        <v>135</v>
      </c>
      <c r="J35" s="45"/>
      <c r="K35" s="45"/>
      <c r="L35" s="45"/>
      <c r="M35" s="45"/>
      <c r="N35" s="44"/>
    </row>
    <row r="36" spans="1:14" x14ac:dyDescent="0.3">
      <c r="A36" s="180"/>
      <c r="B36" s="173" t="s">
        <v>122</v>
      </c>
      <c r="C36" s="177">
        <f>H4*C24%</f>
        <v>6561.1664516129031</v>
      </c>
      <c r="D36" s="173" t="s">
        <v>116</v>
      </c>
      <c r="E36" s="173"/>
      <c r="F36" s="173"/>
      <c r="G36" s="181"/>
      <c r="H36" s="180"/>
      <c r="I36" s="173" t="s">
        <v>122</v>
      </c>
      <c r="J36" s="177">
        <f>I4*J24%</f>
        <v>6981.0432000000001</v>
      </c>
      <c r="K36" s="173" t="s">
        <v>116</v>
      </c>
      <c r="L36" s="173"/>
      <c r="M36" s="173"/>
      <c r="N36" s="181"/>
    </row>
    <row r="37" spans="1:14" x14ac:dyDescent="0.3">
      <c r="A37" s="180"/>
      <c r="B37" s="173"/>
      <c r="C37" s="173"/>
      <c r="D37" s="173"/>
      <c r="E37" s="173"/>
      <c r="F37" s="173"/>
      <c r="G37" s="181"/>
      <c r="H37" s="180"/>
      <c r="I37" s="173"/>
      <c r="J37" s="173"/>
      <c r="K37" s="173"/>
      <c r="L37" s="173"/>
      <c r="M37" s="173"/>
      <c r="N37" s="181"/>
    </row>
    <row r="38" spans="1:14" x14ac:dyDescent="0.3">
      <c r="A38" s="180">
        <v>8</v>
      </c>
      <c r="B38" s="143" t="s">
        <v>136</v>
      </c>
      <c r="C38" s="143"/>
      <c r="D38" s="143"/>
      <c r="E38" s="173"/>
      <c r="F38" s="173"/>
      <c r="G38" s="181"/>
      <c r="H38" s="180">
        <v>8</v>
      </c>
      <c r="I38" s="143" t="s">
        <v>136</v>
      </c>
      <c r="J38" s="143"/>
      <c r="K38" s="143"/>
      <c r="L38" s="173"/>
      <c r="M38" s="173"/>
      <c r="N38" s="181"/>
    </row>
    <row r="39" spans="1:14" x14ac:dyDescent="0.3">
      <c r="A39" s="180"/>
      <c r="B39" s="45" t="s">
        <v>137</v>
      </c>
      <c r="C39" s="45"/>
      <c r="D39" s="45"/>
      <c r="E39" s="45"/>
      <c r="F39" s="45"/>
      <c r="G39" s="181"/>
      <c r="H39" s="180"/>
      <c r="I39" s="45" t="s">
        <v>137</v>
      </c>
      <c r="J39" s="45"/>
      <c r="K39" s="45"/>
      <c r="L39" s="45"/>
      <c r="M39" s="45"/>
      <c r="N39" s="181"/>
    </row>
    <row r="40" spans="1:14" x14ac:dyDescent="0.3">
      <c r="A40" s="180"/>
      <c r="B40" s="173" t="s">
        <v>122</v>
      </c>
      <c r="C40" s="177">
        <f>C28/D4</f>
        <v>55.688912783751498</v>
      </c>
      <c r="D40" s="173" t="s">
        <v>18</v>
      </c>
      <c r="E40" s="173"/>
      <c r="F40" s="173"/>
      <c r="G40" s="181"/>
      <c r="H40" s="180"/>
      <c r="I40" s="173" t="s">
        <v>122</v>
      </c>
      <c r="J40" s="177">
        <f>J28/E4</f>
        <v>63.234086956521743</v>
      </c>
      <c r="K40" s="173" t="s">
        <v>18</v>
      </c>
      <c r="L40" s="173"/>
      <c r="M40" s="173"/>
      <c r="N40" s="181"/>
    </row>
    <row r="41" spans="1:14" x14ac:dyDescent="0.3">
      <c r="A41" s="180"/>
      <c r="B41" s="173"/>
      <c r="C41" s="173"/>
      <c r="D41" s="173"/>
      <c r="E41" s="173"/>
      <c r="F41" s="173"/>
      <c r="G41" s="181"/>
      <c r="H41" s="180"/>
      <c r="I41" s="173"/>
      <c r="J41" s="173"/>
      <c r="K41" s="173"/>
      <c r="L41" s="173"/>
      <c r="M41" s="173"/>
      <c r="N41" s="181"/>
    </row>
    <row r="42" spans="1:14" x14ac:dyDescent="0.3">
      <c r="A42" s="180">
        <v>9</v>
      </c>
      <c r="B42" s="143" t="s">
        <v>138</v>
      </c>
      <c r="C42" s="143"/>
      <c r="D42" s="143"/>
      <c r="E42" s="173"/>
      <c r="F42" s="173"/>
      <c r="G42" s="181"/>
      <c r="H42" s="180">
        <v>9</v>
      </c>
      <c r="I42" s="143" t="s">
        <v>138</v>
      </c>
      <c r="J42" s="143"/>
      <c r="K42" s="143"/>
      <c r="L42" s="173"/>
      <c r="M42" s="173"/>
      <c r="N42" s="181"/>
    </row>
    <row r="43" spans="1:14" x14ac:dyDescent="0.3">
      <c r="A43" s="180"/>
      <c r="B43" s="45" t="s">
        <v>139</v>
      </c>
      <c r="C43" s="45"/>
      <c r="D43" s="45"/>
      <c r="E43" s="45"/>
      <c r="F43" s="45"/>
      <c r="G43" s="181"/>
      <c r="H43" s="180"/>
      <c r="I43" s="45" t="s">
        <v>139</v>
      </c>
      <c r="J43" s="45"/>
      <c r="K43" s="45"/>
      <c r="L43" s="45"/>
      <c r="M43" s="45"/>
      <c r="N43" s="181"/>
    </row>
    <row r="44" spans="1:14" x14ac:dyDescent="0.3">
      <c r="A44" s="180"/>
      <c r="B44" s="173" t="s">
        <v>122</v>
      </c>
      <c r="C44" s="177">
        <f>C32/D5</f>
        <v>68.34548387096774</v>
      </c>
      <c r="D44" s="173" t="s">
        <v>18</v>
      </c>
      <c r="E44" s="173"/>
      <c r="F44" s="173"/>
      <c r="G44" s="181"/>
      <c r="H44" s="180"/>
      <c r="I44" s="173" t="s">
        <v>122</v>
      </c>
      <c r="J44" s="177">
        <f>J32/E5</f>
        <v>14.074683870967743</v>
      </c>
      <c r="K44" s="173" t="s">
        <v>18</v>
      </c>
      <c r="L44" s="173"/>
      <c r="M44" s="173"/>
      <c r="N44" s="181"/>
    </row>
    <row r="45" spans="1:14" x14ac:dyDescent="0.3">
      <c r="A45" s="180"/>
      <c r="B45" s="173"/>
      <c r="C45" s="173"/>
      <c r="D45" s="173"/>
      <c r="E45" s="173"/>
      <c r="F45" s="173"/>
      <c r="G45" s="181"/>
      <c r="H45" s="180"/>
      <c r="I45" s="173"/>
      <c r="J45" s="173"/>
      <c r="K45" s="173"/>
      <c r="L45" s="173"/>
      <c r="M45" s="173"/>
      <c r="N45" s="181"/>
    </row>
    <row r="46" spans="1:14" x14ac:dyDescent="0.3">
      <c r="A46" s="180">
        <v>10</v>
      </c>
      <c r="B46" s="143" t="s">
        <v>140</v>
      </c>
      <c r="C46" s="143"/>
      <c r="D46" s="143"/>
      <c r="E46" s="173"/>
      <c r="F46" s="173"/>
      <c r="G46" s="181"/>
      <c r="H46" s="180">
        <v>10</v>
      </c>
      <c r="I46" s="143" t="s">
        <v>141</v>
      </c>
      <c r="J46" s="143"/>
      <c r="K46" s="143"/>
      <c r="L46" s="173"/>
      <c r="M46" s="173"/>
      <c r="N46" s="181"/>
    </row>
    <row r="47" spans="1:14" x14ac:dyDescent="0.3">
      <c r="A47" s="180"/>
      <c r="B47" s="45" t="s">
        <v>142</v>
      </c>
      <c r="C47" s="45"/>
      <c r="D47" s="45"/>
      <c r="E47" s="45"/>
      <c r="F47" s="45"/>
      <c r="G47" s="181"/>
      <c r="H47" s="180"/>
      <c r="I47" s="45" t="s">
        <v>142</v>
      </c>
      <c r="J47" s="45"/>
      <c r="K47" s="45"/>
      <c r="L47" s="45"/>
      <c r="M47" s="45"/>
      <c r="N47" s="181"/>
    </row>
    <row r="48" spans="1:14" x14ac:dyDescent="0.3">
      <c r="A48" s="180"/>
      <c r="B48" s="173" t="s">
        <v>122</v>
      </c>
      <c r="C48" s="177">
        <f>C36/D6</f>
        <v>71.317026647966344</v>
      </c>
      <c r="D48" s="173" t="s">
        <v>18</v>
      </c>
      <c r="E48" s="173"/>
      <c r="F48" s="173"/>
      <c r="G48" s="181"/>
      <c r="H48" s="180"/>
      <c r="I48" s="173" t="s">
        <v>122</v>
      </c>
      <c r="J48" s="177">
        <f>J36/E6</f>
        <v>67.12541538461538</v>
      </c>
      <c r="K48" s="173" t="s">
        <v>18</v>
      </c>
      <c r="L48" s="173"/>
      <c r="M48" s="173"/>
      <c r="N48" s="181"/>
    </row>
    <row r="49" spans="1:14" ht="19.5" thickBot="1" x14ac:dyDescent="0.35">
      <c r="A49" s="180"/>
      <c r="B49" s="173"/>
      <c r="C49" s="173"/>
      <c r="D49" s="173"/>
      <c r="E49" s="173"/>
      <c r="F49" s="173"/>
      <c r="G49" s="181"/>
      <c r="H49" s="183"/>
      <c r="I49" s="178"/>
      <c r="J49" s="178"/>
      <c r="K49" s="178"/>
      <c r="L49" s="178"/>
      <c r="M49" s="178"/>
      <c r="N49" s="184"/>
    </row>
    <row r="50" spans="1:14" x14ac:dyDescent="0.3">
      <c r="A50" s="185">
        <v>11</v>
      </c>
      <c r="B50" s="145" t="s">
        <v>143</v>
      </c>
      <c r="C50" s="145"/>
      <c r="D50" s="145"/>
      <c r="E50" s="145"/>
      <c r="F50" s="145"/>
      <c r="G50" s="146"/>
      <c r="H50" s="186">
        <v>11</v>
      </c>
      <c r="I50" s="145" t="s">
        <v>144</v>
      </c>
      <c r="J50" s="145"/>
      <c r="K50" s="145"/>
      <c r="L50" s="145"/>
      <c r="M50" s="145"/>
      <c r="N50" s="146"/>
    </row>
    <row r="51" spans="1:14" x14ac:dyDescent="0.3">
      <c r="A51" s="180"/>
      <c r="B51" s="45" t="s">
        <v>145</v>
      </c>
      <c r="C51" s="45"/>
      <c r="D51" s="45"/>
      <c r="E51" s="45"/>
      <c r="F51" s="45"/>
      <c r="G51" s="44"/>
      <c r="H51" s="186"/>
      <c r="I51" s="45" t="s">
        <v>146</v>
      </c>
      <c r="J51" s="45"/>
      <c r="K51" s="45"/>
      <c r="L51" s="45"/>
      <c r="M51" s="45"/>
      <c r="N51" s="44"/>
    </row>
    <row r="52" spans="1:14" x14ac:dyDescent="0.3">
      <c r="A52" s="180"/>
      <c r="B52" s="173"/>
      <c r="C52" s="177">
        <f>F4/D4</f>
        <v>42.288888888888884</v>
      </c>
      <c r="D52" s="173"/>
      <c r="E52" s="173"/>
      <c r="F52" s="173"/>
      <c r="G52" s="181"/>
      <c r="H52" s="186"/>
      <c r="I52" s="173"/>
      <c r="J52" s="194">
        <f>G4/E4</f>
        <v>43.521739130434781</v>
      </c>
      <c r="K52" s="173"/>
      <c r="L52" s="173"/>
      <c r="M52" s="173"/>
      <c r="N52" s="187"/>
    </row>
    <row r="53" spans="1:14" x14ac:dyDescent="0.3">
      <c r="A53" s="180"/>
      <c r="B53" s="173"/>
      <c r="C53" s="173"/>
      <c r="D53" s="173"/>
      <c r="E53" s="173"/>
      <c r="F53" s="173"/>
      <c r="G53" s="181"/>
      <c r="H53" s="186"/>
      <c r="I53" s="173"/>
      <c r="J53" s="173"/>
      <c r="K53" s="173"/>
      <c r="L53" s="173"/>
      <c r="M53" s="173"/>
      <c r="N53" s="187"/>
    </row>
    <row r="54" spans="1:14" x14ac:dyDescent="0.3">
      <c r="A54" s="188">
        <v>12</v>
      </c>
      <c r="B54" s="143" t="s">
        <v>147</v>
      </c>
      <c r="C54" s="143"/>
      <c r="D54" s="143"/>
      <c r="E54" s="143"/>
      <c r="F54" s="143"/>
      <c r="G54" s="144"/>
      <c r="H54" s="186">
        <v>12</v>
      </c>
      <c r="I54" s="143" t="s">
        <v>148</v>
      </c>
      <c r="J54" s="143"/>
      <c r="K54" s="143"/>
      <c r="L54" s="143"/>
      <c r="M54" s="143"/>
      <c r="N54" s="144"/>
    </row>
    <row r="55" spans="1:14" x14ac:dyDescent="0.3">
      <c r="A55" s="180"/>
      <c r="B55" s="45" t="s">
        <v>149</v>
      </c>
      <c r="C55" s="45"/>
      <c r="D55" s="45"/>
      <c r="E55" s="45"/>
      <c r="F55" s="45"/>
      <c r="G55" s="44"/>
      <c r="H55" s="186"/>
      <c r="I55" s="45" t="s">
        <v>150</v>
      </c>
      <c r="J55" s="45"/>
      <c r="K55" s="45"/>
      <c r="L55" s="45"/>
      <c r="M55" s="45"/>
      <c r="N55" s="44"/>
    </row>
    <row r="56" spans="1:14" x14ac:dyDescent="0.3">
      <c r="A56" s="180"/>
      <c r="B56" s="173"/>
      <c r="C56" s="177">
        <f>F5/D5</f>
        <v>87.206249999999997</v>
      </c>
      <c r="D56" s="173"/>
      <c r="E56" s="173"/>
      <c r="F56" s="173"/>
      <c r="G56" s="181"/>
      <c r="H56" s="186"/>
      <c r="I56" s="173"/>
      <c r="J56" s="177">
        <f>G5/E5</f>
        <v>35.490322580645163</v>
      </c>
      <c r="K56" s="173"/>
      <c r="L56" s="173"/>
      <c r="M56" s="173"/>
      <c r="N56" s="187"/>
    </row>
    <row r="57" spans="1:14" x14ac:dyDescent="0.3">
      <c r="A57" s="180"/>
      <c r="B57" s="143"/>
      <c r="C57" s="143"/>
      <c r="D57" s="143"/>
      <c r="E57" s="173"/>
      <c r="F57" s="173"/>
      <c r="G57" s="181"/>
      <c r="H57" s="186"/>
      <c r="I57" s="143"/>
      <c r="J57" s="143"/>
      <c r="K57" s="143"/>
      <c r="L57" s="173"/>
      <c r="M57" s="173"/>
      <c r="N57" s="187"/>
    </row>
    <row r="58" spans="1:14" x14ac:dyDescent="0.3">
      <c r="A58" s="188">
        <v>13</v>
      </c>
      <c r="B58" s="143" t="s">
        <v>151</v>
      </c>
      <c r="C58" s="143"/>
      <c r="D58" s="143"/>
      <c r="E58" s="143"/>
      <c r="F58" s="143"/>
      <c r="G58" s="144"/>
      <c r="H58" s="186">
        <v>13</v>
      </c>
      <c r="I58" s="143" t="s">
        <v>152</v>
      </c>
      <c r="J58" s="143"/>
      <c r="K58" s="143"/>
      <c r="L58" s="143"/>
      <c r="M58" s="143"/>
      <c r="N58" s="144"/>
    </row>
    <row r="59" spans="1:14" x14ac:dyDescent="0.3">
      <c r="A59" s="180"/>
      <c r="B59" s="45" t="s">
        <v>153</v>
      </c>
      <c r="C59" s="45"/>
      <c r="D59" s="45"/>
      <c r="E59" s="45"/>
      <c r="F59" s="45"/>
      <c r="G59" s="44"/>
      <c r="H59" s="189"/>
      <c r="I59" s="45" t="s">
        <v>154</v>
      </c>
      <c r="J59" s="45"/>
      <c r="K59" s="45"/>
      <c r="L59" s="45"/>
      <c r="M59" s="45"/>
      <c r="N59" s="44"/>
    </row>
    <row r="60" spans="1:14" ht="19.5" thickBot="1" x14ac:dyDescent="0.35">
      <c r="A60" s="183"/>
      <c r="B60" s="178"/>
      <c r="C60" s="190">
        <f>F6/D6</f>
        <v>14.969565217391304</v>
      </c>
      <c r="D60" s="178"/>
      <c r="E60" s="178"/>
      <c r="F60" s="178"/>
      <c r="G60" s="184"/>
      <c r="H60" s="191"/>
      <c r="I60" s="178"/>
      <c r="J60" s="190">
        <f>G6/E6</f>
        <v>40.361538461538466</v>
      </c>
      <c r="K60" s="178"/>
      <c r="L60" s="178"/>
      <c r="M60" s="178"/>
      <c r="N60" s="192"/>
    </row>
  </sheetData>
  <mergeCells count="58">
    <mergeCell ref="B50:G50"/>
    <mergeCell ref="I50:N50"/>
    <mergeCell ref="B58:G58"/>
    <mergeCell ref="I58:N58"/>
    <mergeCell ref="B54:G54"/>
    <mergeCell ref="I54:N54"/>
    <mergeCell ref="B47:F47"/>
    <mergeCell ref="B42:D42"/>
    <mergeCell ref="B43:F43"/>
    <mergeCell ref="B46:D46"/>
    <mergeCell ref="I42:K42"/>
    <mergeCell ref="I43:M43"/>
    <mergeCell ref="I46:K46"/>
    <mergeCell ref="I47:M47"/>
    <mergeCell ref="B38:D38"/>
    <mergeCell ref="B39:F39"/>
    <mergeCell ref="B35:G35"/>
    <mergeCell ref="I35:N35"/>
    <mergeCell ref="I38:K38"/>
    <mergeCell ref="I39:M39"/>
    <mergeCell ref="B30:D30"/>
    <mergeCell ref="B34:D34"/>
    <mergeCell ref="I30:K30"/>
    <mergeCell ref="B31:G31"/>
    <mergeCell ref="I31:N31"/>
    <mergeCell ref="I34:K34"/>
    <mergeCell ref="B23:F23"/>
    <mergeCell ref="B26:D26"/>
    <mergeCell ref="I23:N23"/>
    <mergeCell ref="I26:K26"/>
    <mergeCell ref="B27:G27"/>
    <mergeCell ref="I27:N27"/>
    <mergeCell ref="B18:D18"/>
    <mergeCell ref="B19:F19"/>
    <mergeCell ref="B22:D22"/>
    <mergeCell ref="I18:K18"/>
    <mergeCell ref="I19:N19"/>
    <mergeCell ref="I22:K22"/>
    <mergeCell ref="B14:D14"/>
    <mergeCell ref="B11:G11"/>
    <mergeCell ref="I11:N11"/>
    <mergeCell ref="I14:K14"/>
    <mergeCell ref="B15:G15"/>
    <mergeCell ref="I15:N15"/>
    <mergeCell ref="B10:D10"/>
    <mergeCell ref="A8:G8"/>
    <mergeCell ref="H8:N8"/>
    <mergeCell ref="I10:K10"/>
    <mergeCell ref="H4:H6"/>
    <mergeCell ref="I4:I6"/>
    <mergeCell ref="B51:G51"/>
    <mergeCell ref="I51:N51"/>
    <mergeCell ref="B59:G59"/>
    <mergeCell ref="I59:N59"/>
    <mergeCell ref="B55:G55"/>
    <mergeCell ref="I55:N55"/>
    <mergeCell ref="B57:D57"/>
    <mergeCell ref="I57:K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7" zoomScale="85" zoomScaleNormal="85" workbookViewId="0">
      <selection activeCell="F28" sqref="F28"/>
    </sheetView>
  </sheetViews>
  <sheetFormatPr defaultRowHeight="18.75" x14ac:dyDescent="0.3"/>
  <cols>
    <col min="1" max="1" width="18.796875" style="154" bestFit="1" customWidth="1"/>
    <col min="2" max="16384" width="8.796875" style="154"/>
  </cols>
  <sheetData>
    <row r="1" spans="1:19" ht="25.5" x14ac:dyDescent="0.3">
      <c r="A1" s="66" t="s">
        <v>0</v>
      </c>
      <c r="B1" s="32"/>
      <c r="C1" s="32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19" ht="19.5" thickBot="1" x14ac:dyDescent="0.35">
      <c r="A2" s="33"/>
      <c r="B2" s="33"/>
      <c r="C2" s="67"/>
      <c r="D2" s="68"/>
      <c r="E2" s="34"/>
      <c r="F2" s="34"/>
      <c r="G2" s="34"/>
      <c r="H2" s="69"/>
      <c r="I2" s="68"/>
      <c r="J2" s="153"/>
      <c r="K2" s="153"/>
      <c r="L2" s="153"/>
      <c r="M2" s="153"/>
      <c r="N2" s="153"/>
      <c r="O2" s="153"/>
      <c r="P2" s="153"/>
      <c r="Q2" s="153"/>
      <c r="R2" s="153"/>
      <c r="S2" s="153"/>
    </row>
    <row r="3" spans="1:19" ht="37.5" x14ac:dyDescent="0.3">
      <c r="A3" s="35" t="s">
        <v>2</v>
      </c>
      <c r="B3" s="36"/>
      <c r="C3" s="36"/>
      <c r="D3" s="36"/>
      <c r="E3" s="36"/>
      <c r="F3" s="37"/>
      <c r="G3" s="153"/>
      <c r="H3" s="153"/>
      <c r="I3" s="153"/>
      <c r="J3" s="153"/>
      <c r="K3" s="38" t="s">
        <v>3</v>
      </c>
      <c r="L3" s="39"/>
      <c r="M3" s="39"/>
      <c r="N3" s="46" t="s">
        <v>4</v>
      </c>
      <c r="O3" s="70" t="s">
        <v>5</v>
      </c>
      <c r="P3" s="70" t="s">
        <v>6</v>
      </c>
      <c r="Q3" s="46" t="s">
        <v>7</v>
      </c>
      <c r="R3" s="46" t="s">
        <v>8</v>
      </c>
      <c r="S3" s="71" t="s">
        <v>9</v>
      </c>
    </row>
    <row r="4" spans="1:19" ht="40.5" x14ac:dyDescent="0.3">
      <c r="A4" s="17" t="s">
        <v>10</v>
      </c>
      <c r="B4" s="42"/>
      <c r="C4" s="72" t="s">
        <v>11</v>
      </c>
      <c r="D4" s="72" t="s">
        <v>12</v>
      </c>
      <c r="E4" s="73" t="s">
        <v>13</v>
      </c>
      <c r="F4" s="74" t="s">
        <v>14</v>
      </c>
      <c r="G4" s="153"/>
      <c r="H4" s="153"/>
      <c r="I4" s="153"/>
      <c r="J4" s="153"/>
      <c r="K4" s="40"/>
      <c r="L4" s="41"/>
      <c r="M4" s="41"/>
      <c r="N4" s="61" t="s">
        <v>15</v>
      </c>
      <c r="O4" s="61" t="s">
        <v>16</v>
      </c>
      <c r="P4" s="61" t="s">
        <v>1</v>
      </c>
      <c r="Q4" s="61" t="s">
        <v>17</v>
      </c>
      <c r="R4" s="61" t="s">
        <v>17</v>
      </c>
      <c r="S4" s="62" t="s">
        <v>18</v>
      </c>
    </row>
    <row r="5" spans="1:19" x14ac:dyDescent="0.3">
      <c r="A5" s="17"/>
      <c r="B5" s="42"/>
      <c r="C5" s="61" t="s">
        <v>1</v>
      </c>
      <c r="D5" s="61" t="s">
        <v>17</v>
      </c>
      <c r="E5" s="61" t="s">
        <v>1</v>
      </c>
      <c r="F5" s="62" t="s">
        <v>1</v>
      </c>
      <c r="G5" s="153"/>
      <c r="H5" s="153"/>
      <c r="I5" s="153"/>
      <c r="J5" s="153"/>
      <c r="K5" s="21" t="str">
        <f>A15</f>
        <v>день</v>
      </c>
      <c r="L5" s="26" t="s">
        <v>19</v>
      </c>
      <c r="M5" s="26"/>
      <c r="N5" s="61"/>
      <c r="O5" s="53"/>
      <c r="P5" s="50">
        <v>0</v>
      </c>
      <c r="Q5" s="61"/>
      <c r="R5" s="61"/>
      <c r="S5" s="75"/>
    </row>
    <row r="6" spans="1:19" ht="20.25" x14ac:dyDescent="0.3">
      <c r="A6" s="19" t="s">
        <v>20</v>
      </c>
      <c r="B6" s="20"/>
      <c r="C6" s="47"/>
      <c r="D6" s="47"/>
      <c r="E6" s="47"/>
      <c r="F6" s="76"/>
      <c r="G6" s="153"/>
      <c r="H6" s="153"/>
      <c r="I6" s="153"/>
      <c r="J6" s="153"/>
      <c r="K6" s="21"/>
      <c r="L6" s="26" t="s">
        <v>21</v>
      </c>
      <c r="M6" s="26"/>
      <c r="N6" s="53"/>
      <c r="O6" s="53"/>
      <c r="P6" s="50">
        <v>0</v>
      </c>
      <c r="Q6" s="61"/>
      <c r="R6" s="61"/>
      <c r="S6" s="77"/>
    </row>
    <row r="7" spans="1:19" ht="20.25" x14ac:dyDescent="0.3">
      <c r="A7" s="19" t="s">
        <v>22</v>
      </c>
      <c r="B7" s="20"/>
      <c r="C7" s="47"/>
      <c r="D7" s="47"/>
      <c r="E7" s="47"/>
      <c r="F7" s="76"/>
      <c r="G7" s="153"/>
      <c r="H7" s="153"/>
      <c r="I7" s="153"/>
      <c r="J7" s="153"/>
      <c r="K7" s="21"/>
      <c r="L7" s="26" t="s">
        <v>23</v>
      </c>
      <c r="M7" s="26"/>
      <c r="N7" s="53"/>
      <c r="O7" s="53"/>
      <c r="P7" s="50">
        <v>0</v>
      </c>
      <c r="Q7" s="53"/>
      <c r="R7" s="53"/>
      <c r="S7" s="77"/>
    </row>
    <row r="8" spans="1:19" ht="21" thickBot="1" x14ac:dyDescent="0.35">
      <c r="A8" s="19" t="s">
        <v>24</v>
      </c>
      <c r="B8" s="20"/>
      <c r="C8" s="47"/>
      <c r="D8" s="47"/>
      <c r="E8" s="47"/>
      <c r="F8" s="76"/>
      <c r="G8" s="153"/>
      <c r="H8" s="153"/>
      <c r="I8" s="153"/>
      <c r="J8" s="153"/>
      <c r="K8" s="21"/>
      <c r="L8" s="29" t="s">
        <v>25</v>
      </c>
      <c r="M8" s="29"/>
      <c r="N8" s="78"/>
      <c r="O8" s="78"/>
      <c r="P8" s="55">
        <v>0</v>
      </c>
      <c r="Q8" s="78"/>
      <c r="R8" s="78"/>
      <c r="S8" s="79"/>
    </row>
    <row r="9" spans="1:19" ht="21" thickBot="1" x14ac:dyDescent="0.35">
      <c r="A9" s="19" t="s">
        <v>26</v>
      </c>
      <c r="B9" s="20"/>
      <c r="C9" s="47"/>
      <c r="D9" s="47"/>
      <c r="E9" s="47"/>
      <c r="F9" s="76"/>
      <c r="G9" s="153"/>
      <c r="H9" s="153"/>
      <c r="I9" s="153"/>
      <c r="J9" s="153"/>
      <c r="K9" s="43"/>
      <c r="L9" s="30" t="s">
        <v>27</v>
      </c>
      <c r="M9" s="31"/>
      <c r="N9" s="80" t="e">
        <v>#DIV/0!</v>
      </c>
      <c r="O9" s="81">
        <v>0</v>
      </c>
      <c r="P9" s="82">
        <v>0</v>
      </c>
      <c r="Q9" s="81" t="e">
        <v>#DIV/0!</v>
      </c>
      <c r="R9" s="81" t="e">
        <v>#DIV/0!</v>
      </c>
      <c r="S9" s="83" t="e">
        <v>#DIV/0!</v>
      </c>
    </row>
    <row r="10" spans="1:19" ht="20.25" x14ac:dyDescent="0.3">
      <c r="A10" s="19" t="s">
        <v>28</v>
      </c>
      <c r="B10" s="20"/>
      <c r="C10" s="47"/>
      <c r="D10" s="47"/>
      <c r="E10" s="47"/>
      <c r="F10" s="76"/>
      <c r="G10" s="153"/>
      <c r="H10" s="153"/>
      <c r="I10" s="153"/>
      <c r="J10" s="153"/>
      <c r="K10" s="21" t="str">
        <f>A16</f>
        <v>ночь</v>
      </c>
      <c r="L10" s="23" t="s">
        <v>19</v>
      </c>
      <c r="M10" s="23"/>
      <c r="N10" s="84"/>
      <c r="O10" s="84"/>
      <c r="P10" s="56">
        <v>0</v>
      </c>
      <c r="Q10" s="84"/>
      <c r="R10" s="84"/>
      <c r="S10" s="85"/>
    </row>
    <row r="11" spans="1:19" ht="21" thickBot="1" x14ac:dyDescent="0.35">
      <c r="A11" s="24" t="s">
        <v>29</v>
      </c>
      <c r="B11" s="25"/>
      <c r="C11" s="86"/>
      <c r="D11" s="86"/>
      <c r="E11" s="86"/>
      <c r="F11" s="87"/>
      <c r="G11" s="153"/>
      <c r="H11" s="153"/>
      <c r="I11" s="153"/>
      <c r="J11" s="153"/>
      <c r="K11" s="21"/>
      <c r="L11" s="26" t="s">
        <v>21</v>
      </c>
      <c r="M11" s="26"/>
      <c r="N11" s="53"/>
      <c r="O11" s="53"/>
      <c r="P11" s="50">
        <v>0</v>
      </c>
      <c r="Q11" s="53"/>
      <c r="R11" s="53"/>
      <c r="S11" s="77"/>
    </row>
    <row r="12" spans="1:19" ht="19.5" thickBot="1" x14ac:dyDescent="0.35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21"/>
      <c r="L12" s="26" t="s">
        <v>23</v>
      </c>
      <c r="M12" s="26"/>
      <c r="N12" s="53"/>
      <c r="O12" s="53"/>
      <c r="P12" s="50">
        <v>0</v>
      </c>
      <c r="Q12" s="53"/>
      <c r="R12" s="53"/>
      <c r="S12" s="77"/>
    </row>
    <row r="13" spans="1:19" ht="57" thickBot="1" x14ac:dyDescent="0.35">
      <c r="A13" s="27" t="s">
        <v>30</v>
      </c>
      <c r="B13" s="88" t="s">
        <v>31</v>
      </c>
      <c r="C13" s="46" t="s">
        <v>4</v>
      </c>
      <c r="D13" s="70" t="s">
        <v>5</v>
      </c>
      <c r="E13" s="70" t="s">
        <v>6</v>
      </c>
      <c r="F13" s="46" t="s">
        <v>7</v>
      </c>
      <c r="G13" s="46" t="s">
        <v>8</v>
      </c>
      <c r="H13" s="88" t="s">
        <v>9</v>
      </c>
      <c r="I13" s="71" t="s">
        <v>32</v>
      </c>
      <c r="J13" s="153"/>
      <c r="K13" s="21"/>
      <c r="L13" s="29" t="s">
        <v>25</v>
      </c>
      <c r="M13" s="29"/>
      <c r="N13" s="78"/>
      <c r="O13" s="78"/>
      <c r="P13" s="55">
        <v>0</v>
      </c>
      <c r="Q13" s="78"/>
      <c r="R13" s="78"/>
      <c r="S13" s="79"/>
    </row>
    <row r="14" spans="1:19" ht="21" thickBot="1" x14ac:dyDescent="0.35">
      <c r="A14" s="28"/>
      <c r="B14" s="89" t="s">
        <v>33</v>
      </c>
      <c r="C14" s="61" t="s">
        <v>15</v>
      </c>
      <c r="D14" s="61" t="s">
        <v>16</v>
      </c>
      <c r="E14" s="61" t="s">
        <v>1</v>
      </c>
      <c r="F14" s="61" t="s">
        <v>17</v>
      </c>
      <c r="G14" s="61" t="s">
        <v>17</v>
      </c>
      <c r="H14" s="61" t="s">
        <v>18</v>
      </c>
      <c r="I14" s="62" t="s">
        <v>34</v>
      </c>
      <c r="J14" s="153"/>
      <c r="K14" s="22"/>
      <c r="L14" s="30" t="s">
        <v>27</v>
      </c>
      <c r="M14" s="31"/>
      <c r="N14" s="80" t="e">
        <v>#DIV/0!</v>
      </c>
      <c r="O14" s="82">
        <v>0</v>
      </c>
      <c r="P14" s="90">
        <v>0</v>
      </c>
      <c r="Q14" s="80" t="e">
        <v>#DIV/0!</v>
      </c>
      <c r="R14" s="80" t="e">
        <v>#DIV/0!</v>
      </c>
      <c r="S14" s="83" t="e">
        <v>#DIV/0!</v>
      </c>
    </row>
    <row r="15" spans="1:19" ht="21" thickBot="1" x14ac:dyDescent="0.35">
      <c r="A15" s="91" t="str">
        <f>A23</f>
        <v>день</v>
      </c>
      <c r="B15" s="61"/>
      <c r="C15" s="61"/>
      <c r="D15" s="61"/>
      <c r="E15" s="50">
        <v>0</v>
      </c>
      <c r="F15" s="61"/>
      <c r="G15" s="61"/>
      <c r="H15" s="61"/>
      <c r="I15" s="62"/>
      <c r="J15" s="153"/>
      <c r="K15" s="153"/>
      <c r="L15" s="153"/>
      <c r="M15" s="153"/>
      <c r="N15" s="153"/>
      <c r="O15" s="153"/>
      <c r="P15" s="153"/>
      <c r="Q15" s="153"/>
      <c r="R15" s="153"/>
      <c r="S15" s="153"/>
    </row>
    <row r="16" spans="1:19" ht="21" thickBot="1" x14ac:dyDescent="0.35">
      <c r="A16" s="92" t="str">
        <f>A27</f>
        <v>ночь</v>
      </c>
      <c r="B16" s="64"/>
      <c r="C16" s="64"/>
      <c r="D16" s="64"/>
      <c r="E16" s="55">
        <v>0</v>
      </c>
      <c r="F16" s="64"/>
      <c r="G16" s="64"/>
      <c r="H16" s="64"/>
      <c r="I16" s="65"/>
      <c r="J16" s="153"/>
      <c r="K16" s="6" t="s">
        <v>35</v>
      </c>
      <c r="L16" s="14"/>
      <c r="M16" s="14"/>
      <c r="N16" s="14"/>
      <c r="O16" s="14"/>
      <c r="P16" s="14"/>
      <c r="Q16" s="14"/>
      <c r="R16" s="16"/>
      <c r="S16" s="153"/>
    </row>
    <row r="17" spans="1:20" ht="38.25" thickBot="1" x14ac:dyDescent="0.35">
      <c r="A17" s="93" t="s">
        <v>36</v>
      </c>
      <c r="B17" s="94">
        <v>0</v>
      </c>
      <c r="C17" s="94" t="e">
        <v>#DIV/0!</v>
      </c>
      <c r="D17" s="94">
        <v>0</v>
      </c>
      <c r="E17" s="82">
        <v>0</v>
      </c>
      <c r="F17" s="94" t="e">
        <v>#DIV/0!</v>
      </c>
      <c r="G17" s="94" t="e">
        <v>#DIV/0!</v>
      </c>
      <c r="H17" s="94" t="e">
        <v>#DIV/0!</v>
      </c>
      <c r="I17" s="95" t="e">
        <v>#DIV/0!</v>
      </c>
      <c r="J17" s="153"/>
      <c r="K17" s="17" t="s">
        <v>37</v>
      </c>
      <c r="L17" s="96" t="s">
        <v>38</v>
      </c>
      <c r="M17" s="96" t="s">
        <v>39</v>
      </c>
      <c r="N17" s="96" t="s">
        <v>40</v>
      </c>
      <c r="O17" s="96" t="s">
        <v>41</v>
      </c>
      <c r="P17" s="97" t="s">
        <v>42</v>
      </c>
      <c r="Q17" s="97" t="s">
        <v>7</v>
      </c>
      <c r="R17" s="98" t="s">
        <v>8</v>
      </c>
      <c r="S17" s="153"/>
      <c r="T17" s="153"/>
    </row>
    <row r="18" spans="1:20" ht="20.25" x14ac:dyDescent="0.3">
      <c r="A18" s="99" t="s">
        <v>43</v>
      </c>
      <c r="B18" s="100"/>
      <c r="C18" s="100"/>
      <c r="D18" s="100"/>
      <c r="E18" s="100">
        <v>274</v>
      </c>
      <c r="F18" s="100"/>
      <c r="G18" s="100"/>
      <c r="H18" s="100"/>
      <c r="I18" s="100"/>
      <c r="J18" s="153"/>
      <c r="K18" s="17"/>
      <c r="L18" s="61" t="s">
        <v>33</v>
      </c>
      <c r="M18" s="61"/>
      <c r="N18" s="61" t="s">
        <v>33</v>
      </c>
      <c r="O18" s="61" t="s">
        <v>1</v>
      </c>
      <c r="P18" s="61"/>
      <c r="Q18" s="61" t="s">
        <v>17</v>
      </c>
      <c r="R18" s="62" t="s">
        <v>17</v>
      </c>
      <c r="S18" s="153"/>
      <c r="T18" s="153"/>
    </row>
    <row r="19" spans="1:20" ht="21" thickBot="1" x14ac:dyDescent="0.35">
      <c r="A19" s="101" t="s">
        <v>44</v>
      </c>
      <c r="B19" s="102"/>
      <c r="C19" s="102"/>
      <c r="D19" s="103">
        <v>0</v>
      </c>
      <c r="E19" s="104">
        <v>-274</v>
      </c>
      <c r="F19" s="105" t="e">
        <v>#DIV/0!</v>
      </c>
      <c r="G19" s="105" t="e">
        <v>#DIV/0!</v>
      </c>
      <c r="H19" s="105" t="e">
        <v>#DIV/0!</v>
      </c>
      <c r="I19" s="106" t="e">
        <v>#DIV/0!</v>
      </c>
      <c r="J19" s="153"/>
      <c r="K19" s="91" t="str">
        <f>A15</f>
        <v>день</v>
      </c>
      <c r="L19" s="47"/>
      <c r="M19" s="47"/>
      <c r="N19" s="47"/>
      <c r="O19" s="51">
        <v>0</v>
      </c>
      <c r="P19" s="47"/>
      <c r="Q19" s="47"/>
      <c r="R19" s="76"/>
      <c r="S19" s="153"/>
      <c r="T19" s="153"/>
    </row>
    <row r="20" spans="1:20" ht="21" thickBot="1" x14ac:dyDescent="0.35">
      <c r="A20" s="153"/>
      <c r="B20" s="153"/>
      <c r="C20" s="153"/>
      <c r="D20" s="153"/>
      <c r="E20" s="153"/>
      <c r="F20" s="153"/>
      <c r="G20" s="153"/>
      <c r="H20" s="153"/>
      <c r="I20" s="153"/>
      <c r="J20" s="153"/>
      <c r="K20" s="92" t="str">
        <f>A16</f>
        <v>ночь</v>
      </c>
      <c r="L20" s="107"/>
      <c r="M20" s="107"/>
      <c r="N20" s="107"/>
      <c r="O20" s="57">
        <v>0</v>
      </c>
      <c r="P20" s="107"/>
      <c r="Q20" s="107"/>
      <c r="R20" s="108"/>
      <c r="S20" s="153"/>
      <c r="T20" s="153"/>
    </row>
    <row r="21" spans="1:20" ht="38.25" thickBot="1" x14ac:dyDescent="0.35">
      <c r="A21" s="6" t="s">
        <v>22</v>
      </c>
      <c r="B21" s="14"/>
      <c r="C21" s="46" t="s">
        <v>4</v>
      </c>
      <c r="D21" s="70" t="s">
        <v>5</v>
      </c>
      <c r="E21" s="70" t="s">
        <v>6</v>
      </c>
      <c r="F21" s="46" t="s">
        <v>7</v>
      </c>
      <c r="G21" s="46" t="s">
        <v>8</v>
      </c>
      <c r="H21" s="71" t="s">
        <v>9</v>
      </c>
      <c r="I21" s="153"/>
      <c r="J21" s="153"/>
      <c r="K21" s="58" t="s">
        <v>45</v>
      </c>
      <c r="L21" s="109"/>
      <c r="M21" s="94">
        <v>0</v>
      </c>
      <c r="N21" s="94">
        <v>0</v>
      </c>
      <c r="O21" s="94">
        <v>0</v>
      </c>
      <c r="P21" s="109"/>
      <c r="Q21" s="81" t="e">
        <v>#DIV/0!</v>
      </c>
      <c r="R21" s="80" t="e">
        <v>#DIV/0!</v>
      </c>
      <c r="S21" s="153"/>
      <c r="T21" s="153"/>
    </row>
    <row r="22" spans="1:20" ht="19.5" thickBot="1" x14ac:dyDescent="0.35">
      <c r="A22" s="4"/>
      <c r="B22" s="5"/>
      <c r="C22" s="61" t="s">
        <v>15</v>
      </c>
      <c r="D22" s="61" t="s">
        <v>16</v>
      </c>
      <c r="E22" s="61" t="s">
        <v>1</v>
      </c>
      <c r="F22" s="61" t="s">
        <v>17</v>
      </c>
      <c r="G22" s="61" t="s">
        <v>17</v>
      </c>
      <c r="H22" s="62" t="s">
        <v>18</v>
      </c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</row>
    <row r="23" spans="1:20" x14ac:dyDescent="0.3">
      <c r="A23" s="12" t="str">
        <f>A43</f>
        <v>день</v>
      </c>
      <c r="B23" s="61" t="s">
        <v>46</v>
      </c>
      <c r="C23" s="61"/>
      <c r="D23" s="155">
        <v>11</v>
      </c>
      <c r="E23" s="158">
        <v>108</v>
      </c>
      <c r="F23" s="61"/>
      <c r="G23" s="61"/>
      <c r="H23" s="75"/>
      <c r="I23" s="153"/>
      <c r="J23" s="153"/>
      <c r="K23" s="6" t="s">
        <v>47</v>
      </c>
      <c r="L23" s="14"/>
      <c r="M23" s="14"/>
      <c r="N23" s="14"/>
      <c r="O23" s="14"/>
      <c r="P23" s="14"/>
      <c r="Q23" s="14"/>
      <c r="R23" s="8" t="s">
        <v>9</v>
      </c>
      <c r="S23" s="8" t="s">
        <v>48</v>
      </c>
      <c r="T23" s="10" t="s">
        <v>49</v>
      </c>
    </row>
    <row r="24" spans="1:20" x14ac:dyDescent="0.3">
      <c r="A24" s="12"/>
      <c r="B24" s="61" t="s">
        <v>50</v>
      </c>
      <c r="C24" s="61"/>
      <c r="D24" s="155">
        <v>8</v>
      </c>
      <c r="E24" s="158">
        <v>64</v>
      </c>
      <c r="F24" s="61"/>
      <c r="G24" s="61"/>
      <c r="H24" s="75"/>
      <c r="I24" s="153"/>
      <c r="J24" s="153"/>
      <c r="K24" s="4" t="s">
        <v>37</v>
      </c>
      <c r="L24" s="5" t="s">
        <v>51</v>
      </c>
      <c r="M24" s="97" t="s">
        <v>52</v>
      </c>
      <c r="N24" s="97" t="s">
        <v>53</v>
      </c>
      <c r="O24" s="97" t="s">
        <v>54</v>
      </c>
      <c r="P24" s="97" t="s">
        <v>55</v>
      </c>
      <c r="Q24" s="97" t="s">
        <v>56</v>
      </c>
      <c r="R24" s="9"/>
      <c r="S24" s="9"/>
      <c r="T24" s="11"/>
    </row>
    <row r="25" spans="1:20" ht="19.5" thickBot="1" x14ac:dyDescent="0.35">
      <c r="A25" s="12"/>
      <c r="B25" s="64" t="s">
        <v>57</v>
      </c>
      <c r="C25" s="64"/>
      <c r="D25" s="156">
        <v>12</v>
      </c>
      <c r="E25" s="159">
        <v>92</v>
      </c>
      <c r="F25" s="64"/>
      <c r="G25" s="64"/>
      <c r="H25" s="110"/>
      <c r="I25" s="153"/>
      <c r="J25" s="153"/>
      <c r="K25" s="4"/>
      <c r="L25" s="5"/>
      <c r="M25" s="61" t="s">
        <v>1</v>
      </c>
      <c r="N25" s="61" t="s">
        <v>1</v>
      </c>
      <c r="O25" s="61" t="s">
        <v>1</v>
      </c>
      <c r="P25" s="61" t="s">
        <v>1</v>
      </c>
      <c r="Q25" s="61" t="s">
        <v>1</v>
      </c>
      <c r="R25" s="61" t="s">
        <v>18</v>
      </c>
      <c r="S25" s="61" t="s">
        <v>34</v>
      </c>
      <c r="T25" s="62" t="s">
        <v>58</v>
      </c>
    </row>
    <row r="26" spans="1:20" ht="21" thickBot="1" x14ac:dyDescent="0.35">
      <c r="A26" s="18"/>
      <c r="B26" s="111" t="s">
        <v>59</v>
      </c>
      <c r="C26" s="81" t="e">
        <v>#DIV/0!</v>
      </c>
      <c r="D26" s="94">
        <v>0</v>
      </c>
      <c r="E26" s="81">
        <v>0</v>
      </c>
      <c r="F26" s="112" t="e">
        <v>#DIV/0!</v>
      </c>
      <c r="G26" s="112" t="e">
        <v>#DIV/0!</v>
      </c>
      <c r="H26" s="83" t="e">
        <v>#DIV/0!</v>
      </c>
      <c r="I26" s="153"/>
      <c r="J26" s="153"/>
      <c r="K26" s="113" t="str">
        <f>A15</f>
        <v>день</v>
      </c>
      <c r="L26" s="47"/>
      <c r="M26" s="47"/>
      <c r="N26" s="47"/>
      <c r="O26" s="47"/>
      <c r="P26" s="47"/>
      <c r="Q26" s="47"/>
      <c r="R26" s="61"/>
      <c r="S26" s="61"/>
      <c r="T26" s="62"/>
    </row>
    <row r="27" spans="1:20" ht="21" thickBot="1" x14ac:dyDescent="0.35">
      <c r="A27" s="12" t="str">
        <f>A44</f>
        <v>ночь</v>
      </c>
      <c r="B27" s="100" t="s">
        <v>46</v>
      </c>
      <c r="C27" s="100"/>
      <c r="D27" s="157">
        <v>10</v>
      </c>
      <c r="E27" s="160">
        <v>92</v>
      </c>
      <c r="F27" s="100"/>
      <c r="G27" s="100"/>
      <c r="H27" s="114"/>
      <c r="I27" s="153"/>
      <c r="J27" s="153"/>
      <c r="K27" s="115" t="str">
        <f>A16</f>
        <v>ночь</v>
      </c>
      <c r="L27" s="107"/>
      <c r="M27" s="107"/>
      <c r="N27" s="107"/>
      <c r="O27" s="107"/>
      <c r="P27" s="107"/>
      <c r="Q27" s="107"/>
      <c r="R27" s="64"/>
      <c r="S27" s="64"/>
      <c r="T27" s="65"/>
    </row>
    <row r="28" spans="1:20" ht="21" thickBot="1" x14ac:dyDescent="0.35">
      <c r="A28" s="12"/>
      <c r="B28" s="61" t="s">
        <v>50</v>
      </c>
      <c r="C28" s="61"/>
      <c r="D28" s="155">
        <v>3</v>
      </c>
      <c r="E28" s="158">
        <v>124</v>
      </c>
      <c r="F28" s="61"/>
      <c r="G28" s="61"/>
      <c r="H28" s="62"/>
      <c r="I28" s="153"/>
      <c r="J28" s="153"/>
      <c r="K28" s="111" t="s">
        <v>59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81" t="e">
        <v>#DIV/0!</v>
      </c>
      <c r="S28" s="81" t="e">
        <v>#DIV/0!</v>
      </c>
      <c r="T28" s="83" t="e">
        <v>#DIV/0!</v>
      </c>
    </row>
    <row r="29" spans="1:20" ht="21" thickBot="1" x14ac:dyDescent="0.35">
      <c r="A29" s="12"/>
      <c r="B29" s="64" t="s">
        <v>57</v>
      </c>
      <c r="C29" s="64"/>
      <c r="D29" s="156">
        <v>12</v>
      </c>
      <c r="E29" s="159">
        <v>104</v>
      </c>
      <c r="F29" s="64"/>
      <c r="G29" s="64"/>
      <c r="H29" s="65"/>
      <c r="I29" s="153"/>
      <c r="J29" s="153"/>
      <c r="K29" s="116" t="s">
        <v>43</v>
      </c>
      <c r="L29" s="59"/>
      <c r="M29" s="59">
        <v>270</v>
      </c>
      <c r="N29" s="59">
        <v>280</v>
      </c>
      <c r="O29" s="59"/>
      <c r="P29" s="59">
        <v>280</v>
      </c>
      <c r="Q29" s="59"/>
      <c r="R29" s="59"/>
      <c r="S29" s="59"/>
      <c r="T29" s="117"/>
    </row>
    <row r="30" spans="1:20" ht="21" thickBot="1" x14ac:dyDescent="0.35">
      <c r="A30" s="13"/>
      <c r="B30" s="111" t="s">
        <v>59</v>
      </c>
      <c r="C30" s="81" t="e">
        <v>#DIV/0!</v>
      </c>
      <c r="D30" s="94">
        <v>0</v>
      </c>
      <c r="E30" s="94">
        <v>0</v>
      </c>
      <c r="F30" s="112" t="e">
        <v>#DIV/0!</v>
      </c>
      <c r="G30" s="112" t="e">
        <v>#DIV/0!</v>
      </c>
      <c r="H30" s="83" t="e">
        <v>#DIV/0!</v>
      </c>
      <c r="I30" s="153"/>
      <c r="J30" s="153"/>
      <c r="K30" s="118" t="s">
        <v>44</v>
      </c>
      <c r="L30" s="119"/>
      <c r="M30" s="120">
        <v>-270</v>
      </c>
      <c r="N30" s="120">
        <v>-280</v>
      </c>
      <c r="O30" s="120">
        <v>0</v>
      </c>
      <c r="P30" s="120">
        <v>-280</v>
      </c>
      <c r="Q30" s="120">
        <v>0</v>
      </c>
      <c r="R30" s="120" t="e">
        <v>#DIV/0!</v>
      </c>
      <c r="S30" s="120" t="e">
        <v>#DIV/0!</v>
      </c>
      <c r="T30" s="121" t="e">
        <v>#DIV/0!</v>
      </c>
    </row>
    <row r="31" spans="1:20" ht="19.5" thickBot="1" x14ac:dyDescent="0.35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</row>
    <row r="32" spans="1:20" x14ac:dyDescent="0.3">
      <c r="A32" s="6" t="s">
        <v>60</v>
      </c>
      <c r="B32" s="14"/>
      <c r="C32" s="14"/>
      <c r="D32" s="14"/>
      <c r="E32" s="14"/>
      <c r="F32" s="14"/>
      <c r="G32" s="14"/>
      <c r="H32" s="14"/>
      <c r="I32" s="14"/>
      <c r="J32" s="15"/>
      <c r="K32" s="15"/>
      <c r="L32" s="15"/>
      <c r="M32" s="14" t="s">
        <v>61</v>
      </c>
      <c r="N32" s="14"/>
      <c r="O32" s="14" t="s">
        <v>62</v>
      </c>
      <c r="P32" s="14"/>
      <c r="Q32" s="14" t="s">
        <v>63</v>
      </c>
      <c r="R32" s="14"/>
      <c r="S32" s="14"/>
      <c r="T32" s="16"/>
    </row>
    <row r="33" spans="1:20" ht="37.5" x14ac:dyDescent="0.3">
      <c r="A33" s="4" t="s">
        <v>37</v>
      </c>
      <c r="B33" s="96" t="s">
        <v>64</v>
      </c>
      <c r="C33" s="96" t="s">
        <v>65</v>
      </c>
      <c r="D33" s="96" t="s">
        <v>66</v>
      </c>
      <c r="E33" s="96" t="s">
        <v>67</v>
      </c>
      <c r="F33" s="97" t="s">
        <v>68</v>
      </c>
      <c r="G33" s="96" t="s">
        <v>9</v>
      </c>
      <c r="H33" s="96" t="s">
        <v>48</v>
      </c>
      <c r="I33" s="122" t="s">
        <v>49</v>
      </c>
      <c r="J33" s="5" t="s">
        <v>69</v>
      </c>
      <c r="K33" s="97" t="s">
        <v>70</v>
      </c>
      <c r="L33" s="96" t="s">
        <v>71</v>
      </c>
      <c r="M33" s="96" t="s">
        <v>72</v>
      </c>
      <c r="N33" s="97" t="s">
        <v>73</v>
      </c>
      <c r="O33" s="97" t="s">
        <v>74</v>
      </c>
      <c r="P33" s="97" t="s">
        <v>75</v>
      </c>
      <c r="Q33" s="97" t="s">
        <v>76</v>
      </c>
      <c r="R33" s="97" t="s">
        <v>77</v>
      </c>
      <c r="S33" s="97" t="s">
        <v>78</v>
      </c>
      <c r="T33" s="98" t="s">
        <v>79</v>
      </c>
    </row>
    <row r="34" spans="1:20" x14ac:dyDescent="0.3">
      <c r="A34" s="4"/>
      <c r="B34" s="61" t="s">
        <v>1</v>
      </c>
      <c r="C34" s="61" t="s">
        <v>1</v>
      </c>
      <c r="D34" s="61" t="s">
        <v>1</v>
      </c>
      <c r="E34" s="61" t="s">
        <v>1</v>
      </c>
      <c r="F34" s="61" t="s">
        <v>17</v>
      </c>
      <c r="G34" s="61" t="s">
        <v>18</v>
      </c>
      <c r="H34" s="61" t="s">
        <v>34</v>
      </c>
      <c r="I34" s="61" t="s">
        <v>58</v>
      </c>
      <c r="J34" s="5"/>
      <c r="K34" s="61" t="s">
        <v>17</v>
      </c>
      <c r="L34" s="61" t="s">
        <v>17</v>
      </c>
      <c r="M34" s="61" t="s">
        <v>1</v>
      </c>
      <c r="N34" s="61" t="s">
        <v>1</v>
      </c>
      <c r="O34" s="61" t="s">
        <v>1</v>
      </c>
      <c r="P34" s="61" t="s">
        <v>1</v>
      </c>
      <c r="Q34" s="61" t="s">
        <v>1</v>
      </c>
      <c r="R34" s="61" t="s">
        <v>1</v>
      </c>
      <c r="S34" s="61" t="s">
        <v>1</v>
      </c>
      <c r="T34" s="62" t="s">
        <v>1</v>
      </c>
    </row>
    <row r="35" spans="1:20" ht="20.25" x14ac:dyDescent="0.3">
      <c r="A35" s="60" t="s">
        <v>80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2"/>
    </row>
    <row r="36" spans="1:20" ht="20.25" x14ac:dyDescent="0.3">
      <c r="A36" s="60" t="s">
        <v>81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2"/>
    </row>
    <row r="37" spans="1:20" ht="20.25" x14ac:dyDescent="0.3">
      <c r="A37" s="60" t="s">
        <v>82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2"/>
    </row>
    <row r="38" spans="1:20" ht="21" thickBot="1" x14ac:dyDescent="0.35">
      <c r="A38" s="63" t="s">
        <v>83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5"/>
    </row>
    <row r="39" spans="1:20" ht="21" thickBot="1" x14ac:dyDescent="0.35">
      <c r="A39" s="93" t="s">
        <v>59</v>
      </c>
      <c r="B39" s="94">
        <v>0</v>
      </c>
      <c r="C39" s="94">
        <v>0</v>
      </c>
      <c r="D39" s="94">
        <v>0</v>
      </c>
      <c r="E39" s="94">
        <v>0</v>
      </c>
      <c r="F39" s="81" t="e">
        <v>#DIV/0!</v>
      </c>
      <c r="G39" s="81" t="e">
        <v>#DIV/0!</v>
      </c>
      <c r="H39" s="81" t="e">
        <v>#DIV/0!</v>
      </c>
      <c r="I39" s="112" t="e">
        <v>#DIV/0!</v>
      </c>
      <c r="J39" s="94"/>
      <c r="K39" s="81" t="e">
        <v>#DIV/0!</v>
      </c>
      <c r="L39" s="81" t="e">
        <v>#DIV/0!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5">
        <v>0</v>
      </c>
    </row>
    <row r="40" spans="1:20" ht="19.5" thickBot="1" x14ac:dyDescent="0.35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</row>
    <row r="41" spans="1:20" ht="37.5" x14ac:dyDescent="0.3">
      <c r="A41" s="6" t="s">
        <v>84</v>
      </c>
      <c r="B41" s="88" t="s">
        <v>85</v>
      </c>
      <c r="C41" s="88" t="s">
        <v>86</v>
      </c>
      <c r="D41" s="88" t="s">
        <v>3</v>
      </c>
      <c r="E41" s="88" t="s">
        <v>87</v>
      </c>
      <c r="F41" s="46" t="s">
        <v>88</v>
      </c>
      <c r="G41" s="88" t="s">
        <v>89</v>
      </c>
      <c r="H41" s="123" t="s">
        <v>60</v>
      </c>
      <c r="I41" s="153"/>
      <c r="J41" s="124" t="s">
        <v>90</v>
      </c>
      <c r="K41" s="125" t="s">
        <v>91</v>
      </c>
      <c r="L41" s="126" t="s">
        <v>91</v>
      </c>
      <c r="M41" s="153"/>
      <c r="N41" s="133" t="s">
        <v>92</v>
      </c>
      <c r="O41" s="71" t="s">
        <v>93</v>
      </c>
      <c r="P41" s="153"/>
      <c r="Q41" s="1" t="s">
        <v>94</v>
      </c>
      <c r="R41" s="2"/>
      <c r="S41" s="3"/>
      <c r="T41" s="153"/>
    </row>
    <row r="42" spans="1:20" x14ac:dyDescent="0.3">
      <c r="A42" s="4"/>
      <c r="B42" s="61" t="s">
        <v>1</v>
      </c>
      <c r="C42" s="61" t="s">
        <v>1</v>
      </c>
      <c r="D42" s="61" t="s">
        <v>1</v>
      </c>
      <c r="E42" s="61" t="s">
        <v>1</v>
      </c>
      <c r="F42" s="61" t="s">
        <v>1</v>
      </c>
      <c r="G42" s="61" t="s">
        <v>1</v>
      </c>
      <c r="H42" s="62" t="s">
        <v>1</v>
      </c>
      <c r="I42" s="153"/>
      <c r="J42" s="127"/>
      <c r="K42" s="61"/>
      <c r="L42" s="62"/>
      <c r="M42" s="153"/>
      <c r="N42" s="127" t="s">
        <v>1</v>
      </c>
      <c r="O42" s="62" t="s">
        <v>1</v>
      </c>
      <c r="P42" s="153"/>
      <c r="Q42" s="127"/>
      <c r="R42" s="134" t="s">
        <v>95</v>
      </c>
      <c r="S42" s="62" t="s">
        <v>1</v>
      </c>
      <c r="T42" s="153"/>
    </row>
    <row r="43" spans="1:20" ht="20.25" x14ac:dyDescent="0.3">
      <c r="A43" s="60" t="s">
        <v>155</v>
      </c>
      <c r="B43" s="49">
        <v>0</v>
      </c>
      <c r="C43" s="49">
        <v>0</v>
      </c>
      <c r="D43" s="49">
        <v>0</v>
      </c>
      <c r="E43" s="128"/>
      <c r="F43" s="49">
        <v>0</v>
      </c>
      <c r="G43" s="49">
        <v>0</v>
      </c>
      <c r="H43" s="62"/>
      <c r="I43" s="153"/>
      <c r="J43" s="127"/>
      <c r="K43" s="61"/>
      <c r="L43" s="62"/>
      <c r="M43" s="153"/>
      <c r="N43" s="135"/>
      <c r="O43" s="136"/>
      <c r="P43" s="153"/>
      <c r="Q43" s="127" t="s">
        <v>96</v>
      </c>
      <c r="R43" s="61"/>
      <c r="S43" s="62"/>
      <c r="T43" s="153"/>
    </row>
    <row r="44" spans="1:20" ht="21" thickBot="1" x14ac:dyDescent="0.35">
      <c r="A44" s="60" t="s">
        <v>156</v>
      </c>
      <c r="B44" s="49">
        <v>0</v>
      </c>
      <c r="C44" s="49">
        <v>0</v>
      </c>
      <c r="D44" s="49">
        <v>0</v>
      </c>
      <c r="E44" s="128"/>
      <c r="F44" s="49">
        <v>0</v>
      </c>
      <c r="G44" s="49">
        <v>0</v>
      </c>
      <c r="H44" s="65"/>
      <c r="I44" s="153"/>
      <c r="J44" s="118"/>
      <c r="K44" s="119"/>
      <c r="L44" s="129"/>
      <c r="M44" s="153"/>
      <c r="N44" s="137"/>
      <c r="O44" s="138"/>
      <c r="P44" s="153"/>
      <c r="Q44" s="118" t="s">
        <v>97</v>
      </c>
      <c r="R44" s="119"/>
      <c r="S44" s="129"/>
      <c r="T44" s="153"/>
    </row>
    <row r="45" spans="1:20" ht="21" thickBot="1" x14ac:dyDescent="0.35">
      <c r="A45" s="111" t="s">
        <v>36</v>
      </c>
      <c r="B45" s="82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130">
        <v>0</v>
      </c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</row>
    <row r="46" spans="1:20" ht="20.25" x14ac:dyDescent="0.3">
      <c r="A46" s="131" t="s">
        <v>98</v>
      </c>
      <c r="B46" s="48"/>
      <c r="C46" s="48"/>
      <c r="D46" s="48"/>
      <c r="E46" s="48"/>
      <c r="F46" s="48"/>
      <c r="G46" s="48"/>
      <c r="H46" s="114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</row>
    <row r="47" spans="1:20" ht="20.25" x14ac:dyDescent="0.3">
      <c r="A47" s="127" t="s">
        <v>99</v>
      </c>
      <c r="B47" s="139">
        <v>0</v>
      </c>
      <c r="C47" s="139">
        <v>0</v>
      </c>
      <c r="D47" s="139">
        <v>0</v>
      </c>
      <c r="E47" s="139">
        <v>0</v>
      </c>
      <c r="F47" s="139">
        <v>0</v>
      </c>
      <c r="G47" s="139">
        <v>0</v>
      </c>
      <c r="H47" s="140">
        <v>0</v>
      </c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</row>
    <row r="48" spans="1:20" ht="20.25" x14ac:dyDescent="0.3">
      <c r="A48" s="127" t="s">
        <v>100</v>
      </c>
      <c r="B48" s="52"/>
      <c r="C48" s="52"/>
      <c r="D48" s="52"/>
      <c r="E48" s="52"/>
      <c r="F48" s="52"/>
      <c r="G48" s="52"/>
      <c r="H48" s="54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</row>
    <row r="49" spans="1:8" ht="20.25" x14ac:dyDescent="0.3">
      <c r="A49" s="127" t="s">
        <v>101</v>
      </c>
      <c r="B49" s="48"/>
      <c r="C49" s="48"/>
      <c r="D49" s="48"/>
      <c r="E49" s="48"/>
      <c r="F49" s="48"/>
      <c r="G49" s="48"/>
      <c r="H49" s="62"/>
    </row>
    <row r="50" spans="1:8" ht="21" thickBot="1" x14ac:dyDescent="0.35">
      <c r="A50" s="118" t="s">
        <v>102</v>
      </c>
      <c r="B50" s="141">
        <v>4405.9769999999999</v>
      </c>
      <c r="C50" s="141">
        <v>7346.18</v>
      </c>
      <c r="D50" s="141">
        <v>11368.564000000002</v>
      </c>
      <c r="E50" s="141">
        <v>0</v>
      </c>
      <c r="F50" s="141">
        <v>11512</v>
      </c>
      <c r="G50" s="141">
        <v>11006</v>
      </c>
      <c r="H50" s="142">
        <v>11574</v>
      </c>
    </row>
    <row r="52" spans="1:8" ht="23.25" x14ac:dyDescent="0.3">
      <c r="A52" s="132"/>
      <c r="B52" s="7"/>
      <c r="C52" s="7"/>
      <c r="D52" s="7"/>
      <c r="E52" s="153"/>
      <c r="F52" s="7"/>
      <c r="G52" s="7"/>
      <c r="H52" s="153"/>
    </row>
  </sheetData>
  <mergeCells count="47">
    <mergeCell ref="B1:C1"/>
    <mergeCell ref="A2:B2"/>
    <mergeCell ref="E2:G2"/>
    <mergeCell ref="A3:F3"/>
    <mergeCell ref="K3:M4"/>
    <mergeCell ref="A4:B5"/>
    <mergeCell ref="K5:K9"/>
    <mergeCell ref="L5:M5"/>
    <mergeCell ref="A6:B6"/>
    <mergeCell ref="L6:M6"/>
    <mergeCell ref="A7:B7"/>
    <mergeCell ref="L7:M7"/>
    <mergeCell ref="A8:B8"/>
    <mergeCell ref="L8:M8"/>
    <mergeCell ref="A9:B9"/>
    <mergeCell ref="L9:M9"/>
    <mergeCell ref="A10:B10"/>
    <mergeCell ref="K10:K14"/>
    <mergeCell ref="L10:M10"/>
    <mergeCell ref="A11:B11"/>
    <mergeCell ref="L11:M11"/>
    <mergeCell ref="L12:M12"/>
    <mergeCell ref="A13:A14"/>
    <mergeCell ref="L13:M13"/>
    <mergeCell ref="L14:M14"/>
    <mergeCell ref="K16:R16"/>
    <mergeCell ref="K17:K18"/>
    <mergeCell ref="A21:B22"/>
    <mergeCell ref="A23:A26"/>
    <mergeCell ref="K23:Q23"/>
    <mergeCell ref="R23:R24"/>
    <mergeCell ref="A32:I32"/>
    <mergeCell ref="J32:L32"/>
    <mergeCell ref="M32:N32"/>
    <mergeCell ref="O32:P32"/>
    <mergeCell ref="Q32:T32"/>
    <mergeCell ref="S23:S24"/>
    <mergeCell ref="T23:T24"/>
    <mergeCell ref="K24:K25"/>
    <mergeCell ref="L24:L25"/>
    <mergeCell ref="A27:A30"/>
    <mergeCell ref="Q41:S41"/>
    <mergeCell ref="A33:A34"/>
    <mergeCell ref="J33:J34"/>
    <mergeCell ref="A41:A42"/>
    <mergeCell ref="B52:D52"/>
    <mergeCell ref="F52:G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16" zoomScale="85" zoomScaleNormal="85" workbookViewId="0">
      <selection activeCell="G17" sqref="G17"/>
    </sheetView>
  </sheetViews>
  <sheetFormatPr defaultRowHeight="18.75" x14ac:dyDescent="0.3"/>
  <cols>
    <col min="1" max="1" width="18.796875" style="154" bestFit="1" customWidth="1"/>
    <col min="2" max="16384" width="8.796875" style="154"/>
  </cols>
  <sheetData>
    <row r="1" spans="1:19" ht="25.5" x14ac:dyDescent="0.3">
      <c r="A1" s="66" t="s">
        <v>0</v>
      </c>
      <c r="B1" s="32"/>
      <c r="C1" s="32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19" ht="19.5" thickBot="1" x14ac:dyDescent="0.35">
      <c r="A2" s="33"/>
      <c r="B2" s="33"/>
      <c r="C2" s="67"/>
      <c r="D2" s="68"/>
      <c r="E2" s="34"/>
      <c r="F2" s="34"/>
      <c r="G2" s="34"/>
      <c r="H2" s="69"/>
      <c r="I2" s="68"/>
      <c r="J2" s="153"/>
      <c r="K2" s="153"/>
      <c r="L2" s="153"/>
      <c r="M2" s="153"/>
      <c r="N2" s="153"/>
      <c r="O2" s="153"/>
      <c r="P2" s="153"/>
      <c r="Q2" s="153"/>
      <c r="R2" s="153"/>
      <c r="S2" s="153"/>
    </row>
    <row r="3" spans="1:19" ht="37.5" x14ac:dyDescent="0.3">
      <c r="A3" s="35" t="s">
        <v>2</v>
      </c>
      <c r="B3" s="36"/>
      <c r="C3" s="36"/>
      <c r="D3" s="36"/>
      <c r="E3" s="36"/>
      <c r="F3" s="37"/>
      <c r="G3" s="153"/>
      <c r="H3" s="153"/>
      <c r="I3" s="153"/>
      <c r="J3" s="153"/>
      <c r="K3" s="38" t="s">
        <v>3</v>
      </c>
      <c r="L3" s="39"/>
      <c r="M3" s="39"/>
      <c r="N3" s="46" t="s">
        <v>4</v>
      </c>
      <c r="O3" s="70" t="s">
        <v>5</v>
      </c>
      <c r="P3" s="70" t="s">
        <v>6</v>
      </c>
      <c r="Q3" s="46" t="s">
        <v>7</v>
      </c>
      <c r="R3" s="46" t="s">
        <v>8</v>
      </c>
      <c r="S3" s="71" t="s">
        <v>9</v>
      </c>
    </row>
    <row r="4" spans="1:19" ht="40.5" x14ac:dyDescent="0.3">
      <c r="A4" s="17" t="s">
        <v>10</v>
      </c>
      <c r="B4" s="42"/>
      <c r="C4" s="72" t="s">
        <v>11</v>
      </c>
      <c r="D4" s="72" t="s">
        <v>12</v>
      </c>
      <c r="E4" s="73" t="s">
        <v>13</v>
      </c>
      <c r="F4" s="74" t="s">
        <v>14</v>
      </c>
      <c r="G4" s="153"/>
      <c r="H4" s="153"/>
      <c r="I4" s="153"/>
      <c r="J4" s="153"/>
      <c r="K4" s="40"/>
      <c r="L4" s="41"/>
      <c r="M4" s="41"/>
      <c r="N4" s="61" t="s">
        <v>15</v>
      </c>
      <c r="O4" s="61" t="s">
        <v>16</v>
      </c>
      <c r="P4" s="61" t="s">
        <v>1</v>
      </c>
      <c r="Q4" s="61" t="s">
        <v>17</v>
      </c>
      <c r="R4" s="61" t="s">
        <v>17</v>
      </c>
      <c r="S4" s="62" t="s">
        <v>18</v>
      </c>
    </row>
    <row r="5" spans="1:19" x14ac:dyDescent="0.3">
      <c r="A5" s="17"/>
      <c r="B5" s="42"/>
      <c r="C5" s="61" t="s">
        <v>1</v>
      </c>
      <c r="D5" s="61" t="s">
        <v>17</v>
      </c>
      <c r="E5" s="61" t="s">
        <v>1</v>
      </c>
      <c r="F5" s="62" t="s">
        <v>1</v>
      </c>
      <c r="G5" s="153"/>
      <c r="H5" s="153"/>
      <c r="I5" s="153"/>
      <c r="J5" s="153"/>
      <c r="K5" s="21" t="str">
        <f>A15</f>
        <v>день</v>
      </c>
      <c r="L5" s="26" t="s">
        <v>19</v>
      </c>
      <c r="M5" s="26"/>
      <c r="N5" s="61"/>
      <c r="O5" s="53"/>
      <c r="P5" s="50">
        <v>0</v>
      </c>
      <c r="Q5" s="61"/>
      <c r="R5" s="61"/>
      <c r="S5" s="75"/>
    </row>
    <row r="6" spans="1:19" ht="20.25" x14ac:dyDescent="0.3">
      <c r="A6" s="19" t="s">
        <v>20</v>
      </c>
      <c r="B6" s="20"/>
      <c r="C6" s="47"/>
      <c r="D6" s="47"/>
      <c r="E6" s="47"/>
      <c r="F6" s="76"/>
      <c r="G6" s="153"/>
      <c r="H6" s="153"/>
      <c r="I6" s="153"/>
      <c r="J6" s="153"/>
      <c r="K6" s="21"/>
      <c r="L6" s="26" t="s">
        <v>21</v>
      </c>
      <c r="M6" s="26"/>
      <c r="N6" s="53"/>
      <c r="O6" s="53"/>
      <c r="P6" s="50">
        <v>0</v>
      </c>
      <c r="Q6" s="61"/>
      <c r="R6" s="61"/>
      <c r="S6" s="77"/>
    </row>
    <row r="7" spans="1:19" ht="20.25" x14ac:dyDescent="0.3">
      <c r="A7" s="19" t="s">
        <v>22</v>
      </c>
      <c r="B7" s="20"/>
      <c r="C7" s="47"/>
      <c r="D7" s="47"/>
      <c r="E7" s="47"/>
      <c r="F7" s="76"/>
      <c r="G7" s="153"/>
      <c r="H7" s="153"/>
      <c r="I7" s="153"/>
      <c r="J7" s="153"/>
      <c r="K7" s="21"/>
      <c r="L7" s="26" t="s">
        <v>23</v>
      </c>
      <c r="M7" s="26"/>
      <c r="N7" s="53"/>
      <c r="O7" s="53"/>
      <c r="P7" s="50">
        <v>0</v>
      </c>
      <c r="Q7" s="53"/>
      <c r="R7" s="53"/>
      <c r="S7" s="77"/>
    </row>
    <row r="8" spans="1:19" ht="21" thickBot="1" x14ac:dyDescent="0.35">
      <c r="A8" s="19" t="s">
        <v>24</v>
      </c>
      <c r="B8" s="20"/>
      <c r="C8" s="47"/>
      <c r="D8" s="47"/>
      <c r="E8" s="47"/>
      <c r="F8" s="76"/>
      <c r="G8" s="153"/>
      <c r="H8" s="153"/>
      <c r="I8" s="153"/>
      <c r="J8" s="153"/>
      <c r="K8" s="21"/>
      <c r="L8" s="29" t="s">
        <v>25</v>
      </c>
      <c r="M8" s="29"/>
      <c r="N8" s="78"/>
      <c r="O8" s="78"/>
      <c r="P8" s="55">
        <v>0</v>
      </c>
      <c r="Q8" s="78"/>
      <c r="R8" s="78"/>
      <c r="S8" s="79"/>
    </row>
    <row r="9" spans="1:19" ht="21" thickBot="1" x14ac:dyDescent="0.35">
      <c r="A9" s="19" t="s">
        <v>26</v>
      </c>
      <c r="B9" s="20"/>
      <c r="C9" s="47"/>
      <c r="D9" s="47"/>
      <c r="E9" s="47"/>
      <c r="F9" s="76"/>
      <c r="G9" s="153"/>
      <c r="H9" s="153"/>
      <c r="I9" s="153"/>
      <c r="J9" s="153"/>
      <c r="K9" s="43"/>
      <c r="L9" s="30" t="s">
        <v>27</v>
      </c>
      <c r="M9" s="31"/>
      <c r="N9" s="80" t="e">
        <v>#DIV/0!</v>
      </c>
      <c r="O9" s="81">
        <v>0</v>
      </c>
      <c r="P9" s="82">
        <v>0</v>
      </c>
      <c r="Q9" s="81" t="e">
        <v>#DIV/0!</v>
      </c>
      <c r="R9" s="81" t="e">
        <v>#DIV/0!</v>
      </c>
      <c r="S9" s="83" t="e">
        <v>#DIV/0!</v>
      </c>
    </row>
    <row r="10" spans="1:19" ht="20.25" x14ac:dyDescent="0.3">
      <c r="A10" s="19" t="s">
        <v>28</v>
      </c>
      <c r="B10" s="20"/>
      <c r="C10" s="47"/>
      <c r="D10" s="47"/>
      <c r="E10" s="47"/>
      <c r="F10" s="76"/>
      <c r="G10" s="153"/>
      <c r="H10" s="153"/>
      <c r="I10" s="153"/>
      <c r="J10" s="153"/>
      <c r="K10" s="21" t="str">
        <f>A16</f>
        <v>ночь</v>
      </c>
      <c r="L10" s="23" t="s">
        <v>19</v>
      </c>
      <c r="M10" s="23"/>
      <c r="N10" s="84"/>
      <c r="O10" s="84"/>
      <c r="P10" s="56">
        <v>0</v>
      </c>
      <c r="Q10" s="84"/>
      <c r="R10" s="84"/>
      <c r="S10" s="85"/>
    </row>
    <row r="11" spans="1:19" ht="21" thickBot="1" x14ac:dyDescent="0.35">
      <c r="A11" s="24" t="s">
        <v>29</v>
      </c>
      <c r="B11" s="25"/>
      <c r="C11" s="86"/>
      <c r="D11" s="86"/>
      <c r="E11" s="86"/>
      <c r="F11" s="87"/>
      <c r="G11" s="153"/>
      <c r="H11" s="153"/>
      <c r="I11" s="153"/>
      <c r="J11" s="153"/>
      <c r="K11" s="21"/>
      <c r="L11" s="26" t="s">
        <v>21</v>
      </c>
      <c r="M11" s="26"/>
      <c r="N11" s="53"/>
      <c r="O11" s="53"/>
      <c r="P11" s="50">
        <v>0</v>
      </c>
      <c r="Q11" s="53"/>
      <c r="R11" s="53"/>
      <c r="S11" s="77"/>
    </row>
    <row r="12" spans="1:19" ht="19.5" thickBot="1" x14ac:dyDescent="0.35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21"/>
      <c r="L12" s="26" t="s">
        <v>23</v>
      </c>
      <c r="M12" s="26"/>
      <c r="N12" s="53"/>
      <c r="O12" s="53"/>
      <c r="P12" s="50">
        <v>0</v>
      </c>
      <c r="Q12" s="53"/>
      <c r="R12" s="53"/>
      <c r="S12" s="77"/>
    </row>
    <row r="13" spans="1:19" ht="57" thickBot="1" x14ac:dyDescent="0.35">
      <c r="A13" s="27" t="s">
        <v>30</v>
      </c>
      <c r="B13" s="88" t="s">
        <v>31</v>
      </c>
      <c r="C13" s="46" t="s">
        <v>4</v>
      </c>
      <c r="D13" s="70" t="s">
        <v>5</v>
      </c>
      <c r="E13" s="70" t="s">
        <v>6</v>
      </c>
      <c r="F13" s="46" t="s">
        <v>7</v>
      </c>
      <c r="G13" s="46" t="s">
        <v>8</v>
      </c>
      <c r="H13" s="88" t="s">
        <v>9</v>
      </c>
      <c r="I13" s="71" t="s">
        <v>32</v>
      </c>
      <c r="J13" s="153"/>
      <c r="K13" s="21"/>
      <c r="L13" s="29" t="s">
        <v>25</v>
      </c>
      <c r="M13" s="29"/>
      <c r="N13" s="78"/>
      <c r="O13" s="78"/>
      <c r="P13" s="55">
        <v>0</v>
      </c>
      <c r="Q13" s="78"/>
      <c r="R13" s="78"/>
      <c r="S13" s="79"/>
    </row>
    <row r="14" spans="1:19" ht="21" thickBot="1" x14ac:dyDescent="0.35">
      <c r="A14" s="28"/>
      <c r="B14" s="89" t="s">
        <v>33</v>
      </c>
      <c r="C14" s="61" t="s">
        <v>15</v>
      </c>
      <c r="D14" s="61" t="s">
        <v>16</v>
      </c>
      <c r="E14" s="61" t="s">
        <v>1</v>
      </c>
      <c r="F14" s="61" t="s">
        <v>17</v>
      </c>
      <c r="G14" s="61" t="s">
        <v>17</v>
      </c>
      <c r="H14" s="61" t="s">
        <v>18</v>
      </c>
      <c r="I14" s="62" t="s">
        <v>34</v>
      </c>
      <c r="J14" s="153"/>
      <c r="K14" s="22"/>
      <c r="L14" s="30" t="s">
        <v>27</v>
      </c>
      <c r="M14" s="31"/>
      <c r="N14" s="80" t="e">
        <v>#DIV/0!</v>
      </c>
      <c r="O14" s="82">
        <v>0</v>
      </c>
      <c r="P14" s="90">
        <v>0</v>
      </c>
      <c r="Q14" s="80" t="e">
        <v>#DIV/0!</v>
      </c>
      <c r="R14" s="80" t="e">
        <v>#DIV/0!</v>
      </c>
      <c r="S14" s="83" t="e">
        <v>#DIV/0!</v>
      </c>
    </row>
    <row r="15" spans="1:19" ht="21" thickBot="1" x14ac:dyDescent="0.35">
      <c r="A15" s="91" t="str">
        <f>A23</f>
        <v>день</v>
      </c>
      <c r="B15" s="61"/>
      <c r="C15" s="61"/>
      <c r="D15" s="61"/>
      <c r="E15" s="50">
        <v>0</v>
      </c>
      <c r="F15" s="61"/>
      <c r="G15" s="61"/>
      <c r="H15" s="61"/>
      <c r="I15" s="62"/>
      <c r="J15" s="153"/>
      <c r="K15" s="153"/>
      <c r="L15" s="153"/>
      <c r="M15" s="153"/>
      <c r="N15" s="153"/>
      <c r="O15" s="153"/>
      <c r="P15" s="153"/>
      <c r="Q15" s="153"/>
      <c r="R15" s="153"/>
      <c r="S15" s="153"/>
    </row>
    <row r="16" spans="1:19" ht="21" thickBot="1" x14ac:dyDescent="0.35">
      <c r="A16" s="92" t="str">
        <f>A27</f>
        <v>ночь</v>
      </c>
      <c r="B16" s="64"/>
      <c r="C16" s="64"/>
      <c r="D16" s="64"/>
      <c r="E16" s="55">
        <v>0</v>
      </c>
      <c r="F16" s="64"/>
      <c r="G16" s="64"/>
      <c r="H16" s="64"/>
      <c r="I16" s="65"/>
      <c r="J16" s="153"/>
      <c r="K16" s="6" t="s">
        <v>35</v>
      </c>
      <c r="L16" s="14"/>
      <c r="M16" s="14"/>
      <c r="N16" s="14"/>
      <c r="O16" s="14"/>
      <c r="P16" s="14"/>
      <c r="Q16" s="14"/>
      <c r="R16" s="16"/>
      <c r="S16" s="153"/>
    </row>
    <row r="17" spans="1:20" ht="38.25" thickBot="1" x14ac:dyDescent="0.35">
      <c r="A17" s="93" t="s">
        <v>36</v>
      </c>
      <c r="B17" s="94">
        <v>0</v>
      </c>
      <c r="C17" s="94" t="e">
        <v>#DIV/0!</v>
      </c>
      <c r="D17" s="94">
        <v>0</v>
      </c>
      <c r="E17" s="82">
        <v>0</v>
      </c>
      <c r="F17" s="94" t="e">
        <v>#DIV/0!</v>
      </c>
      <c r="G17" s="94" t="e">
        <v>#DIV/0!</v>
      </c>
      <c r="H17" s="94" t="e">
        <v>#DIV/0!</v>
      </c>
      <c r="I17" s="95" t="e">
        <v>#DIV/0!</v>
      </c>
      <c r="J17" s="153"/>
      <c r="K17" s="17" t="s">
        <v>37</v>
      </c>
      <c r="L17" s="96" t="s">
        <v>38</v>
      </c>
      <c r="M17" s="96" t="s">
        <v>39</v>
      </c>
      <c r="N17" s="96" t="s">
        <v>40</v>
      </c>
      <c r="O17" s="96" t="s">
        <v>41</v>
      </c>
      <c r="P17" s="97" t="s">
        <v>42</v>
      </c>
      <c r="Q17" s="97" t="s">
        <v>7</v>
      </c>
      <c r="R17" s="98" t="s">
        <v>8</v>
      </c>
      <c r="S17" s="153"/>
      <c r="T17" s="153"/>
    </row>
    <row r="18" spans="1:20" ht="20.25" x14ac:dyDescent="0.3">
      <c r="A18" s="99" t="s">
        <v>43</v>
      </c>
      <c r="B18" s="100"/>
      <c r="C18" s="100"/>
      <c r="D18" s="100"/>
      <c r="E18" s="100">
        <v>274</v>
      </c>
      <c r="F18" s="100"/>
      <c r="G18" s="100"/>
      <c r="H18" s="100"/>
      <c r="I18" s="100"/>
      <c r="J18" s="153"/>
      <c r="K18" s="17"/>
      <c r="L18" s="61" t="s">
        <v>33</v>
      </c>
      <c r="M18" s="61"/>
      <c r="N18" s="61" t="s">
        <v>33</v>
      </c>
      <c r="O18" s="61" t="s">
        <v>1</v>
      </c>
      <c r="P18" s="61"/>
      <c r="Q18" s="61" t="s">
        <v>17</v>
      </c>
      <c r="R18" s="62" t="s">
        <v>17</v>
      </c>
      <c r="S18" s="153"/>
      <c r="T18" s="153"/>
    </row>
    <row r="19" spans="1:20" ht="21" thickBot="1" x14ac:dyDescent="0.35">
      <c r="A19" s="101" t="s">
        <v>44</v>
      </c>
      <c r="B19" s="102"/>
      <c r="C19" s="102"/>
      <c r="D19" s="103">
        <v>0</v>
      </c>
      <c r="E19" s="104">
        <v>-274</v>
      </c>
      <c r="F19" s="105" t="e">
        <v>#DIV/0!</v>
      </c>
      <c r="G19" s="105" t="e">
        <v>#DIV/0!</v>
      </c>
      <c r="H19" s="105" t="e">
        <v>#DIV/0!</v>
      </c>
      <c r="I19" s="106" t="e">
        <v>#DIV/0!</v>
      </c>
      <c r="J19" s="153"/>
      <c r="K19" s="91" t="str">
        <f>A15</f>
        <v>день</v>
      </c>
      <c r="L19" s="47"/>
      <c r="M19" s="47"/>
      <c r="N19" s="47"/>
      <c r="O19" s="51">
        <v>0</v>
      </c>
      <c r="P19" s="47"/>
      <c r="Q19" s="47"/>
      <c r="R19" s="76"/>
      <c r="S19" s="153"/>
      <c r="T19" s="153"/>
    </row>
    <row r="20" spans="1:20" ht="21" thickBot="1" x14ac:dyDescent="0.35">
      <c r="A20" s="153"/>
      <c r="B20" s="153"/>
      <c r="C20" s="153"/>
      <c r="D20" s="153"/>
      <c r="E20" s="153"/>
      <c r="F20" s="153"/>
      <c r="G20" s="153"/>
      <c r="H20" s="153"/>
      <c r="I20" s="153"/>
      <c r="J20" s="153"/>
      <c r="K20" s="92" t="str">
        <f>A16</f>
        <v>ночь</v>
      </c>
      <c r="L20" s="107"/>
      <c r="M20" s="107"/>
      <c r="N20" s="107"/>
      <c r="O20" s="57">
        <v>0</v>
      </c>
      <c r="P20" s="107"/>
      <c r="Q20" s="107"/>
      <c r="R20" s="108"/>
      <c r="S20" s="153"/>
      <c r="T20" s="153"/>
    </row>
    <row r="21" spans="1:20" ht="38.25" thickBot="1" x14ac:dyDescent="0.35">
      <c r="A21" s="6" t="s">
        <v>22</v>
      </c>
      <c r="B21" s="14"/>
      <c r="C21" s="46" t="s">
        <v>4</v>
      </c>
      <c r="D21" s="70" t="s">
        <v>5</v>
      </c>
      <c r="E21" s="70" t="s">
        <v>6</v>
      </c>
      <c r="F21" s="46" t="s">
        <v>7</v>
      </c>
      <c r="G21" s="46" t="s">
        <v>8</v>
      </c>
      <c r="H21" s="71" t="s">
        <v>9</v>
      </c>
      <c r="I21" s="153"/>
      <c r="J21" s="153"/>
      <c r="K21" s="58" t="s">
        <v>45</v>
      </c>
      <c r="L21" s="109"/>
      <c r="M21" s="94">
        <v>0</v>
      </c>
      <c r="N21" s="94">
        <v>0</v>
      </c>
      <c r="O21" s="94">
        <v>0</v>
      </c>
      <c r="P21" s="109"/>
      <c r="Q21" s="81" t="e">
        <v>#DIV/0!</v>
      </c>
      <c r="R21" s="80" t="e">
        <v>#DIV/0!</v>
      </c>
      <c r="S21" s="153"/>
      <c r="T21" s="153"/>
    </row>
    <row r="22" spans="1:20" ht="19.5" thickBot="1" x14ac:dyDescent="0.35">
      <c r="A22" s="4"/>
      <c r="B22" s="5"/>
      <c r="C22" s="61" t="s">
        <v>15</v>
      </c>
      <c r="D22" s="61" t="s">
        <v>16</v>
      </c>
      <c r="E22" s="61" t="s">
        <v>1</v>
      </c>
      <c r="F22" s="61" t="s">
        <v>17</v>
      </c>
      <c r="G22" s="61" t="s">
        <v>17</v>
      </c>
      <c r="H22" s="62" t="s">
        <v>18</v>
      </c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</row>
    <row r="23" spans="1:20" x14ac:dyDescent="0.3">
      <c r="A23" s="12" t="str">
        <f>A43</f>
        <v>день</v>
      </c>
      <c r="B23" s="61" t="s">
        <v>46</v>
      </c>
      <c r="C23" s="61"/>
      <c r="D23" s="155"/>
      <c r="E23" s="158">
        <v>0</v>
      </c>
      <c r="F23" s="61"/>
      <c r="G23" s="61"/>
      <c r="H23" s="75"/>
      <c r="I23" s="153"/>
      <c r="J23" s="153"/>
      <c r="K23" s="6" t="s">
        <v>47</v>
      </c>
      <c r="L23" s="14"/>
      <c r="M23" s="14"/>
      <c r="N23" s="14"/>
      <c r="O23" s="14"/>
      <c r="P23" s="14"/>
      <c r="Q23" s="14"/>
      <c r="R23" s="8" t="s">
        <v>9</v>
      </c>
      <c r="S23" s="8" t="s">
        <v>48</v>
      </c>
      <c r="T23" s="10" t="s">
        <v>49</v>
      </c>
    </row>
    <row r="24" spans="1:20" x14ac:dyDescent="0.3">
      <c r="A24" s="12"/>
      <c r="B24" s="61" t="s">
        <v>50</v>
      </c>
      <c r="C24" s="61"/>
      <c r="D24" s="155"/>
      <c r="E24" s="158">
        <v>0</v>
      </c>
      <c r="F24" s="61"/>
      <c r="G24" s="61"/>
      <c r="H24" s="75"/>
      <c r="I24" s="153"/>
      <c r="J24" s="153"/>
      <c r="K24" s="4" t="s">
        <v>37</v>
      </c>
      <c r="L24" s="5" t="s">
        <v>51</v>
      </c>
      <c r="M24" s="97" t="s">
        <v>52</v>
      </c>
      <c r="N24" s="97" t="s">
        <v>53</v>
      </c>
      <c r="O24" s="97" t="s">
        <v>54</v>
      </c>
      <c r="P24" s="97" t="s">
        <v>55</v>
      </c>
      <c r="Q24" s="97" t="s">
        <v>56</v>
      </c>
      <c r="R24" s="9"/>
      <c r="S24" s="9"/>
      <c r="T24" s="11"/>
    </row>
    <row r="25" spans="1:20" ht="19.5" thickBot="1" x14ac:dyDescent="0.35">
      <c r="A25" s="12"/>
      <c r="B25" s="64" t="s">
        <v>57</v>
      </c>
      <c r="C25" s="64"/>
      <c r="D25" s="156"/>
      <c r="E25" s="159">
        <v>0</v>
      </c>
      <c r="F25" s="64"/>
      <c r="G25" s="64"/>
      <c r="H25" s="110"/>
      <c r="I25" s="153"/>
      <c r="J25" s="153"/>
      <c r="K25" s="4"/>
      <c r="L25" s="5"/>
      <c r="M25" s="61" t="s">
        <v>1</v>
      </c>
      <c r="N25" s="61" t="s">
        <v>1</v>
      </c>
      <c r="O25" s="61" t="s">
        <v>1</v>
      </c>
      <c r="P25" s="61" t="s">
        <v>1</v>
      </c>
      <c r="Q25" s="61" t="s">
        <v>1</v>
      </c>
      <c r="R25" s="61" t="s">
        <v>18</v>
      </c>
      <c r="S25" s="61" t="s">
        <v>34</v>
      </c>
      <c r="T25" s="62" t="s">
        <v>58</v>
      </c>
    </row>
    <row r="26" spans="1:20" ht="21" thickBot="1" x14ac:dyDescent="0.35">
      <c r="A26" s="18"/>
      <c r="B26" s="111" t="s">
        <v>59</v>
      </c>
      <c r="C26" s="81" t="e">
        <v>#DIV/0!</v>
      </c>
      <c r="D26" s="94">
        <v>0</v>
      </c>
      <c r="E26" s="81">
        <v>0</v>
      </c>
      <c r="F26" s="112" t="e">
        <v>#DIV/0!</v>
      </c>
      <c r="G26" s="112" t="e">
        <v>#DIV/0!</v>
      </c>
      <c r="H26" s="83" t="e">
        <v>#DIV/0!</v>
      </c>
      <c r="I26" s="153"/>
      <c r="J26" s="153"/>
      <c r="K26" s="113" t="str">
        <f>A15</f>
        <v>день</v>
      </c>
      <c r="L26" s="47"/>
      <c r="M26" s="47"/>
      <c r="N26" s="47"/>
      <c r="O26" s="47"/>
      <c r="P26" s="47"/>
      <c r="Q26" s="47"/>
      <c r="R26" s="61"/>
      <c r="S26" s="61"/>
      <c r="T26" s="62"/>
    </row>
    <row r="27" spans="1:20" ht="21" thickBot="1" x14ac:dyDescent="0.35">
      <c r="A27" s="12" t="str">
        <f>A44</f>
        <v>ночь</v>
      </c>
      <c r="B27" s="100" t="s">
        <v>46</v>
      </c>
      <c r="C27" s="100"/>
      <c r="D27" s="157"/>
      <c r="E27" s="160">
        <v>0</v>
      </c>
      <c r="F27" s="100"/>
      <c r="G27" s="100"/>
      <c r="H27" s="114"/>
      <c r="I27" s="153"/>
      <c r="J27" s="153"/>
      <c r="K27" s="115" t="str">
        <f>A16</f>
        <v>ночь</v>
      </c>
      <c r="L27" s="107"/>
      <c r="M27" s="107"/>
      <c r="N27" s="107"/>
      <c r="O27" s="107"/>
      <c r="P27" s="107"/>
      <c r="Q27" s="107"/>
      <c r="R27" s="64"/>
      <c r="S27" s="64"/>
      <c r="T27" s="65"/>
    </row>
    <row r="28" spans="1:20" ht="21" thickBot="1" x14ac:dyDescent="0.35">
      <c r="A28" s="12"/>
      <c r="B28" s="61" t="s">
        <v>50</v>
      </c>
      <c r="C28" s="61"/>
      <c r="D28" s="155"/>
      <c r="E28" s="158">
        <v>0</v>
      </c>
      <c r="F28" s="61"/>
      <c r="G28" s="61"/>
      <c r="H28" s="62"/>
      <c r="I28" s="153"/>
      <c r="J28" s="153"/>
      <c r="K28" s="111" t="s">
        <v>59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81" t="e">
        <v>#DIV/0!</v>
      </c>
      <c r="S28" s="81" t="e">
        <v>#DIV/0!</v>
      </c>
      <c r="T28" s="83" t="e">
        <v>#DIV/0!</v>
      </c>
    </row>
    <row r="29" spans="1:20" ht="21" thickBot="1" x14ac:dyDescent="0.35">
      <c r="A29" s="12"/>
      <c r="B29" s="64" t="s">
        <v>57</v>
      </c>
      <c r="C29" s="64"/>
      <c r="D29" s="156"/>
      <c r="E29" s="159">
        <v>0</v>
      </c>
      <c r="F29" s="64"/>
      <c r="G29" s="64"/>
      <c r="H29" s="65"/>
      <c r="I29" s="153"/>
      <c r="J29" s="153"/>
      <c r="K29" s="116" t="s">
        <v>43</v>
      </c>
      <c r="L29" s="59"/>
      <c r="M29" s="59">
        <v>270</v>
      </c>
      <c r="N29" s="59">
        <v>280</v>
      </c>
      <c r="O29" s="59"/>
      <c r="P29" s="59">
        <v>280</v>
      </c>
      <c r="Q29" s="59"/>
      <c r="R29" s="59"/>
      <c r="S29" s="59"/>
      <c r="T29" s="117"/>
    </row>
    <row r="30" spans="1:20" ht="21" thickBot="1" x14ac:dyDescent="0.35">
      <c r="A30" s="13"/>
      <c r="B30" s="111" t="s">
        <v>59</v>
      </c>
      <c r="C30" s="81" t="e">
        <v>#DIV/0!</v>
      </c>
      <c r="D30" s="94">
        <v>0</v>
      </c>
      <c r="E30" s="94">
        <v>0</v>
      </c>
      <c r="F30" s="112" t="e">
        <v>#DIV/0!</v>
      </c>
      <c r="G30" s="112" t="e">
        <v>#DIV/0!</v>
      </c>
      <c r="H30" s="83" t="e">
        <v>#DIV/0!</v>
      </c>
      <c r="I30" s="153"/>
      <c r="J30" s="153"/>
      <c r="K30" s="118" t="s">
        <v>44</v>
      </c>
      <c r="L30" s="119"/>
      <c r="M30" s="120">
        <v>-270</v>
      </c>
      <c r="N30" s="120">
        <v>-280</v>
      </c>
      <c r="O30" s="120">
        <v>0</v>
      </c>
      <c r="P30" s="120">
        <v>-280</v>
      </c>
      <c r="Q30" s="120">
        <v>0</v>
      </c>
      <c r="R30" s="120" t="e">
        <v>#DIV/0!</v>
      </c>
      <c r="S30" s="120" t="e">
        <v>#DIV/0!</v>
      </c>
      <c r="T30" s="121" t="e">
        <v>#DIV/0!</v>
      </c>
    </row>
    <row r="31" spans="1:20" ht="19.5" thickBot="1" x14ac:dyDescent="0.35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</row>
    <row r="32" spans="1:20" x14ac:dyDescent="0.3">
      <c r="A32" s="6" t="s">
        <v>60</v>
      </c>
      <c r="B32" s="14"/>
      <c r="C32" s="14"/>
      <c r="D32" s="14"/>
      <c r="E32" s="14"/>
      <c r="F32" s="14"/>
      <c r="G32" s="14"/>
      <c r="H32" s="14"/>
      <c r="I32" s="14"/>
      <c r="J32" s="15"/>
      <c r="K32" s="15"/>
      <c r="L32" s="15"/>
      <c r="M32" s="14" t="s">
        <v>61</v>
      </c>
      <c r="N32" s="14"/>
      <c r="O32" s="14" t="s">
        <v>62</v>
      </c>
      <c r="P32" s="14"/>
      <c r="Q32" s="14" t="s">
        <v>63</v>
      </c>
      <c r="R32" s="14"/>
      <c r="S32" s="14"/>
      <c r="T32" s="16"/>
    </row>
    <row r="33" spans="1:20" ht="37.5" x14ac:dyDescent="0.3">
      <c r="A33" s="4" t="s">
        <v>37</v>
      </c>
      <c r="B33" s="96" t="s">
        <v>64</v>
      </c>
      <c r="C33" s="96" t="s">
        <v>65</v>
      </c>
      <c r="D33" s="96" t="s">
        <v>66</v>
      </c>
      <c r="E33" s="96" t="s">
        <v>67</v>
      </c>
      <c r="F33" s="97" t="s">
        <v>68</v>
      </c>
      <c r="G33" s="96" t="s">
        <v>9</v>
      </c>
      <c r="H33" s="96" t="s">
        <v>48</v>
      </c>
      <c r="I33" s="122" t="s">
        <v>49</v>
      </c>
      <c r="J33" s="5" t="s">
        <v>69</v>
      </c>
      <c r="K33" s="97" t="s">
        <v>70</v>
      </c>
      <c r="L33" s="96" t="s">
        <v>71</v>
      </c>
      <c r="M33" s="96" t="s">
        <v>72</v>
      </c>
      <c r="N33" s="97" t="s">
        <v>73</v>
      </c>
      <c r="O33" s="97" t="s">
        <v>74</v>
      </c>
      <c r="P33" s="97" t="s">
        <v>75</v>
      </c>
      <c r="Q33" s="97" t="s">
        <v>76</v>
      </c>
      <c r="R33" s="97" t="s">
        <v>77</v>
      </c>
      <c r="S33" s="97" t="s">
        <v>78</v>
      </c>
      <c r="T33" s="98" t="s">
        <v>79</v>
      </c>
    </row>
    <row r="34" spans="1:20" x14ac:dyDescent="0.3">
      <c r="A34" s="4"/>
      <c r="B34" s="61" t="s">
        <v>1</v>
      </c>
      <c r="C34" s="61" t="s">
        <v>1</v>
      </c>
      <c r="D34" s="61" t="s">
        <v>1</v>
      </c>
      <c r="E34" s="61" t="s">
        <v>1</v>
      </c>
      <c r="F34" s="61" t="s">
        <v>17</v>
      </c>
      <c r="G34" s="61" t="s">
        <v>18</v>
      </c>
      <c r="H34" s="61" t="s">
        <v>34</v>
      </c>
      <c r="I34" s="61" t="s">
        <v>58</v>
      </c>
      <c r="J34" s="5"/>
      <c r="K34" s="61" t="s">
        <v>17</v>
      </c>
      <c r="L34" s="61" t="s">
        <v>17</v>
      </c>
      <c r="M34" s="61" t="s">
        <v>1</v>
      </c>
      <c r="N34" s="61" t="s">
        <v>1</v>
      </c>
      <c r="O34" s="61" t="s">
        <v>1</v>
      </c>
      <c r="P34" s="61" t="s">
        <v>1</v>
      </c>
      <c r="Q34" s="61" t="s">
        <v>1</v>
      </c>
      <c r="R34" s="61" t="s">
        <v>1</v>
      </c>
      <c r="S34" s="61" t="s">
        <v>1</v>
      </c>
      <c r="T34" s="62" t="s">
        <v>1</v>
      </c>
    </row>
    <row r="35" spans="1:20" ht="20.25" x14ac:dyDescent="0.3">
      <c r="A35" s="60" t="s">
        <v>80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2"/>
    </row>
    <row r="36" spans="1:20" ht="20.25" x14ac:dyDescent="0.3">
      <c r="A36" s="60" t="s">
        <v>81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2"/>
    </row>
    <row r="37" spans="1:20" ht="20.25" x14ac:dyDescent="0.3">
      <c r="A37" s="60" t="s">
        <v>82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2"/>
    </row>
    <row r="38" spans="1:20" ht="21" thickBot="1" x14ac:dyDescent="0.35">
      <c r="A38" s="63" t="s">
        <v>83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5"/>
    </row>
    <row r="39" spans="1:20" ht="21" thickBot="1" x14ac:dyDescent="0.35">
      <c r="A39" s="93" t="s">
        <v>59</v>
      </c>
      <c r="B39" s="94">
        <v>0</v>
      </c>
      <c r="C39" s="94">
        <v>0</v>
      </c>
      <c r="D39" s="94">
        <v>0</v>
      </c>
      <c r="E39" s="94">
        <v>0</v>
      </c>
      <c r="F39" s="81" t="e">
        <v>#DIV/0!</v>
      </c>
      <c r="G39" s="81" t="e">
        <v>#DIV/0!</v>
      </c>
      <c r="H39" s="81" t="e">
        <v>#DIV/0!</v>
      </c>
      <c r="I39" s="112" t="e">
        <v>#DIV/0!</v>
      </c>
      <c r="J39" s="94"/>
      <c r="K39" s="81" t="e">
        <v>#DIV/0!</v>
      </c>
      <c r="L39" s="81" t="e">
        <v>#DIV/0!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5">
        <v>0</v>
      </c>
    </row>
    <row r="40" spans="1:20" ht="19.5" thickBot="1" x14ac:dyDescent="0.35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</row>
    <row r="41" spans="1:20" ht="37.5" x14ac:dyDescent="0.3">
      <c r="A41" s="6" t="s">
        <v>84</v>
      </c>
      <c r="B41" s="88" t="s">
        <v>85</v>
      </c>
      <c r="C41" s="88" t="s">
        <v>86</v>
      </c>
      <c r="D41" s="88" t="s">
        <v>3</v>
      </c>
      <c r="E41" s="88" t="s">
        <v>87</v>
      </c>
      <c r="F41" s="46" t="s">
        <v>88</v>
      </c>
      <c r="G41" s="88" t="s">
        <v>89</v>
      </c>
      <c r="H41" s="123" t="s">
        <v>60</v>
      </c>
      <c r="I41" s="153"/>
      <c r="J41" s="124" t="s">
        <v>90</v>
      </c>
      <c r="K41" s="125" t="s">
        <v>91</v>
      </c>
      <c r="L41" s="126" t="s">
        <v>91</v>
      </c>
      <c r="M41" s="153"/>
      <c r="N41" s="133" t="s">
        <v>92</v>
      </c>
      <c r="O41" s="71" t="s">
        <v>93</v>
      </c>
      <c r="P41" s="153"/>
      <c r="Q41" s="1" t="s">
        <v>94</v>
      </c>
      <c r="R41" s="2"/>
      <c r="S41" s="3"/>
      <c r="T41" s="153"/>
    </row>
    <row r="42" spans="1:20" x14ac:dyDescent="0.3">
      <c r="A42" s="4"/>
      <c r="B42" s="61" t="s">
        <v>1</v>
      </c>
      <c r="C42" s="61" t="s">
        <v>1</v>
      </c>
      <c r="D42" s="61" t="s">
        <v>1</v>
      </c>
      <c r="E42" s="61" t="s">
        <v>1</v>
      </c>
      <c r="F42" s="61" t="s">
        <v>1</v>
      </c>
      <c r="G42" s="61" t="s">
        <v>1</v>
      </c>
      <c r="H42" s="62" t="s">
        <v>1</v>
      </c>
      <c r="I42" s="153"/>
      <c r="J42" s="127"/>
      <c r="K42" s="61"/>
      <c r="L42" s="62"/>
      <c r="M42" s="153"/>
      <c r="N42" s="127" t="s">
        <v>1</v>
      </c>
      <c r="O42" s="62" t="s">
        <v>1</v>
      </c>
      <c r="P42" s="153"/>
      <c r="Q42" s="127"/>
      <c r="R42" s="134" t="s">
        <v>95</v>
      </c>
      <c r="S42" s="62" t="s">
        <v>1</v>
      </c>
      <c r="T42" s="153"/>
    </row>
    <row r="43" spans="1:20" ht="20.25" x14ac:dyDescent="0.3">
      <c r="A43" s="60" t="s">
        <v>155</v>
      </c>
      <c r="B43" s="49">
        <v>0</v>
      </c>
      <c r="C43" s="49">
        <v>0</v>
      </c>
      <c r="D43" s="49">
        <v>0</v>
      </c>
      <c r="E43" s="128"/>
      <c r="F43" s="49">
        <v>0</v>
      </c>
      <c r="G43" s="49">
        <v>0</v>
      </c>
      <c r="H43" s="62"/>
      <c r="I43" s="153"/>
      <c r="J43" s="127"/>
      <c r="K43" s="61"/>
      <c r="L43" s="62"/>
      <c r="M43" s="153"/>
      <c r="N43" s="135"/>
      <c r="O43" s="136"/>
      <c r="P43" s="153"/>
      <c r="Q43" s="127" t="s">
        <v>96</v>
      </c>
      <c r="R43" s="61"/>
      <c r="S43" s="62"/>
      <c r="T43" s="153"/>
    </row>
    <row r="44" spans="1:20" ht="21" thickBot="1" x14ac:dyDescent="0.35">
      <c r="A44" s="60" t="s">
        <v>156</v>
      </c>
      <c r="B44" s="49">
        <v>0</v>
      </c>
      <c r="C44" s="49">
        <v>0</v>
      </c>
      <c r="D44" s="49">
        <v>0</v>
      </c>
      <c r="E44" s="128"/>
      <c r="F44" s="49">
        <v>0</v>
      </c>
      <c r="G44" s="49">
        <v>0</v>
      </c>
      <c r="H44" s="65"/>
      <c r="I44" s="153"/>
      <c r="J44" s="118"/>
      <c r="K44" s="119"/>
      <c r="L44" s="129"/>
      <c r="M44" s="153"/>
      <c r="N44" s="137"/>
      <c r="O44" s="138"/>
      <c r="P44" s="153"/>
      <c r="Q44" s="118" t="s">
        <v>97</v>
      </c>
      <c r="R44" s="119"/>
      <c r="S44" s="129"/>
      <c r="T44" s="153"/>
    </row>
    <row r="45" spans="1:20" ht="21" thickBot="1" x14ac:dyDescent="0.35">
      <c r="A45" s="111" t="s">
        <v>36</v>
      </c>
      <c r="B45" s="82">
        <v>0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130">
        <v>0</v>
      </c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</row>
    <row r="46" spans="1:20" ht="20.25" x14ac:dyDescent="0.3">
      <c r="A46" s="131" t="s">
        <v>98</v>
      </c>
      <c r="B46" s="48"/>
      <c r="C46" s="48"/>
      <c r="D46" s="48"/>
      <c r="E46" s="48"/>
      <c r="F46" s="48"/>
      <c r="G46" s="48"/>
      <c r="H46" s="114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</row>
    <row r="47" spans="1:20" ht="20.25" x14ac:dyDescent="0.3">
      <c r="A47" s="127" t="s">
        <v>99</v>
      </c>
      <c r="B47" s="139">
        <v>0</v>
      </c>
      <c r="C47" s="139">
        <v>0</v>
      </c>
      <c r="D47" s="139">
        <v>0</v>
      </c>
      <c r="E47" s="139">
        <v>0</v>
      </c>
      <c r="F47" s="139">
        <v>0</v>
      </c>
      <c r="G47" s="139">
        <v>0</v>
      </c>
      <c r="H47" s="140">
        <v>0</v>
      </c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</row>
    <row r="48" spans="1:20" ht="20.25" x14ac:dyDescent="0.3">
      <c r="A48" s="127" t="s">
        <v>100</v>
      </c>
      <c r="B48" s="52"/>
      <c r="C48" s="52"/>
      <c r="D48" s="52"/>
      <c r="E48" s="52"/>
      <c r="F48" s="52"/>
      <c r="G48" s="52"/>
      <c r="H48" s="54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</row>
    <row r="49" spans="1:8" ht="20.25" x14ac:dyDescent="0.3">
      <c r="A49" s="127" t="s">
        <v>101</v>
      </c>
      <c r="B49" s="48"/>
      <c r="C49" s="48"/>
      <c r="D49" s="48"/>
      <c r="E49" s="48"/>
      <c r="F49" s="48"/>
      <c r="G49" s="48"/>
      <c r="H49" s="62"/>
    </row>
    <row r="50" spans="1:8" ht="21" thickBot="1" x14ac:dyDescent="0.35">
      <c r="A50" s="118" t="s">
        <v>102</v>
      </c>
      <c r="B50" s="141">
        <v>4405.9769999999999</v>
      </c>
      <c r="C50" s="141">
        <v>7346.18</v>
      </c>
      <c r="D50" s="141">
        <v>11368.564000000002</v>
      </c>
      <c r="E50" s="141">
        <v>0</v>
      </c>
      <c r="F50" s="141">
        <v>11512</v>
      </c>
      <c r="G50" s="141">
        <v>11006</v>
      </c>
      <c r="H50" s="142">
        <v>11574</v>
      </c>
    </row>
    <row r="52" spans="1:8" ht="23.25" x14ac:dyDescent="0.3">
      <c r="A52" s="132"/>
      <c r="B52" s="7"/>
      <c r="C52" s="7"/>
      <c r="D52" s="7"/>
      <c r="E52" s="153"/>
      <c r="F52" s="7"/>
      <c r="G52" s="7"/>
      <c r="H52" s="153"/>
    </row>
  </sheetData>
  <mergeCells count="47">
    <mergeCell ref="A33:A34"/>
    <mergeCell ref="J33:J34"/>
    <mergeCell ref="A41:A42"/>
    <mergeCell ref="Q41:S41"/>
    <mergeCell ref="B52:D52"/>
    <mergeCell ref="F52:G52"/>
    <mergeCell ref="S23:S24"/>
    <mergeCell ref="T23:T24"/>
    <mergeCell ref="K24:K25"/>
    <mergeCell ref="L24:L25"/>
    <mergeCell ref="A27:A30"/>
    <mergeCell ref="A32:I32"/>
    <mergeCell ref="J32:L32"/>
    <mergeCell ref="M32:N32"/>
    <mergeCell ref="O32:P32"/>
    <mergeCell ref="Q32:T32"/>
    <mergeCell ref="K16:R16"/>
    <mergeCell ref="K17:K18"/>
    <mergeCell ref="A21:B22"/>
    <mergeCell ref="A23:A26"/>
    <mergeCell ref="K23:Q23"/>
    <mergeCell ref="R23:R24"/>
    <mergeCell ref="A10:B10"/>
    <mergeCell ref="K10:K14"/>
    <mergeCell ref="L10:M10"/>
    <mergeCell ref="A11:B11"/>
    <mergeCell ref="L11:M11"/>
    <mergeCell ref="L12:M12"/>
    <mergeCell ref="A13:A14"/>
    <mergeCell ref="L13:M13"/>
    <mergeCell ref="L14:M14"/>
    <mergeCell ref="A7:B7"/>
    <mergeCell ref="L7:M7"/>
    <mergeCell ref="A8:B8"/>
    <mergeCell ref="L8:M8"/>
    <mergeCell ref="A9:B9"/>
    <mergeCell ref="L9:M9"/>
    <mergeCell ref="B1:C1"/>
    <mergeCell ref="A2:B2"/>
    <mergeCell ref="E2:G2"/>
    <mergeCell ref="A3:F3"/>
    <mergeCell ref="K3:M4"/>
    <mergeCell ref="A4:B5"/>
    <mergeCell ref="K5:K9"/>
    <mergeCell ref="L5:M5"/>
    <mergeCell ref="A6:B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Расчёт</vt:lpstr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Геннадьевич Чекулаев</dc:creator>
  <cp:lastModifiedBy>Виталий Геннадьевич Чекулаев</cp:lastModifiedBy>
  <dcterms:created xsi:type="dcterms:W3CDTF">2022-02-17T09:27:53Z</dcterms:created>
  <dcterms:modified xsi:type="dcterms:W3CDTF">2022-02-17T09:43:19Z</dcterms:modified>
</cp:coreProperties>
</file>