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3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B1" i="1"/>
  <c r="AA3" i="1" s="1"/>
  <c r="AA7" i="1" l="1"/>
  <c r="AA6" i="1"/>
  <c r="AA9" i="1"/>
  <c r="AA5" i="1"/>
  <c r="AA8" i="1"/>
  <c r="AA4" i="1"/>
  <c r="E4" i="1" s="1"/>
  <c r="Z3" i="1"/>
  <c r="E3" i="1" s="1"/>
  <c r="D4" i="1"/>
  <c r="Z4" i="1" s="1"/>
  <c r="D5" i="1"/>
  <c r="Z5" i="1" s="1"/>
  <c r="D6" i="1"/>
  <c r="Z6" i="1" s="1"/>
  <c r="D7" i="1"/>
  <c r="Z7" i="1" s="1"/>
  <c r="D8" i="1"/>
  <c r="Z8" i="1" s="1"/>
  <c r="D9" i="1"/>
  <c r="Z9" i="1" s="1"/>
  <c r="E9" i="1" l="1"/>
  <c r="E8" i="1"/>
  <c r="E7" i="1"/>
  <c r="E6" i="1"/>
  <c r="A9" i="2" s="1"/>
  <c r="E5" i="1"/>
  <c r="A5" i="2" s="1"/>
  <c r="E8" i="2" l="1"/>
  <c r="E12" i="2"/>
  <c r="A11" i="2"/>
  <c r="E14" i="2"/>
  <c r="C8" i="2"/>
  <c r="A13" i="2"/>
  <c r="D6" i="2"/>
  <c r="B7" i="2"/>
  <c r="B11" i="2"/>
  <c r="B10" i="2"/>
  <c r="A14" i="2"/>
  <c r="D7" i="2"/>
  <c r="B12" i="2"/>
  <c r="E5" i="2"/>
  <c r="A12" i="2"/>
  <c r="C10" i="2"/>
  <c r="A15" i="2"/>
  <c r="C14" i="2"/>
  <c r="A8" i="2"/>
  <c r="D12" i="2"/>
  <c r="E7" i="2"/>
  <c r="D15" i="2"/>
  <c r="C12" i="2"/>
  <c r="B9" i="2"/>
  <c r="A6" i="2"/>
  <c r="E13" i="2"/>
  <c r="D10" i="2"/>
  <c r="C7" i="2"/>
  <c r="B15" i="2"/>
  <c r="C13" i="2"/>
  <c r="C6" i="2"/>
  <c r="A7" i="2"/>
  <c r="D11" i="2"/>
  <c r="B5" i="2"/>
  <c r="E9" i="2"/>
  <c r="D13" i="2"/>
  <c r="E11" i="2"/>
  <c r="E15" i="2"/>
  <c r="B6" i="2"/>
  <c r="E10" i="2"/>
  <c r="C15" i="2"/>
  <c r="D5" i="2"/>
  <c r="C9" i="2"/>
  <c r="D9" i="2"/>
  <c r="B14" i="2"/>
  <c r="D8" i="2"/>
  <c r="C5" i="2"/>
  <c r="B13" i="2"/>
  <c r="A10" i="2"/>
  <c r="E6" i="2"/>
  <c r="D14" i="2"/>
  <c r="C11" i="2"/>
  <c r="B8" i="2"/>
  <c r="A3" i="2"/>
  <c r="D4" i="2"/>
  <c r="E4" i="2"/>
  <c r="E3" i="2"/>
  <c r="C3" i="2"/>
  <c r="B3" i="2"/>
  <c r="C4" i="2"/>
  <c r="B4" i="2"/>
  <c r="D3" i="2"/>
  <c r="A4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<sst xmlns="http://schemas.openxmlformats.org/spreadsheetml/2006/main" count="20" uniqueCount="15">
  <si>
    <t>Наименование товара</t>
  </si>
  <si>
    <t>Срок годности</t>
  </si>
  <si>
    <t>Дата поставки</t>
  </si>
  <si>
    <t>Прибор №1</t>
  </si>
  <si>
    <t>Прибор №2</t>
  </si>
  <si>
    <t>Прибор №3</t>
  </si>
  <si>
    <t>Прибор №4</t>
  </si>
  <si>
    <t>Прибор №5</t>
  </si>
  <si>
    <t>Прибор №6</t>
  </si>
  <si>
    <t>Прибор №7</t>
  </si>
  <si>
    <t>К замене</t>
  </si>
  <si>
    <t>Текущая дата:</t>
  </si>
  <si>
    <t>Месяц замены</t>
  </si>
  <si>
    <t>Текущий месяц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</si>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</sst>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0" fontId="1" fillId="0" borderId="0" xfId="0" applyFont="1"/>
  </cellXfs>
  <cellStyles count="1">
    <cellStyle name="Normal" xfId="0" builtinId="0"/>
  </cellStyles>
  <dxfs count="6">
    <dxf>
      <font>
        <color auto="1"/>
      </font>
      <fill>
        <patternFill>
          <bgColor rgb="FFFF3333"/>
        </patternFill>
      </fill>
    </dxf>
    <dxf>
      <font>
        <color auto="1"/>
      </font>
      <fill>
        <patternFill>
          <bgColor rgb="FFFF333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fill>
        <patternFill>
          <bgColor rgb="FFFF3333"/>
        </patternFill>
      </fill>
    </dxf>
    <dxf>
      <font>
        <color auto="1"/>
      </font>
      <fill>
        <patternFill>
          <bgColor rgb="FFFF3333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workbookViewId="0">
      <selection activeCell="A10" sqref="A10"/>
    </sheetView>
  </sheetViews>
  <sheetFormatPr defaultRowHeight="15" x14ac:dyDescent="0.25"/>
  <cols>
    <col min="1" max="1" width="24.28515625" customWidth="1"/>
    <col min="2" max="2" width="20.7109375" customWidth="1"/>
    <col min="3" max="3" width="20.140625" customWidth="1"/>
    <col min="4" max="4" width="16.85546875" customWidth="1"/>
    <col min="5" max="5" width="18.7109375" customWidth="1"/>
    <col min="6" max="6" width="15.28515625" bestFit="1" customWidth="1"/>
    <col min="7" max="7" width="14" customWidth="1"/>
    <col min="26" max="26" width="15.28515625" customWidth="1"/>
  </cols>
  <sheetData>
    <row r="1" spans="1:27" x14ac:dyDescent="0.25">
      <c r="A1" t="s">
        <v>11</v>
      </c>
      <c r="B1" s="2">
        <f ca="1">TODAY()</f>
        <v>44608</v>
      </c>
    </row>
    <row r="2" spans="1:27" x14ac:dyDescent="0.25">
      <c r="A2" t="s">
        <v>0</v>
      </c>
      <c r="B2" t="s">
        <v>2</v>
      </c>
      <c r="C2" t="s">
        <v>1</v>
      </c>
      <c r="D2" t="s">
        <v>10</v>
      </c>
      <c r="E2" t="s">
        <v>14</v>
      </c>
      <c r="Z2" t="s">
        <v>12</v>
      </c>
      <c r="AA2" t="s">
        <v>13</v>
      </c>
    </row>
    <row r="3" spans="1:27" x14ac:dyDescent="0.25">
      <c r="A3" t="s">
        <v>3</v>
      </c>
      <c r="B3" s="2">
        <v>43952</v>
      </c>
      <c r="C3">
        <v>21</v>
      </c>
      <c r="D3" s="2">
        <f t="shared" ref="D3:D9" si="0">DATE(YEAR(B3),MONTH(B3)+C3,DAY(B3))</f>
        <v>44593</v>
      </c>
      <c r="E3" t="str">
        <f ca="1">IF(Z3=AA3,"Требует замены","")</f>
        <v>Требует замены</v>
      </c>
      <c r="Z3">
        <f t="shared" ref="Z3:Z9" si="1">MONTH(D3)</f>
        <v>2</v>
      </c>
      <c r="AA3">
        <f ca="1">MONTH($B$1)</f>
        <v>2</v>
      </c>
    </row>
    <row r="4" spans="1:27" x14ac:dyDescent="0.25">
      <c r="A4" t="s">
        <v>4</v>
      </c>
      <c r="B4" s="2">
        <v>43617</v>
      </c>
      <c r="C4">
        <v>32</v>
      </c>
      <c r="D4" s="2">
        <f t="shared" si="0"/>
        <v>44593</v>
      </c>
      <c r="E4" t="str">
        <f t="shared" ref="E4:E9" ca="1" si="2">IF(Z4=AA4,"Требует замены","")</f>
        <v>Требует замены</v>
      </c>
      <c r="Z4">
        <f t="shared" si="1"/>
        <v>2</v>
      </c>
      <c r="AA4">
        <f t="shared" ref="AA4:AA9" ca="1" si="3">MONTH($B$1)</f>
        <v>2</v>
      </c>
    </row>
    <row r="5" spans="1:27" x14ac:dyDescent="0.25">
      <c r="A5" t="s">
        <v>5</v>
      </c>
      <c r="B5" s="2">
        <v>43101</v>
      </c>
      <c r="C5">
        <v>49</v>
      </c>
      <c r="D5" s="2">
        <f t="shared" si="0"/>
        <v>44593</v>
      </c>
      <c r="E5" t="str">
        <f t="shared" ca="1" si="2"/>
        <v>Требует замены</v>
      </c>
      <c r="Z5">
        <f t="shared" si="1"/>
        <v>2</v>
      </c>
      <c r="AA5">
        <f t="shared" ca="1" si="3"/>
        <v>2</v>
      </c>
    </row>
    <row r="6" spans="1:27" x14ac:dyDescent="0.25">
      <c r="A6" t="s">
        <v>6</v>
      </c>
      <c r="B6" s="2">
        <v>41487</v>
      </c>
      <c r="C6">
        <v>60</v>
      </c>
      <c r="D6" s="2">
        <f t="shared" si="0"/>
        <v>43313</v>
      </c>
      <c r="E6" t="str">
        <f t="shared" ca="1" si="2"/>
        <v/>
      </c>
      <c r="Z6">
        <f t="shared" si="1"/>
        <v>8</v>
      </c>
      <c r="AA6">
        <f t="shared" ca="1" si="3"/>
        <v>2</v>
      </c>
    </row>
    <row r="7" spans="1:27" x14ac:dyDescent="0.25">
      <c r="A7" t="s">
        <v>7</v>
      </c>
      <c r="B7" s="2">
        <v>41306</v>
      </c>
      <c r="C7">
        <v>45</v>
      </c>
      <c r="D7" s="2">
        <f t="shared" si="0"/>
        <v>42675</v>
      </c>
      <c r="E7" t="str">
        <f t="shared" ca="1" si="2"/>
        <v/>
      </c>
      <c r="Z7">
        <f t="shared" si="1"/>
        <v>11</v>
      </c>
      <c r="AA7">
        <f t="shared" ca="1" si="3"/>
        <v>2</v>
      </c>
    </row>
    <row r="8" spans="1:27" x14ac:dyDescent="0.25">
      <c r="A8" t="s">
        <v>8</v>
      </c>
      <c r="B8" s="2">
        <v>42430</v>
      </c>
      <c r="C8">
        <v>150</v>
      </c>
      <c r="D8" s="2">
        <f t="shared" si="0"/>
        <v>46997</v>
      </c>
      <c r="E8" t="str">
        <f t="shared" ca="1" si="2"/>
        <v/>
      </c>
      <c r="Z8">
        <f t="shared" si="1"/>
        <v>9</v>
      </c>
      <c r="AA8">
        <f t="shared" ca="1" si="3"/>
        <v>2</v>
      </c>
    </row>
    <row r="9" spans="1:27" x14ac:dyDescent="0.25">
      <c r="A9" t="s">
        <v>9</v>
      </c>
      <c r="B9" s="2">
        <v>43586</v>
      </c>
      <c r="C9">
        <v>70</v>
      </c>
      <c r="D9" s="2">
        <f t="shared" si="0"/>
        <v>45717</v>
      </c>
      <c r="E9" t="str">
        <f t="shared" ca="1" si="2"/>
        <v/>
      </c>
      <c r="Z9">
        <f t="shared" si="1"/>
        <v>3</v>
      </c>
      <c r="AA9">
        <f t="shared" ca="1" si="3"/>
        <v>2</v>
      </c>
    </row>
    <row r="14" spans="1:27" x14ac:dyDescent="0.25">
      <c r="E14" s="1"/>
    </row>
  </sheetData>
  <conditionalFormatting sqref="A3:E9">
    <cfRule type="expression" dxfId="1" priority="1">
      <formula>$E3="Требует замены"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2" sqref="A2"/>
    </sheetView>
  </sheetViews>
  <sheetFormatPr defaultRowHeight="15" x14ac:dyDescent="0.25"/>
  <cols>
    <col min="1" max="1" width="21.7109375" bestFit="1" customWidth="1"/>
    <col min="2" max="2" width="14" bestFit="1" customWidth="1"/>
    <col min="3" max="3" width="14.140625" bestFit="1" customWidth="1"/>
    <col min="4" max="4" width="13.42578125" bestFit="1" customWidth="1"/>
    <col min="5" max="5" width="16" bestFit="1" customWidth="1"/>
  </cols>
  <sheetData>
    <row r="1" spans="1:5" x14ac:dyDescent="0.25">
      <c r="A1" s="4" t="s">
        <v>0</v>
      </c>
      <c r="B1" s="4" t="s">
        <v>2</v>
      </c>
      <c r="C1" s="4" t="s">
        <v>1</v>
      </c>
      <c r="D1" s="4" t="s">
        <v>10</v>
      </c>
      <c r="E1" s="4" t="s">
        <v>14</v>
      </c>
    </row>
    <row r="2" spans="1:5" x14ac:dyDescent="0.25">
      <c r="A2" t="str">
        <f ca="1">IFERROR(INDEX(Лист1!$A$3:$E$50,_xlfn.AGGREGATE(15,6,(ROW($A$3:$A$50)-ROW($A$2))/(Лист1!$E$3:$E$350="Требует замены"),ROW($A1)),MATCH(A$1,Лист1!$A$2:$E$2,0)),"")</f>
        <v>Прибор №1</v>
      </c>
      <c r="B2" s="3">
        <f ca="1">IFERROR(INDEX(Лист1!$A$3:$E$50,_xlfn.AGGREGATE(15,6,(ROW($A$3:$A$50)-ROW($A$2))/(Лист1!$E$3:$E$350="Требует замены"),ROW($A1)),MATCH(B$1,Лист1!$A$2:$E$2,0)),"")</f>
        <v>43952</v>
      </c>
      <c r="C2">
        <f ca="1">IFERROR(INDEX(Лист1!$A$3:$E$50,_xlfn.AGGREGATE(15,6,(ROW($A$3:$A$50)-ROW($A$2))/(Лист1!$E$3:$E$350="Требует замены"),ROW($A1)),MATCH(C$1,Лист1!$A$2:$E$2,0)),"")</f>
        <v>21</v>
      </c>
      <c r="D2" s="3">
        <f ca="1">IFERROR(INDEX(Лист1!$A$3:$E$50,_xlfn.AGGREGATE(15,6,(ROW($A$3:$A$50)-ROW($A$2))/(Лист1!$E$3:$E$350="Требует замены"),ROW($A1)),MATCH(D$1,Лист1!$A$2:$E$2,0)),"")</f>
        <v>44593</v>
      </c>
      <c r="E2" t="str">
        <f ca="1">IFERROR(INDEX(Лист1!$A$3:$E$50,_xlfn.AGGREGATE(15,6,(ROW($A$3:$A$50)-ROW($A$2))/(Лист1!$E$3:$E$350="Требует замены"),ROW($A1)),MATCH(E$1,Лист1!$A$2:$E$2,0)),"")</f>
        <v>Требует замены</v>
      </c>
    </row>
    <row r="3" spans="1:5" x14ac:dyDescent="0.25">
      <c r="A3" t="str">
        <f ca="1">IFERROR(INDEX(Лист1!$A$3:$E$50,_xlfn.AGGREGATE(15,6,(ROW($A$3:$A$50)-ROW($A$2))/(Лист1!$E$3:$E$350="Требует замены"),ROW($A2)),MATCH(A$1,Лист1!$A$2:$E$2,0)),"")</f>
        <v>Прибор №2</v>
      </c>
      <c r="B3" s="3">
        <f ca="1">IFERROR(INDEX(Лист1!$A$3:$E$50,_xlfn.AGGREGATE(15,6,(ROW($A$3:$A$50)-ROW($A$2))/(Лист1!$E$3:$E$350="Требует замены"),ROW($A2)),MATCH(B$1,Лист1!$A$2:$E$2,0)),"")</f>
        <v>43617</v>
      </c>
      <c r="C3">
        <f ca="1">IFERROR(INDEX(Лист1!$A$3:$E$50,_xlfn.AGGREGATE(15,6,(ROW($A$3:$A$50)-ROW($A$2))/(Лист1!$E$3:$E$350="Требует замены"),ROW($A2)),MATCH(C$1,Лист1!$A$2:$E$2,0)),"")</f>
        <v>32</v>
      </c>
      <c r="D3" s="3">
        <f ca="1">IFERROR(INDEX(Лист1!$A$3:$E$50,_xlfn.AGGREGATE(15,6,(ROW($A$3:$A$50)-ROW($A$2))/(Лист1!$E$3:$E$350="Требует замены"),ROW($A2)),MATCH(D$1,Лист1!$A$2:$E$2,0)),"")</f>
        <v>44593</v>
      </c>
      <c r="E3" t="str">
        <f ca="1">IFERROR(INDEX(Лист1!$A$3:$E$50,_xlfn.AGGREGATE(15,6,(ROW($A$3:$A$50)-ROW($A$2))/(Лист1!$E$3:$E$350="Требует замены"),ROW($A2)),MATCH(E$1,Лист1!$A$2:$E$2,0)),"")</f>
        <v>Требует замены</v>
      </c>
    </row>
    <row r="4" spans="1:5" x14ac:dyDescent="0.25">
      <c r="A4" t="str">
        <f ca="1">IFERROR(INDEX(Лист1!$A$3:$E$50,_xlfn.AGGREGATE(15,6,(ROW($A$3:$A$50)-ROW($A$2))/(Лист1!$E$3:$E$350="Требует замены"),ROW($A3)),MATCH(A$1,Лист1!$A$2:$E$2,0)),"")</f>
        <v>Прибор №3</v>
      </c>
      <c r="B4" s="3">
        <f ca="1">IFERROR(INDEX(Лист1!$A$3:$E$50,_xlfn.AGGREGATE(15,6,(ROW($A$3:$A$50)-ROW($A$2))/(Лист1!$E$3:$E$350="Требует замены"),ROW($A3)),MATCH(B$1,Лист1!$A$2:$E$2,0)),"")</f>
        <v>43101</v>
      </c>
      <c r="C4">
        <f ca="1">IFERROR(INDEX(Лист1!$A$3:$E$50,_xlfn.AGGREGATE(15,6,(ROW($A$3:$A$50)-ROW($A$2))/(Лист1!$E$3:$E$350="Требует замены"),ROW($A3)),MATCH(C$1,Лист1!$A$2:$E$2,0)),"")</f>
        <v>49</v>
      </c>
      <c r="D4" s="3">
        <f ca="1">IFERROR(INDEX(Лист1!$A$3:$E$50,_xlfn.AGGREGATE(15,6,(ROW($A$3:$A$50)-ROW($A$2))/(Лист1!$E$3:$E$350="Требует замены"),ROW($A3)),MATCH(D$1,Лист1!$A$2:$E$2,0)),"")</f>
        <v>44593</v>
      </c>
      <c r="E4" t="str">
        <f ca="1">IFERROR(INDEX(Лист1!$A$3:$E$50,_xlfn.AGGREGATE(15,6,(ROW($A$3:$A$50)-ROW($A$2))/(Лист1!$E$3:$E$350="Требует замены"),ROW($A3)),MATCH(E$1,Лист1!$A$2:$E$2,0)),"")</f>
        <v>Требует замены</v>
      </c>
    </row>
    <row r="5" spans="1:5" x14ac:dyDescent="0.25">
      <c r="A5" t="str">
        <f ca="1">IFERROR(INDEX(Лист1!$A$3:$E$50,_xlfn.AGGREGATE(15,6,(ROW($A$3:$A$50)-ROW($A$2))/(Лист1!$E$3:$E$350="Требует замены"),ROW($A4)),MATCH(A$1,Лист1!$A$2:$E$2,0)),"")</f>
        <v/>
      </c>
      <c r="B5" s="3" t="str">
        <f ca="1">IFERROR(INDEX(Лист1!$A$3:$E$50,_xlfn.AGGREGATE(15,6,(ROW($A$3:$A$50)-ROW($A$2))/(Лист1!$E$3:$E$350="Требует замены"),ROW($A4)),MATCH(B$1,Лист1!$A$2:$E$2,0)),"")</f>
        <v/>
      </c>
      <c r="C5" t="str">
        <f ca="1">IFERROR(INDEX(Лист1!$A$3:$E$50,_xlfn.AGGREGATE(15,6,(ROW($A$3:$A$50)-ROW($A$2))/(Лист1!$E$3:$E$350="Требует замены"),ROW($A4)),MATCH(C$1,Лист1!$A$2:$E$2,0)),"")</f>
        <v/>
      </c>
      <c r="D5" s="3" t="str">
        <f ca="1">IFERROR(INDEX(Лист1!$A$3:$E$50,_xlfn.AGGREGATE(15,6,(ROW($A$3:$A$50)-ROW($A$2))/(Лист1!$E$3:$E$350="Требует замены"),ROW($A4)),MATCH(D$1,Лист1!$A$2:$E$2,0)),"")</f>
        <v/>
      </c>
      <c r="E5" t="str">
        <f ca="1">IFERROR(INDEX(Лист1!$A$3:$E$50,_xlfn.AGGREGATE(15,6,(ROW($A$3:$A$50)-ROW($A$2))/(Лист1!$E$3:$E$350="Требует замены"),ROW($A4)),MATCH(E$1,Лист1!$A$2:$E$2,0)),"")</f>
        <v/>
      </c>
    </row>
    <row r="6" spans="1:5" x14ac:dyDescent="0.25">
      <c r="A6" t="str">
        <f ca="1">IFERROR(INDEX(Лист1!$A$3:$E$50,_xlfn.AGGREGATE(15,6,(ROW($A$3:$A$50)-ROW($A$2))/(Лист1!$E$3:$E$350="Требует замены"),ROW($A5)),MATCH(A$1,Лист1!$A$2:$E$2,0)),"")</f>
        <v/>
      </c>
      <c r="B6" s="3" t="str">
        <f ca="1">IFERROR(INDEX(Лист1!$A$3:$E$50,_xlfn.AGGREGATE(15,6,(ROW($A$3:$A$50)-ROW($A$2))/(Лист1!$E$3:$E$350="Требует замены"),ROW($A5)),MATCH(B$1,Лист1!$A$2:$E$2,0)),"")</f>
        <v/>
      </c>
      <c r="C6" t="str">
        <f ca="1">IFERROR(INDEX(Лист1!$A$3:$E$50,_xlfn.AGGREGATE(15,6,(ROW($A$3:$A$50)-ROW($A$2))/(Лист1!$E$3:$E$350="Требует замены"),ROW($A5)),MATCH(C$1,Лист1!$A$2:$E$2,0)),"")</f>
        <v/>
      </c>
      <c r="D6" s="3" t="str">
        <f ca="1">IFERROR(INDEX(Лист1!$A$3:$E$50,_xlfn.AGGREGATE(15,6,(ROW($A$3:$A$50)-ROW($A$2))/(Лист1!$E$3:$E$350="Требует замены"),ROW($A5)),MATCH(D$1,Лист1!$A$2:$E$2,0)),"")</f>
        <v/>
      </c>
      <c r="E6" t="str">
        <f ca="1">IFERROR(INDEX(Лист1!$A$3:$E$50,_xlfn.AGGREGATE(15,6,(ROW($A$3:$A$50)-ROW($A$2))/(Лист1!$E$3:$E$350="Требует замены"),ROW($A5)),MATCH(E$1,Лист1!$A$2:$E$2,0)),"")</f>
        <v/>
      </c>
    </row>
    <row r="7" spans="1:5" x14ac:dyDescent="0.25">
      <c r="A7" t="str">
        <f ca="1">IFERROR(INDEX(Лист1!$A$3:$E$50,_xlfn.AGGREGATE(15,6,(ROW($A$3:$A$50)-ROW($A$2))/(Лист1!$E$3:$E$350="Требует замены"),ROW($A6)),MATCH(A$1,Лист1!$A$2:$E$2,0)),"")</f>
        <v/>
      </c>
      <c r="B7" s="3" t="str">
        <f ca="1">IFERROR(INDEX(Лист1!$A$3:$E$50,_xlfn.AGGREGATE(15,6,(ROW($A$3:$A$50)-ROW($A$2))/(Лист1!$E$3:$E$350="Требует замены"),ROW($A6)),MATCH(B$1,Лист1!$A$2:$E$2,0)),"")</f>
        <v/>
      </c>
      <c r="C7" t="str">
        <f ca="1">IFERROR(INDEX(Лист1!$A$3:$E$50,_xlfn.AGGREGATE(15,6,(ROW($A$3:$A$50)-ROW($A$2))/(Лист1!$E$3:$E$350="Требует замены"),ROW($A6)),MATCH(C$1,Лист1!$A$2:$E$2,0)),"")</f>
        <v/>
      </c>
      <c r="D7" s="3" t="str">
        <f ca="1">IFERROR(INDEX(Лист1!$A$3:$E$50,_xlfn.AGGREGATE(15,6,(ROW($A$3:$A$50)-ROW($A$2))/(Лист1!$E$3:$E$350="Требует замены"),ROW($A6)),MATCH(D$1,Лист1!$A$2:$E$2,0)),"")</f>
        <v/>
      </c>
      <c r="E7" t="str">
        <f ca="1">IFERROR(INDEX(Лист1!$A$3:$E$50,_xlfn.AGGREGATE(15,6,(ROW($A$3:$A$50)-ROW($A$2))/(Лист1!$E$3:$E$350="Требует замены"),ROW($A6)),MATCH(E$1,Лист1!$A$2:$E$2,0)),"")</f>
        <v/>
      </c>
    </row>
    <row r="8" spans="1:5" x14ac:dyDescent="0.25">
      <c r="A8" t="str">
        <f ca="1">IFERROR(INDEX(Лист1!$A$3:$E$50,_xlfn.AGGREGATE(15,6,(ROW($A$3:$A$50)-ROW($A$2))/(Лист1!$E$3:$E$350="Требует замены"),ROW($A7)),MATCH(A$1,Лист1!$A$2:$E$2,0)),"")</f>
        <v/>
      </c>
      <c r="B8" s="3" t="str">
        <f ca="1">IFERROR(INDEX(Лист1!$A$3:$E$50,_xlfn.AGGREGATE(15,6,(ROW($A$3:$A$50)-ROW($A$2))/(Лист1!$E$3:$E$350="Требует замены"),ROW($A7)),MATCH(B$1,Лист1!$A$2:$E$2,0)),"")</f>
        <v/>
      </c>
      <c r="C8" t="str">
        <f ca="1">IFERROR(INDEX(Лист1!$A$3:$E$50,_xlfn.AGGREGATE(15,6,(ROW($A$3:$A$50)-ROW($A$2))/(Лист1!$E$3:$E$350="Требует замены"),ROW($A7)),MATCH(C$1,Лист1!$A$2:$E$2,0)),"")</f>
        <v/>
      </c>
      <c r="D8" s="3" t="str">
        <f ca="1">IFERROR(INDEX(Лист1!$A$3:$E$50,_xlfn.AGGREGATE(15,6,(ROW($A$3:$A$50)-ROW($A$2))/(Лист1!$E$3:$E$350="Требует замены"),ROW($A7)),MATCH(D$1,Лист1!$A$2:$E$2,0)),"")</f>
        <v/>
      </c>
      <c r="E8" t="str">
        <f ca="1">IFERROR(INDEX(Лист1!$A$3:$E$50,_xlfn.AGGREGATE(15,6,(ROW($A$3:$A$50)-ROW($A$2))/(Лист1!$E$3:$E$350="Требует замены"),ROW($A7)),MATCH(E$1,Лист1!$A$2:$E$2,0)),"")</f>
        <v/>
      </c>
    </row>
    <row r="9" spans="1:5" x14ac:dyDescent="0.25">
      <c r="A9" t="str">
        <f ca="1">IFERROR(INDEX(Лист1!$A$3:$E$50,_xlfn.AGGREGATE(15,6,(ROW($A$3:$A$50)-ROW($A$2))/(Лист1!$E$3:$E$350="Требует замены"),ROW($A8)),MATCH(A$1,Лист1!$A$2:$E$2,0)),"")</f>
        <v/>
      </c>
      <c r="B9" s="3" t="str">
        <f ca="1">IFERROR(INDEX(Лист1!$A$3:$E$50,_xlfn.AGGREGATE(15,6,(ROW($A$3:$A$50)-ROW($A$2))/(Лист1!$E$3:$E$350="Требует замены"),ROW($A8)),MATCH(B$1,Лист1!$A$2:$E$2,0)),"")</f>
        <v/>
      </c>
      <c r="C9" t="str">
        <f ca="1">IFERROR(INDEX(Лист1!$A$3:$E$50,_xlfn.AGGREGATE(15,6,(ROW($A$3:$A$50)-ROW($A$2))/(Лист1!$E$3:$E$350="Требует замены"),ROW($A8)),MATCH(C$1,Лист1!$A$2:$E$2,0)),"")</f>
        <v/>
      </c>
      <c r="D9" s="3" t="str">
        <f ca="1">IFERROR(INDEX(Лист1!$A$3:$E$50,_xlfn.AGGREGATE(15,6,(ROW($A$3:$A$50)-ROW($A$2))/(Лист1!$E$3:$E$350="Требует замены"),ROW($A8)),MATCH(D$1,Лист1!$A$2:$E$2,0)),"")</f>
        <v/>
      </c>
      <c r="E9" t="str">
        <f ca="1">IFERROR(INDEX(Лист1!$A$3:$E$50,_xlfn.AGGREGATE(15,6,(ROW($A$3:$A$50)-ROW($A$2))/(Лист1!$E$3:$E$350="Требует замены"),ROW($A8)),MATCH(E$1,Лист1!$A$2:$E$2,0)),"")</f>
        <v/>
      </c>
    </row>
    <row r="10" spans="1:5" x14ac:dyDescent="0.25">
      <c r="A10" t="str">
        <f ca="1">IFERROR(INDEX(Лист1!$A$3:$E$50,_xlfn.AGGREGATE(15,6,(ROW($A$3:$A$50)-ROW($A$2))/(Лист1!$E$3:$E$350="Требует замены"),ROW($A9)),MATCH(A$1,Лист1!$A$2:$E$2,0)),"")</f>
        <v/>
      </c>
      <c r="B10" s="3" t="str">
        <f ca="1">IFERROR(INDEX(Лист1!$A$3:$E$50,_xlfn.AGGREGATE(15,6,(ROW($A$3:$A$50)-ROW($A$2))/(Лист1!$E$3:$E$350="Требует замены"),ROW($A9)),MATCH(B$1,Лист1!$A$2:$E$2,0)),"")</f>
        <v/>
      </c>
      <c r="C10" t="str">
        <f ca="1">IFERROR(INDEX(Лист1!$A$3:$E$50,_xlfn.AGGREGATE(15,6,(ROW($A$3:$A$50)-ROW($A$2))/(Лист1!$E$3:$E$350="Требует замены"),ROW($A9)),MATCH(C$1,Лист1!$A$2:$E$2,0)),"")</f>
        <v/>
      </c>
      <c r="D10" s="3" t="str">
        <f ca="1">IFERROR(INDEX(Лист1!$A$3:$E$50,_xlfn.AGGREGATE(15,6,(ROW($A$3:$A$50)-ROW($A$2))/(Лист1!$E$3:$E$350="Требует замены"),ROW($A9)),MATCH(D$1,Лист1!$A$2:$E$2,0)),"")</f>
        <v/>
      </c>
      <c r="E10" t="str">
        <f ca="1">IFERROR(INDEX(Лист1!$A$3:$E$50,_xlfn.AGGREGATE(15,6,(ROW($A$3:$A$50)-ROW($A$2))/(Лист1!$E$3:$E$350="Требует замены"),ROW($A9)),MATCH(E$1,Лист1!$A$2:$E$2,0)),"")</f>
        <v/>
      </c>
    </row>
    <row r="11" spans="1:5" x14ac:dyDescent="0.25">
      <c r="A11" t="str">
        <f ca="1">IFERROR(INDEX(Лист1!$A$3:$E$50,_xlfn.AGGREGATE(15,6,(ROW($A$3:$A$50)-ROW($A$2))/(Лист1!$E$3:$E$350="Требует замены"),ROW($A10)),MATCH(A$1,Лист1!$A$2:$E$2,0)),"")</f>
        <v/>
      </c>
      <c r="B11" s="3" t="str">
        <f ca="1">IFERROR(INDEX(Лист1!$A$3:$E$50,_xlfn.AGGREGATE(15,6,(ROW($A$3:$A$50)-ROW($A$2))/(Лист1!$E$3:$E$350="Требует замены"),ROW($A10)),MATCH(B$1,Лист1!$A$2:$E$2,0)),"")</f>
        <v/>
      </c>
      <c r="C11" t="str">
        <f ca="1">IFERROR(INDEX(Лист1!$A$3:$E$50,_xlfn.AGGREGATE(15,6,(ROW($A$3:$A$50)-ROW($A$2))/(Лист1!$E$3:$E$350="Требует замены"),ROW($A10)),MATCH(C$1,Лист1!$A$2:$E$2,0)),"")</f>
        <v/>
      </c>
      <c r="D11" s="3" t="str">
        <f ca="1">IFERROR(INDEX(Лист1!$A$3:$E$50,_xlfn.AGGREGATE(15,6,(ROW($A$3:$A$50)-ROW($A$2))/(Лист1!$E$3:$E$350="Требует замены"),ROW($A10)),MATCH(D$1,Лист1!$A$2:$E$2,0)),"")</f>
        <v/>
      </c>
      <c r="E11" t="str">
        <f ca="1">IFERROR(INDEX(Лист1!$A$3:$E$50,_xlfn.AGGREGATE(15,6,(ROW($A$3:$A$50)-ROW($A$2))/(Лист1!$E$3:$E$350="Требует замены"),ROW($A10)),MATCH(E$1,Лист1!$A$2:$E$2,0)),"")</f>
        <v/>
      </c>
    </row>
    <row r="12" spans="1:5" x14ac:dyDescent="0.25">
      <c r="A12" t="str">
        <f ca="1">IFERROR(INDEX(Лист1!$A$3:$E$50,_xlfn.AGGREGATE(15,6,(ROW($A$3:$A$50)-ROW($A$2))/(Лист1!$E$3:$E$350="Требует замены"),ROW($A11)),MATCH(A$1,Лист1!$A$2:$E$2,0)),"")</f>
        <v/>
      </c>
      <c r="B12" s="3" t="str">
        <f ca="1">IFERROR(INDEX(Лист1!$A$3:$E$50,_xlfn.AGGREGATE(15,6,(ROW($A$3:$A$50)-ROW($A$2))/(Лист1!$E$3:$E$350="Требует замены"),ROW($A11)),MATCH(B$1,Лист1!$A$2:$E$2,0)),"")</f>
        <v/>
      </c>
      <c r="C12" t="str">
        <f ca="1">IFERROR(INDEX(Лист1!$A$3:$E$50,_xlfn.AGGREGATE(15,6,(ROW($A$3:$A$50)-ROW($A$2))/(Лист1!$E$3:$E$350="Требует замены"),ROW($A11)),MATCH(C$1,Лист1!$A$2:$E$2,0)),"")</f>
        <v/>
      </c>
      <c r="D12" s="3" t="str">
        <f ca="1">IFERROR(INDEX(Лист1!$A$3:$E$50,_xlfn.AGGREGATE(15,6,(ROW($A$3:$A$50)-ROW($A$2))/(Лист1!$E$3:$E$350="Требует замены"),ROW($A11)),MATCH(D$1,Лист1!$A$2:$E$2,0)),"")</f>
        <v/>
      </c>
      <c r="E12" t="str">
        <f ca="1">IFERROR(INDEX(Лист1!$A$3:$E$50,_xlfn.AGGREGATE(15,6,(ROW($A$3:$A$50)-ROW($A$2))/(Лист1!$E$3:$E$350="Требует замены"),ROW($A11)),MATCH(E$1,Лист1!$A$2:$E$2,0)),"")</f>
        <v/>
      </c>
    </row>
    <row r="13" spans="1:5" x14ac:dyDescent="0.25">
      <c r="A13" t="str">
        <f ca="1">IFERROR(INDEX(Лист1!$A$3:$E$50,_xlfn.AGGREGATE(15,6,(ROW($A$3:$A$50)-ROW($A$2))/(Лист1!$E$3:$E$350="Требует замены"),ROW($A12)),MATCH(A$1,Лист1!$A$2:$E$2,0)),"")</f>
        <v/>
      </c>
      <c r="B13" s="3" t="str">
        <f ca="1">IFERROR(INDEX(Лист1!$A$3:$E$50,_xlfn.AGGREGATE(15,6,(ROW($A$3:$A$50)-ROW($A$2))/(Лист1!$E$3:$E$350="Требует замены"),ROW($A12)),MATCH(B$1,Лист1!$A$2:$E$2,0)),"")</f>
        <v/>
      </c>
      <c r="C13" t="str">
        <f ca="1">IFERROR(INDEX(Лист1!$A$3:$E$50,_xlfn.AGGREGATE(15,6,(ROW($A$3:$A$50)-ROW($A$2))/(Лист1!$E$3:$E$350="Требует замены"),ROW($A12)),MATCH(C$1,Лист1!$A$2:$E$2,0)),"")</f>
        <v/>
      </c>
      <c r="D13" s="3" t="str">
        <f ca="1">IFERROR(INDEX(Лист1!$A$3:$E$50,_xlfn.AGGREGATE(15,6,(ROW($A$3:$A$50)-ROW($A$2))/(Лист1!$E$3:$E$350="Требует замены"),ROW($A12)),MATCH(D$1,Лист1!$A$2:$E$2,0)),"")</f>
        <v/>
      </c>
      <c r="E13" t="str">
        <f ca="1">IFERROR(INDEX(Лист1!$A$3:$E$50,_xlfn.AGGREGATE(15,6,(ROW($A$3:$A$50)-ROW($A$2))/(Лист1!$E$3:$E$350="Требует замены"),ROW($A12)),MATCH(E$1,Лист1!$A$2:$E$2,0)),"")</f>
        <v/>
      </c>
    </row>
    <row r="14" spans="1:5" x14ac:dyDescent="0.25">
      <c r="A14" t="str">
        <f ca="1">IFERROR(INDEX(Лист1!$A$3:$E$50,_xlfn.AGGREGATE(15,6,(ROW($A$3:$A$50)-ROW($A$2))/(Лист1!$E$3:$E$350="Требует замены"),ROW($A13)),MATCH(A$1,Лист1!$A$2:$E$2,0)),"")</f>
        <v/>
      </c>
      <c r="B14" s="3" t="str">
        <f ca="1">IFERROR(INDEX(Лист1!$A$3:$E$50,_xlfn.AGGREGATE(15,6,(ROW($A$3:$A$50)-ROW($A$2))/(Лист1!$E$3:$E$350="Требует замены"),ROW($A13)),MATCH(B$1,Лист1!$A$2:$E$2,0)),"")</f>
        <v/>
      </c>
      <c r="C14" t="str">
        <f ca="1">IFERROR(INDEX(Лист1!$A$3:$E$50,_xlfn.AGGREGATE(15,6,(ROW($A$3:$A$50)-ROW($A$2))/(Лист1!$E$3:$E$350="Требует замены"),ROW($A13)),MATCH(C$1,Лист1!$A$2:$E$2,0)),"")</f>
        <v/>
      </c>
      <c r="D14" s="3" t="str">
        <f ca="1">IFERROR(INDEX(Лист1!$A$3:$E$50,_xlfn.AGGREGATE(15,6,(ROW($A$3:$A$50)-ROW($A$2))/(Лист1!$E$3:$E$350="Требует замены"),ROW($A13)),MATCH(D$1,Лист1!$A$2:$E$2,0)),"")</f>
        <v/>
      </c>
      <c r="E14" t="str">
        <f ca="1">IFERROR(INDEX(Лист1!$A$3:$E$50,_xlfn.AGGREGATE(15,6,(ROW($A$3:$A$50)-ROW($A$2))/(Лист1!$E$3:$E$350="Требует замены"),ROW($A13)),MATCH(E$1,Лист1!$A$2:$E$2,0)),"")</f>
        <v/>
      </c>
    </row>
    <row r="15" spans="1:5" x14ac:dyDescent="0.25">
      <c r="A15" t="str">
        <f ca="1">IFERROR(INDEX(Лист1!$A$3:$E$50,_xlfn.AGGREGATE(15,6,(ROW($A$3:$A$50)-ROW($A$2))/(Лист1!$E$3:$E$350="Требует замены"),ROW($A14)),MATCH(A$1,Лист1!$A$2:$E$2,0)),"")</f>
        <v/>
      </c>
      <c r="B15" s="3" t="str">
        <f ca="1">IFERROR(INDEX(Лист1!$A$3:$E$50,_xlfn.AGGREGATE(15,6,(ROW($A$3:$A$50)-ROW($A$2))/(Лист1!$E$3:$E$350="Требует замены"),ROW($A14)),MATCH(B$1,Лист1!$A$2:$E$2,0)),"")</f>
        <v/>
      </c>
      <c r="C15" t="str">
        <f ca="1">IFERROR(INDEX(Лист1!$A$3:$E$50,_xlfn.AGGREGATE(15,6,(ROW($A$3:$A$50)-ROW($A$2))/(Лист1!$E$3:$E$350="Требует замены"),ROW($A14)),MATCH(C$1,Лист1!$A$2:$E$2,0)),"")</f>
        <v/>
      </c>
      <c r="D15" s="3" t="str">
        <f ca="1">IFERROR(INDEX(Лист1!$A$3:$E$50,_xlfn.AGGREGATE(15,6,(ROW($A$3:$A$50)-ROW($A$2))/(Лист1!$E$3:$E$350="Требует замены"),ROW($A14)),MATCH(D$1,Лист1!$A$2:$E$2,0)),"")</f>
        <v/>
      </c>
      <c r="E15" t="str">
        <f ca="1">IFERROR(INDEX(Лист1!$A$3:$E$50,_xlfn.AGGREGATE(15,6,(ROW($A$3:$A$50)-ROW($A$2))/(Лист1!$E$3:$E$350="Требует замены"),ROW($A14)),MATCH(E$1,Лист1!$A$2:$E$2,0)),"")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Eka Tugulashvili</cp:lastModifiedBy>
  <dcterms:created xsi:type="dcterms:W3CDTF">2022-02-15T17:35:26Z</dcterms:created>
  <dcterms:modified xsi:type="dcterms:W3CDTF">2022-02-15T21:17:03Z</dcterms:modified>
</cp:coreProperties>
</file>