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3" i="1"/>
  <c r="Q4" i="1"/>
  <c r="Q5" i="1"/>
  <c r="Q6" i="1"/>
  <c r="Q3" i="1"/>
  <c r="N13" i="1" l="1"/>
  <c r="M13" i="1"/>
  <c r="L13" i="1"/>
  <c r="K13" i="1"/>
  <c r="J13" i="1"/>
  <c r="I13" i="1"/>
  <c r="H13" i="1"/>
  <c r="G13" i="1"/>
  <c r="F13" i="1"/>
  <c r="E13" i="1"/>
  <c r="D13" i="1"/>
  <c r="C13" i="1"/>
  <c r="O6" i="1"/>
  <c r="R6" i="1" s="1"/>
  <c r="O5" i="1"/>
  <c r="R5" i="1" s="1"/>
  <c r="O4" i="1"/>
  <c r="R4" i="1" s="1"/>
  <c r="O3" i="1"/>
  <c r="O13" i="1" s="1"/>
  <c r="R3" i="1" l="1"/>
</calcChain>
</file>

<file path=xl/sharedStrings.xml><?xml version="1.0" encoding="utf-8"?>
<sst xmlns="http://schemas.openxmlformats.org/spreadsheetml/2006/main" count="28" uniqueCount="28">
  <si>
    <t>Ian</t>
  </si>
  <si>
    <t>Febr</t>
  </si>
  <si>
    <t>Mart</t>
  </si>
  <si>
    <t>Apr</t>
  </si>
  <si>
    <t>Mai</t>
  </si>
  <si>
    <t>Iun</t>
  </si>
  <si>
    <t>Iul</t>
  </si>
  <si>
    <t>Aug</t>
  </si>
  <si>
    <t>Sept</t>
  </si>
  <si>
    <t>Oct</t>
  </si>
  <si>
    <t>Noiem</t>
  </si>
  <si>
    <t>Dec</t>
  </si>
  <si>
    <t>Total brut</t>
  </si>
  <si>
    <t>TOTAL NET</t>
  </si>
  <si>
    <t>Bejan Anton</t>
  </si>
  <si>
    <t>Belisckii Anatolie</t>
  </si>
  <si>
    <t>&lt;=25200</t>
  </si>
  <si>
    <t>Gavriliuc Loredana</t>
  </si>
  <si>
    <t>&gt;=25200</t>
  </si>
  <si>
    <t>Guranda Dumitru</t>
  </si>
  <si>
    <t>adaos/copil</t>
  </si>
  <si>
    <t>0 % imp</t>
  </si>
  <si>
    <t>Total</t>
  </si>
  <si>
    <t xml:space="preserve">                                      ДОХОДЫ РАБОТНИКОВ РЕСТОРАНА</t>
  </si>
  <si>
    <t>Кол-во детей</t>
  </si>
  <si>
    <t>Годовой налог</t>
  </si>
  <si>
    <t>направить на вычет налогов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</si>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</sst>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L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textRotation="90"/>
    </xf>
    <xf numFmtId="0" fontId="0" fillId="3" borderId="2" xfId="0" applyFill="1" applyBorder="1" applyAlignment="1">
      <alignment textRotation="90"/>
    </xf>
    <xf numFmtId="0" fontId="0" fillId="0" borderId="4" xfId="0" applyFont="1" applyBorder="1"/>
    <xf numFmtId="0" fontId="0" fillId="3" borderId="2" xfId="0" applyFill="1" applyBorder="1"/>
    <xf numFmtId="0" fontId="0" fillId="4" borderId="8" xfId="0" applyFill="1" applyBorder="1"/>
    <xf numFmtId="9" fontId="0" fillId="4" borderId="9" xfId="0" applyNumberFormat="1" applyFill="1" applyBorder="1"/>
    <xf numFmtId="0" fontId="0" fillId="4" borderId="9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Font="1" applyBorder="1"/>
    <xf numFmtId="0" fontId="0" fillId="0" borderId="14" xfId="0" applyBorder="1"/>
    <xf numFmtId="0" fontId="0" fillId="0" borderId="15" xfId="0" applyFont="1" applyBorder="1"/>
    <xf numFmtId="0" fontId="0" fillId="0" borderId="16" xfId="0" applyBorder="1"/>
    <xf numFmtId="0" fontId="0" fillId="3" borderId="17" xfId="0" applyFill="1" applyBorder="1"/>
    <xf numFmtId="0" fontId="0" fillId="0" borderId="4" xfId="0" applyNumberFormat="1" applyBorder="1"/>
    <xf numFmtId="164" fontId="0" fillId="0" borderId="4" xfId="0" applyNumberFormat="1" applyBorder="1"/>
    <xf numFmtId="0" fontId="0" fillId="2" borderId="1" xfId="0" applyFill="1" applyBorder="1"/>
    <xf numFmtId="0" fontId="0" fillId="2" borderId="1" xfId="0" applyNumberFormat="1" applyFill="1" applyBorder="1"/>
    <xf numFmtId="164" fontId="0" fillId="2" borderId="1" xfId="0" applyNumberFormat="1" applyFill="1" applyBorder="1"/>
    <xf numFmtId="0" fontId="0" fillId="2" borderId="1" xfId="0" applyFill="1" applyBorder="1" applyAlignment="1">
      <alignment textRotation="90"/>
    </xf>
    <xf numFmtId="0" fontId="0" fillId="5" borderId="1" xfId="0" applyFill="1" applyBorder="1" applyAlignment="1">
      <alignment textRotation="90"/>
    </xf>
    <xf numFmtId="0" fontId="1" fillId="5" borderId="1" xfId="0" applyFont="1" applyFill="1" applyBorder="1"/>
    <xf numFmtId="0" fontId="0" fillId="5" borderId="1" xfId="0" applyFill="1" applyBorder="1"/>
    <xf numFmtId="0" fontId="0" fillId="5" borderId="14" xfId="0" applyFill="1" applyBorder="1"/>
    <xf numFmtId="0" fontId="0" fillId="5" borderId="16" xfId="0" applyFill="1" applyBorder="1"/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6" borderId="2" xfId="0" applyFill="1" applyBorder="1"/>
    <xf numFmtId="0" fontId="0" fillId="7" borderId="0" xfId="0" applyFill="1" applyBorder="1"/>
    <xf numFmtId="164" fontId="0" fillId="7" borderId="3" xfId="0" applyNumberFormat="1" applyFill="1" applyBorder="1"/>
    <xf numFmtId="164" fontId="0" fillId="7" borderId="10" xfId="0" applyNumberFormat="1" applyFill="1" applyBorder="1"/>
    <xf numFmtId="164" fontId="0" fillId="7" borderId="0" xfId="0" applyNumberFormat="1" applyFill="1" applyBorder="1"/>
    <xf numFmtId="3" fontId="0" fillId="7" borderId="5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B1" workbookViewId="0">
      <selection activeCell="S10" sqref="S10"/>
    </sheetView>
  </sheetViews>
  <sheetFormatPr defaultRowHeight="15" x14ac:dyDescent="0.25"/>
  <cols>
    <col min="1" max="1" width="3.28515625" customWidth="1"/>
    <col min="2" max="2" width="7.140625" customWidth="1"/>
    <col min="3" max="3" width="7.28515625" customWidth="1"/>
    <col min="4" max="4" width="7.5703125" customWidth="1"/>
    <col min="5" max="5" width="6.5703125" customWidth="1"/>
    <col min="15" max="15" width="7.28515625" customWidth="1"/>
    <col min="16" max="16" width="5.85546875" customWidth="1"/>
    <col min="18" max="18" width="15.140625" customWidth="1"/>
    <col min="19" max="19" width="11.42578125" customWidth="1"/>
    <col min="20" max="20" width="6.28515625" customWidth="1"/>
    <col min="21" max="21" width="9.85546875" customWidth="1"/>
  </cols>
  <sheetData>
    <row r="1" spans="1:22" x14ac:dyDescent="0.25">
      <c r="B1" s="1" t="s">
        <v>23</v>
      </c>
      <c r="C1" s="1"/>
      <c r="D1" s="1"/>
      <c r="E1" s="1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22"/>
    </row>
    <row r="2" spans="1:22" ht="143.25" thickBot="1" x14ac:dyDescent="0.3">
      <c r="A2" s="4"/>
      <c r="B2" s="5"/>
      <c r="C2" s="6" t="s">
        <v>0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26" t="s">
        <v>12</v>
      </c>
      <c r="P2" s="26" t="s">
        <v>24</v>
      </c>
      <c r="Q2" s="7" t="s">
        <v>25</v>
      </c>
      <c r="R2" s="25" t="s">
        <v>26</v>
      </c>
      <c r="S2" s="5" t="s">
        <v>13</v>
      </c>
      <c r="T2" s="34" t="s">
        <v>27</v>
      </c>
    </row>
    <row r="3" spans="1:22" x14ac:dyDescent="0.25">
      <c r="A3" s="4">
        <v>1</v>
      </c>
      <c r="B3" s="8" t="s">
        <v>14</v>
      </c>
      <c r="C3" s="4">
        <v>9000</v>
      </c>
      <c r="D3" s="4">
        <v>9000</v>
      </c>
      <c r="E3" s="4">
        <v>9000</v>
      </c>
      <c r="F3" s="4">
        <v>9000</v>
      </c>
      <c r="G3" s="4">
        <v>9000</v>
      </c>
      <c r="H3" s="4">
        <v>9000</v>
      </c>
      <c r="I3" s="4">
        <v>9000</v>
      </c>
      <c r="J3" s="4">
        <v>9000</v>
      </c>
      <c r="K3" s="4">
        <v>9000</v>
      </c>
      <c r="L3" s="4">
        <v>9000</v>
      </c>
      <c r="M3" s="4">
        <v>9000</v>
      </c>
      <c r="N3" s="4">
        <v>9000</v>
      </c>
      <c r="O3" s="27">
        <f>SUM(C3:N3)</f>
        <v>108000</v>
      </c>
      <c r="P3" s="28">
        <v>1</v>
      </c>
      <c r="Q3" s="33">
        <f>IF(O3&gt;25200,O3*0.18,O3*0.07)</f>
        <v>19440</v>
      </c>
      <c r="R3" s="23">
        <f>O3-($V$7+$V$6*P3)*12</f>
        <v>105300</v>
      </c>
      <c r="S3" s="20"/>
      <c r="T3" s="38">
        <f>IF(O3&gt;25200,18,7)</f>
        <v>18</v>
      </c>
      <c r="U3" s="31"/>
      <c r="V3" s="32"/>
    </row>
    <row r="4" spans="1:22" x14ac:dyDescent="0.25">
      <c r="A4" s="4">
        <v>2</v>
      </c>
      <c r="B4" s="8" t="s">
        <v>15</v>
      </c>
      <c r="C4" s="4">
        <v>13500</v>
      </c>
      <c r="D4" s="4">
        <v>13500</v>
      </c>
      <c r="E4" s="4">
        <v>13500</v>
      </c>
      <c r="F4" s="4">
        <v>13500</v>
      </c>
      <c r="G4" s="4">
        <v>13500</v>
      </c>
      <c r="H4" s="4">
        <v>13500</v>
      </c>
      <c r="I4" s="4">
        <v>13500</v>
      </c>
      <c r="J4" s="4">
        <v>13500</v>
      </c>
      <c r="K4" s="4">
        <v>13500</v>
      </c>
      <c r="L4" s="4">
        <v>13500</v>
      </c>
      <c r="M4" s="4">
        <v>13500</v>
      </c>
      <c r="N4" s="4">
        <v>13500</v>
      </c>
      <c r="O4" s="27">
        <f t="shared" ref="O4:O6" si="0">SUM(C4:N4)</f>
        <v>162000</v>
      </c>
      <c r="P4" s="28">
        <v>2</v>
      </c>
      <c r="Q4" s="33">
        <f t="shared" ref="Q4:Q6" si="1">IF(O4&gt;25200,O4*0.18,O4*0.07)</f>
        <v>29160</v>
      </c>
      <c r="R4" s="23">
        <f t="shared" ref="R4:R6" si="2">O4-($V$7+$V$6*P4)*12</f>
        <v>159120</v>
      </c>
      <c r="S4" s="20"/>
      <c r="T4" s="38">
        <f t="shared" ref="T4:T6" si="3">IF(O4&gt;25200,18,7)</f>
        <v>18</v>
      </c>
      <c r="U4" s="10" t="s">
        <v>16</v>
      </c>
      <c r="V4" s="11">
        <v>7.0000000000000007E-2</v>
      </c>
    </row>
    <row r="5" spans="1:22" x14ac:dyDescent="0.25">
      <c r="A5" s="4">
        <v>3</v>
      </c>
      <c r="B5" s="8" t="s">
        <v>17</v>
      </c>
      <c r="C5" s="4">
        <v>8000</v>
      </c>
      <c r="D5" s="4">
        <v>8000</v>
      </c>
      <c r="E5" s="4">
        <v>8000</v>
      </c>
      <c r="F5" s="4">
        <v>8000</v>
      </c>
      <c r="G5" s="4">
        <v>8000</v>
      </c>
      <c r="H5" s="4">
        <v>8000</v>
      </c>
      <c r="I5" s="4">
        <v>8000</v>
      </c>
      <c r="J5" s="4">
        <v>8000</v>
      </c>
      <c r="K5" s="4">
        <v>8000</v>
      </c>
      <c r="L5" s="4">
        <v>8000</v>
      </c>
      <c r="M5" s="4">
        <v>8000</v>
      </c>
      <c r="N5" s="4">
        <v>8000</v>
      </c>
      <c r="O5" s="27">
        <f t="shared" si="0"/>
        <v>96000</v>
      </c>
      <c r="P5" s="28">
        <v>0</v>
      </c>
      <c r="Q5" s="33">
        <f t="shared" si="1"/>
        <v>17280</v>
      </c>
      <c r="R5" s="23">
        <f t="shared" si="2"/>
        <v>93480</v>
      </c>
      <c r="S5" s="20"/>
      <c r="T5" s="38">
        <f t="shared" si="3"/>
        <v>18</v>
      </c>
      <c r="U5" s="10" t="s">
        <v>18</v>
      </c>
      <c r="V5" s="11">
        <v>0.18</v>
      </c>
    </row>
    <row r="6" spans="1:22" x14ac:dyDescent="0.25">
      <c r="A6" s="4">
        <v>4</v>
      </c>
      <c r="B6" s="8" t="s">
        <v>19</v>
      </c>
      <c r="C6" s="4">
        <v>2000</v>
      </c>
      <c r="D6" s="4">
        <v>2000</v>
      </c>
      <c r="E6" s="4">
        <v>2000</v>
      </c>
      <c r="F6" s="4">
        <v>2000</v>
      </c>
      <c r="G6" s="4">
        <v>2000</v>
      </c>
      <c r="H6" s="4">
        <v>2000</v>
      </c>
      <c r="I6" s="4">
        <v>2000</v>
      </c>
      <c r="J6" s="4">
        <v>2000</v>
      </c>
      <c r="K6" s="4">
        <v>2000</v>
      </c>
      <c r="L6" s="4">
        <v>2000</v>
      </c>
      <c r="M6" s="4">
        <v>2000</v>
      </c>
      <c r="N6" s="4">
        <v>2000</v>
      </c>
      <c r="O6" s="27">
        <f t="shared" si="0"/>
        <v>24000</v>
      </c>
      <c r="P6" s="28">
        <v>4</v>
      </c>
      <c r="Q6" s="33">
        <f t="shared" si="1"/>
        <v>1680.0000000000002</v>
      </c>
      <c r="R6" s="23">
        <f t="shared" si="2"/>
        <v>20760</v>
      </c>
      <c r="S6" s="20"/>
      <c r="T6" s="38">
        <f t="shared" si="3"/>
        <v>7</v>
      </c>
      <c r="U6" s="10" t="s">
        <v>20</v>
      </c>
      <c r="V6" s="12">
        <v>15</v>
      </c>
    </row>
    <row r="7" spans="1:22" x14ac:dyDescent="0.25">
      <c r="A7" s="4">
        <v>5</v>
      </c>
      <c r="B7" s="8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7"/>
      <c r="P7" s="28"/>
      <c r="Q7" s="9"/>
      <c r="R7" s="24"/>
      <c r="S7" s="21"/>
      <c r="T7" s="35"/>
      <c r="U7" s="10" t="s">
        <v>21</v>
      </c>
      <c r="V7" s="12">
        <v>210</v>
      </c>
    </row>
    <row r="8" spans="1:22" x14ac:dyDescent="0.25">
      <c r="A8" s="4">
        <v>6</v>
      </c>
      <c r="B8" s="8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7"/>
      <c r="P8" s="28"/>
      <c r="Q8" s="9"/>
      <c r="R8" s="24"/>
      <c r="S8" s="21"/>
      <c r="T8" s="35"/>
      <c r="U8" s="10"/>
      <c r="V8" s="12"/>
    </row>
    <row r="9" spans="1:22" x14ac:dyDescent="0.25">
      <c r="A9" s="4">
        <v>7</v>
      </c>
      <c r="B9" s="8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7"/>
      <c r="P9" s="28"/>
      <c r="Q9" s="9"/>
      <c r="R9" s="24"/>
      <c r="S9" s="21"/>
      <c r="T9" s="35"/>
      <c r="U9" s="10"/>
      <c r="V9" s="12"/>
    </row>
    <row r="10" spans="1:22" x14ac:dyDescent="0.25">
      <c r="A10" s="4">
        <v>8</v>
      </c>
      <c r="B10" s="8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7"/>
      <c r="P10" s="28"/>
      <c r="Q10" s="9"/>
      <c r="R10" s="24"/>
      <c r="S10" s="21"/>
      <c r="T10" s="35"/>
      <c r="U10" s="10"/>
      <c r="V10" s="12"/>
    </row>
    <row r="11" spans="1:22" ht="15.75" thickBot="1" x14ac:dyDescent="0.3">
      <c r="A11" s="4">
        <v>9</v>
      </c>
      <c r="B11" s="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7"/>
      <c r="P11" s="28"/>
      <c r="Q11" s="9"/>
      <c r="R11" s="24"/>
      <c r="S11" s="21"/>
      <c r="T11" s="36"/>
      <c r="U11" s="13"/>
      <c r="V11" s="14"/>
    </row>
    <row r="12" spans="1:22" ht="15.75" thickBot="1" x14ac:dyDescent="0.3">
      <c r="A12" s="4">
        <v>10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7"/>
      <c r="P12" s="29"/>
      <c r="Q12" s="9"/>
      <c r="R12" s="24"/>
      <c r="S12" s="21"/>
      <c r="T12" s="37"/>
    </row>
    <row r="13" spans="1:22" ht="15.75" thickBot="1" x14ac:dyDescent="0.3">
      <c r="A13" s="4"/>
      <c r="B13" s="17" t="s">
        <v>22</v>
      </c>
      <c r="C13" s="18">
        <f>SUM(C3:C12)</f>
        <v>32500</v>
      </c>
      <c r="D13" s="18">
        <f t="shared" ref="D13:O13" si="4">SUM(D3:D12)</f>
        <v>32500</v>
      </c>
      <c r="E13" s="18">
        <f t="shared" si="4"/>
        <v>32500</v>
      </c>
      <c r="F13" s="18">
        <f t="shared" si="4"/>
        <v>32500</v>
      </c>
      <c r="G13" s="18">
        <f t="shared" si="4"/>
        <v>32500</v>
      </c>
      <c r="H13" s="18">
        <f t="shared" si="4"/>
        <v>32500</v>
      </c>
      <c r="I13" s="18">
        <f t="shared" si="4"/>
        <v>32500</v>
      </c>
      <c r="J13" s="18">
        <f t="shared" si="4"/>
        <v>32500</v>
      </c>
      <c r="K13" s="18">
        <f t="shared" si="4"/>
        <v>32500</v>
      </c>
      <c r="L13" s="18">
        <f t="shared" si="4"/>
        <v>32500</v>
      </c>
      <c r="M13" s="18">
        <f t="shared" si="4"/>
        <v>32500</v>
      </c>
      <c r="N13" s="18">
        <f t="shared" si="4"/>
        <v>32500</v>
      </c>
      <c r="O13" s="30">
        <f t="shared" si="4"/>
        <v>390000</v>
      </c>
      <c r="P13" s="30"/>
      <c r="Q13" s="19"/>
      <c r="R13" s="22"/>
      <c r="S13" s="5"/>
      <c r="T13" s="34"/>
    </row>
  </sheetData>
  <mergeCells count="1">
    <mergeCell ref="U3:V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2022-02-19T17:52:12Z</dcterms:modified>
</cp:coreProperties>
</file>