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ka\Downloads\"/>
    </mc:Choice>
  </mc:AlternateContent>
  <bookViews>
    <workbookView xWindow="0" yWindow="0" windowWidth="20490" windowHeight="6705"/>
  </bookViews>
  <sheets>
    <sheet name="Лист1" sheetId="1" r:id="rId1"/>
  </sheets>
  <definedNames>
    <definedName name="_xlnm._FilterDatabase" localSheetId="0" hidden="1">Лист1!$A$1:$AA$3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0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10" i="1"/>
  <c r="B16" i="1" l="1"/>
  <c r="H2" i="1" l="1"/>
</calcChain>
</file>

<file path=xl/sharedStrings.xml><?xml version="1.0" encoding="utf-8"?>
<sst xmlns="http://schemas.openxmlformats.org/spreadsheetml/2006/main" count="130" uniqueCount="52">
  <si>
    <t>Проект</t>
  </si>
  <si>
    <t>Менеджер объекта</t>
  </si>
  <si>
    <t>Инженер по эксплуатации</t>
  </si>
  <si>
    <t>Управляющий участка</t>
  </si>
  <si>
    <t>Главный инженер участка</t>
  </si>
  <si>
    <t>Директор сервисного управления</t>
  </si>
  <si>
    <t>Финансовый менеджер</t>
  </si>
  <si>
    <t>Главный экономист</t>
  </si>
  <si>
    <t>Экономист</t>
  </si>
  <si>
    <t>Юрист</t>
  </si>
  <si>
    <t>Специалист по снабжению</t>
  </si>
  <si>
    <t>HR Администратор Старший</t>
  </si>
  <si>
    <t>Бухгалтер</t>
  </si>
  <si>
    <t>Бухгалтер Ведущий</t>
  </si>
  <si>
    <t>Специалист по Поиску и Подбору Персонала</t>
  </si>
  <si>
    <t>Инженер по Слаботочным Системам</t>
  </si>
  <si>
    <t>Инженер - Энергетик</t>
  </si>
  <si>
    <t>Главный Инженер Энергетик Сервисной Службы</t>
  </si>
  <si>
    <t>HR Менеджер Generalist</t>
  </si>
  <si>
    <t>и. о. Руководителя Отдела Продвижения</t>
  </si>
  <si>
    <t>Заместитель Директора Дивизиона</t>
  </si>
  <si>
    <t>Финансовый Менеджер</t>
  </si>
  <si>
    <t>Директор Дивизиона</t>
  </si>
  <si>
    <t>Финансовый Директор Дивизиона</t>
  </si>
  <si>
    <t>Бухгалтер по зарплате</t>
  </si>
  <si>
    <t>Бухгалтер по налогам</t>
  </si>
  <si>
    <t>Aitys</t>
  </si>
  <si>
    <t>Турлыбекова Жаннур Нуржановна</t>
  </si>
  <si>
    <t>Бакиров Канат Амиржанович</t>
  </si>
  <si>
    <t>Елтаева Назым Елтайкызы</t>
  </si>
  <si>
    <t>Мырзахметов Айбек Рахымович</t>
  </si>
  <si>
    <t>Постников Анатолий Владимирович</t>
  </si>
  <si>
    <t>Плахотнюк Татьяна Сергеевна</t>
  </si>
  <si>
    <t>Абдикаримова Гульнур Кабдылкайыровна</t>
  </si>
  <si>
    <t>Сегізбаева Айгерім Талғатқызы</t>
  </si>
  <si>
    <t>Каниев Каршыга Темирханович</t>
  </si>
  <si>
    <t>Жангазинова Гулия Каирбаевна</t>
  </si>
  <si>
    <t>Пузий Антонина Викторовна</t>
  </si>
  <si>
    <t>Хабдуллина Мадина Талгатовна</t>
  </si>
  <si>
    <t>Ирубаева Аида Хасановна</t>
  </si>
  <si>
    <t>Мухаметулы Еркежан</t>
  </si>
  <si>
    <t>Кужинов Данияр Маратович</t>
  </si>
  <si>
    <t>Марчуков Артём Николаевич</t>
  </si>
  <si>
    <t>Абдильдин Нуркен Бауыржанович</t>
  </si>
  <si>
    <t>Жилкибаева Айгерим Атымтаевна</t>
  </si>
  <si>
    <t>Асанова Гаухар Даулетбаевна</t>
  </si>
  <si>
    <t>Ким Ирина Александровна</t>
  </si>
  <si>
    <t>Сербай Мәдина Ерғалиқызы</t>
  </si>
  <si>
    <t>Тулебаев Серик Кошкарбаевич</t>
  </si>
  <si>
    <t>Капаров Нурлан Галымович</t>
  </si>
  <si>
    <t>Кайлыбаева Гульнара Жаксылыковна</t>
  </si>
  <si>
    <t>Аббасова Нуржамиля Елтаевна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</si>
</sst>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2" fillId="0" borderId="0" xfId="0" applyFont="1" applyAlignment="1"/>
    <xf numFmtId="0" fontId="3" fillId="3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3" xfId="0" applyFont="1" applyBorder="1" applyAlignment="1"/>
    <xf numFmtId="0" fontId="3" fillId="0" borderId="3" xfId="0" applyFont="1" applyFill="1" applyBorder="1" applyAlignment="1">
      <alignment horizontal="left" vertical="center"/>
    </xf>
    <xf numFmtId="0" fontId="2" fillId="0" borderId="4" xfId="0" applyFont="1" applyBorder="1" applyAlignment="1"/>
    <xf numFmtId="0" fontId="5" fillId="0" borderId="0" xfId="0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topLeftCell="B2" workbookViewId="0">
      <selection activeCell="K10" sqref="K10"/>
    </sheetView>
  </sheetViews>
  <sheetFormatPr defaultColWidth="7.7109375" defaultRowHeight="11.25" x14ac:dyDescent="0.2"/>
  <cols>
    <col min="1" max="1" width="7.7109375" style="5"/>
    <col min="2" max="2" width="33" style="5" bestFit="1" customWidth="1"/>
    <col min="3" max="9" width="7.7109375" style="5"/>
    <col min="10" max="10" width="30.7109375" style="5" bestFit="1" customWidth="1"/>
    <col min="11" max="26" width="7.7109375" style="5"/>
    <col min="27" max="27" width="22.85546875" style="5" bestFit="1" customWidth="1"/>
    <col min="28" max="16384" width="7.7109375" style="5"/>
  </cols>
  <sheetData>
    <row r="1" spans="1:27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15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4" t="s">
        <v>25</v>
      </c>
    </row>
    <row r="2" spans="1:27" x14ac:dyDescent="0.2">
      <c r="A2" s="6" t="s">
        <v>26</v>
      </c>
      <c r="B2" s="7" t="s">
        <v>27</v>
      </c>
      <c r="C2" s="7" t="s">
        <v>28</v>
      </c>
      <c r="D2" s="7" t="s">
        <v>29</v>
      </c>
      <c r="E2" s="7" t="s">
        <v>30</v>
      </c>
      <c r="F2" s="7" t="s">
        <v>31</v>
      </c>
      <c r="G2" s="7" t="s">
        <v>32</v>
      </c>
      <c r="H2" s="7" t="str">
        <f t="shared" ref="H2" si="0">I2</f>
        <v>Абдикаримова Гульнур Кабдылкайыровна</v>
      </c>
      <c r="I2" s="7" t="s">
        <v>33</v>
      </c>
      <c r="J2" s="7" t="s">
        <v>34</v>
      </c>
      <c r="K2" s="7" t="s">
        <v>35</v>
      </c>
      <c r="L2" s="8" t="s">
        <v>36</v>
      </c>
      <c r="M2" s="8" t="s">
        <v>37</v>
      </c>
      <c r="N2" s="9" t="s">
        <v>38</v>
      </c>
      <c r="O2" s="8" t="s">
        <v>39</v>
      </c>
      <c r="P2" s="8" t="s">
        <v>40</v>
      </c>
      <c r="Q2" s="8" t="s">
        <v>41</v>
      </c>
      <c r="R2" s="8" t="s">
        <v>42</v>
      </c>
      <c r="S2" s="8" t="s">
        <v>43</v>
      </c>
      <c r="T2" s="8" t="s">
        <v>44</v>
      </c>
      <c r="U2" s="8" t="s">
        <v>45</v>
      </c>
      <c r="V2" s="8" t="s">
        <v>46</v>
      </c>
      <c r="W2" s="8" t="s">
        <v>47</v>
      </c>
      <c r="X2" s="8" t="s">
        <v>48</v>
      </c>
      <c r="Y2" s="8" t="s">
        <v>49</v>
      </c>
      <c r="Z2" s="8" t="s">
        <v>50</v>
      </c>
      <c r="AA2" s="10" t="s">
        <v>51</v>
      </c>
    </row>
    <row r="10" spans="1:27" x14ac:dyDescent="0.2">
      <c r="A10" s="6" t="s">
        <v>26</v>
      </c>
      <c r="B10" s="7" t="s">
        <v>27</v>
      </c>
      <c r="C10" s="2" t="s">
        <v>1</v>
      </c>
      <c r="I10" s="11" t="str">
        <f>INDEX($A$2,INT((ROW(A1)-1)/COUNTA($B$2:$AA$2)+1))</f>
        <v>Aitys</v>
      </c>
      <c r="J10" s="11" t="str">
        <f>INDEX($B$2:$AA$2,ROWS($A$1:A1))</f>
        <v>Турлыбекова Жаннур Нуржановна</v>
      </c>
      <c r="K10" s="11" t="str">
        <f>INDEX($B$1:$AA$1,_xlfn.AGGREGATE(15,6,COLUMN($B$1:$AA$1)-1/($B$2:$AA$2=$J10),COUNTIF($J$10:J10,J10)))</f>
        <v>Менеджер объекта</v>
      </c>
      <c r="L10" s="11"/>
    </row>
    <row r="11" spans="1:27" x14ac:dyDescent="0.2">
      <c r="A11" s="6" t="s">
        <v>26</v>
      </c>
      <c r="B11" s="7" t="s">
        <v>28</v>
      </c>
      <c r="C11" s="2" t="s">
        <v>2</v>
      </c>
      <c r="I11" s="11" t="str">
        <f t="shared" ref="I11:I39" si="1">INDEX($A$2,INT((ROW(A2)-1)/COUNTA($B$2:$AA$2)+1))</f>
        <v>Aitys</v>
      </c>
      <c r="J11" s="11" t="str">
        <f>INDEX($B$2:$AA$2,ROWS($A$1:A2))</f>
        <v>Бакиров Канат Амиржанович</v>
      </c>
      <c r="K11" s="11" t="str">
        <f>INDEX($B$1:$AA$1,_xlfn.AGGREGATE(15,6,COLUMN($B$1:$AA$1)-1/($B$2:$AA$2=$J11),COUNTIF($J$10:J11,J11)))</f>
        <v>Инженер по эксплуатации</v>
      </c>
      <c r="L11" s="11"/>
    </row>
    <row r="12" spans="1:27" x14ac:dyDescent="0.2">
      <c r="A12" s="6" t="s">
        <v>26</v>
      </c>
      <c r="B12" s="7" t="s">
        <v>29</v>
      </c>
      <c r="C12" s="2" t="s">
        <v>3</v>
      </c>
      <c r="I12" s="11" t="str">
        <f t="shared" si="1"/>
        <v>Aitys</v>
      </c>
      <c r="J12" s="11" t="str">
        <f>INDEX($B$2:$AA$2,ROWS($A$1:A3))</f>
        <v>Елтаева Назым Елтайкызы</v>
      </c>
      <c r="K12" s="11" t="str">
        <f>INDEX($B$1:$AA$1,_xlfn.AGGREGATE(15,6,COLUMN($B$1:$AA$1)-1/($B$2:$AA$2=$J12),COUNTIF($J$10:J12,J12)))</f>
        <v>Управляющий участка</v>
      </c>
      <c r="L12" s="11"/>
    </row>
    <row r="13" spans="1:27" x14ac:dyDescent="0.2">
      <c r="A13" s="6" t="s">
        <v>26</v>
      </c>
      <c r="B13" s="7" t="s">
        <v>30</v>
      </c>
      <c r="C13" s="2" t="s">
        <v>4</v>
      </c>
      <c r="I13" s="11" t="str">
        <f t="shared" si="1"/>
        <v>Aitys</v>
      </c>
      <c r="J13" s="11" t="str">
        <f>INDEX($B$2:$AA$2,ROWS($A$1:A4))</f>
        <v>Мырзахметов Айбек Рахымович</v>
      </c>
      <c r="K13" s="11" t="str">
        <f>INDEX($B$1:$AA$1,_xlfn.AGGREGATE(15,6,COLUMN($B$1:$AA$1)-1/($B$2:$AA$2=$J13),COUNTIF($J$10:J13,J13)))</f>
        <v>Главный инженер участка</v>
      </c>
      <c r="L13" s="11"/>
    </row>
    <row r="14" spans="1:27" x14ac:dyDescent="0.2">
      <c r="A14" s="6" t="s">
        <v>26</v>
      </c>
      <c r="B14" s="7" t="s">
        <v>31</v>
      </c>
      <c r="C14" s="2" t="s">
        <v>5</v>
      </c>
      <c r="I14" s="11" t="str">
        <f t="shared" si="1"/>
        <v>Aitys</v>
      </c>
      <c r="J14" s="11" t="str">
        <f>INDEX($B$2:$AA$2,ROWS($A$1:A5))</f>
        <v>Постников Анатолий Владимирович</v>
      </c>
      <c r="K14" s="11" t="str">
        <f>INDEX($B$1:$AA$1,_xlfn.AGGREGATE(15,6,COLUMN($B$1:$AA$1)-1/($B$2:$AA$2=$J14),COUNTIF($J$10:J14,J14)))</f>
        <v>Директор сервисного управления</v>
      </c>
      <c r="L14" s="11"/>
    </row>
    <row r="15" spans="1:27" x14ac:dyDescent="0.2">
      <c r="A15" s="6" t="s">
        <v>26</v>
      </c>
      <c r="B15" s="7" t="s">
        <v>32</v>
      </c>
      <c r="C15" s="2" t="s">
        <v>6</v>
      </c>
      <c r="I15" s="11" t="str">
        <f t="shared" si="1"/>
        <v>Aitys</v>
      </c>
      <c r="J15" s="11" t="str">
        <f>INDEX($B$2:$AA$2,ROWS($A$1:A6))</f>
        <v>Плахотнюк Татьяна Сергеевна</v>
      </c>
      <c r="K15" s="11" t="str">
        <f>INDEX($B$1:$AA$1,_xlfn.AGGREGATE(15,6,COLUMN($B$1:$AA$1)-1/($B$2:$AA$2=$J15),COUNTIF($J$10:J15,J15)))</f>
        <v>Финансовый менеджер</v>
      </c>
      <c r="L15" s="11"/>
    </row>
    <row r="16" spans="1:27" x14ac:dyDescent="0.2">
      <c r="A16" s="6" t="s">
        <v>26</v>
      </c>
      <c r="B16" s="7" t="str">
        <f>B17</f>
        <v>Абдикаримова Гульнур Кабдылкайыровна</v>
      </c>
      <c r="C16" s="2" t="s">
        <v>7</v>
      </c>
      <c r="I16" s="11" t="str">
        <f t="shared" si="1"/>
        <v>Aitys</v>
      </c>
      <c r="J16" s="11" t="str">
        <f>INDEX($B$2:$AA$2,ROWS($A$1:A7))</f>
        <v>Абдикаримова Гульнур Кабдылкайыровна</v>
      </c>
      <c r="K16" s="11" t="str">
        <f>INDEX($B$1:$AA$1,_xlfn.AGGREGATE(15,6,COLUMN($B$1:$AA$1)-1/($B$2:$AA$2=$J16),COUNTIF($J$10:J16,J16)))</f>
        <v>Главный экономист</v>
      </c>
      <c r="L16" s="11"/>
    </row>
    <row r="17" spans="1:12" x14ac:dyDescent="0.2">
      <c r="A17" s="6" t="s">
        <v>26</v>
      </c>
      <c r="B17" s="7" t="s">
        <v>33</v>
      </c>
      <c r="C17" s="2" t="s">
        <v>8</v>
      </c>
      <c r="I17" s="11" t="str">
        <f t="shared" si="1"/>
        <v>Aitys</v>
      </c>
      <c r="J17" s="11" t="str">
        <f>INDEX($B$2:$AA$2,ROWS($A$1:A8))</f>
        <v>Абдикаримова Гульнур Кабдылкайыровна</v>
      </c>
      <c r="K17" s="11" t="str">
        <f>INDEX($B$1:$AA$1,_xlfn.AGGREGATE(15,6,COLUMN($B$1:$AA$1)-1/($B$2:$AA$2=$J17),COUNTIF($J$10:J17,J17)))</f>
        <v>Экономист</v>
      </c>
      <c r="L17" s="11"/>
    </row>
    <row r="18" spans="1:12" x14ac:dyDescent="0.2">
      <c r="A18" s="6" t="s">
        <v>26</v>
      </c>
      <c r="B18" s="7" t="s">
        <v>34</v>
      </c>
      <c r="C18" s="2" t="s">
        <v>9</v>
      </c>
      <c r="I18" s="11" t="str">
        <f t="shared" si="1"/>
        <v>Aitys</v>
      </c>
      <c r="J18" s="11" t="str">
        <f>INDEX($B$2:$AA$2,ROWS($A$1:A9))</f>
        <v>Сегізбаева Айгерім Талғатқызы</v>
      </c>
      <c r="K18" s="11" t="str">
        <f>INDEX($B$1:$AA$1,_xlfn.AGGREGATE(15,6,COLUMN($B$1:$AA$1)-1/($B$2:$AA$2=$J18),COUNTIF($J$10:J18,J18)))</f>
        <v>Юрист</v>
      </c>
      <c r="L18" s="11"/>
    </row>
    <row r="19" spans="1:12" x14ac:dyDescent="0.2">
      <c r="A19" s="6" t="s">
        <v>26</v>
      </c>
      <c r="B19" s="7" t="s">
        <v>35</v>
      </c>
      <c r="C19" s="2" t="s">
        <v>10</v>
      </c>
      <c r="I19" s="11" t="str">
        <f t="shared" si="1"/>
        <v>Aitys</v>
      </c>
      <c r="J19" s="11" t="str">
        <f>INDEX($B$2:$AA$2,ROWS($A$1:A10))</f>
        <v>Каниев Каршыга Темирханович</v>
      </c>
      <c r="K19" s="11" t="str">
        <f>INDEX($B$1:$AA$1,_xlfn.AGGREGATE(15,6,COLUMN($B$1:$AA$1)-1/($B$2:$AA$2=$J19),COUNTIF($J$10:J19,J19)))</f>
        <v>Специалист по снабжению</v>
      </c>
      <c r="L19" s="11"/>
    </row>
    <row r="20" spans="1:12" x14ac:dyDescent="0.2">
      <c r="A20" s="6" t="s">
        <v>26</v>
      </c>
      <c r="B20" s="8" t="s">
        <v>36</v>
      </c>
      <c r="C20" s="2" t="s">
        <v>11</v>
      </c>
      <c r="I20" s="11" t="str">
        <f t="shared" si="1"/>
        <v>Aitys</v>
      </c>
      <c r="J20" s="11" t="str">
        <f>INDEX($B$2:$AA$2,ROWS($A$1:A11))</f>
        <v>Жангазинова Гулия Каирбаевна</v>
      </c>
      <c r="K20" s="11" t="str">
        <f>INDEX($B$1:$AA$1,_xlfn.AGGREGATE(15,6,COLUMN($B$1:$AA$1)-1/($B$2:$AA$2=$J20),COUNTIF($J$10:J20,J20)))</f>
        <v>HR Администратор Старший</v>
      </c>
      <c r="L20" s="11"/>
    </row>
    <row r="21" spans="1:12" x14ac:dyDescent="0.2">
      <c r="A21" s="6" t="s">
        <v>26</v>
      </c>
      <c r="B21" s="8" t="s">
        <v>37</v>
      </c>
      <c r="C21" s="2" t="s">
        <v>12</v>
      </c>
      <c r="I21" s="11" t="str">
        <f t="shared" si="1"/>
        <v>Aitys</v>
      </c>
      <c r="J21" s="11" t="str">
        <f>INDEX($B$2:$AA$2,ROWS($A$1:A12))</f>
        <v>Пузий Антонина Викторовна</v>
      </c>
      <c r="K21" s="11" t="str">
        <f>INDEX($B$1:$AA$1,_xlfn.AGGREGATE(15,6,COLUMN($B$1:$AA$1)-1/($B$2:$AA$2=$J21),COUNTIF($J$10:J21,J21)))</f>
        <v>Бухгалтер</v>
      </c>
      <c r="L21" s="11"/>
    </row>
    <row r="22" spans="1:12" x14ac:dyDescent="0.2">
      <c r="A22" s="6" t="s">
        <v>26</v>
      </c>
      <c r="B22" s="9" t="s">
        <v>38</v>
      </c>
      <c r="C22" s="2" t="s">
        <v>13</v>
      </c>
      <c r="I22" s="11" t="str">
        <f t="shared" si="1"/>
        <v>Aitys</v>
      </c>
      <c r="J22" s="11" t="str">
        <f>INDEX($B$2:$AA$2,ROWS($A$1:A13))</f>
        <v>Хабдуллина Мадина Талгатовна</v>
      </c>
      <c r="K22" s="11" t="str">
        <f>INDEX($B$1:$AA$1,_xlfn.AGGREGATE(15,6,COLUMN($B$1:$AA$1)-1/($B$2:$AA$2=$J22),COUNTIF($J$10:J22,J22)))</f>
        <v>Бухгалтер Ведущий</v>
      </c>
      <c r="L22" s="11"/>
    </row>
    <row r="23" spans="1:12" x14ac:dyDescent="0.2">
      <c r="A23" s="6" t="s">
        <v>26</v>
      </c>
      <c r="B23" s="8" t="s">
        <v>39</v>
      </c>
      <c r="C23" s="2" t="s">
        <v>14</v>
      </c>
      <c r="I23" s="11" t="str">
        <f t="shared" si="1"/>
        <v>Aitys</v>
      </c>
      <c r="J23" s="11" t="str">
        <f>INDEX($B$2:$AA$2,ROWS($A$1:A14))</f>
        <v>Ирубаева Аида Хасановна</v>
      </c>
      <c r="K23" s="11" t="str">
        <f>INDEX($B$1:$AA$1,_xlfn.AGGREGATE(15,6,COLUMN($B$1:$AA$1)-1/($B$2:$AA$2=$J23),COUNTIF($J$10:J23,J23)))</f>
        <v>Специалист по Поиску и Подбору Персонала</v>
      </c>
      <c r="L23" s="11"/>
    </row>
    <row r="24" spans="1:12" x14ac:dyDescent="0.2">
      <c r="A24" s="6" t="s">
        <v>26</v>
      </c>
      <c r="B24" s="8" t="s">
        <v>40</v>
      </c>
      <c r="C24" s="2" t="s">
        <v>15</v>
      </c>
      <c r="I24" s="11" t="str">
        <f t="shared" si="1"/>
        <v>Aitys</v>
      </c>
      <c r="J24" s="11" t="str">
        <f>INDEX($B$2:$AA$2,ROWS($A$1:A15))</f>
        <v>Мухаметулы Еркежан</v>
      </c>
      <c r="K24" s="11" t="str">
        <f>INDEX($B$1:$AA$1,_xlfn.AGGREGATE(15,6,COLUMN($B$1:$AA$1)-1/($B$2:$AA$2=$J24),COUNTIF($J$10:J24,J24)))</f>
        <v>Инженер по Слаботочным Системам</v>
      </c>
      <c r="L24" s="11"/>
    </row>
    <row r="25" spans="1:12" x14ac:dyDescent="0.2">
      <c r="A25" s="6" t="s">
        <v>26</v>
      </c>
      <c r="B25" s="8" t="s">
        <v>41</v>
      </c>
      <c r="C25" s="2" t="s">
        <v>16</v>
      </c>
      <c r="I25" s="11" t="str">
        <f t="shared" si="1"/>
        <v>Aitys</v>
      </c>
      <c r="J25" s="11" t="str">
        <f>INDEX($B$2:$AA$2,ROWS($A$1:A16))</f>
        <v>Кужинов Данияр Маратович</v>
      </c>
      <c r="K25" s="11" t="str">
        <f>INDEX($B$1:$AA$1,_xlfn.AGGREGATE(15,6,COLUMN($B$1:$AA$1)-1/($B$2:$AA$2=$J25),COUNTIF($J$10:J25,J25)))</f>
        <v>Инженер - Энергетик</v>
      </c>
      <c r="L25" s="11"/>
    </row>
    <row r="26" spans="1:12" x14ac:dyDescent="0.2">
      <c r="A26" s="6" t="s">
        <v>26</v>
      </c>
      <c r="B26" s="8" t="s">
        <v>42</v>
      </c>
      <c r="C26" s="2" t="s">
        <v>17</v>
      </c>
      <c r="I26" s="11" t="str">
        <f t="shared" si="1"/>
        <v>Aitys</v>
      </c>
      <c r="J26" s="11" t="str">
        <f>INDEX($B$2:$AA$2,ROWS($A$1:A17))</f>
        <v>Марчуков Артём Николаевич</v>
      </c>
      <c r="K26" s="11" t="str">
        <f>INDEX($B$1:$AA$1,_xlfn.AGGREGATE(15,6,COLUMN($B$1:$AA$1)-1/($B$2:$AA$2=$J26),COUNTIF($J$10:J26,J26)))</f>
        <v>Главный Инженер Энергетик Сервисной Службы</v>
      </c>
      <c r="L26" s="11"/>
    </row>
    <row r="27" spans="1:12" x14ac:dyDescent="0.2">
      <c r="A27" s="6" t="s">
        <v>26</v>
      </c>
      <c r="B27" s="8" t="s">
        <v>43</v>
      </c>
      <c r="C27" s="2" t="s">
        <v>15</v>
      </c>
      <c r="I27" s="11" t="str">
        <f t="shared" si="1"/>
        <v>Aitys</v>
      </c>
      <c r="J27" s="11" t="str">
        <f>INDEX($B$2:$AA$2,ROWS($A$1:A18))</f>
        <v>Абдильдин Нуркен Бауыржанович</v>
      </c>
      <c r="K27" s="11" t="str">
        <f>INDEX($B$1:$AA$1,_xlfn.AGGREGATE(15,6,COLUMN($B$1:$AA$1)-1/($B$2:$AA$2=$J27),COUNTIF($J$10:J27,J27)))</f>
        <v>Инженер по Слаботочным Системам</v>
      </c>
      <c r="L27" s="11"/>
    </row>
    <row r="28" spans="1:12" x14ac:dyDescent="0.2">
      <c r="A28" s="6" t="s">
        <v>26</v>
      </c>
      <c r="B28" s="8" t="s">
        <v>44</v>
      </c>
      <c r="C28" s="3" t="s">
        <v>18</v>
      </c>
      <c r="I28" s="11" t="str">
        <f t="shared" si="1"/>
        <v>Aitys</v>
      </c>
      <c r="J28" s="11" t="str">
        <f>INDEX($B$2:$AA$2,ROWS($A$1:A19))</f>
        <v>Жилкибаева Айгерим Атымтаевна</v>
      </c>
      <c r="K28" s="11" t="str">
        <f>INDEX($B$1:$AA$1,_xlfn.AGGREGATE(15,6,COLUMN($B$1:$AA$1)-1/($B$2:$AA$2=$J28),COUNTIF($J$10:J28,J28)))</f>
        <v>HR Менеджер Generalist</v>
      </c>
      <c r="L28" s="11"/>
    </row>
    <row r="29" spans="1:12" x14ac:dyDescent="0.2">
      <c r="A29" s="6" t="s">
        <v>26</v>
      </c>
      <c r="B29" s="8" t="s">
        <v>45</v>
      </c>
      <c r="C29" s="3" t="s">
        <v>19</v>
      </c>
      <c r="I29" s="11" t="str">
        <f t="shared" si="1"/>
        <v>Aitys</v>
      </c>
      <c r="J29" s="11" t="str">
        <f>INDEX($B$2:$AA$2,ROWS($A$1:A20))</f>
        <v>Асанова Гаухар Даулетбаевна</v>
      </c>
      <c r="K29" s="11" t="str">
        <f>INDEX($B$1:$AA$1,_xlfn.AGGREGATE(15,6,COLUMN($B$1:$AA$1)-1/($B$2:$AA$2=$J29),COUNTIF($J$10:J29,J29)))</f>
        <v>и. о. Руководителя Отдела Продвижения</v>
      </c>
      <c r="L29" s="11"/>
    </row>
    <row r="30" spans="1:12" x14ac:dyDescent="0.2">
      <c r="A30" s="6" t="s">
        <v>26</v>
      </c>
      <c r="B30" s="8" t="s">
        <v>46</v>
      </c>
      <c r="C30" s="3" t="s">
        <v>20</v>
      </c>
      <c r="I30" s="11" t="str">
        <f t="shared" si="1"/>
        <v>Aitys</v>
      </c>
      <c r="J30" s="11" t="str">
        <f>INDEX($B$2:$AA$2,ROWS($A$1:A21))</f>
        <v>Ким Ирина Александровна</v>
      </c>
      <c r="K30" s="11" t="str">
        <f>INDEX($B$1:$AA$1,_xlfn.AGGREGATE(15,6,COLUMN($B$1:$AA$1)-1/($B$2:$AA$2=$J30),COUNTIF($J$10:J30,J30)))</f>
        <v>Заместитель Директора Дивизиона</v>
      </c>
      <c r="L30" s="11"/>
    </row>
    <row r="31" spans="1:12" x14ac:dyDescent="0.2">
      <c r="A31" s="6" t="s">
        <v>26</v>
      </c>
      <c r="B31" s="8" t="s">
        <v>47</v>
      </c>
      <c r="C31" s="3" t="s">
        <v>21</v>
      </c>
      <c r="I31" s="11" t="str">
        <f t="shared" si="1"/>
        <v>Aitys</v>
      </c>
      <c r="J31" s="11" t="str">
        <f>INDEX($B$2:$AA$2,ROWS($A$1:A22))</f>
        <v>Сербай Мәдина Ерғалиқызы</v>
      </c>
      <c r="K31" s="11" t="str">
        <f>INDEX($B$1:$AA$1,_xlfn.AGGREGATE(15,6,COLUMN($B$1:$AA$1)-1/($B$2:$AA$2=$J31),COUNTIF($J$10:J31,J31)))</f>
        <v>Финансовый Менеджер</v>
      </c>
      <c r="L31" s="11"/>
    </row>
    <row r="32" spans="1:12" x14ac:dyDescent="0.2">
      <c r="A32" s="6" t="s">
        <v>26</v>
      </c>
      <c r="B32" s="8" t="s">
        <v>48</v>
      </c>
      <c r="C32" s="3" t="s">
        <v>22</v>
      </c>
      <c r="I32" s="11" t="str">
        <f t="shared" si="1"/>
        <v>Aitys</v>
      </c>
      <c r="J32" s="11" t="str">
        <f>INDEX($B$2:$AA$2,ROWS($A$1:A23))</f>
        <v>Тулебаев Серик Кошкарбаевич</v>
      </c>
      <c r="K32" s="11" t="str">
        <f>INDEX($B$1:$AA$1,_xlfn.AGGREGATE(15,6,COLUMN($B$1:$AA$1)-1/($B$2:$AA$2=$J32),COUNTIF($J$10:J32,J32)))</f>
        <v>Директор Дивизиона</v>
      </c>
      <c r="L32" s="11"/>
    </row>
    <row r="33" spans="1:12" x14ac:dyDescent="0.2">
      <c r="A33" s="6" t="s">
        <v>26</v>
      </c>
      <c r="B33" s="8" t="s">
        <v>49</v>
      </c>
      <c r="C33" s="3" t="s">
        <v>23</v>
      </c>
      <c r="I33" s="11" t="str">
        <f t="shared" si="1"/>
        <v>Aitys</v>
      </c>
      <c r="J33" s="11" t="str">
        <f>INDEX($B$2:$AA$2,ROWS($A$1:A24))</f>
        <v>Капаров Нурлан Галымович</v>
      </c>
      <c r="K33" s="11" t="str">
        <f>INDEX($B$1:$AA$1,_xlfn.AGGREGATE(15,6,COLUMN($B$1:$AA$1)-1/($B$2:$AA$2=$J33),COUNTIF($J$10:J33,J33)))</f>
        <v>Финансовый Директор Дивизиона</v>
      </c>
      <c r="L33" s="11"/>
    </row>
    <row r="34" spans="1:12" x14ac:dyDescent="0.2">
      <c r="A34" s="6" t="s">
        <v>26</v>
      </c>
      <c r="B34" s="8" t="s">
        <v>50</v>
      </c>
      <c r="C34" s="3" t="s">
        <v>24</v>
      </c>
      <c r="I34" s="11" t="str">
        <f t="shared" si="1"/>
        <v>Aitys</v>
      </c>
      <c r="J34" s="11" t="str">
        <f>INDEX($B$2:$AA$2,ROWS($A$1:A25))</f>
        <v>Кайлыбаева Гульнара Жаксылыковна</v>
      </c>
      <c r="K34" s="11" t="str">
        <f>INDEX($B$1:$AA$1,_xlfn.AGGREGATE(15,6,COLUMN($B$1:$AA$1)-1/($B$2:$AA$2=$J34),COUNTIF($J$10:J34,J34)))</f>
        <v>Бухгалтер по зарплате</v>
      </c>
      <c r="L34" s="11"/>
    </row>
    <row r="35" spans="1:12" x14ac:dyDescent="0.2">
      <c r="A35" s="6" t="s">
        <v>26</v>
      </c>
      <c r="B35" s="10" t="s">
        <v>51</v>
      </c>
      <c r="C35" s="4" t="s">
        <v>25</v>
      </c>
      <c r="I35" s="11" t="str">
        <f t="shared" si="1"/>
        <v>Aitys</v>
      </c>
      <c r="J35" s="11" t="str">
        <f>INDEX($B$2:$AA$2,ROWS($A$1:A26))</f>
        <v>Аббасова Нуржамиля Елтаевна</v>
      </c>
      <c r="K35" s="11" t="str">
        <f>INDEX($B$1:$AA$1,_xlfn.AGGREGATE(15,6,COLUMN($B$1:$AA$1)-1/($B$2:$AA$2=$J35),COUNTIF($J$10:J35,J35)))</f>
        <v>Бухгалтер по налогам</v>
      </c>
      <c r="L35" s="11"/>
    </row>
    <row r="36" spans="1:12" x14ac:dyDescent="0.2">
      <c r="I36" s="11" t="e">
        <f t="shared" si="1"/>
        <v>#REF!</v>
      </c>
      <c r="J36" s="11" t="e">
        <f>INDEX($B$2:$AA$2,ROWS($A$1:A27))</f>
        <v>#REF!</v>
      </c>
      <c r="K36" s="11" t="e">
        <f>INDEX($B$1:$AA$1,_xlfn.AGGREGATE(15,6,COLUMN($B$1:$AA$1)-1/($B$2:$AA$2=$J36),COUNTIF($J$10:J36,J36)))</f>
        <v>#NUM!</v>
      </c>
      <c r="L36" s="11"/>
    </row>
    <row r="37" spans="1:12" x14ac:dyDescent="0.2">
      <c r="I37" s="11" t="e">
        <f t="shared" si="1"/>
        <v>#REF!</v>
      </c>
      <c r="J37" s="11" t="e">
        <f>INDEX($B$2:$AA$2,ROWS($A$1:A28))</f>
        <v>#REF!</v>
      </c>
      <c r="K37" s="11" t="e">
        <f>INDEX($B$1:$AA$1,_xlfn.AGGREGATE(15,6,COLUMN($B$1:$AA$1)-1/($B$2:$AA$2=$J37),COUNTIF($J$10:J37,J37)))</f>
        <v>#NUM!</v>
      </c>
      <c r="L37" s="11"/>
    </row>
    <row r="38" spans="1:12" x14ac:dyDescent="0.2">
      <c r="I38" s="11" t="e">
        <f t="shared" si="1"/>
        <v>#REF!</v>
      </c>
      <c r="J38" s="11" t="e">
        <f>INDEX($B$2:$AA$2,ROWS($A$1:A29))</f>
        <v>#REF!</v>
      </c>
      <c r="K38" s="11" t="e">
        <f>INDEX($B$1:$AA$1,_xlfn.AGGREGATE(15,6,COLUMN($B$1:$AA$1)-1/($B$2:$AA$2=$J38),COUNTIF($J$10:J38,J38)))</f>
        <v>#NUM!</v>
      </c>
      <c r="L38" s="11"/>
    </row>
    <row r="39" spans="1:12" x14ac:dyDescent="0.2">
      <c r="I39" s="11" t="e">
        <f t="shared" si="1"/>
        <v>#REF!</v>
      </c>
      <c r="J39" s="11" t="e">
        <f>INDEX($B$2:$AA$2,ROWS($A$1:A30))</f>
        <v>#REF!</v>
      </c>
      <c r="K39" s="11" t="e">
        <f>INDEX($B$1:$AA$1,_xlfn.AGGREGATE(15,6,COLUMN($B$1:$AA$1)-1/($B$2:$AA$2=$J39),COUNTIF($J$10:J39,J39)))</f>
        <v>#NUM!</v>
      </c>
      <c r="L39" s="11"/>
    </row>
  </sheetData>
  <autoFilter ref="A1:AA3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BI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Бектуров Дархан</dc:creator>
  <cp:lastModifiedBy>Eka Tugulashvili</cp:lastModifiedBy>
  <dcterms:created xsi:type="dcterms:W3CDTF">2022-03-13T11:09:46Z</dcterms:created>
  <dcterms:modified xsi:type="dcterms:W3CDTF">2022-03-13T13:51:39Z</dcterms:modified>
</cp:coreProperties>
</file>