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0560" activeTab="1"/>
  </bookViews>
  <sheets>
    <sheet name="База" sheetId="1" r:id="rId1"/>
    <sheet name="Меню" sheetId="2" r:id="rId2"/>
    <sheet name="Список" sheetId="3" r:id="rId3"/>
  </sheets>
  <definedNames>
    <definedName name="МалСпис">INDEX(Список!$C:$C,2):INDEX(Список!$C:$C,1+COUNTIF(Список!$A$1:$A$999,"*"&amp;INDIRECT(CELL("адрес"))&amp;"*"))</definedName>
    <definedName name="спис">INDEX(Список!$A$1:$A$999,SMALL(IF(ISNUMBER(SEARCH(INDIRECT(CELL("адрес")),Список!$A$2:$A$999)),ROW(Список!$A$2:$A$999)),ROW(Список!A1048576)))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" i="3" l="1"/>
  <c r="A8" i="3" s="1"/>
  <c r="A11" i="3" s="1"/>
  <c r="A14" i="3" s="1"/>
  <c r="A17" i="3" s="1"/>
  <c r="A20" i="3" s="1"/>
  <c r="A23" i="3" s="1"/>
  <c r="A26" i="3" s="1"/>
  <c r="A6" i="3"/>
  <c r="A7" i="3"/>
  <c r="A9" i="3"/>
  <c r="A12" i="3" s="1"/>
  <c r="A15" i="3" s="1"/>
  <c r="A18" i="3" s="1"/>
  <c r="A21" i="3" s="1"/>
  <c r="A24" i="3" s="1"/>
  <c r="A27" i="3" s="1"/>
  <c r="A10" i="3"/>
  <c r="A13" i="3"/>
  <c r="A16" i="3" s="1"/>
  <c r="A19" i="3" s="1"/>
  <c r="A22" i="3" s="1"/>
  <c r="A25" i="3" s="1"/>
  <c r="A28" i="3" s="1"/>
  <c r="B8" i="2" l="1"/>
  <c r="C8" i="2"/>
  <c r="D8" i="2"/>
  <c r="E8" i="2"/>
  <c r="F8" i="2"/>
  <c r="G8" i="2"/>
  <c r="B4" i="2"/>
  <c r="C4" i="2"/>
  <c r="D4" i="2"/>
  <c r="E4" i="2"/>
  <c r="F4" i="2"/>
  <c r="G4" i="2"/>
  <c r="B5" i="2"/>
  <c r="C5" i="2"/>
  <c r="D5" i="2"/>
  <c r="E5" i="2"/>
  <c r="F5" i="2"/>
  <c r="G5" i="2"/>
  <c r="B6" i="2"/>
  <c r="C6" i="2"/>
  <c r="D6" i="2"/>
  <c r="E6" i="2"/>
  <c r="F6" i="2"/>
  <c r="G6" i="2"/>
  <c r="B7" i="2"/>
  <c r="C7" i="2"/>
  <c r="D7" i="2"/>
  <c r="E7" i="2"/>
  <c r="F7" i="2"/>
  <c r="G7" i="2"/>
  <c r="C3" i="2"/>
  <c r="D3" i="2"/>
  <c r="D9" i="2" s="1"/>
  <c r="E3" i="2"/>
  <c r="F3" i="2"/>
  <c r="G3" i="2"/>
  <c r="B3" i="2"/>
  <c r="F9" i="2" l="1"/>
  <c r="G9" i="2"/>
  <c r="C9" i="2"/>
  <c r="E9" i="2"/>
  <c r="B9" i="2"/>
  <c r="I37" i="1"/>
  <c r="H37" i="1"/>
  <c r="G37" i="1"/>
  <c r="F37" i="1"/>
  <c r="E37" i="1"/>
  <c r="D37" i="1"/>
  <c r="D36" i="1"/>
  <c r="D24" i="1" l="1"/>
  <c r="D23" i="1"/>
  <c r="I24" i="1"/>
  <c r="H24" i="1"/>
  <c r="G24" i="1"/>
  <c r="F24" i="1"/>
  <c r="E24" i="1"/>
  <c r="E11" i="1"/>
  <c r="F11" i="1"/>
  <c r="G11" i="1"/>
  <c r="H11" i="1"/>
  <c r="I11" i="1"/>
  <c r="D11" i="1"/>
  <c r="D10" i="1"/>
  <c r="C2" i="3" l="1"/>
  <c r="C9" i="3"/>
  <c r="C25" i="3"/>
  <c r="C22" i="3"/>
  <c r="C19" i="3"/>
  <c r="C16" i="3"/>
  <c r="C6" i="3"/>
  <c r="C14" i="3"/>
  <c r="C11" i="3"/>
  <c r="C4" i="3"/>
  <c r="C21" i="3"/>
  <c r="C15" i="3"/>
  <c r="C28" i="3"/>
  <c r="C13" i="3"/>
  <c r="C10" i="3"/>
  <c r="C26" i="3"/>
  <c r="C23" i="3"/>
  <c r="C20" i="3"/>
  <c r="C7" i="3"/>
  <c r="C17" i="3"/>
  <c r="C27" i="3"/>
  <c r="C24" i="3"/>
  <c r="C5" i="3"/>
  <c r="C18" i="3"/>
  <c r="C12" i="3"/>
  <c r="C3" i="3"/>
  <c r="C8" i="3"/>
</calcChain>
</file>

<file path=xl/sharedStrings.xml><?xml version="1.0" encoding="utf-8"?>
<sst xmlns="http://schemas.openxmlformats.org/spreadsheetml/2006/main" count="72" uniqueCount="33">
  <si>
    <t>Наименование сырья</t>
  </si>
  <si>
    <t>Картофель</t>
  </si>
  <si>
    <t>Морковь</t>
  </si>
  <si>
    <t>Капуста</t>
  </si>
  <si>
    <t>Лук</t>
  </si>
  <si>
    <t>Масло растительное</t>
  </si>
  <si>
    <t>Соус сметанный</t>
  </si>
  <si>
    <t>Масса готового рагу</t>
  </si>
  <si>
    <t>Выход</t>
  </si>
  <si>
    <t>Брутто, г</t>
  </si>
  <si>
    <t>Нетто, г</t>
  </si>
  <si>
    <t>Белки, г</t>
  </si>
  <si>
    <t>Жиры, г</t>
  </si>
  <si>
    <t>Углеводы, г</t>
  </si>
  <si>
    <t>Энерг. Ценность, ккал</t>
  </si>
  <si>
    <t>Витамины, мг</t>
  </si>
  <si>
    <t>С</t>
  </si>
  <si>
    <t>Пищевые вещества</t>
  </si>
  <si>
    <t>Рагу из овощей</t>
  </si>
  <si>
    <t>Котлеты, биточки, шницель припущенные</t>
  </si>
  <si>
    <t>Курица потрошенная</t>
  </si>
  <si>
    <t>Хлеб пшеничный</t>
  </si>
  <si>
    <t>Молоко или вода</t>
  </si>
  <si>
    <t>Масса полуфабриката</t>
  </si>
  <si>
    <t>Масса готовых биточков</t>
  </si>
  <si>
    <t>Нетто</t>
  </si>
  <si>
    <t>Тефтели</t>
  </si>
  <si>
    <t>Фарш</t>
  </si>
  <si>
    <t>Рис</t>
  </si>
  <si>
    <t>Меню на день</t>
  </si>
  <si>
    <t>Итого:</t>
  </si>
  <si>
    <t>Большой список</t>
  </si>
  <si>
    <t>Маленький список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</si>
</sst>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37"/>
  <sheetViews>
    <sheetView zoomScale="85" zoomScaleNormal="85" workbookViewId="0">
      <selection activeCell="A38" sqref="A38"/>
    </sheetView>
  </sheetViews>
  <sheetFormatPr defaultRowHeight="15" x14ac:dyDescent="0.25"/>
  <cols>
    <col min="1" max="1" width="26.5703125" customWidth="1"/>
    <col min="2" max="2" width="26" customWidth="1"/>
    <col min="4" max="4" width="13.140625" customWidth="1"/>
    <col min="7" max="7" width="15" customWidth="1"/>
    <col min="8" max="8" width="26" customWidth="1"/>
    <col min="9" max="9" width="20.140625" customWidth="1"/>
  </cols>
  <sheetData>
    <row r="1" spans="1:9" ht="13.5" customHeight="1" x14ac:dyDescent="0.25">
      <c r="B1" s="9" t="s">
        <v>18</v>
      </c>
      <c r="C1" s="9"/>
      <c r="D1" s="9"/>
      <c r="E1" s="9"/>
      <c r="F1" s="9"/>
      <c r="G1" s="9"/>
      <c r="H1" s="9"/>
      <c r="I1" s="9"/>
    </row>
    <row r="2" spans="1:9" x14ac:dyDescent="0.25">
      <c r="B2" s="2" t="s">
        <v>0</v>
      </c>
      <c r="C2" s="10" t="s">
        <v>17</v>
      </c>
      <c r="D2" s="10"/>
      <c r="E2" s="10"/>
      <c r="F2" s="10"/>
      <c r="G2" s="10"/>
      <c r="H2" s="10"/>
      <c r="I2" s="2" t="s">
        <v>15</v>
      </c>
    </row>
    <row r="3" spans="1:9" x14ac:dyDescent="0.25"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16</v>
      </c>
    </row>
    <row r="4" spans="1:9" x14ac:dyDescent="0.25">
      <c r="A4" s="11" t="s">
        <v>18</v>
      </c>
      <c r="B4" s="1" t="s">
        <v>1</v>
      </c>
      <c r="C4" s="1">
        <v>55.9</v>
      </c>
      <c r="D4" s="1">
        <v>41.6</v>
      </c>
      <c r="E4" s="1">
        <v>2.6</v>
      </c>
      <c r="F4" s="1">
        <v>6.9</v>
      </c>
      <c r="G4" s="1">
        <v>11</v>
      </c>
      <c r="H4" s="1">
        <v>117</v>
      </c>
      <c r="I4" s="1">
        <v>9.9</v>
      </c>
    </row>
    <row r="5" spans="1:9" x14ac:dyDescent="0.25">
      <c r="A5" s="11"/>
      <c r="B5" s="1" t="s">
        <v>2</v>
      </c>
      <c r="C5" s="1">
        <v>26</v>
      </c>
      <c r="D5" s="1">
        <v>20.8</v>
      </c>
      <c r="E5" s="1"/>
      <c r="F5" s="1"/>
      <c r="G5" s="1"/>
      <c r="H5" s="1"/>
      <c r="I5" s="1"/>
    </row>
    <row r="6" spans="1:9" x14ac:dyDescent="0.25">
      <c r="A6" s="11"/>
      <c r="B6" s="1" t="s">
        <v>3</v>
      </c>
      <c r="C6" s="1">
        <v>32.5</v>
      </c>
      <c r="D6" s="1">
        <v>26</v>
      </c>
      <c r="E6" s="1"/>
      <c r="F6" s="1"/>
      <c r="G6" s="1"/>
      <c r="H6" s="1"/>
      <c r="I6" s="1"/>
    </row>
    <row r="7" spans="1:9" x14ac:dyDescent="0.25">
      <c r="A7" s="11"/>
      <c r="B7" s="1" t="s">
        <v>4</v>
      </c>
      <c r="C7" s="1">
        <v>12.3</v>
      </c>
      <c r="D7" s="1">
        <v>10.4</v>
      </c>
      <c r="E7" s="1"/>
      <c r="F7" s="1"/>
      <c r="G7" s="1"/>
      <c r="H7" s="1"/>
      <c r="I7" s="1"/>
    </row>
    <row r="8" spans="1:9" x14ac:dyDescent="0.25">
      <c r="A8" s="11"/>
      <c r="B8" s="1" t="s">
        <v>5</v>
      </c>
      <c r="C8" s="1">
        <v>5.2</v>
      </c>
      <c r="D8" s="1">
        <v>5.2</v>
      </c>
      <c r="E8" s="1"/>
      <c r="F8" s="1"/>
      <c r="G8" s="1"/>
      <c r="H8" s="1"/>
      <c r="I8" s="1"/>
    </row>
    <row r="9" spans="1:9" x14ac:dyDescent="0.25">
      <c r="A9" s="11"/>
      <c r="B9" s="1" t="s">
        <v>6</v>
      </c>
      <c r="C9" s="1">
        <v>39</v>
      </c>
      <c r="D9" s="1">
        <v>39</v>
      </c>
      <c r="E9" s="1"/>
      <c r="F9" s="1"/>
      <c r="G9" s="1"/>
      <c r="H9" s="1"/>
      <c r="I9" s="1"/>
    </row>
    <row r="10" spans="1:9" x14ac:dyDescent="0.25">
      <c r="A10" s="11"/>
      <c r="B10" s="1" t="s">
        <v>7</v>
      </c>
      <c r="C10" s="5"/>
      <c r="D10" s="5">
        <f>SUM(D4:D9)</f>
        <v>143</v>
      </c>
      <c r="E10" s="5"/>
      <c r="F10" s="5"/>
      <c r="G10" s="5"/>
      <c r="H10" s="5"/>
      <c r="I10" s="5"/>
    </row>
    <row r="11" spans="1:9" x14ac:dyDescent="0.25">
      <c r="A11" s="11"/>
      <c r="B11" s="2" t="s">
        <v>8</v>
      </c>
      <c r="C11" s="6"/>
      <c r="D11" s="2">
        <f>SUM(D4:D9)</f>
        <v>143</v>
      </c>
      <c r="E11" s="2">
        <f t="shared" ref="E11:I11" si="0">SUM(E4:E9)</f>
        <v>2.6</v>
      </c>
      <c r="F11" s="2">
        <f t="shared" si="0"/>
        <v>6.9</v>
      </c>
      <c r="G11" s="2">
        <f t="shared" si="0"/>
        <v>11</v>
      </c>
      <c r="H11" s="2">
        <f t="shared" si="0"/>
        <v>117</v>
      </c>
      <c r="I11" s="2">
        <f t="shared" si="0"/>
        <v>9.9</v>
      </c>
    </row>
    <row r="16" spans="1:9" x14ac:dyDescent="0.25">
      <c r="B16" s="9" t="s">
        <v>19</v>
      </c>
      <c r="C16" s="9"/>
      <c r="D16" s="9"/>
      <c r="E16" s="9"/>
      <c r="F16" s="9"/>
      <c r="G16" s="9"/>
      <c r="H16" s="9"/>
      <c r="I16" s="9"/>
    </row>
    <row r="17" spans="1:9" x14ac:dyDescent="0.25">
      <c r="B17" s="2" t="s">
        <v>0</v>
      </c>
      <c r="C17" s="10" t="s">
        <v>17</v>
      </c>
      <c r="D17" s="10"/>
      <c r="E17" s="10"/>
      <c r="F17" s="10"/>
      <c r="G17" s="10"/>
      <c r="H17" s="10"/>
      <c r="I17" s="2" t="s">
        <v>15</v>
      </c>
    </row>
    <row r="18" spans="1:9" x14ac:dyDescent="0.25">
      <c r="C18" s="1" t="s">
        <v>9</v>
      </c>
      <c r="D18" s="1" t="s">
        <v>10</v>
      </c>
      <c r="E18" s="1" t="s">
        <v>11</v>
      </c>
      <c r="F18" s="1" t="s">
        <v>12</v>
      </c>
      <c r="G18" s="1" t="s">
        <v>13</v>
      </c>
      <c r="H18" s="1" t="s">
        <v>14</v>
      </c>
      <c r="I18" s="1" t="s">
        <v>16</v>
      </c>
    </row>
    <row r="19" spans="1:9" x14ac:dyDescent="0.25">
      <c r="A19" s="12" t="s">
        <v>19</v>
      </c>
      <c r="B19" s="1" t="s">
        <v>20</v>
      </c>
      <c r="C19" s="1">
        <v>147</v>
      </c>
      <c r="D19" s="1">
        <v>52</v>
      </c>
      <c r="E19" s="1">
        <v>10.5</v>
      </c>
      <c r="F19" s="1">
        <v>7.5</v>
      </c>
      <c r="G19" s="1">
        <v>6.5</v>
      </c>
      <c r="H19" s="1">
        <v>132</v>
      </c>
      <c r="I19" s="1">
        <v>0.6</v>
      </c>
    </row>
    <row r="20" spans="1:9" x14ac:dyDescent="0.25">
      <c r="A20" s="12"/>
      <c r="B20" s="1" t="s">
        <v>21</v>
      </c>
      <c r="C20" s="1">
        <v>13</v>
      </c>
      <c r="D20" s="1">
        <v>13</v>
      </c>
      <c r="E20" s="1"/>
      <c r="F20" s="1"/>
      <c r="G20" s="1"/>
      <c r="H20" s="1"/>
      <c r="I20" s="1"/>
    </row>
    <row r="21" spans="1:9" x14ac:dyDescent="0.25">
      <c r="A21" s="12"/>
      <c r="B21" s="1" t="s">
        <v>22</v>
      </c>
      <c r="C21" s="1">
        <v>18</v>
      </c>
      <c r="D21" s="1">
        <v>18</v>
      </c>
      <c r="E21" s="1"/>
      <c r="F21" s="1"/>
      <c r="G21" s="1"/>
      <c r="H21" s="1"/>
      <c r="I21" s="1"/>
    </row>
    <row r="22" spans="1:9" x14ac:dyDescent="0.25">
      <c r="A22" s="12"/>
      <c r="B22" s="1" t="s">
        <v>23</v>
      </c>
      <c r="C22" s="1">
        <v>0</v>
      </c>
      <c r="D22" s="1">
        <v>80</v>
      </c>
      <c r="E22" s="1"/>
      <c r="F22" s="1"/>
      <c r="G22" s="1"/>
      <c r="H22" s="1"/>
      <c r="I22" s="1"/>
    </row>
    <row r="23" spans="1:9" x14ac:dyDescent="0.25">
      <c r="A23" s="12"/>
      <c r="B23" s="1" t="s">
        <v>24</v>
      </c>
      <c r="C23" s="1">
        <v>0</v>
      </c>
      <c r="D23" s="1">
        <f>SUM(D19:D22)</f>
        <v>163</v>
      </c>
      <c r="E23" s="1"/>
      <c r="F23" s="1"/>
      <c r="G23" s="1"/>
      <c r="H23" s="1"/>
      <c r="I23" s="1"/>
    </row>
    <row r="24" spans="1:9" x14ac:dyDescent="0.25">
      <c r="A24" s="12"/>
      <c r="B24" s="2" t="s">
        <v>8</v>
      </c>
      <c r="C24" s="6"/>
      <c r="D24" s="2">
        <f>SUM(D19:D22)</f>
        <v>163</v>
      </c>
      <c r="E24" s="2">
        <f>SUM(E19:E23)</f>
        <v>10.5</v>
      </c>
      <c r="F24" s="2">
        <f>SUM(F19:F23)</f>
        <v>7.5</v>
      </c>
      <c r="G24" s="2">
        <f>SUM(G19:G23)</f>
        <v>6.5</v>
      </c>
      <c r="H24" s="2">
        <f>SUM(H19:H23)</f>
        <v>132</v>
      </c>
      <c r="I24" s="2">
        <f>SUM(I19:I23)</f>
        <v>0.6</v>
      </c>
    </row>
    <row r="29" spans="1:9" x14ac:dyDescent="0.25">
      <c r="B29" s="9" t="s">
        <v>26</v>
      </c>
      <c r="C29" s="9"/>
      <c r="D29" s="9"/>
      <c r="E29" s="9"/>
      <c r="F29" s="9"/>
      <c r="G29" s="9"/>
      <c r="H29" s="9"/>
      <c r="I29" s="9"/>
    </row>
    <row r="30" spans="1:9" x14ac:dyDescent="0.25">
      <c r="B30" s="3" t="s">
        <v>0</v>
      </c>
      <c r="C30" s="10" t="s">
        <v>17</v>
      </c>
      <c r="D30" s="10"/>
      <c r="E30" s="10"/>
      <c r="F30" s="10"/>
      <c r="G30" s="10"/>
      <c r="H30" s="10"/>
      <c r="I30" s="3" t="s">
        <v>15</v>
      </c>
    </row>
    <row r="31" spans="1:9" x14ac:dyDescent="0.25">
      <c r="C31" s="1" t="s">
        <v>9</v>
      </c>
      <c r="D31" s="1" t="s">
        <v>10</v>
      </c>
      <c r="E31" s="1" t="s">
        <v>11</v>
      </c>
      <c r="F31" s="1" t="s">
        <v>12</v>
      </c>
      <c r="G31" s="1" t="s">
        <v>13</v>
      </c>
      <c r="H31" s="1" t="s">
        <v>14</v>
      </c>
      <c r="I31" s="1" t="s">
        <v>16</v>
      </c>
    </row>
    <row r="32" spans="1:9" x14ac:dyDescent="0.25">
      <c r="A32" s="11" t="s">
        <v>26</v>
      </c>
      <c r="B32" s="1" t="s">
        <v>27</v>
      </c>
      <c r="C32" s="1">
        <v>180</v>
      </c>
      <c r="D32" s="1">
        <v>100</v>
      </c>
      <c r="E32" s="1">
        <v>15.3</v>
      </c>
      <c r="F32" s="1">
        <v>9.6999999999999993</v>
      </c>
      <c r="G32" s="1">
        <v>4.2</v>
      </c>
      <c r="H32" s="1">
        <v>189</v>
      </c>
      <c r="I32" s="1">
        <v>0.8</v>
      </c>
    </row>
    <row r="33" spans="1:9" x14ac:dyDescent="0.25">
      <c r="A33" s="11"/>
      <c r="B33" s="1" t="s">
        <v>21</v>
      </c>
      <c r="C33" s="1">
        <v>15</v>
      </c>
      <c r="D33" s="1">
        <v>15</v>
      </c>
      <c r="E33" s="1"/>
      <c r="F33" s="1"/>
      <c r="G33" s="1"/>
      <c r="H33" s="1"/>
      <c r="I33" s="1"/>
    </row>
    <row r="34" spans="1:9" x14ac:dyDescent="0.25">
      <c r="A34" s="11"/>
      <c r="B34" s="1" t="s">
        <v>28</v>
      </c>
      <c r="C34" s="1">
        <v>14</v>
      </c>
      <c r="D34" s="1">
        <v>14</v>
      </c>
      <c r="E34" s="1"/>
      <c r="F34" s="1"/>
      <c r="G34" s="1"/>
      <c r="H34" s="1"/>
      <c r="I34" s="1"/>
    </row>
    <row r="35" spans="1:9" x14ac:dyDescent="0.25">
      <c r="A35" s="11"/>
      <c r="B35" s="1" t="s">
        <v>4</v>
      </c>
      <c r="C35" s="1">
        <v>0</v>
      </c>
      <c r="D35" s="1">
        <v>10</v>
      </c>
      <c r="E35" s="1"/>
      <c r="F35" s="1"/>
      <c r="G35" s="1"/>
      <c r="H35" s="1"/>
      <c r="I35" s="1"/>
    </row>
    <row r="36" spans="1:9" x14ac:dyDescent="0.25">
      <c r="A36" s="11"/>
      <c r="B36" s="1" t="s">
        <v>24</v>
      </c>
      <c r="C36" s="1">
        <v>0</v>
      </c>
      <c r="D36" s="1">
        <f>SUM(D32:D35)</f>
        <v>139</v>
      </c>
      <c r="E36" s="1"/>
      <c r="F36" s="1"/>
      <c r="G36" s="1"/>
      <c r="H36" s="1"/>
      <c r="I36" s="1"/>
    </row>
    <row r="37" spans="1:9" x14ac:dyDescent="0.25">
      <c r="A37" s="11"/>
      <c r="B37" s="3" t="s">
        <v>8</v>
      </c>
      <c r="C37" s="6"/>
      <c r="D37" s="3">
        <f>SUM(D32:D35)</f>
        <v>139</v>
      </c>
      <c r="E37" s="3">
        <f>SUM(E32:E36)</f>
        <v>15.3</v>
      </c>
      <c r="F37" s="3">
        <f>SUM(F32:F36)</f>
        <v>9.6999999999999993</v>
      </c>
      <c r="G37" s="3">
        <f>SUM(G32:G36)</f>
        <v>4.2</v>
      </c>
      <c r="H37" s="3">
        <f>SUM(H32:H36)</f>
        <v>189</v>
      </c>
      <c r="I37" s="3">
        <f>SUM(I32:I36)</f>
        <v>0.8</v>
      </c>
    </row>
  </sheetData>
  <mergeCells count="9">
    <mergeCell ref="B1:I1"/>
    <mergeCell ref="B16:I16"/>
    <mergeCell ref="C17:H17"/>
    <mergeCell ref="B29:I29"/>
    <mergeCell ref="A32:A37"/>
    <mergeCell ref="A19:A24"/>
    <mergeCell ref="C30:H30"/>
    <mergeCell ref="A4:A11"/>
    <mergeCell ref="C2:H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9"/>
  <sheetViews>
    <sheetView tabSelected="1" zoomScaleNormal="100" workbookViewId="0">
      <selection activeCell="B12" sqref="B12"/>
    </sheetView>
  </sheetViews>
  <sheetFormatPr defaultRowHeight="15" x14ac:dyDescent="0.25"/>
  <cols>
    <col min="1" max="1" width="47.42578125" style="1" customWidth="1"/>
    <col min="2" max="7" width="20.85546875" style="1" customWidth="1"/>
    <col min="8" max="16384" width="9.140625" style="1"/>
  </cols>
  <sheetData>
    <row r="1" spans="1:8" x14ac:dyDescent="0.25">
      <c r="A1" s="13" t="s">
        <v>29</v>
      </c>
      <c r="B1" s="13"/>
      <c r="C1" s="13"/>
      <c r="D1" s="13"/>
      <c r="E1" s="13"/>
      <c r="F1" s="13"/>
      <c r="G1" s="13"/>
    </row>
    <row r="2" spans="1:8" x14ac:dyDescent="0.25">
      <c r="A2" s="4"/>
      <c r="B2" s="4" t="s">
        <v>25</v>
      </c>
      <c r="C2" s="4" t="s">
        <v>11</v>
      </c>
      <c r="D2" s="4" t="s">
        <v>12</v>
      </c>
      <c r="E2" s="4" t="s">
        <v>13</v>
      </c>
      <c r="F2" s="4" t="s">
        <v>14</v>
      </c>
      <c r="G2" s="4" t="s">
        <v>16</v>
      </c>
    </row>
    <row r="3" spans="1:8" x14ac:dyDescent="0.25">
      <c r="A3" s="1" t="s">
        <v>18</v>
      </c>
      <c r="B3" s="7">
        <f>SUMPRODUCT((LOOKUP(ROW(База!$A$4:$A$99),ROW(База!$A$4:$A$99)/(База!$A$4:$A$99&lt;&gt;""),База!$A$4:$A$99)&amp;База!$B$4:$B$99=$A3&amp;"Выход")*N(+База!D$4:D$99))</f>
        <v>143</v>
      </c>
      <c r="C3" s="7">
        <f>SUMPRODUCT((LOOKUP(ROW(База!$A$4:$A$99),ROW(База!$A$4:$A$99)/(База!$A$4:$A$99&lt;&gt;""),База!$A$4:$A$99)&amp;База!$B$4:$B$99=$A3&amp;"Выход")*N(+База!E$4:E$99))</f>
        <v>2.6</v>
      </c>
      <c r="D3" s="7">
        <f>SUMPRODUCT((LOOKUP(ROW(База!$A$4:$A$99),ROW(База!$A$4:$A$99)/(База!$A$4:$A$99&lt;&gt;""),База!$A$4:$A$99)&amp;База!$B$4:$B$99=$A3&amp;"Выход")*N(+База!F$4:F$99))</f>
        <v>6.9</v>
      </c>
      <c r="E3" s="7">
        <f>SUMPRODUCT((LOOKUP(ROW(База!$A$4:$A$99),ROW(База!$A$4:$A$99)/(База!$A$4:$A$99&lt;&gt;""),База!$A$4:$A$99)&amp;База!$B$4:$B$99=$A3&amp;"Выход")*N(+База!G$4:G$99))</f>
        <v>11</v>
      </c>
      <c r="F3" s="7">
        <f>SUMPRODUCT((LOOKUP(ROW(База!$A$4:$A$99),ROW(База!$A$4:$A$99)/(База!$A$4:$A$99&lt;&gt;""),База!$A$4:$A$99)&amp;База!$B$4:$B$99=$A3&amp;"Выход")*N(+База!H$4:H$99))</f>
        <v>117</v>
      </c>
      <c r="G3" s="7">
        <f>SUMPRODUCT((LOOKUP(ROW(База!$A$4:$A$99),ROW(База!$A$4:$A$99)/(База!$A$4:$A$99&lt;&gt;""),База!$A$4:$A$99)&amp;База!$B$4:$B$99=$A3&amp;"Выход")*N(+База!I$4:I$99))</f>
        <v>9.9</v>
      </c>
    </row>
    <row r="4" spans="1:8" x14ac:dyDescent="0.25">
      <c r="A4" s="1" t="s">
        <v>26</v>
      </c>
      <c r="B4" s="7">
        <f>SUMPRODUCT((LOOKUP(ROW(База!$A$4:$A$99),ROW(База!$A$4:$A$99)/(База!$A$4:$A$99&lt;&gt;""),База!$A$4:$A$99)&amp;База!$B$4:$B$99=$A4&amp;"Выход")*N(+База!D$4:D$99))</f>
        <v>139</v>
      </c>
      <c r="C4" s="7">
        <f>SUMPRODUCT((LOOKUP(ROW(База!$A$4:$A$99),ROW(База!$A$4:$A$99)/(База!$A$4:$A$99&lt;&gt;""),База!$A$4:$A$99)&amp;База!$B$4:$B$99=$A4&amp;"Выход")*N(+База!E$4:E$99))</f>
        <v>15.3</v>
      </c>
      <c r="D4" s="7">
        <f>SUMPRODUCT((LOOKUP(ROW(База!$A$4:$A$99),ROW(База!$A$4:$A$99)/(База!$A$4:$A$99&lt;&gt;""),База!$A$4:$A$99)&amp;База!$B$4:$B$99=$A4&amp;"Выход")*N(+База!F$4:F$99))</f>
        <v>9.6999999999999993</v>
      </c>
      <c r="E4" s="7">
        <f>SUMPRODUCT((LOOKUP(ROW(База!$A$4:$A$99),ROW(База!$A$4:$A$99)/(База!$A$4:$A$99&lt;&gt;""),База!$A$4:$A$99)&amp;База!$B$4:$B$99=$A4&amp;"Выход")*N(+База!G$4:G$99))</f>
        <v>4.2</v>
      </c>
      <c r="F4" s="7">
        <f>SUMPRODUCT((LOOKUP(ROW(База!$A$4:$A$99),ROW(База!$A$4:$A$99)/(База!$A$4:$A$99&lt;&gt;""),База!$A$4:$A$99)&amp;База!$B$4:$B$99=$A4&amp;"Выход")*N(+База!H$4:H$99))</f>
        <v>189</v>
      </c>
      <c r="G4" s="7">
        <f>SUMPRODUCT((LOOKUP(ROW(База!$A$4:$A$99),ROW(База!$A$4:$A$99)/(База!$A$4:$A$99&lt;&gt;""),База!$A$4:$A$99)&amp;База!$B$4:$B$99=$A4&amp;"Выход")*N(+База!I$4:I$99))</f>
        <v>0.8</v>
      </c>
    </row>
    <row r="5" spans="1:8" x14ac:dyDescent="0.25">
      <c r="A5" s="1" t="s">
        <v>19</v>
      </c>
      <c r="B5" s="7">
        <f>SUMPRODUCT((LOOKUP(ROW(База!$A$4:$A$99),ROW(База!$A$4:$A$99)/(База!$A$4:$A$99&lt;&gt;""),База!$A$4:$A$99)&amp;База!$B$4:$B$99=$A5&amp;"Выход")*N(+База!D$4:D$99))</f>
        <v>163</v>
      </c>
      <c r="C5" s="7">
        <f>SUMPRODUCT((LOOKUP(ROW(База!$A$4:$A$99),ROW(База!$A$4:$A$99)/(База!$A$4:$A$99&lt;&gt;""),База!$A$4:$A$99)&amp;База!$B$4:$B$99=$A5&amp;"Выход")*N(+База!E$4:E$99))</f>
        <v>10.5</v>
      </c>
      <c r="D5" s="7">
        <f>SUMPRODUCT((LOOKUP(ROW(База!$A$4:$A$99),ROW(База!$A$4:$A$99)/(База!$A$4:$A$99&lt;&gt;""),База!$A$4:$A$99)&amp;База!$B$4:$B$99=$A5&amp;"Выход")*N(+База!F$4:F$99))</f>
        <v>7.5</v>
      </c>
      <c r="E5" s="7">
        <f>SUMPRODUCT((LOOKUP(ROW(База!$A$4:$A$99),ROW(База!$A$4:$A$99)/(База!$A$4:$A$99&lt;&gt;""),База!$A$4:$A$99)&amp;База!$B$4:$B$99=$A5&amp;"Выход")*N(+База!G$4:G$99))</f>
        <v>6.5</v>
      </c>
      <c r="F5" s="7">
        <f>SUMPRODUCT((LOOKUP(ROW(База!$A$4:$A$99),ROW(База!$A$4:$A$99)/(База!$A$4:$A$99&lt;&gt;""),База!$A$4:$A$99)&amp;База!$B$4:$B$99=$A5&amp;"Выход")*N(+База!H$4:H$99))</f>
        <v>132</v>
      </c>
      <c r="G5" s="7">
        <f>SUMPRODUCT((LOOKUP(ROW(База!$A$4:$A$99),ROW(База!$A$4:$A$99)/(База!$A$4:$A$99&lt;&gt;""),База!$A$4:$A$99)&amp;База!$B$4:$B$99=$A5&amp;"Выход")*N(+База!I$4:I$99))</f>
        <v>0.6</v>
      </c>
    </row>
    <row r="6" spans="1:8" x14ac:dyDescent="0.25">
      <c r="B6" s="7">
        <f>SUMPRODUCT((LOOKUP(ROW(База!$A$4:$A$99),ROW(База!$A$4:$A$99)/(База!$A$4:$A$99&lt;&gt;""),База!$A$4:$A$99)&amp;База!$B$4:$B$99=$A6&amp;"Выход")*N(+База!D$4:D$99))</f>
        <v>0</v>
      </c>
      <c r="C6" s="7">
        <f>SUMPRODUCT((LOOKUP(ROW(База!$A$4:$A$99),ROW(База!$A$4:$A$99)/(База!$A$4:$A$99&lt;&gt;""),База!$A$4:$A$99)&amp;База!$B$4:$B$99=$A6&amp;"Выход")*N(+База!E$4:E$99))</f>
        <v>0</v>
      </c>
      <c r="D6" s="7">
        <f>SUMPRODUCT((LOOKUP(ROW(База!$A$4:$A$99),ROW(База!$A$4:$A$99)/(База!$A$4:$A$99&lt;&gt;""),База!$A$4:$A$99)&amp;База!$B$4:$B$99=$A6&amp;"Выход")*N(+База!F$4:F$99))</f>
        <v>0</v>
      </c>
      <c r="E6" s="7">
        <f>SUMPRODUCT((LOOKUP(ROW(База!$A$4:$A$99),ROW(База!$A$4:$A$99)/(База!$A$4:$A$99&lt;&gt;""),База!$A$4:$A$99)&amp;База!$B$4:$B$99=$A6&amp;"Выход")*N(+База!G$4:G$99))</f>
        <v>0</v>
      </c>
      <c r="F6" s="7">
        <f>SUMPRODUCT((LOOKUP(ROW(База!$A$4:$A$99),ROW(База!$A$4:$A$99)/(База!$A$4:$A$99&lt;&gt;""),База!$A$4:$A$99)&amp;База!$B$4:$B$99=$A6&amp;"Выход")*N(+База!H$4:H$99))</f>
        <v>0</v>
      </c>
      <c r="G6" s="7">
        <f>SUMPRODUCT((LOOKUP(ROW(База!$A$4:$A$99),ROW(База!$A$4:$A$99)/(База!$A$4:$A$99&lt;&gt;""),База!$A$4:$A$99)&amp;База!$B$4:$B$99=$A6&amp;"Выход")*N(+База!I$4:I$99))</f>
        <v>0</v>
      </c>
    </row>
    <row r="7" spans="1:8" x14ac:dyDescent="0.25">
      <c r="B7" s="7">
        <f>SUMPRODUCT((LOOKUP(ROW(База!$A$4:$A$99),ROW(База!$A$4:$A$99)/(База!$A$4:$A$99&lt;&gt;""),База!$A$4:$A$99)&amp;База!$B$4:$B$99=$A7&amp;"Выход")*N(+База!D$4:D$99))</f>
        <v>0</v>
      </c>
      <c r="C7" s="7">
        <f>SUMPRODUCT((LOOKUP(ROW(База!$A$4:$A$99),ROW(База!$A$4:$A$99)/(База!$A$4:$A$99&lt;&gt;""),База!$A$4:$A$99)&amp;База!$B$4:$B$99=$A7&amp;"Выход")*N(+База!E$4:E$99))</f>
        <v>0</v>
      </c>
      <c r="D7" s="7">
        <f>SUMPRODUCT((LOOKUP(ROW(База!$A$4:$A$99),ROW(База!$A$4:$A$99)/(База!$A$4:$A$99&lt;&gt;""),База!$A$4:$A$99)&amp;База!$B$4:$B$99=$A7&amp;"Выход")*N(+База!F$4:F$99))</f>
        <v>0</v>
      </c>
      <c r="E7" s="7">
        <f>SUMPRODUCT((LOOKUP(ROW(База!$A$4:$A$99),ROW(База!$A$4:$A$99)/(База!$A$4:$A$99&lt;&gt;""),База!$A$4:$A$99)&amp;База!$B$4:$B$99=$A7&amp;"Выход")*N(+База!G$4:G$99))</f>
        <v>0</v>
      </c>
      <c r="F7" s="7">
        <f>SUMPRODUCT((LOOKUP(ROW(База!$A$4:$A$99),ROW(База!$A$4:$A$99)/(База!$A$4:$A$99&lt;&gt;""),База!$A$4:$A$99)&amp;База!$B$4:$B$99=$A7&amp;"Выход")*N(+База!H$4:H$99))</f>
        <v>0</v>
      </c>
      <c r="G7" s="7">
        <f>SUMPRODUCT((LOOKUP(ROW(База!$A$4:$A$99),ROW(База!$A$4:$A$99)/(База!$A$4:$A$99&lt;&gt;""),База!$A$4:$A$99)&amp;База!$B$4:$B$99=$A7&amp;"Выход")*N(+База!I$4:I$99))</f>
        <v>0</v>
      </c>
    </row>
    <row r="8" spans="1:8" x14ac:dyDescent="0.25">
      <c r="B8" s="7">
        <f>SUMPRODUCT((LOOKUP(ROW(База!$A$4:$A$99),ROW(База!$A$4:$A$99)/(База!$A$4:$A$99&lt;&gt;""),База!$A$4:$A$99)&amp;База!$B$4:$B$99=$A8&amp;"Выход")*N(+База!D$4:D$99))</f>
        <v>0</v>
      </c>
      <c r="C8" s="7">
        <f>SUMPRODUCT((LOOKUP(ROW(База!$A$4:$A$99),ROW(База!$A$4:$A$99)/(База!$A$4:$A$99&lt;&gt;""),База!$A$4:$A$99)&amp;База!$B$4:$B$99=$A8&amp;"Выход")*N(+База!E$4:E$99))</f>
        <v>0</v>
      </c>
      <c r="D8" s="7">
        <f>SUMPRODUCT((LOOKUP(ROW(База!$A$4:$A$99),ROW(База!$A$4:$A$99)/(База!$A$4:$A$99&lt;&gt;""),База!$A$4:$A$99)&amp;База!$B$4:$B$99=$A8&amp;"Выход")*N(+База!F$4:F$99))</f>
        <v>0</v>
      </c>
      <c r="E8" s="7">
        <f>SUMPRODUCT((LOOKUP(ROW(База!$A$4:$A$99),ROW(База!$A$4:$A$99)/(База!$A$4:$A$99&lt;&gt;""),База!$A$4:$A$99)&amp;База!$B$4:$B$99=$A8&amp;"Выход")*N(+База!G$4:G$99))</f>
        <v>0</v>
      </c>
      <c r="F8" s="7">
        <f>SUMPRODUCT((LOOKUP(ROW(База!$A$4:$A$99),ROW(База!$A$4:$A$99)/(База!$A$4:$A$99&lt;&gt;""),База!$A$4:$A$99)&amp;База!$B$4:$B$99=$A8&amp;"Выход")*N(+База!H$4:H$99))</f>
        <v>0</v>
      </c>
      <c r="G8" s="7">
        <f>SUMPRODUCT((LOOKUP(ROW(База!$A$4:$A$99),ROW(База!$A$4:$A$99)/(База!$A$4:$A$99&lt;&gt;""),База!$A$4:$A$99)&amp;База!$B$4:$B$99=$A8&amp;"Выход")*N(+База!I$4:I$99))</f>
        <v>0</v>
      </c>
    </row>
    <row r="9" spans="1:8" x14ac:dyDescent="0.25">
      <c r="A9" s="4" t="s">
        <v>30</v>
      </c>
      <c r="B9" s="4">
        <f>SUM(B2:INDEX(B:B,ROW()-1))</f>
        <v>445</v>
      </c>
      <c r="C9" s="4">
        <f>SUM(C2:INDEX(C:C,ROW()-1))</f>
        <v>28.400000000000002</v>
      </c>
      <c r="D9" s="4">
        <f>SUM(D2:INDEX(D:D,ROW()-1))</f>
        <v>24.1</v>
      </c>
      <c r="E9" s="4">
        <f>SUM(E2:INDEX(E:E,ROW()-1))</f>
        <v>21.7</v>
      </c>
      <c r="F9" s="4">
        <f>SUM(F2:INDEX(F:F,ROW()-1))</f>
        <v>438</v>
      </c>
      <c r="G9" s="4">
        <f>SUM(G2:INDEX(G:G,ROW()-1))</f>
        <v>11.3</v>
      </c>
      <c r="H9" s="8"/>
    </row>
  </sheetData>
  <mergeCells count="1">
    <mergeCell ref="A1:G1"/>
  </mergeCells>
  <dataValidations count="1">
    <dataValidation type="list" allowBlank="1" showInputMessage="1" sqref="A3:A8">
      <formula1>МалСпис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28"/>
  <sheetViews>
    <sheetView workbookViewId="0">
      <selection activeCell="H7" sqref="H7"/>
    </sheetView>
  </sheetViews>
  <sheetFormatPr defaultRowHeight="15" x14ac:dyDescent="0.25"/>
  <cols>
    <col min="1" max="1" width="100.140625" customWidth="1"/>
    <col min="3" max="3" width="35" customWidth="1"/>
  </cols>
  <sheetData>
    <row r="1" spans="1:3" x14ac:dyDescent="0.25">
      <c r="A1" s="14" t="s">
        <v>31</v>
      </c>
      <c r="B1" s="14"/>
      <c r="C1" s="14" t="s">
        <v>32</v>
      </c>
    </row>
    <row r="2" spans="1:3" x14ac:dyDescent="0.25">
      <c r="A2" t="s">
        <v>18</v>
      </c>
      <c r="C2" t="str">
        <f ca="1">спис</f>
        <v>Рагу из овощей</v>
      </c>
    </row>
    <row r="3" spans="1:3" x14ac:dyDescent="0.25">
      <c r="A3" t="s">
        <v>19</v>
      </c>
      <c r="C3" t="str">
        <f ca="1">спис</f>
        <v>Котлеты, биточки, шницель припущенные</v>
      </c>
    </row>
    <row r="4" spans="1:3" x14ac:dyDescent="0.25">
      <c r="A4" t="s">
        <v>26</v>
      </c>
      <c r="C4" t="str">
        <f ca="1">спис</f>
        <v>Тефтели</v>
      </c>
    </row>
    <row r="5" spans="1:3" x14ac:dyDescent="0.25">
      <c r="A5" t="str">
        <f t="shared" ref="A5:A28" si="0">A2&amp;ROW()</f>
        <v>Рагу из овощей5</v>
      </c>
      <c r="C5" t="str">
        <f ca="1">спис</f>
        <v>Рагу из овощей5</v>
      </c>
    </row>
    <row r="6" spans="1:3" x14ac:dyDescent="0.25">
      <c r="A6" t="str">
        <f t="shared" si="0"/>
        <v>Котлеты, биточки, шницель припущенные6</v>
      </c>
      <c r="C6" t="str">
        <f ca="1">спис</f>
        <v>Котлеты, биточки, шницель припущенные6</v>
      </c>
    </row>
    <row r="7" spans="1:3" x14ac:dyDescent="0.25">
      <c r="A7" t="str">
        <f t="shared" si="0"/>
        <v>Тефтели7</v>
      </c>
      <c r="C7" t="str">
        <f ca="1">спис</f>
        <v>Тефтели7</v>
      </c>
    </row>
    <row r="8" spans="1:3" x14ac:dyDescent="0.25">
      <c r="A8" t="str">
        <f t="shared" si="0"/>
        <v>Рагу из овощей58</v>
      </c>
      <c r="C8" t="str">
        <f ca="1">спис</f>
        <v>Рагу из овощей58</v>
      </c>
    </row>
    <row r="9" spans="1:3" x14ac:dyDescent="0.25">
      <c r="A9" t="str">
        <f t="shared" si="0"/>
        <v>Котлеты, биточки, шницель припущенные69</v>
      </c>
      <c r="C9" t="str">
        <f ca="1">спис</f>
        <v>Котлеты, биточки, шницель припущенные69</v>
      </c>
    </row>
    <row r="10" spans="1:3" x14ac:dyDescent="0.25">
      <c r="A10" t="str">
        <f t="shared" si="0"/>
        <v>Тефтели710</v>
      </c>
      <c r="C10" t="str">
        <f ca="1">спис</f>
        <v>Тефтели710</v>
      </c>
    </row>
    <row r="11" spans="1:3" x14ac:dyDescent="0.25">
      <c r="A11" t="str">
        <f t="shared" si="0"/>
        <v>Рагу из овощей5811</v>
      </c>
      <c r="C11" t="str">
        <f ca="1">спис</f>
        <v>Рагу из овощей5811</v>
      </c>
    </row>
    <row r="12" spans="1:3" x14ac:dyDescent="0.25">
      <c r="A12" t="str">
        <f t="shared" si="0"/>
        <v>Котлеты, биточки, шницель припущенные6912</v>
      </c>
      <c r="C12" t="str">
        <f ca="1">спис</f>
        <v>Котлеты, биточки, шницель припущенные6912</v>
      </c>
    </row>
    <row r="13" spans="1:3" x14ac:dyDescent="0.25">
      <c r="A13" t="str">
        <f t="shared" si="0"/>
        <v>Тефтели71013</v>
      </c>
      <c r="C13" t="str">
        <f ca="1">спис</f>
        <v>Тефтели71013</v>
      </c>
    </row>
    <row r="14" spans="1:3" x14ac:dyDescent="0.25">
      <c r="A14" t="str">
        <f t="shared" si="0"/>
        <v>Рагу из овощей581114</v>
      </c>
      <c r="C14" t="str">
        <f ca="1">спис</f>
        <v>Рагу из овощей581114</v>
      </c>
    </row>
    <row r="15" spans="1:3" x14ac:dyDescent="0.25">
      <c r="A15" t="str">
        <f t="shared" si="0"/>
        <v>Котлеты, биточки, шницель припущенные691215</v>
      </c>
      <c r="C15" t="str">
        <f ca="1">спис</f>
        <v>Котлеты, биточки, шницель припущенные691215</v>
      </c>
    </row>
    <row r="16" spans="1:3" x14ac:dyDescent="0.25">
      <c r="A16" t="str">
        <f t="shared" si="0"/>
        <v>Тефтели7101316</v>
      </c>
      <c r="C16" t="str">
        <f ca="1">спис</f>
        <v>Тефтели7101316</v>
      </c>
    </row>
    <row r="17" spans="1:3" x14ac:dyDescent="0.25">
      <c r="A17" t="str">
        <f t="shared" si="0"/>
        <v>Рагу из овощей58111417</v>
      </c>
      <c r="C17" t="str">
        <f ca="1">спис</f>
        <v>Рагу из овощей58111417</v>
      </c>
    </row>
    <row r="18" spans="1:3" x14ac:dyDescent="0.25">
      <c r="A18" t="str">
        <f t="shared" si="0"/>
        <v>Котлеты, биточки, шницель припущенные69121518</v>
      </c>
      <c r="C18" t="str">
        <f ca="1">спис</f>
        <v>Котлеты, биточки, шницель припущенные69121518</v>
      </c>
    </row>
    <row r="19" spans="1:3" x14ac:dyDescent="0.25">
      <c r="A19" t="str">
        <f t="shared" si="0"/>
        <v>Тефтели710131619</v>
      </c>
      <c r="C19" t="str">
        <f ca="1">спис</f>
        <v>Тефтели710131619</v>
      </c>
    </row>
    <row r="20" spans="1:3" x14ac:dyDescent="0.25">
      <c r="A20" t="str">
        <f t="shared" si="0"/>
        <v>Рагу из овощей5811141720</v>
      </c>
      <c r="C20" t="str">
        <f ca="1">спис</f>
        <v>Рагу из овощей5811141720</v>
      </c>
    </row>
    <row r="21" spans="1:3" x14ac:dyDescent="0.25">
      <c r="A21" t="str">
        <f t="shared" si="0"/>
        <v>Котлеты, биточки, шницель припущенные6912151821</v>
      </c>
      <c r="C21" t="str">
        <f ca="1">спис</f>
        <v>Котлеты, биточки, шницель припущенные6912151821</v>
      </c>
    </row>
    <row r="22" spans="1:3" x14ac:dyDescent="0.25">
      <c r="A22" t="str">
        <f t="shared" si="0"/>
        <v>Тефтели71013161922</v>
      </c>
      <c r="C22" t="str">
        <f ca="1">спис</f>
        <v>Тефтели71013161922</v>
      </c>
    </row>
    <row r="23" spans="1:3" x14ac:dyDescent="0.25">
      <c r="A23" t="str">
        <f t="shared" si="0"/>
        <v>Рагу из овощей581114172023</v>
      </c>
      <c r="C23" t="str">
        <f ca="1">спис</f>
        <v>Рагу из овощей581114172023</v>
      </c>
    </row>
    <row r="24" spans="1:3" x14ac:dyDescent="0.25">
      <c r="A24" t="str">
        <f t="shared" si="0"/>
        <v>Котлеты, биточки, шницель припущенные691215182124</v>
      </c>
      <c r="C24" t="str">
        <f ca="1">спис</f>
        <v>Котлеты, биточки, шницель припущенные691215182124</v>
      </c>
    </row>
    <row r="25" spans="1:3" x14ac:dyDescent="0.25">
      <c r="A25" t="str">
        <f t="shared" si="0"/>
        <v>Тефтели7101316192225</v>
      </c>
      <c r="C25" t="str">
        <f ca="1">спис</f>
        <v>Тефтели7101316192225</v>
      </c>
    </row>
    <row r="26" spans="1:3" x14ac:dyDescent="0.25">
      <c r="A26" t="str">
        <f t="shared" si="0"/>
        <v>Рагу из овощей58111417202326</v>
      </c>
      <c r="C26" t="str">
        <f ca="1">спис</f>
        <v>Рагу из овощей58111417202326</v>
      </c>
    </row>
    <row r="27" spans="1:3" x14ac:dyDescent="0.25">
      <c r="A27" t="str">
        <f t="shared" si="0"/>
        <v>Котлеты, биточки, шницель припущенные69121518212427</v>
      </c>
      <c r="C27" t="str">
        <f ca="1">спис</f>
        <v>Котлеты, биточки, шницель припущенные69121518212427</v>
      </c>
    </row>
    <row r="28" spans="1:3" x14ac:dyDescent="0.25">
      <c r="A28" t="str">
        <f t="shared" si="0"/>
        <v>Тефтели710131619222528</v>
      </c>
      <c r="C28" t="str">
        <f ca="1">спис</f>
        <v>Тефтели710131619222528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</vt:lpstr>
      <vt:lpstr>Меню</vt:lpstr>
      <vt:lpstr>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Minefield</dc:creator>
  <cp:lastModifiedBy>Гусев Александр Валентинович</cp:lastModifiedBy>
  <dcterms:created xsi:type="dcterms:W3CDTF">2015-06-05T18:19:34Z</dcterms:created>
  <dcterms:modified xsi:type="dcterms:W3CDTF">2022-04-04T10:54:12Z</dcterms:modified>
</cp:coreProperties>
</file>