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1" i="1"/>
  <c r="D2" i="1"/>
  <c r="D3" i="1"/>
  <c r="D4" i="1"/>
  <c r="D5" i="1"/>
  <c r="D6" i="1"/>
  <c r="D1" i="1"/>
  <c r="E2" i="1"/>
  <c r="E3" i="1"/>
  <c r="E4" i="1"/>
  <c r="E5" i="1"/>
  <c r="E6" i="1"/>
  <c r="E1" i="1"/>
  <c r="B2" i="1" a="1"/>
  <c r="B2" i="1" s="1"/>
  <c r="B3" i="1" a="1"/>
  <c r="B3" i="1" s="1"/>
  <c r="B4" i="1" a="1"/>
  <c r="B4" i="1" s="1"/>
  <c r="B5" i="1" a="1"/>
  <c r="B5" i="1" s="1"/>
  <c r="B6" i="1" a="1"/>
  <c r="B6" i="1" s="1"/>
  <c r="B1" i="1" a="1"/>
  <c r="B1" i="1" s="1"/>
</calcChain>
</file>

<file path=xl/sharedStrings.xml><?xml version="1.0" encoding="utf-8"?>
<sst xmlns="http://schemas.openxmlformats.org/spreadsheetml/2006/main" count="6" uniqueCount="6">
  <si>
    <t>Термоусадка черная с клеем 10-40 мм 3п.м</t>
  </si>
  <si>
    <t>Термоусадка черная с клеем 60-80 мм-5 п.м</t>
  </si>
  <si>
    <t>Термоусадка черная с клеем 75-120 мм-5 п.м</t>
  </si>
  <si>
    <t>Клемник на DIN-рейку 4 мм-100 шт</t>
  </si>
  <si>
    <t>Клемник на DIN-рейку 6 мм-50 шт</t>
  </si>
  <si>
    <t>Клемник на DIN-рейку 35 мм-30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</si>
</sst>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1" xfId="0" applyBorder="1"/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B1" sqref="B1"/>
    </sheetView>
  </sheetViews>
  <sheetFormatPr defaultRowHeight="15" x14ac:dyDescent="0.25"/>
  <cols>
    <col min="1" max="1" width="46.85546875" customWidth="1"/>
    <col min="3" max="3" width="46.85546875" customWidth="1"/>
  </cols>
  <sheetData>
    <row r="1" spans="1:5" x14ac:dyDescent="0.25">
      <c r="A1" s="1" t="s">
        <v>0</v>
      </c>
      <c r="B1" s="2">
        <f t="array" ref="B1">MAX(IF(ISNUMBER(--MID(A1,ROW(A$1:A$99),1)),ROW(A$1:A$99)))</f>
        <v>37</v>
      </c>
      <c r="C1" s="4" t="str">
        <f>LEFTB(A1,B1-LEN(D1)-1)</f>
        <v>Термоусадка черная с клеем 10-40 мм</v>
      </c>
      <c r="D1" s="3">
        <f>--TRIM(RIGHTB(SUBSTITUTE(SUBSTITUTE(LEFTB(A1,B1),"-"," ")," ",REPT(" ",18)),18))</f>
        <v>3</v>
      </c>
      <c r="E1" s="3" t="str">
        <f>TRIM(MID(A1,B1+1,18))</f>
        <v>п.м</v>
      </c>
    </row>
    <row r="2" spans="1:5" x14ac:dyDescent="0.25">
      <c r="A2" s="1" t="s">
        <v>1</v>
      </c>
      <c r="B2" s="2">
        <f t="array" ref="B2">MAX(IF(ISNUMBER(--MID(A2,ROW(A$1:A$99),1)),ROW(A$1:A$99)))</f>
        <v>37</v>
      </c>
      <c r="C2" s="4" t="str">
        <f t="shared" ref="C2:C6" si="0">LEFTB(A2,B2-LEN(D2)-1)</f>
        <v>Термоусадка черная с клеем 60-80 мм</v>
      </c>
      <c r="D2" s="3">
        <f t="shared" ref="D2:D6" si="1">--TRIM(RIGHTB(SUBSTITUTE(SUBSTITUTE(LEFTB(A2,B2),"-"," ")," ",REPT(" ",18)),18))</f>
        <v>5</v>
      </c>
      <c r="E2" s="3" t="str">
        <f t="shared" ref="E2:E6" si="2">TRIM(MID(A2,B2+1,18))</f>
        <v>п.м</v>
      </c>
    </row>
    <row r="3" spans="1:5" x14ac:dyDescent="0.25">
      <c r="A3" s="1" t="s">
        <v>2</v>
      </c>
      <c r="B3" s="2">
        <f t="array" ref="B3">MAX(IF(ISNUMBER(--MID(A3,ROW(A$1:A$99),1)),ROW(A$1:A$99)))</f>
        <v>38</v>
      </c>
      <c r="C3" s="4" t="str">
        <f t="shared" si="0"/>
        <v>Термоусадка черная с клеем 75-120 мм</v>
      </c>
      <c r="D3" s="3">
        <f t="shared" si="1"/>
        <v>5</v>
      </c>
      <c r="E3" s="3" t="str">
        <f t="shared" si="2"/>
        <v>п.м</v>
      </c>
    </row>
    <row r="4" spans="1:5" x14ac:dyDescent="0.25">
      <c r="A4" s="1" t="s">
        <v>3</v>
      </c>
      <c r="B4" s="2">
        <f t="array" ref="B4">MAX(IF(ISNUMBER(--MID(A4,ROW(A$1:A$99),1)),ROW(A$1:A$99)))</f>
        <v>29</v>
      </c>
      <c r="C4" s="4" t="str">
        <f t="shared" si="0"/>
        <v>Клемник на DIN-рейку 4 мм</v>
      </c>
      <c r="D4" s="3">
        <f t="shared" si="1"/>
        <v>100</v>
      </c>
      <c r="E4" s="3" t="str">
        <f t="shared" si="2"/>
        <v>шт</v>
      </c>
    </row>
    <row r="5" spans="1:5" x14ac:dyDescent="0.25">
      <c r="A5" s="1" t="s">
        <v>4</v>
      </c>
      <c r="B5" s="2">
        <f t="array" ref="B5">MAX(IF(ISNUMBER(--MID(A5,ROW(A$1:A$99),1)),ROW(A$1:A$99)))</f>
        <v>28</v>
      </c>
      <c r="C5" s="4" t="str">
        <f t="shared" si="0"/>
        <v>Клемник на DIN-рейку 6 мм</v>
      </c>
      <c r="D5" s="3">
        <f t="shared" si="1"/>
        <v>50</v>
      </c>
      <c r="E5" s="3" t="str">
        <f t="shared" si="2"/>
        <v>шт</v>
      </c>
    </row>
    <row r="6" spans="1:5" x14ac:dyDescent="0.25">
      <c r="A6" s="1" t="s">
        <v>5</v>
      </c>
      <c r="B6" s="2">
        <f t="array" ref="B6">MAX(IF(ISNUMBER(--MID(A6,ROW(A$1:A$99),1)),ROW(A$1:A$99)))</f>
        <v>29</v>
      </c>
      <c r="C6" s="4" t="str">
        <f t="shared" si="0"/>
        <v>Клемник на DIN-рейку 35 мм</v>
      </c>
      <c r="D6" s="3">
        <f t="shared" si="1"/>
        <v>30</v>
      </c>
      <c r="E6" s="3" t="str">
        <f t="shared" si="2"/>
        <v>шт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Коля</dc:creator>
  <cp:lastModifiedBy>Коля</cp:lastModifiedBy>
  <dcterms:created xsi:type="dcterms:W3CDTF">2022-04-12T05:07:06Z</dcterms:created>
  <dcterms:modified xsi:type="dcterms:W3CDTF">2022-04-12T05:20:57Z</dcterms:modified>
</cp:coreProperties>
</file>