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30"/>
  <workbookPr/>
  <mc:AlternateContent xmlns:mc="http://schemas.openxmlformats.org/markup-compatibility/2006">
    <mc:Choice Requires="x15">
      <x15ac:absPath xmlns:x15ac="http://schemas.microsoft.com/office/spreadsheetml/2010/11/ac" url="C:\Users\muzyk\Downloads\"/>
    </mc:Choice>
  </mc:AlternateContent>
  <xr:revisionPtr revIDLastSave="0" documentId="13_ncr:1_{D00957F3-2346-4BB9-847C-C39A010CD6E2}" xr6:coauthVersionLast="47" xr6:coauthVersionMax="47" xr10:uidLastSave="{00000000-0000-0000-0000-000000000000}"/>
  <bookViews>
    <workbookView xWindow="1500" yWindow="-120" windowWidth="37020" windowHeight="16440" xr2:uid="{00000000-000D-0000-FFFF-FFFF00000000}"/>
  </bookViews>
  <sheets>
    <sheet name="Задание 2.2." sheetId="1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2" l="1"/>
  <c r="I20" i="12"/>
  <c r="I21" i="12"/>
  <c r="I22" i="12"/>
  <c r="I23" i="12"/>
  <c r="I24" i="12"/>
  <c r="I25" i="12"/>
  <c r="I26" i="12"/>
  <c r="I27" i="12"/>
  <c r="I28" i="12"/>
  <c r="I18" i="12"/>
  <c r="G19" i="12" s="1"/>
  <c r="K18" i="12"/>
  <c r="H18" i="12"/>
  <c r="J6" i="12"/>
  <c r="J7" i="12"/>
  <c r="J8" i="12"/>
  <c r="J9" i="12"/>
  <c r="J10" i="12"/>
  <c r="J11" i="12"/>
  <c r="J12" i="12"/>
  <c r="J13" i="12"/>
  <c r="J14" i="12"/>
  <c r="J5" i="12"/>
  <c r="H6" i="12"/>
  <c r="G6" i="12"/>
  <c r="G5" i="12"/>
  <c r="I5" i="12"/>
  <c r="I4" i="12"/>
  <c r="H5" i="12"/>
  <c r="H4" i="12"/>
  <c r="P32" i="12"/>
  <c r="O20" i="12"/>
  <c r="O21" i="12"/>
  <c r="O22" i="12"/>
  <c r="P22" i="12" s="1"/>
  <c r="O23" i="12"/>
  <c r="P23" i="12" s="1"/>
  <c r="O24" i="12"/>
  <c r="P24" i="12" s="1"/>
  <c r="O25" i="12"/>
  <c r="O26" i="12"/>
  <c r="P26" i="12" s="1"/>
  <c r="O27" i="12"/>
  <c r="P27" i="12" s="1"/>
  <c r="O28" i="12"/>
  <c r="O29" i="12"/>
  <c r="O30" i="12"/>
  <c r="P30" i="12" s="1"/>
  <c r="O31" i="12"/>
  <c r="P31" i="12" s="1"/>
  <c r="O32" i="12"/>
  <c r="O19" i="12"/>
  <c r="N20" i="12"/>
  <c r="N21" i="12"/>
  <c r="N22" i="12"/>
  <c r="N23" i="12"/>
  <c r="N24" i="12"/>
  <c r="N25" i="12"/>
  <c r="N26" i="12"/>
  <c r="N27" i="12"/>
  <c r="N28" i="12"/>
  <c r="P28" i="12" s="1"/>
  <c r="N29" i="12"/>
  <c r="N30" i="12"/>
  <c r="N31" i="12"/>
  <c r="N32" i="12"/>
  <c r="N19" i="12"/>
  <c r="H19" i="12" l="1"/>
  <c r="J19" i="12"/>
  <c r="K19" i="12" s="1"/>
  <c r="G7" i="12"/>
  <c r="H7" i="12" s="1"/>
  <c r="P29" i="12"/>
  <c r="P25" i="12"/>
  <c r="P21" i="12"/>
  <c r="P19" i="12"/>
  <c r="P20" i="12"/>
  <c r="I6" i="12"/>
  <c r="G20" i="12" l="1"/>
  <c r="J20" i="12" s="1"/>
  <c r="K20" i="12" s="1"/>
  <c r="I7" i="12"/>
  <c r="K4" i="12"/>
  <c r="H20" i="12" l="1"/>
  <c r="G21" i="12" s="1"/>
  <c r="H21" i="12" s="1"/>
  <c r="K5" i="12"/>
  <c r="G22" i="12" l="1"/>
  <c r="J21" i="12"/>
  <c r="K21" i="12" s="1"/>
  <c r="K7" i="12"/>
  <c r="G8" i="12"/>
  <c r="H8" i="12" s="1"/>
  <c r="I8" i="12"/>
  <c r="K6" i="12"/>
  <c r="H22" i="12" l="1"/>
  <c r="J22" i="12"/>
  <c r="K22" i="12" s="1"/>
  <c r="K8" i="12"/>
  <c r="G23" i="12" l="1"/>
  <c r="G9" i="12"/>
  <c r="H9" i="12" s="1"/>
  <c r="J23" i="12" l="1"/>
  <c r="K23" i="12" s="1"/>
  <c r="H23" i="12"/>
  <c r="G24" i="12" s="1"/>
  <c r="I9" i="12"/>
  <c r="G10" i="12" s="1"/>
  <c r="H10" i="12" s="1"/>
  <c r="K9" i="12"/>
  <c r="H24" i="12" l="1"/>
  <c r="J24" i="12"/>
  <c r="K24" i="12" s="1"/>
  <c r="I10" i="12"/>
  <c r="G25" i="12" l="1"/>
  <c r="K10" i="12"/>
  <c r="G11" i="12"/>
  <c r="H11" i="12" s="1"/>
  <c r="H25" i="12" l="1"/>
  <c r="G26" i="12" s="1"/>
  <c r="J25" i="12"/>
  <c r="K25" i="12" s="1"/>
  <c r="I11" i="12"/>
  <c r="G12" i="12" s="1"/>
  <c r="H12" i="12" s="1"/>
  <c r="K11" i="12"/>
  <c r="H26" i="12" l="1"/>
  <c r="J26" i="12"/>
  <c r="K26" i="12" s="1"/>
  <c r="I12" i="12"/>
  <c r="G13" i="12" s="1"/>
  <c r="H13" i="12" s="1"/>
  <c r="G27" i="12" l="1"/>
  <c r="K12" i="12"/>
  <c r="H27" i="12" l="1"/>
  <c r="G28" i="12" s="1"/>
  <c r="J27" i="12"/>
  <c r="K27" i="12" s="1"/>
  <c r="I13" i="12"/>
  <c r="J28" i="12" l="1"/>
  <c r="K28" i="12" s="1"/>
  <c r="H28" i="12"/>
  <c r="K13" i="12"/>
  <c r="G14" i="12"/>
  <c r="I14" i="12"/>
  <c r="C2" i="12"/>
  <c r="H14" i="12" l="1"/>
  <c r="K14" i="12" s="1"/>
</calcChain>
</file>

<file path=xl/sharedStrings.xml><?xml version="1.0" encoding="utf-8"?>
<sst xmlns="http://schemas.openxmlformats.org/spreadsheetml/2006/main" count="21" uniqueCount="15">
  <si>
    <t>Вариант №</t>
  </si>
  <si>
    <t>Уравнение:</t>
  </si>
  <si>
    <t>(x-1)^2=exp(x)/2</t>
  </si>
  <si>
    <t>Номер шага</t>
  </si>
  <si>
    <t>Очередное приближение к корню</t>
  </si>
  <si>
    <t>Проверка на точность</t>
  </si>
  <si>
    <t>Разность</t>
  </si>
  <si>
    <t>Точность:</t>
  </si>
  <si>
    <t>exp(x)/2-(x-1)^2</t>
  </si>
  <si>
    <t>f(x)=exp(x)/2-(x-1)^2</t>
  </si>
  <si>
    <t>e</t>
  </si>
  <si>
    <t>f</t>
  </si>
  <si>
    <t>f'</t>
  </si>
  <si>
    <t>Ньютон</t>
  </si>
  <si>
    <t>Простая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</si>
</sst>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6F8A4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1" fontId="2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6F8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'Задание 2.2.'!$F$3</c:f>
              <c:strCache>
                <c:ptCount val="1"/>
                <c:pt idx="0">
                  <c:v>Номер шага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'Задание 2.2.'!$F$3:$F$14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15-4681-AFDD-865C51FD274B}"/>
            </c:ext>
          </c:extLst>
        </c:ser>
        <c:ser>
          <c:idx val="1"/>
          <c:order val="1"/>
          <c:tx>
            <c:strRef>
              <c:f>'Задание 2.2.'!$G$3</c:f>
              <c:strCache>
                <c:ptCount val="1"/>
                <c:pt idx="0">
                  <c:v>Очередное приближение к корню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'Задание 2.2.'!$G$4:$G$14</c:f>
              <c:numCache>
                <c:formatCode>General</c:formatCode>
                <c:ptCount val="11"/>
                <c:pt idx="0">
                  <c:v>0.5</c:v>
                </c:pt>
                <c:pt idx="1">
                  <c:v>0.18517154765299243</c:v>
                </c:pt>
                <c:pt idx="2">
                  <c:v>0.21306158455580582</c:v>
                </c:pt>
                <c:pt idx="3">
                  <c:v>0.21330861512287674</c:v>
                </c:pt>
                <c:pt idx="4">
                  <c:v>0.21330863434673517</c:v>
                </c:pt>
                <c:pt idx="5">
                  <c:v>0.21330863434673517</c:v>
                </c:pt>
                <c:pt idx="6">
                  <c:v>0.21330863434673517</c:v>
                </c:pt>
                <c:pt idx="7">
                  <c:v>0.21330863434673517</c:v>
                </c:pt>
                <c:pt idx="8">
                  <c:v>0.21330863434673517</c:v>
                </c:pt>
                <c:pt idx="9">
                  <c:v>0.21330863434673517</c:v>
                </c:pt>
                <c:pt idx="10">
                  <c:v>0.21330863434673517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15-4681-AFDD-865C51FD2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430024"/>
        <c:axId val="376430408"/>
      </c:lineChart>
      <c:catAx>
        <c:axId val="376430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6430408"/>
        <c:crosses val="autoZero"/>
        <c:auto val="1"/>
        <c:lblAlgn val="ctr"/>
        <c:lblOffset val="100"/>
        <c:noMultiLvlLbl val="0"/>
      </c:catAx>
      <c:valAx>
        <c:axId val="37643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643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'Задание 2.2.'!$N$18</c:f>
              <c:strCache>
                <c:ptCount val="1"/>
                <c:pt idx="0">
                  <c:v>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'Задание 2.2.'!$M$19:$M$32</c:f>
              <c:numCache>
                <c:formatCode>General</c:formatCode>
                <c:ptCount val="14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  <c:pt idx="11">
                  <c:v>1.2</c:v>
                </c:pt>
                <c:pt idx="12">
                  <c:v>1.4</c:v>
                </c:pt>
                <c:pt idx="13">
                  <c:v>1.6</c:v>
                </c:pt>
              </c:numCache>
            </c:numRef>
          </c:xVal>
          <c:yVal>
            <c:numRef>
              <c:f>'Задание 2.2.'!$N$19:$N$32</c:f>
              <c:numCache>
                <c:formatCode>General</c:formatCode>
                <c:ptCount val="14"/>
                <c:pt idx="0">
                  <c:v>4</c:v>
                </c:pt>
                <c:pt idx="1">
                  <c:v>3.24</c:v>
                </c:pt>
                <c:pt idx="2">
                  <c:v>2.5600000000000005</c:v>
                </c:pt>
                <c:pt idx="3">
                  <c:v>1.9599999999999997</c:v>
                </c:pt>
                <c:pt idx="4">
                  <c:v>1.44</c:v>
                </c:pt>
                <c:pt idx="5">
                  <c:v>1</c:v>
                </c:pt>
                <c:pt idx="6">
                  <c:v>0.64000000000000012</c:v>
                </c:pt>
                <c:pt idx="7">
                  <c:v>0.36</c:v>
                </c:pt>
                <c:pt idx="8">
                  <c:v>0.16000000000000003</c:v>
                </c:pt>
                <c:pt idx="9">
                  <c:v>3.999999999999998E-2</c:v>
                </c:pt>
                <c:pt idx="10">
                  <c:v>0</c:v>
                </c:pt>
                <c:pt idx="11">
                  <c:v>3.999999999999998E-2</c:v>
                </c:pt>
                <c:pt idx="12">
                  <c:v>0.15999999999999992</c:v>
                </c:pt>
                <c:pt idx="13">
                  <c:v>0.3600000000000001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AF-454B-90EF-44EED04B3AF6}"/>
            </c:ext>
          </c:extLst>
        </c:ser>
        <c:ser>
          <c:idx val="1"/>
          <c:order val="1"/>
          <c:tx>
            <c:strRef>
              <c:f>'Задание 2.2.'!$O$18</c:f>
              <c:strCache>
                <c:ptCount val="1"/>
                <c:pt idx="0">
                  <c:v>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'Задание 2.2.'!$M$19:$M$32</c:f>
              <c:numCache>
                <c:formatCode>General</c:formatCode>
                <c:ptCount val="14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  <c:pt idx="11">
                  <c:v>1.2</c:v>
                </c:pt>
                <c:pt idx="12">
                  <c:v>1.4</c:v>
                </c:pt>
                <c:pt idx="13">
                  <c:v>1.6</c:v>
                </c:pt>
              </c:numCache>
            </c:numRef>
          </c:xVal>
          <c:yVal>
            <c:numRef>
              <c:f>'Задание 2.2.'!$O$19:$O$32</c:f>
              <c:numCache>
                <c:formatCode>General</c:formatCode>
                <c:ptCount val="14"/>
                <c:pt idx="0">
                  <c:v>0.18393972058572117</c:v>
                </c:pt>
                <c:pt idx="1">
                  <c:v>0.22466448205861078</c:v>
                </c:pt>
                <c:pt idx="2">
                  <c:v>0.27440581804701319</c:v>
                </c:pt>
                <c:pt idx="3">
                  <c:v>0.33516002301781966</c:v>
                </c:pt>
                <c:pt idx="4">
                  <c:v>0.40936537653899091</c:v>
                </c:pt>
                <c:pt idx="5">
                  <c:v>0.5</c:v>
                </c:pt>
                <c:pt idx="6">
                  <c:v>0.61070137908008493</c:v>
                </c:pt>
                <c:pt idx="7">
                  <c:v>0.74591234882063517</c:v>
                </c:pt>
                <c:pt idx="8">
                  <c:v>0.91105940019525444</c:v>
                </c:pt>
                <c:pt idx="9">
                  <c:v>1.1127704642462339</c:v>
                </c:pt>
                <c:pt idx="10">
                  <c:v>1.3591409142295225</c:v>
                </c:pt>
                <c:pt idx="11">
                  <c:v>1.6600584613682736</c:v>
                </c:pt>
                <c:pt idx="12">
                  <c:v>2.0275999834223373</c:v>
                </c:pt>
                <c:pt idx="13">
                  <c:v>2.4765162121975575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9AF-454B-90EF-44EED04B3AF6}"/>
            </c:ext>
          </c:extLst>
        </c:ser>
        <c:ser>
          <c:idx val="2"/>
          <c:order val="2"/>
          <c:tx>
            <c:strRef>
              <c:f>'Задание 2.2.'!$P$18</c:f>
              <c:strCache>
                <c:ptCount val="1"/>
                <c:pt idx="0">
                  <c:v>f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'Задание 2.2.'!$M$19:$M$32</c:f>
              <c:numCache>
                <c:formatCode>General</c:formatCode>
                <c:ptCount val="14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  <c:pt idx="11">
                  <c:v>1.2</c:v>
                </c:pt>
                <c:pt idx="12">
                  <c:v>1.4</c:v>
                </c:pt>
                <c:pt idx="13">
                  <c:v>1.6</c:v>
                </c:pt>
              </c:numCache>
            </c:numRef>
          </c:xVal>
          <c:yVal>
            <c:numRef>
              <c:f>'Задание 2.2.'!$P$19:$P$32</c:f>
              <c:numCache>
                <c:formatCode>General</c:formatCode>
                <c:ptCount val="14"/>
                <c:pt idx="0">
                  <c:v>-3.8160602794142786</c:v>
                </c:pt>
                <c:pt idx="1">
                  <c:v>-3.0153355179413897</c:v>
                </c:pt>
                <c:pt idx="2">
                  <c:v>-2.2855941819529875</c:v>
                </c:pt>
                <c:pt idx="3">
                  <c:v>-1.6248399769821802</c:v>
                </c:pt>
                <c:pt idx="4">
                  <c:v>-1.0306346234610091</c:v>
                </c:pt>
                <c:pt idx="5">
                  <c:v>-0.5</c:v>
                </c:pt>
                <c:pt idx="6">
                  <c:v>-2.9298620919915197E-2</c:v>
                </c:pt>
                <c:pt idx="7">
                  <c:v>0.38591234882063519</c:v>
                </c:pt>
                <c:pt idx="8">
                  <c:v>0.75105940019525441</c:v>
                </c:pt>
                <c:pt idx="9">
                  <c:v>1.0727704642462339</c:v>
                </c:pt>
                <c:pt idx="10">
                  <c:v>1.3591409142295225</c:v>
                </c:pt>
                <c:pt idx="11">
                  <c:v>1.6200584613682736</c:v>
                </c:pt>
                <c:pt idx="12">
                  <c:v>1.8675999834223374</c:v>
                </c:pt>
                <c:pt idx="13">
                  <c:v>2.1165162121975571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9AF-454B-90EF-44EED04B3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648304"/>
        <c:axId val="96637072"/>
      </c:scatterChart>
      <c:valAx>
        <c:axId val="96648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6637072"/>
        <c:crosses val="autoZero"/>
        <c:crossBetween val="midCat"/>
      </c:valAx>
      <c:valAx>
        <c:axId val="9663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664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182880</xdr:colOff>
      <xdr:row>2</xdr:row>
      <xdr:rowOff>7620</xdr:rowOff>
    </xdr:from>
    <xdr:to>
      <xdr:col>18</xdr:col>
      <xdr:colOff>487680</xdr:colOff>
      <xdr:row>14</xdr:row>
      <xdr:rowOff>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171450</xdr:colOff>
      <xdr:row>15</xdr:row>
      <xdr:rowOff>42862</xdr:rowOff>
    </xdr:from>
    <xdr:to>
      <xdr:col>24</xdr:col>
      <xdr:colOff>19050</xdr:colOff>
      <xdr:row>34</xdr:row>
      <xdr:rowOff>95250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3D1E224-1E67-83B4-0537-A969AB31EE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2:P32"/>
  <sheetViews>
    <sheetView tabSelected="1" topLeftCell="A4" workbookViewId="0">
      <selection activeCell="D18" sqref="D18"/>
    </sheetView>
  </sheetViews>
  <sheetFormatPr defaultColWidth="8.85546875" defaultRowHeight="15" x14ac:dyDescent="0.25"/>
  <cols>
    <col min="1" max="1" width="8.85546875" style="1"/>
    <col min="2" max="2" width="11.28515625" style="1" bestFit="1" customWidth="1"/>
    <col min="3" max="3" width="8.85546875" style="1" customWidth="1"/>
    <col min="4" max="4" width="11.140625" style="1" customWidth="1"/>
    <col min="5" max="5" width="8.85546875" style="1"/>
    <col min="6" max="6" width="7.28515625" style="7" bestFit="1" customWidth="1"/>
    <col min="7" max="8" width="14.7109375" style="7" bestFit="1" customWidth="1"/>
    <col min="9" max="9" width="14.7109375" style="7" customWidth="1"/>
    <col min="10" max="10" width="12.28515625" style="7" bestFit="1" customWidth="1"/>
    <col min="11" max="11" width="9.7109375" style="7" bestFit="1" customWidth="1"/>
    <col min="12" max="12" width="8.85546875" style="7"/>
    <col min="13" max="16384" width="8.85546875" style="1"/>
  </cols>
  <sheetData>
    <row r="2" spans="2:11" x14ac:dyDescent="0.25">
      <c r="B2" s="3" t="s">
        <v>0</v>
      </c>
      <c r="C2" s="2">
        <f>(20*38)/100</f>
        <v>7.6</v>
      </c>
      <c r="H2" s="7" t="s">
        <v>13</v>
      </c>
    </row>
    <row r="3" spans="2:11" ht="60" x14ac:dyDescent="0.25">
      <c r="F3" s="8" t="s">
        <v>3</v>
      </c>
      <c r="G3" s="8" t="s">
        <v>4</v>
      </c>
      <c r="H3" s="8" t="s">
        <v>8</v>
      </c>
      <c r="I3" s="8" t="s">
        <v>12</v>
      </c>
      <c r="J3" s="8" t="s">
        <v>6</v>
      </c>
      <c r="K3" s="8" t="s">
        <v>5</v>
      </c>
    </row>
    <row r="4" spans="2:11" x14ac:dyDescent="0.25">
      <c r="B4" s="6" t="s">
        <v>1</v>
      </c>
      <c r="C4" s="11" t="s">
        <v>2</v>
      </c>
      <c r="D4" s="11"/>
      <c r="F4" s="5">
        <v>0</v>
      </c>
      <c r="G4" s="5">
        <v>0.5</v>
      </c>
      <c r="H4" s="5">
        <f>(EXP(G4)/2)-(G4-1)^2</f>
        <v>0.5743606353500641</v>
      </c>
      <c r="I4" s="5">
        <f>EXP(G4)/2-2*(G4-1)</f>
        <v>1.8243606353500641</v>
      </c>
      <c r="J4" s="5">
        <v>999999</v>
      </c>
      <c r="K4" s="5" t="str">
        <f t="shared" ref="K4:K14" si="0">IF(ABS(J4)&lt;C$8,"Стоп","Дальше")</f>
        <v>Дальше</v>
      </c>
    </row>
    <row r="5" spans="2:11" x14ac:dyDescent="0.25">
      <c r="B5" s="9"/>
      <c r="C5" s="11" t="s">
        <v>9</v>
      </c>
      <c r="D5" s="11"/>
      <c r="F5" s="5">
        <v>1</v>
      </c>
      <c r="G5" s="5">
        <f>G4-H4/I4</f>
        <v>0.18517154765299243</v>
      </c>
      <c r="H5" s="5">
        <f t="shared" ref="H5:H14" si="1">(EXP(G5)/2)-(G5-1)^2</f>
        <v>-6.2232973187887342E-2</v>
      </c>
      <c r="I5" s="5">
        <f t="shared" ref="I5:I14" si="2">EXP(G5)/2-2*(G5-1)</f>
        <v>2.2313693382603472</v>
      </c>
      <c r="J5" s="5">
        <f>ABS(G5-G4)</f>
        <v>0.31482845234700757</v>
      </c>
      <c r="K5" s="5" t="str">
        <f t="shared" si="0"/>
        <v>Дальше</v>
      </c>
    </row>
    <row r="6" spans="2:11" x14ac:dyDescent="0.25">
      <c r="D6" s="4"/>
      <c r="F6" s="5">
        <v>2</v>
      </c>
      <c r="G6" s="5">
        <f t="shared" ref="G6:G14" si="3">G5-H5/I5</f>
        <v>0.21306158455580582</v>
      </c>
      <c r="H6" s="5">
        <f t="shared" si="1"/>
        <v>-5.4164101469678094E-4</v>
      </c>
      <c r="I6" s="5">
        <f t="shared" si="2"/>
        <v>2.1926072595755106</v>
      </c>
      <c r="J6" s="5">
        <f t="shared" ref="J6:J14" si="4">ABS(G6-G5)</f>
        <v>2.7890036902813387E-2</v>
      </c>
      <c r="K6" s="5" t="str">
        <f t="shared" si="0"/>
        <v>Дальше</v>
      </c>
    </row>
    <row r="7" spans="2:11" x14ac:dyDescent="0.25">
      <c r="C7" s="4"/>
      <c r="D7" s="4"/>
      <c r="F7" s="5">
        <v>3</v>
      </c>
      <c r="G7" s="5">
        <f t="shared" si="3"/>
        <v>0.21330861512287674</v>
      </c>
      <c r="H7" s="5">
        <f t="shared" si="1"/>
        <v>-4.2143812439832118E-8</v>
      </c>
      <c r="I7" s="5">
        <f t="shared" si="2"/>
        <v>2.1922660626503205</v>
      </c>
      <c r="J7" s="5">
        <f t="shared" si="4"/>
        <v>2.4703056707092719E-4</v>
      </c>
      <c r="K7" s="5" t="str">
        <f t="shared" si="0"/>
        <v>Дальше</v>
      </c>
    </row>
    <row r="8" spans="2:11" x14ac:dyDescent="0.25">
      <c r="B8" s="10" t="s">
        <v>7</v>
      </c>
      <c r="C8" s="4">
        <v>1E-4</v>
      </c>
      <c r="D8" s="4"/>
      <c r="F8" s="5">
        <v>4</v>
      </c>
      <c r="G8" s="5">
        <f t="shared" si="3"/>
        <v>0.21330863434673517</v>
      </c>
      <c r="H8" s="5">
        <f t="shared" si="1"/>
        <v>0</v>
      </c>
      <c r="I8" s="5">
        <f t="shared" si="2"/>
        <v>2.1922660360999284</v>
      </c>
      <c r="J8" s="5">
        <f t="shared" si="4"/>
        <v>1.9223858421790752E-8</v>
      </c>
      <c r="K8" s="5" t="str">
        <f t="shared" si="0"/>
        <v>Стоп</v>
      </c>
    </row>
    <row r="9" spans="2:11" x14ac:dyDescent="0.25">
      <c r="F9" s="5">
        <v>5</v>
      </c>
      <c r="G9" s="5">
        <f t="shared" si="3"/>
        <v>0.21330863434673517</v>
      </c>
      <c r="H9" s="5">
        <f t="shared" si="1"/>
        <v>0</v>
      </c>
      <c r="I9" s="5">
        <f t="shared" si="2"/>
        <v>2.1922660360999284</v>
      </c>
      <c r="J9" s="5">
        <f t="shared" si="4"/>
        <v>0</v>
      </c>
      <c r="K9" s="5" t="str">
        <f t="shared" si="0"/>
        <v>Стоп</v>
      </c>
    </row>
    <row r="10" spans="2:11" x14ac:dyDescent="0.25">
      <c r="F10" s="5">
        <v>6</v>
      </c>
      <c r="G10" s="5">
        <f t="shared" si="3"/>
        <v>0.21330863434673517</v>
      </c>
      <c r="H10" s="5">
        <f t="shared" si="1"/>
        <v>0</v>
      </c>
      <c r="I10" s="5">
        <f t="shared" si="2"/>
        <v>2.1922660360999284</v>
      </c>
      <c r="J10" s="5">
        <f t="shared" si="4"/>
        <v>0</v>
      </c>
      <c r="K10" s="5" t="str">
        <f t="shared" si="0"/>
        <v>Стоп</v>
      </c>
    </row>
    <row r="11" spans="2:11" x14ac:dyDescent="0.25">
      <c r="F11" s="5">
        <v>7</v>
      </c>
      <c r="G11" s="5">
        <f t="shared" si="3"/>
        <v>0.21330863434673517</v>
      </c>
      <c r="H11" s="5">
        <f t="shared" si="1"/>
        <v>0</v>
      </c>
      <c r="I11" s="5">
        <f t="shared" si="2"/>
        <v>2.1922660360999284</v>
      </c>
      <c r="J11" s="5">
        <f t="shared" si="4"/>
        <v>0</v>
      </c>
      <c r="K11" s="5" t="str">
        <f t="shared" si="0"/>
        <v>Стоп</v>
      </c>
    </row>
    <row r="12" spans="2:11" x14ac:dyDescent="0.25">
      <c r="F12" s="5">
        <v>8</v>
      </c>
      <c r="G12" s="5">
        <f t="shared" si="3"/>
        <v>0.21330863434673517</v>
      </c>
      <c r="H12" s="5">
        <f t="shared" si="1"/>
        <v>0</v>
      </c>
      <c r="I12" s="5">
        <f t="shared" si="2"/>
        <v>2.1922660360999284</v>
      </c>
      <c r="J12" s="5">
        <f t="shared" si="4"/>
        <v>0</v>
      </c>
      <c r="K12" s="5" t="str">
        <f t="shared" si="0"/>
        <v>Стоп</v>
      </c>
    </row>
    <row r="13" spans="2:11" x14ac:dyDescent="0.25">
      <c r="F13" s="5">
        <v>9</v>
      </c>
      <c r="G13" s="5">
        <f t="shared" si="3"/>
        <v>0.21330863434673517</v>
      </c>
      <c r="H13" s="5">
        <f t="shared" si="1"/>
        <v>0</v>
      </c>
      <c r="I13" s="5">
        <f t="shared" si="2"/>
        <v>2.1922660360999284</v>
      </c>
      <c r="J13" s="5">
        <f t="shared" si="4"/>
        <v>0</v>
      </c>
      <c r="K13" s="5" t="str">
        <f t="shared" si="0"/>
        <v>Стоп</v>
      </c>
    </row>
    <row r="14" spans="2:11" x14ac:dyDescent="0.25">
      <c r="F14" s="5">
        <v>10</v>
      </c>
      <c r="G14" s="5">
        <f t="shared" si="3"/>
        <v>0.21330863434673517</v>
      </c>
      <c r="H14" s="5">
        <f t="shared" si="1"/>
        <v>0</v>
      </c>
      <c r="I14" s="5">
        <f t="shared" si="2"/>
        <v>2.1922660360999284</v>
      </c>
      <c r="J14" s="5">
        <f t="shared" si="4"/>
        <v>0</v>
      </c>
      <c r="K14" s="5" t="str">
        <f t="shared" si="0"/>
        <v>Стоп</v>
      </c>
    </row>
    <row r="16" spans="2:11" x14ac:dyDescent="0.25">
      <c r="H16" s="7" t="s">
        <v>14</v>
      </c>
    </row>
    <row r="17" spans="4:16" ht="60" x14ac:dyDescent="0.25">
      <c r="F17" s="8" t="s">
        <v>3</v>
      </c>
      <c r="G17" s="8" t="s">
        <v>4</v>
      </c>
      <c r="H17" s="8" t="s">
        <v>8</v>
      </c>
      <c r="I17" s="8" t="s">
        <v>12</v>
      </c>
      <c r="J17" s="8" t="s">
        <v>6</v>
      </c>
      <c r="K17" s="8" t="s">
        <v>5</v>
      </c>
    </row>
    <row r="18" spans="4:16" x14ac:dyDescent="0.25">
      <c r="D18" s="1">
        <v>2</v>
      </c>
      <c r="F18" s="5">
        <v>0</v>
      </c>
      <c r="G18" s="5">
        <v>0.5</v>
      </c>
      <c r="H18" s="5">
        <f>(EXP(G18)/2)-(G18-1)^2</f>
        <v>0.5743606353500641</v>
      </c>
      <c r="I18" s="5">
        <f>$D$18</f>
        <v>2</v>
      </c>
      <c r="J18" s="5">
        <v>999999</v>
      </c>
      <c r="K18" s="5" t="str">
        <f t="shared" ref="K18:K28" si="5">IF(ABS(J18)&lt;C$8,"Стоп","Дальше")</f>
        <v>Дальше</v>
      </c>
      <c r="N18" s="1">
        <v>2</v>
      </c>
      <c r="O18" s="1" t="s">
        <v>10</v>
      </c>
      <c r="P18" s="1" t="s">
        <v>11</v>
      </c>
    </row>
    <row r="19" spans="4:16" x14ac:dyDescent="0.25">
      <c r="F19" s="5">
        <v>1</v>
      </c>
      <c r="G19" s="5">
        <f>G18-H18/I18</f>
        <v>0.21281968232496795</v>
      </c>
      <c r="H19" s="5">
        <f t="shared" ref="H19:H28" si="6">(EXP(G19)/2)-(G19-1)^2</f>
        <v>-1.0720780172601696E-3</v>
      </c>
      <c r="I19" s="5">
        <f t="shared" ref="I19:I28" si="7">$D$18</f>
        <v>2</v>
      </c>
      <c r="J19" s="5">
        <f>ABS(G19-G18)</f>
        <v>0.28718031767503205</v>
      </c>
      <c r="K19" s="5" t="str">
        <f t="shared" si="5"/>
        <v>Дальше</v>
      </c>
      <c r="M19" s="1">
        <v>-1</v>
      </c>
      <c r="N19" s="1">
        <f>(M19-1)^2</f>
        <v>4</v>
      </c>
      <c r="O19" s="1">
        <f>EXP(M19)/2</f>
        <v>0.18393972058572117</v>
      </c>
      <c r="P19" s="1">
        <f>O19-N19</f>
        <v>-3.8160602794142786</v>
      </c>
    </row>
    <row r="20" spans="4:16" x14ac:dyDescent="0.25">
      <c r="F20" s="5">
        <v>2</v>
      </c>
      <c r="G20" s="5">
        <f t="shared" ref="G20:G28" si="8">G19-H19/I19</f>
        <v>0.21335572133359804</v>
      </c>
      <c r="H20" s="5">
        <f t="shared" si="6"/>
        <v>1.032256709572188E-4</v>
      </c>
      <c r="I20" s="5">
        <f t="shared" si="7"/>
        <v>2</v>
      </c>
      <c r="J20" s="5">
        <f t="shared" ref="J20:J28" si="9">ABS(G20-G19)</f>
        <v>5.360390086300848E-4</v>
      </c>
      <c r="K20" s="5" t="str">
        <f t="shared" si="5"/>
        <v>Дальше</v>
      </c>
      <c r="M20" s="1">
        <v>-0.8</v>
      </c>
      <c r="N20" s="1">
        <f t="shared" ref="N20:N32" si="10">(M20-1)^2</f>
        <v>3.24</v>
      </c>
      <c r="O20" s="1">
        <f t="shared" ref="O20:O32" si="11">EXP(M20)/2</f>
        <v>0.22466448205861078</v>
      </c>
      <c r="P20" s="1">
        <f t="shared" ref="P20:P32" si="12">O20-N20</f>
        <v>-3.0153355179413897</v>
      </c>
    </row>
    <row r="21" spans="4:16" x14ac:dyDescent="0.25">
      <c r="F21" s="5">
        <v>3</v>
      </c>
      <c r="G21" s="5">
        <f t="shared" si="8"/>
        <v>0.21330410849811943</v>
      </c>
      <c r="H21" s="5">
        <f t="shared" si="6"/>
        <v>-9.9218783499166463E-6</v>
      </c>
      <c r="I21" s="5">
        <f t="shared" si="7"/>
        <v>2</v>
      </c>
      <c r="J21" s="5">
        <f t="shared" si="9"/>
        <v>5.1612835478609398E-5</v>
      </c>
      <c r="K21" s="5" t="str">
        <f t="shared" si="5"/>
        <v>Стоп</v>
      </c>
      <c r="M21" s="1">
        <v>-0.6</v>
      </c>
      <c r="N21" s="1">
        <f t="shared" si="10"/>
        <v>2.5600000000000005</v>
      </c>
      <c r="O21" s="1">
        <f t="shared" si="11"/>
        <v>0.27440581804701319</v>
      </c>
      <c r="P21" s="1">
        <f t="shared" si="12"/>
        <v>-2.2855941819529875</v>
      </c>
    </row>
    <row r="22" spans="4:16" x14ac:dyDescent="0.25">
      <c r="F22" s="5">
        <v>4</v>
      </c>
      <c r="G22" s="5">
        <f t="shared" si="8"/>
        <v>0.21330906943729439</v>
      </c>
      <c r="H22" s="5">
        <f t="shared" si="6"/>
        <v>9.538341245729498E-7</v>
      </c>
      <c r="I22" s="5">
        <f t="shared" si="7"/>
        <v>2</v>
      </c>
      <c r="J22" s="5">
        <f t="shared" si="9"/>
        <v>4.9609391749583232E-6</v>
      </c>
      <c r="K22" s="5" t="str">
        <f t="shared" si="5"/>
        <v>Стоп</v>
      </c>
      <c r="M22" s="1">
        <v>-0.4</v>
      </c>
      <c r="N22" s="1">
        <f t="shared" si="10"/>
        <v>1.9599999999999997</v>
      </c>
      <c r="O22" s="1">
        <f t="shared" si="11"/>
        <v>0.33516002301781966</v>
      </c>
      <c r="P22" s="1">
        <f t="shared" si="12"/>
        <v>-1.6248399769821802</v>
      </c>
    </row>
    <row r="23" spans="4:16" x14ac:dyDescent="0.25">
      <c r="F23" s="5">
        <v>5</v>
      </c>
      <c r="G23" s="5">
        <f t="shared" si="8"/>
        <v>0.2133085925202321</v>
      </c>
      <c r="H23" s="5">
        <f t="shared" si="6"/>
        <v>-9.1694823511900836E-8</v>
      </c>
      <c r="I23" s="5">
        <f t="shared" si="7"/>
        <v>2</v>
      </c>
      <c r="J23" s="5">
        <f t="shared" si="9"/>
        <v>4.769170622864749E-7</v>
      </c>
      <c r="K23" s="5" t="str">
        <f t="shared" si="5"/>
        <v>Стоп</v>
      </c>
      <c r="M23" s="1">
        <v>-0.2</v>
      </c>
      <c r="N23" s="1">
        <f t="shared" si="10"/>
        <v>1.44</v>
      </c>
      <c r="O23" s="1">
        <f t="shared" si="11"/>
        <v>0.40936537653899091</v>
      </c>
      <c r="P23" s="1">
        <f t="shared" si="12"/>
        <v>-1.0306346234610091</v>
      </c>
    </row>
    <row r="24" spans="4:16" x14ac:dyDescent="0.25">
      <c r="F24" s="5">
        <v>6</v>
      </c>
      <c r="G24" s="5">
        <f t="shared" si="8"/>
        <v>0.21330863836764385</v>
      </c>
      <c r="H24" s="5">
        <f t="shared" si="6"/>
        <v>8.8149014754179689E-9</v>
      </c>
      <c r="I24" s="5">
        <f t="shared" si="7"/>
        <v>2</v>
      </c>
      <c r="J24" s="5">
        <f t="shared" si="9"/>
        <v>4.5847411755950418E-8</v>
      </c>
      <c r="K24" s="5" t="str">
        <f t="shared" si="5"/>
        <v>Стоп</v>
      </c>
      <c r="M24" s="1">
        <v>0</v>
      </c>
      <c r="N24" s="1">
        <f t="shared" si="10"/>
        <v>1</v>
      </c>
      <c r="O24" s="1">
        <f t="shared" si="11"/>
        <v>0.5</v>
      </c>
      <c r="P24" s="1">
        <f t="shared" si="12"/>
        <v>-0.5</v>
      </c>
    </row>
    <row r="25" spans="4:16" x14ac:dyDescent="0.25">
      <c r="F25" s="5">
        <v>7</v>
      </c>
      <c r="G25" s="5">
        <f t="shared" si="8"/>
        <v>0.21330863396019312</v>
      </c>
      <c r="H25" s="5">
        <f t="shared" si="6"/>
        <v>-8.4740325867471711E-10</v>
      </c>
      <c r="I25" s="5">
        <f t="shared" si="7"/>
        <v>2</v>
      </c>
      <c r="J25" s="5">
        <f t="shared" si="9"/>
        <v>4.4074507377089844E-9</v>
      </c>
      <c r="K25" s="5" t="str">
        <f t="shared" si="5"/>
        <v>Стоп</v>
      </c>
      <c r="M25" s="1">
        <v>0.2</v>
      </c>
      <c r="N25" s="1">
        <f t="shared" si="10"/>
        <v>0.64000000000000012</v>
      </c>
      <c r="O25" s="1">
        <f t="shared" si="11"/>
        <v>0.61070137908008493</v>
      </c>
      <c r="P25" s="1">
        <f t="shared" si="12"/>
        <v>-2.9298620919915197E-2</v>
      </c>
    </row>
    <row r="26" spans="4:16" x14ac:dyDescent="0.25">
      <c r="F26" s="5">
        <v>8</v>
      </c>
      <c r="G26" s="5">
        <f t="shared" si="8"/>
        <v>0.21330863438389475</v>
      </c>
      <c r="H26" s="5">
        <f t="shared" si="6"/>
        <v>8.1463613632593024E-11</v>
      </c>
      <c r="I26" s="5">
        <f t="shared" si="7"/>
        <v>2</v>
      </c>
      <c r="J26" s="5">
        <f t="shared" si="9"/>
        <v>4.2370162933735855E-10</v>
      </c>
      <c r="K26" s="5" t="str">
        <f t="shared" si="5"/>
        <v>Стоп</v>
      </c>
      <c r="M26" s="1">
        <v>0.4</v>
      </c>
      <c r="N26" s="1">
        <f t="shared" si="10"/>
        <v>0.36</v>
      </c>
      <c r="O26" s="1">
        <f t="shared" si="11"/>
        <v>0.74591234882063517</v>
      </c>
      <c r="P26" s="1">
        <f t="shared" si="12"/>
        <v>0.38591234882063519</v>
      </c>
    </row>
    <row r="27" spans="4:16" x14ac:dyDescent="0.25">
      <c r="F27" s="5">
        <v>9</v>
      </c>
      <c r="G27" s="5">
        <f t="shared" si="8"/>
        <v>0.21330863434316294</v>
      </c>
      <c r="H27" s="5">
        <f t="shared" si="6"/>
        <v>-7.8314021934033917E-12</v>
      </c>
      <c r="I27" s="5">
        <f t="shared" si="7"/>
        <v>2</v>
      </c>
      <c r="J27" s="5">
        <f t="shared" si="9"/>
        <v>4.0731806816296512E-11</v>
      </c>
      <c r="K27" s="5" t="str">
        <f t="shared" si="5"/>
        <v>Стоп</v>
      </c>
      <c r="M27" s="1">
        <v>0.6</v>
      </c>
      <c r="N27" s="1">
        <f t="shared" si="10"/>
        <v>0.16000000000000003</v>
      </c>
      <c r="O27" s="1">
        <f t="shared" si="11"/>
        <v>0.91105940019525444</v>
      </c>
      <c r="P27" s="1">
        <f t="shared" si="12"/>
        <v>0.75105940019525441</v>
      </c>
    </row>
    <row r="28" spans="4:16" x14ac:dyDescent="0.25">
      <c r="F28" s="5">
        <v>10</v>
      </c>
      <c r="G28" s="5">
        <f t="shared" si="8"/>
        <v>0.21330863434707864</v>
      </c>
      <c r="H28" s="5">
        <f t="shared" si="6"/>
        <v>7.5284223299831865E-13</v>
      </c>
      <c r="I28" s="5">
        <f t="shared" si="7"/>
        <v>2</v>
      </c>
      <c r="J28" s="5">
        <f t="shared" si="9"/>
        <v>3.9157010967016959E-12</v>
      </c>
      <c r="K28" s="5" t="str">
        <f t="shared" si="5"/>
        <v>Стоп</v>
      </c>
      <c r="M28" s="1">
        <v>0.8</v>
      </c>
      <c r="N28" s="1">
        <f t="shared" si="10"/>
        <v>3.999999999999998E-2</v>
      </c>
      <c r="O28" s="1">
        <f t="shared" si="11"/>
        <v>1.1127704642462339</v>
      </c>
      <c r="P28" s="1">
        <f t="shared" si="12"/>
        <v>1.0727704642462339</v>
      </c>
    </row>
    <row r="29" spans="4:16" x14ac:dyDescent="0.25">
      <c r="M29" s="1">
        <v>1</v>
      </c>
      <c r="N29" s="1">
        <f t="shared" si="10"/>
        <v>0</v>
      </c>
      <c r="O29" s="1">
        <f t="shared" si="11"/>
        <v>1.3591409142295225</v>
      </c>
      <c r="P29" s="1">
        <f t="shared" si="12"/>
        <v>1.3591409142295225</v>
      </c>
    </row>
    <row r="30" spans="4:16" x14ac:dyDescent="0.25">
      <c r="M30" s="1">
        <v>1.2</v>
      </c>
      <c r="N30" s="1">
        <f t="shared" si="10"/>
        <v>3.999999999999998E-2</v>
      </c>
      <c r="O30" s="1">
        <f t="shared" si="11"/>
        <v>1.6600584613682736</v>
      </c>
      <c r="P30" s="1">
        <f t="shared" si="12"/>
        <v>1.6200584613682736</v>
      </c>
    </row>
    <row r="31" spans="4:16" x14ac:dyDescent="0.25">
      <c r="M31" s="1">
        <v>1.4</v>
      </c>
      <c r="N31" s="1">
        <f t="shared" si="10"/>
        <v>0.15999999999999992</v>
      </c>
      <c r="O31" s="1">
        <f t="shared" si="11"/>
        <v>2.0275999834223373</v>
      </c>
      <c r="P31" s="1">
        <f t="shared" si="12"/>
        <v>1.8675999834223374</v>
      </c>
    </row>
    <row r="32" spans="4:16" x14ac:dyDescent="0.25">
      <c r="M32" s="1">
        <v>1.6</v>
      </c>
      <c r="N32" s="1">
        <f t="shared" si="10"/>
        <v>0.3600000000000001</v>
      </c>
      <c r="O32" s="1">
        <f t="shared" si="11"/>
        <v>2.4765162121975575</v>
      </c>
      <c r="P32" s="1">
        <f t="shared" si="12"/>
        <v>2.1165162121975571</v>
      </c>
    </row>
  </sheetData>
  <mergeCells count="2">
    <mergeCell ref="C5:D5"/>
    <mergeCell ref="C4:D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Задание 2.2.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Семья Шевченко</dc:creator>
  <cp:lastModifiedBy>Михаил Музыкин</cp:lastModifiedBy>
  <cp:lastPrinted>2022-04-01T10:40:07Z</cp:lastPrinted>
  <dcterms:created xsi:type="dcterms:W3CDTF">2022-04-01T10:39:27Z</dcterms:created>
  <dcterms:modified xsi:type="dcterms:W3CDTF">2022-04-09T06:51:54Z</dcterms:modified>
</cp:coreProperties>
</file>