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отчеты по продюсерам\"/>
    </mc:Choice>
  </mc:AlternateContent>
  <xr:revisionPtr revIDLastSave="0" documentId="13_ncr:1_{BA2024E6-BDAA-4CD7-B8BC-B0CBDA3B3CBD}" xr6:coauthVersionLast="37" xr6:coauthVersionMax="37" xr10:uidLastSave="{00000000-0000-0000-0000-000000000000}"/>
  <bookViews>
    <workbookView xWindow="0" yWindow="0" windowWidth="13395" windowHeight="7980" xr2:uid="{2A73B14E-2C22-4939-B23A-902FD8616FD2}"/>
  </bookViews>
  <sheets>
    <sheet name="Общий рассчет" sheetId="4" r:id="rId1"/>
    <sheet name="График работ" sheetId="3" r:id="rId2"/>
    <sheet name="отчет" sheetId="2" r:id="rId3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1" i="4" l="1"/>
  <c r="F62" i="4"/>
  <c r="F63" i="4"/>
  <c r="F64" i="4"/>
  <c r="F65" i="4"/>
  <c r="F66" i="4"/>
  <c r="F67" i="4"/>
  <c r="F68" i="4"/>
  <c r="F69" i="4"/>
  <c r="F60" i="4"/>
  <c r="Z11" i="2"/>
  <c r="AA4" i="3" l="1"/>
  <c r="AB4" i="3"/>
  <c r="AC4" i="3"/>
  <c r="AD4" i="3"/>
  <c r="AE4" i="3"/>
  <c r="AF4" i="3"/>
  <c r="AG4" i="3"/>
  <c r="AH4" i="3"/>
  <c r="AI4" i="3"/>
  <c r="AJ4" i="3"/>
  <c r="AK4" i="3"/>
  <c r="AL4" i="3"/>
  <c r="AM4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3" i="3"/>
  <c r="AA2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A3" i="3"/>
  <c r="BB3" i="3"/>
  <c r="BC3" i="3"/>
  <c r="BD3" i="3"/>
  <c r="BE3" i="3"/>
  <c r="BF3" i="3"/>
  <c r="BG3" i="3"/>
  <c r="BH3" i="3"/>
  <c r="BI3" i="3"/>
  <c r="BJ3" i="3"/>
  <c r="BK3" i="3"/>
  <c r="BL3" i="3"/>
  <c r="BM3" i="3"/>
  <c r="AQ3" i="3"/>
  <c r="AP3" i="3"/>
  <c r="AO3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AA1" i="3" l="1"/>
  <c r="AB1" i="3"/>
  <c r="AB2" i="3"/>
  <c r="Z3" i="2"/>
  <c r="Z4" i="2"/>
  <c r="Z5" i="2"/>
  <c r="Z6" i="2"/>
  <c r="Z7" i="2"/>
  <c r="Z8" i="2"/>
  <c r="Z9" i="2"/>
  <c r="Z10" i="2"/>
  <c r="Z2" i="2"/>
  <c r="Z37" i="2" s="1"/>
  <c r="BM1" i="3" l="1"/>
  <c r="BL1" i="3"/>
  <c r="BK1" i="3"/>
  <c r="BJ1" i="3"/>
  <c r="BI1" i="3"/>
  <c r="BH1" i="3"/>
  <c r="BG1" i="3"/>
  <c r="BF1" i="3"/>
  <c r="BE1" i="3"/>
  <c r="BD1" i="3"/>
  <c r="BC1" i="3"/>
  <c r="BB1" i="3"/>
  <c r="BA1" i="3"/>
  <c r="AZ3" i="3"/>
  <c r="AY3" i="3"/>
  <c r="AX3" i="3"/>
  <c r="AW3" i="3"/>
  <c r="AV3" i="3"/>
  <c r="AU3" i="3"/>
  <c r="AT3" i="3"/>
  <c r="AS3" i="3"/>
  <c r="AR3" i="3"/>
  <c r="AL2" i="3"/>
  <c r="AC2" i="3"/>
  <c r="AD2" i="3"/>
  <c r="AE2" i="3"/>
  <c r="AF2" i="3"/>
  <c r="AG2" i="3"/>
  <c r="AH2" i="3"/>
  <c r="AI2" i="3"/>
  <c r="AJ2" i="3"/>
  <c r="AK2" i="3"/>
  <c r="AM2" i="3"/>
  <c r="AZ1" i="3"/>
  <c r="AY1" i="3"/>
  <c r="AX1" i="3"/>
  <c r="AW1" i="3"/>
  <c r="AV1" i="3"/>
  <c r="AU1" i="3"/>
  <c r="AT1" i="3"/>
  <c r="AS1" i="3"/>
  <c r="AR1" i="3"/>
  <c r="AQ1" i="3"/>
  <c r="AP1" i="3"/>
  <c r="AO1" i="3"/>
  <c r="AN1" i="3"/>
  <c r="AM1" i="3"/>
  <c r="AL1" i="3"/>
  <c r="AK1" i="3"/>
  <c r="AJ1" i="3"/>
  <c r="AI1" i="3"/>
  <c r="AH1" i="3"/>
  <c r="AG1" i="3"/>
  <c r="AF1" i="3"/>
  <c r="AE1" i="3"/>
  <c r="AD1" i="3"/>
  <c r="AC1" i="3"/>
  <c r="BA22" i="3" l="1"/>
  <c r="E40" i="3" s="1"/>
  <c r="AN22" i="3"/>
  <c r="AT22" i="3"/>
  <c r="AX22" i="3"/>
  <c r="C50" i="3" s="1"/>
  <c r="AW22" i="3"/>
  <c r="AS22" i="3"/>
  <c r="AO22" i="3"/>
  <c r="BM22" i="3"/>
  <c r="AQ22" i="3"/>
  <c r="AU22" i="3"/>
  <c r="AY22" i="3"/>
  <c r="AZ22" i="3"/>
  <c r="AV22" i="3"/>
  <c r="AR22" i="3"/>
  <c r="AP22" i="3"/>
  <c r="BE22" i="3"/>
  <c r="E44" i="3" s="1"/>
  <c r="BI22" i="3"/>
  <c r="E48" i="3" s="1"/>
  <c r="BB22" i="3"/>
  <c r="E41" i="3" s="1"/>
  <c r="BC22" i="3"/>
  <c r="E42" i="3" s="1"/>
  <c r="BH22" i="3"/>
  <c r="E47" i="3" s="1"/>
  <c r="BJ22" i="3"/>
  <c r="E49" i="3" s="1"/>
  <c r="BG22" i="3"/>
  <c r="E46" i="3" s="1"/>
  <c r="BD22" i="3"/>
  <c r="E43" i="3" s="1"/>
  <c r="BF22" i="3"/>
  <c r="E45" i="3" s="1"/>
  <c r="BK22" i="3"/>
  <c r="E50" i="3" s="1"/>
  <c r="BL22" i="3"/>
  <c r="E51" i="3" s="1"/>
  <c r="C51" i="3"/>
  <c r="AJ22" i="3"/>
  <c r="C34" i="3" s="1"/>
  <c r="AB22" i="3"/>
  <c r="C26" i="3" s="1"/>
  <c r="AA22" i="3"/>
  <c r="C25" i="3" s="1"/>
  <c r="AF22" i="3"/>
  <c r="C30" i="3" s="1"/>
  <c r="AL22" i="3"/>
  <c r="C36" i="3" s="1"/>
  <c r="AH22" i="3"/>
  <c r="C32" i="3" s="1"/>
  <c r="AD22" i="3"/>
  <c r="C28" i="3" s="1"/>
  <c r="AM22" i="3"/>
  <c r="AI22" i="3"/>
  <c r="C33" i="3" s="1"/>
  <c r="AE22" i="3"/>
  <c r="C29" i="3" s="1"/>
  <c r="AK22" i="3"/>
  <c r="C35" i="3" s="1"/>
  <c r="AG22" i="3"/>
  <c r="C31" i="3" s="1"/>
  <c r="AC22" i="3"/>
  <c r="C27" i="3" s="1"/>
  <c r="C53" i="4"/>
  <c r="D53" i="4"/>
  <c r="E53" i="4"/>
  <c r="F53" i="4"/>
  <c r="G53" i="4"/>
  <c r="H53" i="4"/>
  <c r="I53" i="4"/>
  <c r="J53" i="4"/>
  <c r="K53" i="4"/>
  <c r="L53" i="4"/>
  <c r="M53" i="4"/>
  <c r="N53" i="4"/>
  <c r="O53" i="4"/>
  <c r="P53" i="4"/>
  <c r="Q53" i="4"/>
  <c r="R53" i="4"/>
  <c r="S53" i="4"/>
  <c r="T53" i="4"/>
  <c r="U53" i="4"/>
  <c r="V53" i="4"/>
  <c r="W53" i="4"/>
  <c r="X53" i="4"/>
  <c r="Y53" i="4"/>
  <c r="Z53" i="4"/>
  <c r="C52" i="4"/>
  <c r="D52" i="4"/>
  <c r="E52" i="4"/>
  <c r="F52" i="4"/>
  <c r="G52" i="4"/>
  <c r="H52" i="4"/>
  <c r="I52" i="4"/>
  <c r="J52" i="4"/>
  <c r="K52" i="4"/>
  <c r="L52" i="4"/>
  <c r="M52" i="4"/>
  <c r="N52" i="4"/>
  <c r="O52" i="4"/>
  <c r="P52" i="4"/>
  <c r="Q52" i="4"/>
  <c r="R52" i="4"/>
  <c r="S52" i="4"/>
  <c r="T52" i="4"/>
  <c r="U52" i="4"/>
  <c r="V52" i="4"/>
  <c r="W52" i="4"/>
  <c r="X52" i="4"/>
  <c r="Y52" i="4"/>
  <c r="Z52" i="4"/>
  <c r="C54" i="4"/>
  <c r="D54" i="4"/>
  <c r="D55" i="4" s="1"/>
  <c r="E54" i="4"/>
  <c r="E55" i="4" s="1"/>
  <c r="F54" i="4"/>
  <c r="F55" i="4" s="1"/>
  <c r="G54" i="4"/>
  <c r="G55" i="4" s="1"/>
  <c r="H54" i="4"/>
  <c r="H55" i="4" s="1"/>
  <c r="I54" i="4"/>
  <c r="I55" i="4" s="1"/>
  <c r="J54" i="4"/>
  <c r="J55" i="4" s="1"/>
  <c r="K54" i="4"/>
  <c r="K55" i="4" s="1"/>
  <c r="L54" i="4"/>
  <c r="L55" i="4" s="1"/>
  <c r="M54" i="4"/>
  <c r="M55" i="4" s="1"/>
  <c r="N54" i="4"/>
  <c r="N55" i="4" s="1"/>
  <c r="O54" i="4"/>
  <c r="O55" i="4" s="1"/>
  <c r="P54" i="4"/>
  <c r="P55" i="4" s="1"/>
  <c r="Q54" i="4"/>
  <c r="Q55" i="4" s="1"/>
  <c r="R54" i="4"/>
  <c r="R55" i="4" s="1"/>
  <c r="S54" i="4"/>
  <c r="S55" i="4" s="1"/>
  <c r="T54" i="4"/>
  <c r="T55" i="4" s="1"/>
  <c r="U54" i="4"/>
  <c r="U55" i="4" s="1"/>
  <c r="V54" i="4"/>
  <c r="V55" i="4" s="1"/>
  <c r="W54" i="4"/>
  <c r="W55" i="4" s="1"/>
  <c r="X54" i="4"/>
  <c r="X55" i="4" s="1"/>
  <c r="Y54" i="4"/>
  <c r="Y55" i="4" s="1"/>
  <c r="Z54" i="4"/>
  <c r="Z55" i="4" s="1"/>
  <c r="C55" i="4"/>
  <c r="D48" i="4"/>
  <c r="E48" i="4"/>
  <c r="F48" i="4"/>
  <c r="G48" i="4"/>
  <c r="H48" i="4"/>
  <c r="I48" i="4"/>
  <c r="J48" i="4"/>
  <c r="K48" i="4"/>
  <c r="L48" i="4"/>
  <c r="M48" i="4"/>
  <c r="N48" i="4"/>
  <c r="O48" i="4"/>
  <c r="P48" i="4"/>
  <c r="Q48" i="4"/>
  <c r="R48" i="4"/>
  <c r="S48" i="4"/>
  <c r="T48" i="4"/>
  <c r="U48" i="4"/>
  <c r="V48" i="4"/>
  <c r="W48" i="4"/>
  <c r="X48" i="4"/>
  <c r="Y48" i="4"/>
  <c r="Z48" i="4"/>
  <c r="C48" i="4"/>
  <c r="D43" i="4"/>
  <c r="E43" i="4"/>
  <c r="F43" i="4"/>
  <c r="G43" i="4"/>
  <c r="H43" i="4"/>
  <c r="I43" i="4"/>
  <c r="J43" i="4"/>
  <c r="K43" i="4"/>
  <c r="L43" i="4"/>
  <c r="M43" i="4"/>
  <c r="N43" i="4"/>
  <c r="O43" i="4"/>
  <c r="P43" i="4"/>
  <c r="Q43" i="4"/>
  <c r="R43" i="4"/>
  <c r="S43" i="4"/>
  <c r="T43" i="4"/>
  <c r="U43" i="4"/>
  <c r="V43" i="4"/>
  <c r="W43" i="4"/>
  <c r="X43" i="4"/>
  <c r="Y43" i="4"/>
  <c r="Z43" i="4"/>
  <c r="C43" i="4"/>
  <c r="D38" i="4"/>
  <c r="E38" i="4"/>
  <c r="F38" i="4"/>
  <c r="G38" i="4"/>
  <c r="H38" i="4"/>
  <c r="I38" i="4"/>
  <c r="J38" i="4"/>
  <c r="K38" i="4"/>
  <c r="L38" i="4"/>
  <c r="M38" i="4"/>
  <c r="N38" i="4"/>
  <c r="O38" i="4"/>
  <c r="P38" i="4"/>
  <c r="Q38" i="4"/>
  <c r="R38" i="4"/>
  <c r="S38" i="4"/>
  <c r="T38" i="4"/>
  <c r="U38" i="4"/>
  <c r="V38" i="4"/>
  <c r="W38" i="4"/>
  <c r="X38" i="4"/>
  <c r="Y38" i="4"/>
  <c r="Z38" i="4"/>
  <c r="C38" i="4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S33" i="4"/>
  <c r="T33" i="4"/>
  <c r="U33" i="4"/>
  <c r="V33" i="4"/>
  <c r="W33" i="4"/>
  <c r="X33" i="4"/>
  <c r="Y33" i="4"/>
  <c r="Z33" i="4"/>
  <c r="C33" i="4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T28" i="4"/>
  <c r="U28" i="4"/>
  <c r="V28" i="4"/>
  <c r="W28" i="4"/>
  <c r="X28" i="4"/>
  <c r="Y28" i="4"/>
  <c r="Z28" i="4"/>
  <c r="AA28" i="4"/>
  <c r="C28" i="4"/>
  <c r="D23" i="4"/>
  <c r="E23" i="4"/>
  <c r="F23" i="4"/>
  <c r="G23" i="4"/>
  <c r="H23" i="4"/>
  <c r="I23" i="4"/>
  <c r="J23" i="4"/>
  <c r="K23" i="4"/>
  <c r="L23" i="4"/>
  <c r="M23" i="4"/>
  <c r="N23" i="4"/>
  <c r="O23" i="4"/>
  <c r="P23" i="4"/>
  <c r="Q23" i="4"/>
  <c r="R23" i="4"/>
  <c r="S23" i="4"/>
  <c r="T23" i="4"/>
  <c r="U23" i="4"/>
  <c r="V23" i="4"/>
  <c r="W23" i="4"/>
  <c r="X23" i="4"/>
  <c r="Y23" i="4"/>
  <c r="Z23" i="4"/>
  <c r="C23" i="4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T18" i="4"/>
  <c r="U18" i="4"/>
  <c r="V18" i="4"/>
  <c r="W18" i="4"/>
  <c r="X18" i="4"/>
  <c r="Y18" i="4"/>
  <c r="Z18" i="4"/>
  <c r="C18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T13" i="4"/>
  <c r="U13" i="4"/>
  <c r="V13" i="4"/>
  <c r="W13" i="4"/>
  <c r="X13" i="4"/>
  <c r="Y13" i="4"/>
  <c r="Z13" i="4"/>
  <c r="C13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T8" i="4"/>
  <c r="U8" i="4"/>
  <c r="V8" i="4"/>
  <c r="W8" i="4"/>
  <c r="X8" i="4"/>
  <c r="Y8" i="4"/>
  <c r="Z8" i="4"/>
  <c r="C8" i="4"/>
  <c r="C43" i="3" l="1"/>
  <c r="C47" i="3"/>
  <c r="C40" i="3"/>
  <c r="C44" i="3"/>
  <c r="C48" i="3"/>
  <c r="C41" i="3"/>
  <c r="C45" i="3"/>
  <c r="C49" i="3"/>
  <c r="C42" i="3"/>
  <c r="C46" i="3"/>
  <c r="D47" i="4" l="1"/>
  <c r="E47" i="4"/>
  <c r="F47" i="4"/>
  <c r="G47" i="4"/>
  <c r="H47" i="4"/>
  <c r="I47" i="4"/>
  <c r="J47" i="4"/>
  <c r="K47" i="4"/>
  <c r="L47" i="4"/>
  <c r="M47" i="4"/>
  <c r="N47" i="4"/>
  <c r="O47" i="4"/>
  <c r="P47" i="4"/>
  <c r="Q47" i="4"/>
  <c r="R47" i="4"/>
  <c r="S47" i="4"/>
  <c r="T47" i="4"/>
  <c r="U47" i="4"/>
  <c r="V47" i="4"/>
  <c r="W47" i="4"/>
  <c r="X47" i="4"/>
  <c r="Y47" i="4"/>
  <c r="Z47" i="4"/>
  <c r="D49" i="4"/>
  <c r="D50" i="4" s="1"/>
  <c r="E49" i="4"/>
  <c r="E50" i="4" s="1"/>
  <c r="F49" i="4"/>
  <c r="F50" i="4" s="1"/>
  <c r="G49" i="4"/>
  <c r="G50" i="4" s="1"/>
  <c r="H49" i="4"/>
  <c r="H50" i="4" s="1"/>
  <c r="I49" i="4"/>
  <c r="I50" i="4" s="1"/>
  <c r="J49" i="4"/>
  <c r="J50" i="4" s="1"/>
  <c r="K49" i="4"/>
  <c r="K50" i="4" s="1"/>
  <c r="L49" i="4"/>
  <c r="M49" i="4"/>
  <c r="N49" i="4"/>
  <c r="N50" i="4" s="1"/>
  <c r="O49" i="4"/>
  <c r="P49" i="4"/>
  <c r="P50" i="4" s="1"/>
  <c r="Q49" i="4"/>
  <c r="Q50" i="4" s="1"/>
  <c r="R49" i="4"/>
  <c r="R50" i="4" s="1"/>
  <c r="S49" i="4"/>
  <c r="S50" i="4" s="1"/>
  <c r="T49" i="4"/>
  <c r="T50" i="4" s="1"/>
  <c r="U49" i="4"/>
  <c r="V49" i="4"/>
  <c r="V50" i="4" s="1"/>
  <c r="W49" i="4"/>
  <c r="X49" i="4"/>
  <c r="X50" i="4" s="1"/>
  <c r="Y49" i="4"/>
  <c r="Y50" i="4" s="1"/>
  <c r="Z49" i="4"/>
  <c r="Z50" i="4" s="1"/>
  <c r="D42" i="4"/>
  <c r="E42" i="4"/>
  <c r="F42" i="4"/>
  <c r="G42" i="4"/>
  <c r="H42" i="4"/>
  <c r="I42" i="4"/>
  <c r="J42" i="4"/>
  <c r="K42" i="4"/>
  <c r="L42" i="4"/>
  <c r="M42" i="4"/>
  <c r="N42" i="4"/>
  <c r="O42" i="4"/>
  <c r="P42" i="4"/>
  <c r="Q42" i="4"/>
  <c r="R42" i="4"/>
  <c r="S42" i="4"/>
  <c r="T42" i="4"/>
  <c r="U42" i="4"/>
  <c r="V42" i="4"/>
  <c r="W42" i="4"/>
  <c r="X42" i="4"/>
  <c r="Y42" i="4"/>
  <c r="Z42" i="4"/>
  <c r="D44" i="4"/>
  <c r="D45" i="4" s="1"/>
  <c r="E44" i="4"/>
  <c r="E45" i="4" s="1"/>
  <c r="F44" i="4"/>
  <c r="F45" i="4" s="1"/>
  <c r="G44" i="4"/>
  <c r="G45" i="4" s="1"/>
  <c r="H44" i="4"/>
  <c r="H45" i="4" s="1"/>
  <c r="I44" i="4"/>
  <c r="I45" i="4" s="1"/>
  <c r="J44" i="4"/>
  <c r="J45" i="4" s="1"/>
  <c r="K44" i="4"/>
  <c r="K45" i="4" s="1"/>
  <c r="L44" i="4"/>
  <c r="M44" i="4"/>
  <c r="N44" i="4"/>
  <c r="N45" i="4" s="1"/>
  <c r="O44" i="4"/>
  <c r="P44" i="4"/>
  <c r="P45" i="4" s="1"/>
  <c r="Q44" i="4"/>
  <c r="Q45" i="4" s="1"/>
  <c r="R44" i="4"/>
  <c r="R45" i="4" s="1"/>
  <c r="S44" i="4"/>
  <c r="S45" i="4" s="1"/>
  <c r="T44" i="4"/>
  <c r="T45" i="4" s="1"/>
  <c r="U44" i="4"/>
  <c r="V44" i="4"/>
  <c r="V45" i="4" s="1"/>
  <c r="W44" i="4"/>
  <c r="X44" i="4"/>
  <c r="X45" i="4" s="1"/>
  <c r="Y44" i="4"/>
  <c r="Y45" i="4" s="1"/>
  <c r="Z44" i="4"/>
  <c r="Z45" i="4" s="1"/>
  <c r="C47" i="4"/>
  <c r="C42" i="4"/>
  <c r="D37" i="4"/>
  <c r="E37" i="4"/>
  <c r="F37" i="4"/>
  <c r="G37" i="4"/>
  <c r="H37" i="4"/>
  <c r="I37" i="4"/>
  <c r="J37" i="4"/>
  <c r="K37" i="4"/>
  <c r="L37" i="4"/>
  <c r="M37" i="4"/>
  <c r="N37" i="4"/>
  <c r="O37" i="4"/>
  <c r="P37" i="4"/>
  <c r="Q37" i="4"/>
  <c r="R37" i="4"/>
  <c r="S37" i="4"/>
  <c r="T37" i="4"/>
  <c r="U37" i="4"/>
  <c r="V37" i="4"/>
  <c r="W37" i="4"/>
  <c r="X37" i="4"/>
  <c r="Y37" i="4"/>
  <c r="Z37" i="4"/>
  <c r="C37" i="4"/>
  <c r="D32" i="4"/>
  <c r="E32" i="4"/>
  <c r="F32" i="4"/>
  <c r="G32" i="4"/>
  <c r="H32" i="4"/>
  <c r="I32" i="4"/>
  <c r="J32" i="4"/>
  <c r="K32" i="4"/>
  <c r="L32" i="4"/>
  <c r="M32" i="4"/>
  <c r="N32" i="4"/>
  <c r="O32" i="4"/>
  <c r="P32" i="4"/>
  <c r="Q32" i="4"/>
  <c r="R32" i="4"/>
  <c r="S32" i="4"/>
  <c r="T32" i="4"/>
  <c r="U32" i="4"/>
  <c r="V32" i="4"/>
  <c r="W32" i="4"/>
  <c r="X32" i="4"/>
  <c r="Y32" i="4"/>
  <c r="Z32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S27" i="4"/>
  <c r="T27" i="4"/>
  <c r="U27" i="4"/>
  <c r="V27" i="4"/>
  <c r="W27" i="4"/>
  <c r="X27" i="4"/>
  <c r="Y27" i="4"/>
  <c r="Z27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T22" i="4"/>
  <c r="U22" i="4"/>
  <c r="V22" i="4"/>
  <c r="W22" i="4"/>
  <c r="X22" i="4"/>
  <c r="Y22" i="4"/>
  <c r="Z22" i="4"/>
  <c r="C32" i="4"/>
  <c r="C27" i="4"/>
  <c r="C22" i="4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S17" i="4"/>
  <c r="T17" i="4"/>
  <c r="U17" i="4"/>
  <c r="V17" i="4"/>
  <c r="W17" i="4"/>
  <c r="X17" i="4"/>
  <c r="Y17" i="4"/>
  <c r="Z17" i="4"/>
  <c r="C17" i="4"/>
  <c r="C19" i="4"/>
  <c r="C20" i="4" s="1"/>
  <c r="D19" i="4"/>
  <c r="D20" i="4" s="1"/>
  <c r="E19" i="4"/>
  <c r="E20" i="4" s="1"/>
  <c r="F19" i="4"/>
  <c r="F20" i="4" s="1"/>
  <c r="G19" i="4"/>
  <c r="G20" i="4" s="1"/>
  <c r="H19" i="4"/>
  <c r="H20" i="4" s="1"/>
  <c r="I19" i="4"/>
  <c r="I20" i="4" s="1"/>
  <c r="J19" i="4"/>
  <c r="J20" i="4" s="1"/>
  <c r="K19" i="4"/>
  <c r="K20" i="4" s="1"/>
  <c r="L19" i="4"/>
  <c r="M19" i="4"/>
  <c r="N19" i="4"/>
  <c r="N20" i="4" s="1"/>
  <c r="O19" i="4"/>
  <c r="P19" i="4"/>
  <c r="P20" i="4" s="1"/>
  <c r="Q19" i="4"/>
  <c r="Q20" i="4" s="1"/>
  <c r="R19" i="4"/>
  <c r="R20" i="4" s="1"/>
  <c r="S19" i="4"/>
  <c r="S20" i="4" s="1"/>
  <c r="T19" i="4"/>
  <c r="T20" i="4" s="1"/>
  <c r="U19" i="4"/>
  <c r="V19" i="4"/>
  <c r="V20" i="4" s="1"/>
  <c r="W19" i="4"/>
  <c r="X19" i="4"/>
  <c r="X20" i="4" s="1"/>
  <c r="Y19" i="4"/>
  <c r="Y20" i="4" s="1"/>
  <c r="Z19" i="4"/>
  <c r="Z20" i="4" s="1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W12" i="4"/>
  <c r="X12" i="4"/>
  <c r="Y12" i="4"/>
  <c r="Z12" i="4"/>
  <c r="C12" i="4"/>
  <c r="U20" i="4" l="1"/>
  <c r="M20" i="4"/>
  <c r="W45" i="4"/>
  <c r="O45" i="4"/>
  <c r="U50" i="4"/>
  <c r="M50" i="4"/>
  <c r="L20" i="4"/>
  <c r="L50" i="4"/>
  <c r="L45" i="4"/>
  <c r="W20" i="4"/>
  <c r="O20" i="4"/>
  <c r="U45" i="4"/>
  <c r="M45" i="4"/>
  <c r="W50" i="4"/>
  <c r="O50" i="4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T7" i="4"/>
  <c r="U7" i="4"/>
  <c r="V7" i="4"/>
  <c r="W7" i="4"/>
  <c r="X7" i="4"/>
  <c r="Y7" i="4"/>
  <c r="Z7" i="4"/>
  <c r="C7" i="4"/>
  <c r="D9" i="4"/>
  <c r="D10" i="4" s="1"/>
  <c r="E9" i="4"/>
  <c r="E10" i="4" s="1"/>
  <c r="F9" i="4"/>
  <c r="F10" i="4" s="1"/>
  <c r="G9" i="4"/>
  <c r="G10" i="4" s="1"/>
  <c r="H9" i="4"/>
  <c r="H10" i="4" s="1"/>
  <c r="I9" i="4"/>
  <c r="I10" i="4" s="1"/>
  <c r="J9" i="4"/>
  <c r="J10" i="4" s="1"/>
  <c r="K9" i="4"/>
  <c r="K10" i="4" s="1"/>
  <c r="L9" i="4"/>
  <c r="M9" i="4"/>
  <c r="N9" i="4"/>
  <c r="N10" i="4" s="1"/>
  <c r="O9" i="4"/>
  <c r="P9" i="4"/>
  <c r="P10" i="4" s="1"/>
  <c r="Q9" i="4"/>
  <c r="Q10" i="4" s="1"/>
  <c r="R9" i="4"/>
  <c r="R10" i="4" s="1"/>
  <c r="S9" i="4"/>
  <c r="S10" i="4" s="1"/>
  <c r="T9" i="4"/>
  <c r="T10" i="4" s="1"/>
  <c r="U9" i="4"/>
  <c r="V9" i="4"/>
  <c r="V10" i="4" s="1"/>
  <c r="W9" i="4"/>
  <c r="X9" i="4"/>
  <c r="X10" i="4" s="1"/>
  <c r="Y9" i="4"/>
  <c r="Y10" i="4" s="1"/>
  <c r="Z9" i="4"/>
  <c r="Z10" i="4" s="1"/>
  <c r="D14" i="4"/>
  <c r="E14" i="4"/>
  <c r="E15" i="4" s="1"/>
  <c r="F14" i="4"/>
  <c r="F15" i="4" s="1"/>
  <c r="G14" i="4"/>
  <c r="G15" i="4" s="1"/>
  <c r="H14" i="4"/>
  <c r="H15" i="4" s="1"/>
  <c r="I14" i="4"/>
  <c r="I15" i="4" s="1"/>
  <c r="J14" i="4"/>
  <c r="J15" i="4" s="1"/>
  <c r="K14" i="4"/>
  <c r="K15" i="4" s="1"/>
  <c r="L14" i="4"/>
  <c r="M14" i="4"/>
  <c r="N14" i="4"/>
  <c r="N15" i="4" s="1"/>
  <c r="O14" i="4"/>
  <c r="P14" i="4"/>
  <c r="P15" i="4" s="1"/>
  <c r="Q14" i="4"/>
  <c r="Q15" i="4" s="1"/>
  <c r="R14" i="4"/>
  <c r="R15" i="4" s="1"/>
  <c r="S14" i="4"/>
  <c r="S15" i="4" s="1"/>
  <c r="T14" i="4"/>
  <c r="T15" i="4" s="1"/>
  <c r="U14" i="4"/>
  <c r="V14" i="4"/>
  <c r="V15" i="4" s="1"/>
  <c r="W14" i="4"/>
  <c r="X14" i="4"/>
  <c r="X15" i="4" s="1"/>
  <c r="Y14" i="4"/>
  <c r="Y15" i="4" s="1"/>
  <c r="Z14" i="4"/>
  <c r="Z15" i="4" s="1"/>
  <c r="D24" i="4"/>
  <c r="D25" i="4" s="1"/>
  <c r="E24" i="4"/>
  <c r="E25" i="4" s="1"/>
  <c r="F24" i="4"/>
  <c r="F25" i="4" s="1"/>
  <c r="G24" i="4"/>
  <c r="G25" i="4" s="1"/>
  <c r="H24" i="4"/>
  <c r="H25" i="4" s="1"/>
  <c r="I24" i="4"/>
  <c r="I25" i="4" s="1"/>
  <c r="J24" i="4"/>
  <c r="J25" i="4" s="1"/>
  <c r="K24" i="4"/>
  <c r="K25" i="4" s="1"/>
  <c r="L24" i="4"/>
  <c r="M24" i="4"/>
  <c r="N24" i="4"/>
  <c r="N25" i="4" s="1"/>
  <c r="O24" i="4"/>
  <c r="P24" i="4"/>
  <c r="P25" i="4" s="1"/>
  <c r="Q24" i="4"/>
  <c r="Q25" i="4" s="1"/>
  <c r="R24" i="4"/>
  <c r="R25" i="4" s="1"/>
  <c r="S24" i="4"/>
  <c r="S25" i="4" s="1"/>
  <c r="T24" i="4"/>
  <c r="T25" i="4" s="1"/>
  <c r="U24" i="4"/>
  <c r="V24" i="4"/>
  <c r="V25" i="4" s="1"/>
  <c r="W24" i="4"/>
  <c r="X24" i="4"/>
  <c r="X25" i="4" s="1"/>
  <c r="Y24" i="4"/>
  <c r="Y25" i="4" s="1"/>
  <c r="Z24" i="4"/>
  <c r="Z25" i="4" s="1"/>
  <c r="D29" i="4"/>
  <c r="D30" i="4" s="1"/>
  <c r="E29" i="4"/>
  <c r="E30" i="4" s="1"/>
  <c r="F29" i="4"/>
  <c r="F30" i="4" s="1"/>
  <c r="G29" i="4"/>
  <c r="G30" i="4" s="1"/>
  <c r="H29" i="4"/>
  <c r="H30" i="4" s="1"/>
  <c r="I29" i="4"/>
  <c r="I30" i="4" s="1"/>
  <c r="J29" i="4"/>
  <c r="J30" i="4" s="1"/>
  <c r="K29" i="4"/>
  <c r="K30" i="4" s="1"/>
  <c r="L29" i="4"/>
  <c r="M29" i="4"/>
  <c r="N29" i="4"/>
  <c r="N30" i="4" s="1"/>
  <c r="O29" i="4"/>
  <c r="P29" i="4"/>
  <c r="P30" i="4" s="1"/>
  <c r="Q29" i="4"/>
  <c r="Q30" i="4" s="1"/>
  <c r="R29" i="4"/>
  <c r="R30" i="4" s="1"/>
  <c r="S29" i="4"/>
  <c r="S30" i="4" s="1"/>
  <c r="T29" i="4"/>
  <c r="T30" i="4" s="1"/>
  <c r="U29" i="4"/>
  <c r="V29" i="4"/>
  <c r="V30" i="4" s="1"/>
  <c r="W29" i="4"/>
  <c r="X29" i="4"/>
  <c r="X30" i="4" s="1"/>
  <c r="Y29" i="4"/>
  <c r="Y30" i="4" s="1"/>
  <c r="Z29" i="4"/>
  <c r="Z30" i="4" s="1"/>
  <c r="D34" i="4"/>
  <c r="D35" i="4" s="1"/>
  <c r="E34" i="4"/>
  <c r="E35" i="4" s="1"/>
  <c r="F34" i="4"/>
  <c r="F35" i="4" s="1"/>
  <c r="G34" i="4"/>
  <c r="G35" i="4" s="1"/>
  <c r="H34" i="4"/>
  <c r="H35" i="4" s="1"/>
  <c r="I34" i="4"/>
  <c r="I35" i="4" s="1"/>
  <c r="J34" i="4"/>
  <c r="J35" i="4" s="1"/>
  <c r="K34" i="4"/>
  <c r="K35" i="4" s="1"/>
  <c r="L34" i="4"/>
  <c r="M34" i="4"/>
  <c r="N34" i="4"/>
  <c r="N35" i="4" s="1"/>
  <c r="O34" i="4"/>
  <c r="P34" i="4"/>
  <c r="P35" i="4" s="1"/>
  <c r="Q34" i="4"/>
  <c r="Q35" i="4" s="1"/>
  <c r="R34" i="4"/>
  <c r="R35" i="4" s="1"/>
  <c r="S34" i="4"/>
  <c r="S35" i="4" s="1"/>
  <c r="T34" i="4"/>
  <c r="T35" i="4" s="1"/>
  <c r="U34" i="4"/>
  <c r="V34" i="4"/>
  <c r="V35" i="4" s="1"/>
  <c r="W34" i="4"/>
  <c r="X34" i="4"/>
  <c r="X35" i="4" s="1"/>
  <c r="Y34" i="4"/>
  <c r="Y35" i="4" s="1"/>
  <c r="Z34" i="4"/>
  <c r="Z35" i="4" s="1"/>
  <c r="D39" i="4"/>
  <c r="D40" i="4" s="1"/>
  <c r="E39" i="4"/>
  <c r="E40" i="4" s="1"/>
  <c r="F39" i="4"/>
  <c r="F40" i="4" s="1"/>
  <c r="G39" i="4"/>
  <c r="G40" i="4" s="1"/>
  <c r="H39" i="4"/>
  <c r="H40" i="4" s="1"/>
  <c r="I39" i="4"/>
  <c r="I40" i="4" s="1"/>
  <c r="J39" i="4"/>
  <c r="J40" i="4" s="1"/>
  <c r="K39" i="4"/>
  <c r="K40" i="4" s="1"/>
  <c r="L39" i="4"/>
  <c r="M39" i="4"/>
  <c r="N39" i="4"/>
  <c r="N40" i="4" s="1"/>
  <c r="O39" i="4"/>
  <c r="P39" i="4"/>
  <c r="P40" i="4" s="1"/>
  <c r="Q39" i="4"/>
  <c r="Q40" i="4" s="1"/>
  <c r="R39" i="4"/>
  <c r="R40" i="4" s="1"/>
  <c r="S39" i="4"/>
  <c r="S40" i="4" s="1"/>
  <c r="T39" i="4"/>
  <c r="T40" i="4" s="1"/>
  <c r="U39" i="4"/>
  <c r="V39" i="4"/>
  <c r="V40" i="4" s="1"/>
  <c r="W39" i="4"/>
  <c r="X39" i="4"/>
  <c r="X40" i="4" s="1"/>
  <c r="Y39" i="4"/>
  <c r="Y40" i="4" s="1"/>
  <c r="Z39" i="4"/>
  <c r="Z40" i="4" s="1"/>
  <c r="C49" i="4"/>
  <c r="C50" i="4" s="1"/>
  <c r="C44" i="4"/>
  <c r="C45" i="4" s="1"/>
  <c r="C39" i="4"/>
  <c r="C34" i="4"/>
  <c r="C35" i="4" s="1"/>
  <c r="C29" i="4"/>
  <c r="C30" i="4" s="1"/>
  <c r="C24" i="4"/>
  <c r="C25" i="4" s="1"/>
  <c r="C14" i="4"/>
  <c r="C9" i="4"/>
  <c r="AA4" i="4"/>
  <c r="F1" i="4" s="1"/>
  <c r="L30" i="4" l="1"/>
  <c r="U10" i="4"/>
  <c r="M10" i="4"/>
  <c r="W35" i="4"/>
  <c r="O35" i="4"/>
  <c r="U25" i="4"/>
  <c r="M25" i="4"/>
  <c r="W10" i="4"/>
  <c r="O10" i="4"/>
  <c r="W40" i="4"/>
  <c r="O40" i="4"/>
  <c r="U30" i="4"/>
  <c r="M30" i="4"/>
  <c r="L25" i="4"/>
  <c r="W15" i="4"/>
  <c r="O15" i="4"/>
  <c r="U35" i="4"/>
  <c r="M35" i="4"/>
  <c r="W25" i="4"/>
  <c r="O25" i="4"/>
  <c r="U40" i="4"/>
  <c r="M40" i="4"/>
  <c r="L35" i="4"/>
  <c r="W30" i="4"/>
  <c r="O30" i="4"/>
  <c r="U15" i="4"/>
  <c r="M15" i="4"/>
  <c r="L10" i="4"/>
  <c r="E56" i="4"/>
  <c r="I56" i="4"/>
  <c r="M56" i="4"/>
  <c r="Q56" i="4"/>
  <c r="U56" i="4"/>
  <c r="Y56" i="4"/>
  <c r="L56" i="4"/>
  <c r="F56" i="4"/>
  <c r="J56" i="4"/>
  <c r="N56" i="4"/>
  <c r="R56" i="4"/>
  <c r="V56" i="4"/>
  <c r="Z56" i="4"/>
  <c r="D56" i="4"/>
  <c r="P56" i="4"/>
  <c r="X56" i="4"/>
  <c r="C56" i="4"/>
  <c r="G56" i="4"/>
  <c r="K56" i="4"/>
  <c r="O56" i="4"/>
  <c r="S56" i="4"/>
  <c r="W56" i="4"/>
  <c r="H56" i="4"/>
  <c r="T56" i="4"/>
  <c r="C10" i="4"/>
  <c r="C11" i="4"/>
  <c r="K21" i="4"/>
  <c r="E21" i="4"/>
  <c r="U21" i="4"/>
  <c r="D16" i="4"/>
  <c r="D15" i="4"/>
  <c r="C15" i="4"/>
  <c r="L40" i="4"/>
  <c r="L15" i="4"/>
  <c r="C40" i="4"/>
  <c r="J21" i="4"/>
  <c r="N21" i="4"/>
  <c r="V21" i="4"/>
  <c r="Z21" i="4"/>
  <c r="D21" i="4"/>
  <c r="H21" i="4"/>
  <c r="P21" i="4"/>
  <c r="X21" i="4"/>
  <c r="F21" i="4"/>
  <c r="R21" i="4"/>
  <c r="L21" i="4"/>
  <c r="T21" i="4"/>
  <c r="I21" i="4"/>
  <c r="Y21" i="4"/>
  <c r="O21" i="4"/>
  <c r="M21" i="4"/>
  <c r="C21" i="4"/>
  <c r="S21" i="4"/>
  <c r="Q21" i="4"/>
  <c r="G21" i="4"/>
  <c r="W21" i="4"/>
  <c r="D11" i="4"/>
  <c r="AA44" i="4"/>
  <c r="C46" i="4"/>
  <c r="O46" i="4"/>
  <c r="G46" i="4"/>
  <c r="T31" i="4"/>
  <c r="W51" i="4"/>
  <c r="O51" i="4"/>
  <c r="M41" i="4"/>
  <c r="E41" i="4"/>
  <c r="L36" i="4"/>
  <c r="W31" i="4"/>
  <c r="G31" i="4"/>
  <c r="R26" i="4"/>
  <c r="L16" i="4"/>
  <c r="Z51" i="4"/>
  <c r="R51" i="4"/>
  <c r="J51" i="4"/>
  <c r="S36" i="4"/>
  <c r="O36" i="4"/>
  <c r="Z31" i="4"/>
  <c r="N31" i="4"/>
  <c r="J31" i="4"/>
  <c r="AA24" i="4"/>
  <c r="C26" i="4"/>
  <c r="C41" i="4"/>
  <c r="M51" i="4"/>
  <c r="E51" i="4"/>
  <c r="W41" i="4"/>
  <c r="O41" i="4"/>
  <c r="G41" i="4"/>
  <c r="Z36" i="4"/>
  <c r="N36" i="4"/>
  <c r="J36" i="4"/>
  <c r="X26" i="4"/>
  <c r="T26" i="4"/>
  <c r="H26" i="4"/>
  <c r="D26" i="4"/>
  <c r="Z16" i="4"/>
  <c r="N16" i="4"/>
  <c r="J16" i="4"/>
  <c r="Q11" i="4"/>
  <c r="S51" i="4"/>
  <c r="R46" i="4"/>
  <c r="J46" i="4"/>
  <c r="I41" i="4"/>
  <c r="D36" i="4"/>
  <c r="O31" i="4"/>
  <c r="Z26" i="4"/>
  <c r="J26" i="4"/>
  <c r="T16" i="4"/>
  <c r="O16" i="4"/>
  <c r="F11" i="4"/>
  <c r="K11" i="4"/>
  <c r="V11" i="4"/>
  <c r="U41" i="4"/>
  <c r="H36" i="4"/>
  <c r="S31" i="4"/>
  <c r="N26" i="4"/>
  <c r="X16" i="4"/>
  <c r="S16" i="4"/>
  <c r="H16" i="4"/>
  <c r="G11" i="4"/>
  <c r="R11" i="4"/>
  <c r="W11" i="4"/>
  <c r="W16" i="4"/>
  <c r="G16" i="4"/>
  <c r="N11" i="4"/>
  <c r="U51" i="4"/>
  <c r="N51" i="4"/>
  <c r="G51" i="4"/>
  <c r="Z46" i="4"/>
  <c r="M46" i="4"/>
  <c r="E46" i="4"/>
  <c r="Y41" i="4"/>
  <c r="W36" i="4"/>
  <c r="P36" i="4"/>
  <c r="K36" i="4"/>
  <c r="F36" i="4"/>
  <c r="V31" i="4"/>
  <c r="K31" i="4"/>
  <c r="F31" i="4"/>
  <c r="V26" i="4"/>
  <c r="P26" i="4"/>
  <c r="F26" i="4"/>
  <c r="V16" i="4"/>
  <c r="P16" i="4"/>
  <c r="K16" i="4"/>
  <c r="F16" i="4"/>
  <c r="E11" i="4"/>
  <c r="J11" i="4"/>
  <c r="O11" i="4"/>
  <c r="U11" i="4"/>
  <c r="Z11" i="4"/>
  <c r="W46" i="4"/>
  <c r="X31" i="4"/>
  <c r="H31" i="4"/>
  <c r="D31" i="4"/>
  <c r="S26" i="4"/>
  <c r="O26" i="4"/>
  <c r="P51" i="4"/>
  <c r="D51" i="4"/>
  <c r="K46" i="4"/>
  <c r="V41" i="4"/>
  <c r="I36" i="4"/>
  <c r="Y16" i="4"/>
  <c r="Q16" i="4"/>
  <c r="I16" i="4"/>
  <c r="E16" i="4"/>
  <c r="X11" i="4"/>
  <c r="P11" i="4"/>
  <c r="L11" i="4"/>
  <c r="H11" i="4"/>
  <c r="K26" i="4"/>
  <c r="P31" i="4"/>
  <c r="J41" i="4"/>
  <c r="R41" i="4"/>
  <c r="S46" i="4"/>
  <c r="AA9" i="4"/>
  <c r="AA29" i="4"/>
  <c r="AA49" i="4"/>
  <c r="K51" i="4"/>
  <c r="V46" i="4"/>
  <c r="F46" i="4"/>
  <c r="Q41" i="4"/>
  <c r="X36" i="4"/>
  <c r="T36" i="4"/>
  <c r="Y11" i="4"/>
  <c r="S11" i="4"/>
  <c r="I11" i="4"/>
  <c r="R16" i="4"/>
  <c r="G26" i="4"/>
  <c r="L26" i="4"/>
  <c r="W26" i="4"/>
  <c r="L31" i="4"/>
  <c r="R31" i="4"/>
  <c r="G36" i="4"/>
  <c r="R36" i="4"/>
  <c r="Y36" i="4"/>
  <c r="S41" i="4"/>
  <c r="Z41" i="4"/>
  <c r="N46" i="4"/>
  <c r="U46" i="4"/>
  <c r="I51" i="4"/>
  <c r="T51" i="4"/>
  <c r="L51" i="4"/>
  <c r="F41" i="4"/>
  <c r="Q36" i="4"/>
  <c r="U16" i="4"/>
  <c r="T11" i="4"/>
  <c r="AA14" i="4"/>
  <c r="AA34" i="4"/>
  <c r="AA54" i="4"/>
  <c r="V51" i="4"/>
  <c r="F51" i="4"/>
  <c r="Q46" i="4"/>
  <c r="X41" i="4"/>
  <c r="T41" i="4"/>
  <c r="P41" i="4"/>
  <c r="L41" i="4"/>
  <c r="H41" i="4"/>
  <c r="D41" i="4"/>
  <c r="Y26" i="4"/>
  <c r="U26" i="4"/>
  <c r="Q26" i="4"/>
  <c r="M26" i="4"/>
  <c r="I26" i="4"/>
  <c r="E26" i="4"/>
  <c r="M11" i="4"/>
  <c r="C16" i="4"/>
  <c r="C31" i="4"/>
  <c r="C36" i="4"/>
  <c r="N41" i="4"/>
  <c r="I46" i="4"/>
  <c r="C51" i="4"/>
  <c r="Y51" i="4"/>
  <c r="X51" i="4"/>
  <c r="H51" i="4"/>
  <c r="M36" i="4"/>
  <c r="E36" i="4"/>
  <c r="M16" i="4"/>
  <c r="AA19" i="4"/>
  <c r="AA39" i="4"/>
  <c r="Q51" i="4"/>
  <c r="X46" i="4"/>
  <c r="T46" i="4"/>
  <c r="P46" i="4"/>
  <c r="L46" i="4"/>
  <c r="H46" i="4"/>
  <c r="D46" i="4"/>
  <c r="K41" i="4"/>
  <c r="V36" i="4"/>
  <c r="Y31" i="4"/>
  <c r="U31" i="4"/>
  <c r="Q31" i="4"/>
  <c r="M31" i="4"/>
  <c r="I31" i="4"/>
  <c r="E31" i="4"/>
  <c r="U36" i="4"/>
  <c r="Y46" i="4"/>
  <c r="AA11" i="4" l="1"/>
  <c r="AA16" i="4"/>
  <c r="AA30" i="4"/>
  <c r="AA35" i="4"/>
  <c r="AA15" i="4"/>
  <c r="AA40" i="4"/>
  <c r="AA50" i="4"/>
  <c r="AA41" i="4"/>
  <c r="AA36" i="4"/>
  <c r="AA21" i="4"/>
  <c r="AA25" i="4"/>
  <c r="AA46" i="4"/>
  <c r="AA10" i="4"/>
  <c r="AA51" i="4"/>
  <c r="AA31" i="4"/>
  <c r="AA26" i="4"/>
  <c r="AA56" i="4"/>
  <c r="AA45" i="4"/>
  <c r="AA20" i="4"/>
  <c r="AA55" i="4"/>
</calcChain>
</file>

<file path=xl/sharedStrings.xml><?xml version="1.0" encoding="utf-8"?>
<sst xmlns="http://schemas.openxmlformats.org/spreadsheetml/2006/main" count="704" uniqueCount="71">
  <si>
    <t>общий план на день</t>
  </si>
  <si>
    <t>ИТОГ</t>
  </si>
  <si>
    <t>00:00-01:00</t>
  </si>
  <si>
    <t>01:00-02:00</t>
  </si>
  <si>
    <t>02:00-03:00</t>
  </si>
  <si>
    <t>03:00-04:00</t>
  </si>
  <si>
    <t>04:00-05:00</t>
  </si>
  <si>
    <t>05:00-06:00</t>
  </si>
  <si>
    <t>06:00-07:00</t>
  </si>
  <si>
    <t>07:00-08:00</t>
  </si>
  <si>
    <t>08:00-09:00</t>
  </si>
  <si>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</si>
  <si>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</si>
  <si>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</si>
  <si>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</si>
  <si>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</si>
  <si>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</si>
  <si>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</si>
  <si>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</si>
  <si>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</si>
  <si>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</si>
  <si>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</si>
  <si>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</si>
  <si>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</si>
  <si>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</si>
  <si>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23:00-00:00</t>
  </si>
  <si>
    <t>Фактический % часа</t>
  </si>
  <si>
    <t>Дата</t>
  </si>
  <si>
    <t>08:00-08:00</t>
  </si>
  <si>
    <t>Итого</t>
  </si>
  <si>
    <t>НОРМА/Общий план по часам</t>
  </si>
  <si>
    <t>ДАТА</t>
  </si>
  <si>
    <t>Параметры</t>
  </si>
  <si>
    <t>ФИО продюсера</t>
  </si>
  <si>
    <t>план</t>
  </si>
  <si>
    <t>факт</t>
  </si>
  <si>
    <t>смена 1</t>
  </si>
  <si>
    <t>смена 2</t>
  </si>
  <si>
    <t>Факт</t>
  </si>
  <si>
    <t>План</t>
  </si>
  <si>
    <t>количество отработанных смен</t>
  </si>
  <si>
    <t>ФИО ведущей</t>
  </si>
  <si>
    <t>Сотрудник 3</t>
  </si>
  <si>
    <t>Сотрудник 4</t>
  </si>
  <si>
    <t>количество часов</t>
  </si>
  <si>
    <t>Иванов</t>
  </si>
  <si>
    <t>Петров</t>
  </si>
  <si>
    <t>Сидоров</t>
  </si>
  <si>
    <t>Буйнов</t>
  </si>
  <si>
    <t>Алешин</t>
  </si>
  <si>
    <t>Николаев</t>
  </si>
  <si>
    <t>Сидарчук</t>
  </si>
  <si>
    <t>Исмаилов</t>
  </si>
  <si>
    <t>Станок 1</t>
  </si>
  <si>
    <t>Станок 2</t>
  </si>
  <si>
    <t>Станок 3</t>
  </si>
  <si>
    <t>Станок 4</t>
  </si>
  <si>
    <t>Станок 5</t>
  </si>
  <si>
    <t>Станок 6</t>
  </si>
  <si>
    <t>Станок 7</t>
  </si>
  <si>
    <t>Станок 8</t>
  </si>
  <si>
    <t>Станок 9</t>
  </si>
  <si>
    <t>Станок 10</t>
  </si>
  <si>
    <t>Станок 11</t>
  </si>
  <si>
    <t>Станок 12</t>
  </si>
  <si>
    <t>Станок 13</t>
  </si>
  <si>
    <t>ФИО станочника</t>
  </si>
  <si>
    <t>№ станка</t>
  </si>
  <si>
    <t>станочник</t>
  </si>
  <si>
    <t>станок</t>
  </si>
  <si>
    <t>эффективность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</si>
</sst>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\ &quot;₽&quot;_-;\-* #,##0\ &quot;₽&quot;_-;_-* &quot;-&quot;??\ &quot;₽&quot;_-;_-@_-"/>
    <numFmt numFmtId="165" formatCode="0.0%"/>
    <numFmt numFmtId="166" formatCode="#,##0\ &quot;₽&quot;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rgb="FF000000"/>
      <name val="Times New Roman"/>
    </font>
    <font>
      <sz val="11"/>
      <name val="Times New Roman"/>
    </font>
    <font>
      <b/>
      <sz val="10"/>
      <color rgb="FF000000"/>
      <name val="Times New Roman"/>
      <family val="1"/>
      <charset val="204"/>
    </font>
    <font>
      <b/>
      <sz val="9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9"/>
      <color rgb="FF333333"/>
      <name val="Arial"/>
      <family val="2"/>
      <charset val="204"/>
    </font>
    <font>
      <sz val="9"/>
      <color rgb="FF333333"/>
      <name val="Arial"/>
      <family val="2"/>
      <charset val="204"/>
    </font>
    <font>
      <sz val="12"/>
      <name val="Calibri"/>
    </font>
    <font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EEEEEE"/>
      </patternFill>
    </fill>
    <fill>
      <patternFill patternType="solid">
        <fgColor rgb="FFEEEEE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thick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</cellStyleXfs>
  <cellXfs count="9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3" borderId="21" xfId="0" applyFont="1" applyFill="1" applyBorder="1" applyAlignment="1">
      <alignment horizontal="center" wrapText="1"/>
    </xf>
    <xf numFmtId="14" fontId="10" fillId="3" borderId="22" xfId="0" applyNumberFormat="1" applyFont="1" applyFill="1" applyBorder="1" applyAlignment="1">
      <alignment vertical="top" wrapText="1"/>
    </xf>
    <xf numFmtId="0" fontId="10" fillId="3" borderId="22" xfId="0" applyFont="1" applyFill="1" applyBorder="1" applyAlignment="1">
      <alignment vertical="top" wrapText="1"/>
    </xf>
    <xf numFmtId="0" fontId="9" fillId="3" borderId="22" xfId="0" applyFont="1" applyFill="1" applyBorder="1" applyAlignment="1">
      <alignment vertical="top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9" fontId="0" fillId="0" borderId="0" xfId="2" applyFont="1" applyBorder="1" applyAlignment="1">
      <alignment horizontal="center" vertical="center" wrapText="1"/>
    </xf>
    <xf numFmtId="165" fontId="0" fillId="0" borderId="0" xfId="2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/>
    <xf numFmtId="0" fontId="0" fillId="0" borderId="0" xfId="0" applyFont="1" applyBorder="1" applyAlignment="1">
      <alignment horizontal="center" vertical="center" wrapText="1"/>
    </xf>
    <xf numFmtId="165" fontId="0" fillId="0" borderId="1" xfId="2" applyNumberFormat="1" applyFont="1" applyBorder="1" applyAlignment="1">
      <alignment horizontal="center" vertical="center" wrapText="1"/>
    </xf>
    <xf numFmtId="9" fontId="0" fillId="0" borderId="1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" fontId="5" fillId="0" borderId="0" xfId="0" applyNumberFormat="1" applyFont="1" applyFill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12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5" fillId="0" borderId="0" xfId="0" applyFont="1" applyBorder="1" applyAlignment="1">
      <alignment horizontal="center" wrapText="1"/>
    </xf>
    <xf numFmtId="0" fontId="13" fillId="2" borderId="1" xfId="0" applyFont="1" applyFill="1" applyBorder="1" applyAlignment="1">
      <alignment horizontal="center" vertical="center" wrapText="1"/>
    </xf>
    <xf numFmtId="165" fontId="0" fillId="0" borderId="1" xfId="2" applyNumberFormat="1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165" fontId="0" fillId="5" borderId="1" xfId="2" applyNumberFormat="1" applyFont="1" applyFill="1" applyBorder="1" applyAlignment="1">
      <alignment horizontal="center" vertical="center" wrapText="1"/>
    </xf>
    <xf numFmtId="165" fontId="8" fillId="5" borderId="1" xfId="2" applyNumberFormat="1" applyFont="1" applyFill="1" applyBorder="1" applyAlignment="1">
      <alignment horizontal="center" vertical="center" wrapText="1"/>
    </xf>
    <xf numFmtId="165" fontId="8" fillId="0" borderId="0" xfId="2" applyNumberFormat="1" applyFont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166" fontId="0" fillId="6" borderId="1" xfId="0" applyNumberForma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 wrapText="1"/>
    </xf>
    <xf numFmtId="9" fontId="0" fillId="7" borderId="1" xfId="2" applyFont="1" applyFill="1" applyBorder="1" applyAlignment="1">
      <alignment horizontal="center" vertical="center" wrapText="1"/>
    </xf>
    <xf numFmtId="165" fontId="0" fillId="7" borderId="1" xfId="2" applyNumberFormat="1" applyFont="1" applyFill="1" applyBorder="1" applyAlignment="1">
      <alignment horizontal="center" vertical="center" wrapText="1"/>
    </xf>
    <xf numFmtId="0" fontId="16" fillId="7" borderId="1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164" fontId="3" fillId="0" borderId="9" xfId="1" applyNumberFormat="1" applyFont="1" applyBorder="1" applyAlignment="1">
      <alignment horizontal="center" vertical="center" wrapText="1"/>
    </xf>
    <xf numFmtId="164" fontId="3" fillId="0" borderId="26" xfId="1" applyNumberFormat="1" applyFont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 wrapText="1"/>
    </xf>
    <xf numFmtId="1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 wrapText="1"/>
    </xf>
    <xf numFmtId="0" fontId="0" fillId="0" borderId="3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 wrapText="1"/>
    </xf>
    <xf numFmtId="0" fontId="0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</cellXfs>
  <cellStyles count="4">
    <cellStyle name="Денежный" xfId="1" builtinId="4"/>
    <cellStyle name="Обычный" xfId="0" builtinId="0"/>
    <cellStyle name="Обычный 2" xfId="3" xr:uid="{44F2112B-1062-4136-B3E2-E812FD032A58}"/>
    <cellStyle name="Процентный" xfId="2" builtinId="5"/>
  </cellStyles>
  <dxfs count="875"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b val="0"/>
        <i val="0"/>
        <color auto="1"/>
      </font>
      <fill>
        <patternFill>
          <fgColor auto="1"/>
          <bgColor theme="0" tint="-4.9989318521683403E-2"/>
        </patternFill>
      </fill>
    </dxf>
    <dxf>
      <font>
        <b val="0"/>
        <i val="0"/>
        <color theme="1"/>
      </font>
      <fill>
        <patternFill>
          <bgColor theme="7" tint="0.59996337778862885"/>
        </patternFill>
      </fill>
    </dxf>
    <dxf>
      <font>
        <b val="0"/>
        <i val="0"/>
        <color auto="1"/>
      </font>
      <fill>
        <patternFill>
          <bgColor rgb="FFCC99FF"/>
        </patternFill>
      </fill>
    </dxf>
    <dxf>
      <font>
        <b val="0"/>
        <i val="0"/>
        <color auto="1"/>
      </font>
      <fill>
        <patternFill>
          <bgColor theme="0" tint="-0.24994659260841701"/>
        </patternFill>
      </fill>
    </dxf>
    <dxf>
      <font>
        <color auto="1"/>
      </font>
      <fill>
        <patternFill patternType="solid">
          <bgColor rgb="FFFF99FF"/>
        </patternFill>
      </fill>
    </dxf>
    <dxf>
      <font>
        <color auto="1"/>
      </font>
      <fill>
        <patternFill>
          <bgColor theme="9" tint="0.39994506668294322"/>
        </patternFill>
      </fill>
    </dxf>
    <dxf>
      <font>
        <color theme="1"/>
      </font>
      <fill>
        <patternFill>
          <bgColor theme="9" tint="0.79998168889431442"/>
        </patternFill>
      </fill>
    </dxf>
    <dxf>
      <font>
        <color theme="1"/>
      </font>
      <fill>
        <patternFill>
          <bgColor theme="5" tint="0.59996337778862885"/>
        </patternFill>
      </fill>
    </dxf>
    <dxf>
      <font>
        <color auto="1"/>
      </font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99FF"/>
        </patternFill>
      </fill>
    </dxf>
    <dxf>
      <fill>
        <patternFill>
          <bgColor theme="0" tint="-0.24994659260841701"/>
        </patternFill>
      </fill>
    </dxf>
    <dxf>
      <fill>
        <patternFill>
          <bgColor rgb="FFCC99FF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99FF"/>
        </patternFill>
      </fill>
    </dxf>
    <dxf>
      <fill>
        <patternFill>
          <bgColor theme="0" tint="-0.24994659260841701"/>
        </patternFill>
      </fill>
    </dxf>
    <dxf>
      <fill>
        <patternFill>
          <bgColor rgb="FFCC99FF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ill>
        <patternFill>
          <bgColor rgb="FFFF99FF"/>
        </patternFill>
      </fill>
    </dxf>
    <dxf>
      <fill>
        <patternFill>
          <bgColor theme="0" tint="-0.24994659260841701"/>
        </patternFill>
      </fill>
    </dxf>
    <dxf>
      <fill>
        <patternFill>
          <bgColor rgb="FFCC99FF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99FF"/>
      <color rgb="FFFF99FF"/>
      <color rgb="FFFF5D5D"/>
      <color rgb="FFC710DA"/>
      <color rgb="FFFDA1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CA756-C7D9-46AC-93E5-001FBA99F587}">
  <dimension ref="A1:AB76"/>
  <sheetViews>
    <sheetView tabSelected="1" zoomScale="80" zoomScaleNormal="8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M64" sqref="M64"/>
    </sheetView>
  </sheetViews>
  <sheetFormatPr defaultRowHeight="15" x14ac:dyDescent="0.25"/>
  <cols>
    <col min="1" max="1" width="10.28515625" style="10" customWidth="1"/>
    <col min="2" max="2" width="28.7109375" style="10" customWidth="1"/>
    <col min="3" max="3" width="13.42578125" style="10" customWidth="1"/>
    <col min="4" max="4" width="14.28515625" style="10" customWidth="1"/>
    <col min="5" max="5" width="10.28515625" style="10" customWidth="1"/>
    <col min="6" max="6" width="21.140625" style="10" customWidth="1"/>
    <col min="7" max="7" width="10.28515625" style="10" customWidth="1"/>
    <col min="8" max="11" width="10.28515625" style="4" customWidth="1"/>
    <col min="12" max="12" width="26.7109375" style="4" customWidth="1"/>
    <col min="13" max="13" width="13.5703125" style="4" customWidth="1"/>
    <col min="14" max="14" width="14.7109375" style="4" customWidth="1"/>
    <col min="15" max="26" width="10.28515625" style="4" customWidth="1"/>
    <col min="27" max="27" width="11.42578125" style="4" bestFit="1" customWidth="1"/>
    <col min="28" max="28" width="9.140625" style="4"/>
  </cols>
  <sheetData>
    <row r="1" spans="1:28" ht="19.5" customHeight="1" thickBot="1" x14ac:dyDescent="0.3">
      <c r="C1" s="55" t="s">
        <v>0</v>
      </c>
      <c r="D1" s="56"/>
      <c r="E1" s="57"/>
      <c r="F1" s="58">
        <f>SUM(AA4:AA5)</f>
        <v>2730000</v>
      </c>
      <c r="G1" s="59"/>
    </row>
    <row r="3" spans="1:28" ht="25.5" customHeight="1" x14ac:dyDescent="0.25">
      <c r="A3" s="60" t="s">
        <v>30</v>
      </c>
      <c r="B3" s="61"/>
      <c r="C3" s="48" t="s">
        <v>2</v>
      </c>
      <c r="D3" s="48" t="s">
        <v>3</v>
      </c>
      <c r="E3" s="48" t="s">
        <v>4</v>
      </c>
      <c r="F3" s="48" t="s">
        <v>5</v>
      </c>
      <c r="G3" s="48" t="s">
        <v>6</v>
      </c>
      <c r="H3" s="48" t="s">
        <v>7</v>
      </c>
      <c r="I3" s="48" t="s">
        <v>8</v>
      </c>
      <c r="J3" s="48" t="s">
        <v>9</v>
      </c>
      <c r="K3" s="49" t="s">
        <v>10</v>
      </c>
      <c r="L3" s="48" t="s">
        <v>11</v>
      </c>
      <c r="M3" s="48" t="s">
        <v>12</v>
      </c>
      <c r="N3" s="48" t="s">
        <v>13</v>
      </c>
      <c r="O3" s="48" t="s">
        <v>14</v>
      </c>
      <c r="P3" s="48" t="s">
        <v>15</v>
      </c>
      <c r="Q3" s="48" t="s">
        <v>16</v>
      </c>
      <c r="R3" s="48" t="s">
        <v>17</v>
      </c>
      <c r="S3" s="48" t="s">
        <v>18</v>
      </c>
      <c r="T3" s="48" t="s">
        <v>19</v>
      </c>
      <c r="U3" s="48" t="s">
        <v>20</v>
      </c>
      <c r="V3" s="48" t="s">
        <v>21</v>
      </c>
      <c r="W3" s="48" t="s">
        <v>22</v>
      </c>
      <c r="X3" s="48" t="s">
        <v>23</v>
      </c>
      <c r="Y3" s="48" t="s">
        <v>24</v>
      </c>
      <c r="Z3" s="48" t="s">
        <v>25</v>
      </c>
      <c r="AA3" s="49" t="s">
        <v>1</v>
      </c>
    </row>
    <row r="4" spans="1:28" x14ac:dyDescent="0.25">
      <c r="A4" s="62"/>
      <c r="B4" s="63"/>
      <c r="C4" s="50">
        <v>35000</v>
      </c>
      <c r="D4" s="50">
        <v>100000</v>
      </c>
      <c r="E4" s="50">
        <v>5000</v>
      </c>
      <c r="F4" s="50">
        <v>5000</v>
      </c>
      <c r="G4" s="50">
        <v>5000</v>
      </c>
      <c r="H4" s="50">
        <v>20000</v>
      </c>
      <c r="I4" s="50">
        <v>20000</v>
      </c>
      <c r="J4" s="50">
        <v>20000</v>
      </c>
      <c r="K4" s="50">
        <v>20000</v>
      </c>
      <c r="L4" s="50">
        <v>150000</v>
      </c>
      <c r="M4" s="50">
        <v>170000</v>
      </c>
      <c r="N4" s="50">
        <v>250000</v>
      </c>
      <c r="O4" s="50">
        <v>270000</v>
      </c>
      <c r="P4" s="50">
        <v>200000</v>
      </c>
      <c r="Q4" s="50">
        <v>170000</v>
      </c>
      <c r="R4" s="50">
        <v>300000</v>
      </c>
      <c r="S4" s="50">
        <v>300000</v>
      </c>
      <c r="T4" s="50">
        <v>300000</v>
      </c>
      <c r="U4" s="50">
        <v>100000</v>
      </c>
      <c r="V4" s="50">
        <v>100000</v>
      </c>
      <c r="W4" s="50">
        <v>100000</v>
      </c>
      <c r="X4" s="50">
        <v>30000</v>
      </c>
      <c r="Y4" s="50">
        <v>30000</v>
      </c>
      <c r="Z4" s="50">
        <v>30000</v>
      </c>
      <c r="AA4" s="50">
        <f>SUM(C4:Z4)</f>
        <v>2730000</v>
      </c>
    </row>
    <row r="6" spans="1:28" ht="25.5" x14ac:dyDescent="0.25">
      <c r="A6" s="19" t="s">
        <v>31</v>
      </c>
      <c r="B6" s="19" t="s">
        <v>32</v>
      </c>
      <c r="C6" s="5" t="s">
        <v>2</v>
      </c>
      <c r="D6" s="5" t="s">
        <v>3</v>
      </c>
      <c r="E6" s="5" t="s">
        <v>4</v>
      </c>
      <c r="F6" s="5" t="s">
        <v>5</v>
      </c>
      <c r="G6" s="5" t="s">
        <v>6</v>
      </c>
      <c r="H6" s="5" t="s">
        <v>7</v>
      </c>
      <c r="I6" s="5" t="s">
        <v>8</v>
      </c>
      <c r="J6" s="5" t="s">
        <v>9</v>
      </c>
      <c r="K6" s="3" t="s">
        <v>10</v>
      </c>
      <c r="L6" s="5" t="s">
        <v>11</v>
      </c>
      <c r="M6" s="5" t="s">
        <v>12</v>
      </c>
      <c r="N6" s="5" t="s">
        <v>13</v>
      </c>
      <c r="O6" s="5" t="s">
        <v>14</v>
      </c>
      <c r="P6" s="5" t="s">
        <v>15</v>
      </c>
      <c r="Q6" s="5" t="s">
        <v>16</v>
      </c>
      <c r="R6" s="5" t="s">
        <v>17</v>
      </c>
      <c r="S6" s="5" t="s">
        <v>18</v>
      </c>
      <c r="T6" s="5" t="s">
        <v>19</v>
      </c>
      <c r="U6" s="5" t="s">
        <v>20</v>
      </c>
      <c r="V6" s="5" t="s">
        <v>21</v>
      </c>
      <c r="W6" s="5" t="s">
        <v>22</v>
      </c>
      <c r="X6" s="5" t="s">
        <v>23</v>
      </c>
      <c r="Y6" s="5" t="s">
        <v>24</v>
      </c>
      <c r="Z6" s="5" t="s">
        <v>25</v>
      </c>
      <c r="AA6" s="3" t="s">
        <v>1</v>
      </c>
    </row>
    <row r="7" spans="1:28" x14ac:dyDescent="0.25">
      <c r="A7" s="64">
        <v>44621</v>
      </c>
      <c r="B7" s="19" t="s">
        <v>66</v>
      </c>
      <c r="C7" s="43" t="str">
        <f>'График работ'!C2</f>
        <v>Сидоров</v>
      </c>
      <c r="D7" s="43" t="str">
        <f>'График работ'!D2</f>
        <v>Сидоров</v>
      </c>
      <c r="E7" s="43" t="str">
        <f>'График работ'!E2</f>
        <v>Сидоров</v>
      </c>
      <c r="F7" s="43" t="str">
        <f>'График работ'!F2</f>
        <v>Сидоров</v>
      </c>
      <c r="G7" s="43" t="str">
        <f>'График работ'!G2</f>
        <v>Сидоров</v>
      </c>
      <c r="H7" s="43" t="str">
        <f>'График работ'!H2</f>
        <v>Сидоров</v>
      </c>
      <c r="I7" s="43" t="str">
        <f>'График работ'!I2</f>
        <v>Сидоров</v>
      </c>
      <c r="J7" s="43" t="str">
        <f>'График работ'!J2</f>
        <v>Сидоров</v>
      </c>
      <c r="K7" s="43" t="str">
        <f>'График работ'!K2</f>
        <v>Сидоров</v>
      </c>
      <c r="L7" s="41" t="str">
        <f>'График работ'!L2</f>
        <v>Иванов</v>
      </c>
      <c r="M7" s="41" t="str">
        <f>'График работ'!M2</f>
        <v>Иванов</v>
      </c>
      <c r="N7" s="41" t="str">
        <f>'График работ'!N2</f>
        <v>Петров</v>
      </c>
      <c r="O7" s="41" t="str">
        <f>'График работ'!O2</f>
        <v>Петров</v>
      </c>
      <c r="P7" s="43" t="str">
        <f>'График работ'!P2</f>
        <v>Сидоров</v>
      </c>
      <c r="Q7" s="43" t="str">
        <f>'График работ'!Q2</f>
        <v>Сидоров</v>
      </c>
      <c r="R7" s="41" t="str">
        <f>'График работ'!R2</f>
        <v>Петров</v>
      </c>
      <c r="S7" s="41" t="str">
        <f>'График работ'!S2</f>
        <v>Петров</v>
      </c>
      <c r="T7" s="43" t="str">
        <f>'График работ'!T2</f>
        <v>Сидоров</v>
      </c>
      <c r="U7" s="43" t="str">
        <f>'График работ'!U2</f>
        <v>Сидоров</v>
      </c>
      <c r="V7" s="41" t="str">
        <f>'График работ'!V2</f>
        <v>Петров</v>
      </c>
      <c r="W7" s="41" t="str">
        <f>'График работ'!W2</f>
        <v>Петров</v>
      </c>
      <c r="X7" s="43" t="str">
        <f>'График работ'!X2</f>
        <v>Сидоров</v>
      </c>
      <c r="Y7" s="43" t="str">
        <f>'График работ'!Y2</f>
        <v>Сидоров</v>
      </c>
      <c r="Z7" s="41" t="str">
        <f>'График работ'!Z2</f>
        <v>Буйнов</v>
      </c>
      <c r="AA7" s="42"/>
    </row>
    <row r="8" spans="1:28" x14ac:dyDescent="0.25">
      <c r="A8" s="64"/>
      <c r="B8" s="19" t="s">
        <v>67</v>
      </c>
      <c r="C8" s="43" t="str">
        <f>'График работ'!C3</f>
        <v>Станок 13</v>
      </c>
      <c r="D8" s="43" t="str">
        <f>'График работ'!D3</f>
        <v>Станок 13</v>
      </c>
      <c r="E8" s="43" t="str">
        <f>'График работ'!E3</f>
        <v>Станок 13</v>
      </c>
      <c r="F8" s="43" t="str">
        <f>'График работ'!F3</f>
        <v>Станок 13</v>
      </c>
      <c r="G8" s="43" t="str">
        <f>'График работ'!G3</f>
        <v>Станок 13</v>
      </c>
      <c r="H8" s="43" t="str">
        <f>'График работ'!H3</f>
        <v>Станок 13</v>
      </c>
      <c r="I8" s="43" t="str">
        <f>'График работ'!I3</f>
        <v>Станок 13</v>
      </c>
      <c r="J8" s="43" t="str">
        <f>'График работ'!J3</f>
        <v>Станок 13</v>
      </c>
      <c r="K8" s="43" t="str">
        <f>'График работ'!K3</f>
        <v>Станок 13</v>
      </c>
      <c r="L8" s="41" t="str">
        <f>'График работ'!L3</f>
        <v>Станок 10</v>
      </c>
      <c r="M8" s="41" t="str">
        <f>'График работ'!M3</f>
        <v>Станок 10</v>
      </c>
      <c r="N8" s="41" t="str">
        <f>'График работ'!N3</f>
        <v>Станок 6</v>
      </c>
      <c r="O8" s="41" t="str">
        <f>'График работ'!O3</f>
        <v>Станок 6</v>
      </c>
      <c r="P8" s="43" t="str">
        <f>'График работ'!P3</f>
        <v>Станок 10</v>
      </c>
      <c r="Q8" s="43" t="str">
        <f>'График работ'!Q3</f>
        <v>Станок 10</v>
      </c>
      <c r="R8" s="41" t="str">
        <f>'График работ'!R3</f>
        <v>Станок 6</v>
      </c>
      <c r="S8" s="41" t="str">
        <f>'График работ'!S3</f>
        <v>Станок 6</v>
      </c>
      <c r="T8" s="43" t="str">
        <f>'График работ'!T3</f>
        <v>Станок 11</v>
      </c>
      <c r="U8" s="43" t="str">
        <f>'График работ'!U3</f>
        <v>Станок 11</v>
      </c>
      <c r="V8" s="41" t="str">
        <f>'График работ'!V3</f>
        <v>Станок 8</v>
      </c>
      <c r="W8" s="41" t="str">
        <f>'График работ'!W3</f>
        <v>Станок 8</v>
      </c>
      <c r="X8" s="43" t="str">
        <f>'График работ'!X3</f>
        <v>Станок 11</v>
      </c>
      <c r="Y8" s="43" t="str">
        <f>'График работ'!Y3</f>
        <v>Станок 11</v>
      </c>
      <c r="Z8" s="41" t="str">
        <f>'График работ'!Z3</f>
        <v>Станок 8</v>
      </c>
      <c r="AA8" s="42"/>
      <c r="AB8" s="10"/>
    </row>
    <row r="9" spans="1:28" x14ac:dyDescent="0.25">
      <c r="A9" s="64"/>
      <c r="B9" s="19" t="s">
        <v>38</v>
      </c>
      <c r="C9" s="44">
        <f>отчет!B2</f>
        <v>8300</v>
      </c>
      <c r="D9" s="44">
        <f>отчет!C2</f>
        <v>11375</v>
      </c>
      <c r="E9" s="44">
        <f>отчет!D2</f>
        <v>14299</v>
      </c>
      <c r="F9" s="44">
        <f>отчет!E2</f>
        <v>7320</v>
      </c>
      <c r="G9" s="44">
        <f>отчет!F2</f>
        <v>6229</v>
      </c>
      <c r="H9" s="44">
        <f>отчет!G2</f>
        <v>20509</v>
      </c>
      <c r="I9" s="44">
        <f>отчет!H2</f>
        <v>4390</v>
      </c>
      <c r="J9" s="44">
        <f>отчет!I2</f>
        <v>5523</v>
      </c>
      <c r="K9" s="44">
        <f>отчет!J2</f>
        <v>3690</v>
      </c>
      <c r="L9" s="22">
        <f>отчет!K2</f>
        <v>39629</v>
      </c>
      <c r="M9" s="22">
        <f>отчет!L2</f>
        <v>52745</v>
      </c>
      <c r="N9" s="19">
        <f>отчет!M2</f>
        <v>146191</v>
      </c>
      <c r="O9" s="19">
        <f>отчет!N2</f>
        <v>165661</v>
      </c>
      <c r="P9" s="44">
        <f>отчет!O2</f>
        <v>80388</v>
      </c>
      <c r="Q9" s="44">
        <f>отчет!P2</f>
        <v>22649</v>
      </c>
      <c r="R9" s="19">
        <f>отчет!Q2</f>
        <v>202862</v>
      </c>
      <c r="S9" s="19">
        <f>отчет!R2</f>
        <v>198423</v>
      </c>
      <c r="T9" s="44">
        <f>отчет!S2</f>
        <v>36424</v>
      </c>
      <c r="U9" s="44">
        <f>отчет!T2</f>
        <v>92639</v>
      </c>
      <c r="V9" s="19">
        <f>отчет!U2</f>
        <v>41768</v>
      </c>
      <c r="W9" s="19">
        <f>отчет!V2</f>
        <v>105541</v>
      </c>
      <c r="X9" s="44">
        <f>отчет!W2</f>
        <v>6035</v>
      </c>
      <c r="Y9" s="44">
        <f>отчет!X2</f>
        <v>0</v>
      </c>
      <c r="Z9" s="19">
        <f>отчет!Y2</f>
        <v>8780</v>
      </c>
      <c r="AA9" s="19">
        <f>SUM(C9:Z9)</f>
        <v>1281370</v>
      </c>
    </row>
    <row r="10" spans="1:28" x14ac:dyDescent="0.25">
      <c r="A10" s="64"/>
      <c r="B10" s="19" t="s">
        <v>26</v>
      </c>
      <c r="C10" s="45">
        <f>C9/C4</f>
        <v>0.23714285714285716</v>
      </c>
      <c r="D10" s="45">
        <f t="shared" ref="D10:Z10" si="0">D9/D4</f>
        <v>0.11375</v>
      </c>
      <c r="E10" s="45">
        <f t="shared" si="0"/>
        <v>2.8597999999999999</v>
      </c>
      <c r="F10" s="45">
        <f t="shared" si="0"/>
        <v>1.464</v>
      </c>
      <c r="G10" s="45">
        <f t="shared" si="0"/>
        <v>1.2458</v>
      </c>
      <c r="H10" s="45">
        <f t="shared" si="0"/>
        <v>1.02545</v>
      </c>
      <c r="I10" s="45">
        <f t="shared" si="0"/>
        <v>0.2195</v>
      </c>
      <c r="J10" s="45">
        <f t="shared" si="0"/>
        <v>0.27615000000000001</v>
      </c>
      <c r="K10" s="45">
        <f t="shared" si="0"/>
        <v>0.1845</v>
      </c>
      <c r="L10" s="38">
        <f>L9/L4</f>
        <v>0.26419333333333334</v>
      </c>
      <c r="M10" s="38">
        <f t="shared" si="0"/>
        <v>0.31026470588235294</v>
      </c>
      <c r="N10" s="17">
        <f t="shared" si="0"/>
        <v>0.58476399999999995</v>
      </c>
      <c r="O10" s="17">
        <f t="shared" si="0"/>
        <v>0.61355925925925925</v>
      </c>
      <c r="P10" s="45">
        <f t="shared" si="0"/>
        <v>0.40194000000000002</v>
      </c>
      <c r="Q10" s="45">
        <f t="shared" si="0"/>
        <v>0.13322941176470587</v>
      </c>
      <c r="R10" s="17">
        <f t="shared" si="0"/>
        <v>0.67620666666666662</v>
      </c>
      <c r="S10" s="17">
        <f t="shared" si="0"/>
        <v>0.66141000000000005</v>
      </c>
      <c r="T10" s="45">
        <f t="shared" si="0"/>
        <v>0.12141333333333333</v>
      </c>
      <c r="U10" s="45">
        <f t="shared" si="0"/>
        <v>0.92639000000000005</v>
      </c>
      <c r="V10" s="17">
        <f t="shared" si="0"/>
        <v>0.41768</v>
      </c>
      <c r="W10" s="17">
        <f t="shared" si="0"/>
        <v>1.05541</v>
      </c>
      <c r="X10" s="45">
        <f t="shared" si="0"/>
        <v>0.20116666666666666</v>
      </c>
      <c r="Y10" s="45">
        <f t="shared" si="0"/>
        <v>0</v>
      </c>
      <c r="Z10" s="17">
        <f t="shared" si="0"/>
        <v>0.29266666666666669</v>
      </c>
      <c r="AA10" s="18">
        <f t="shared" ref="AA10:AA56" si="1">SUM(C10:Z10)</f>
        <v>14.286386900715843</v>
      </c>
    </row>
    <row r="11" spans="1:28" x14ac:dyDescent="0.25">
      <c r="A11" s="64"/>
      <c r="B11" s="19" t="s">
        <v>39</v>
      </c>
      <c r="C11" s="45">
        <f>C9/$F$1</f>
        <v>3.0402930402930405E-3</v>
      </c>
      <c r="D11" s="45">
        <f>D9/$F$1</f>
        <v>4.1666666666666666E-3</v>
      </c>
      <c r="E11" s="45">
        <f t="shared" ref="E11:Z11" si="2">E9/$F$1</f>
        <v>5.2377289377289376E-3</v>
      </c>
      <c r="F11" s="45">
        <f t="shared" si="2"/>
        <v>2.6813186813186814E-3</v>
      </c>
      <c r="G11" s="45">
        <f t="shared" si="2"/>
        <v>2.2816849816849815E-3</v>
      </c>
      <c r="H11" s="45">
        <f t="shared" si="2"/>
        <v>7.5124542124542122E-3</v>
      </c>
      <c r="I11" s="45">
        <f t="shared" si="2"/>
        <v>1.6080586080586081E-3</v>
      </c>
      <c r="J11" s="45">
        <f t="shared" si="2"/>
        <v>2.023076923076923E-3</v>
      </c>
      <c r="K11" s="45">
        <f t="shared" si="2"/>
        <v>1.3516483516483517E-3</v>
      </c>
      <c r="L11" s="38">
        <f t="shared" si="2"/>
        <v>1.4516117216117216E-2</v>
      </c>
      <c r="M11" s="38">
        <f t="shared" si="2"/>
        <v>1.9320512820512819E-2</v>
      </c>
      <c r="N11" s="17">
        <f t="shared" si="2"/>
        <v>5.3549816849816849E-2</v>
      </c>
      <c r="O11" s="17">
        <f t="shared" si="2"/>
        <v>6.0681684981684983E-2</v>
      </c>
      <c r="P11" s="45">
        <f t="shared" si="2"/>
        <v>2.9446153846153848E-2</v>
      </c>
      <c r="Q11" s="45">
        <f t="shared" si="2"/>
        <v>8.2963369963369969E-3</v>
      </c>
      <c r="R11" s="17">
        <f t="shared" si="2"/>
        <v>7.4308424908424903E-2</v>
      </c>
      <c r="S11" s="17">
        <f t="shared" si="2"/>
        <v>7.2682417582417586E-2</v>
      </c>
      <c r="T11" s="45">
        <f t="shared" si="2"/>
        <v>1.3342124542124542E-2</v>
      </c>
      <c r="U11" s="45">
        <f t="shared" si="2"/>
        <v>3.3933699633699632E-2</v>
      </c>
      <c r="V11" s="17">
        <f t="shared" si="2"/>
        <v>1.52996336996337E-2</v>
      </c>
      <c r="W11" s="17">
        <f t="shared" si="2"/>
        <v>3.8659706959706962E-2</v>
      </c>
      <c r="X11" s="45">
        <f t="shared" si="2"/>
        <v>2.2106227106227106E-3</v>
      </c>
      <c r="Y11" s="45">
        <f t="shared" si="2"/>
        <v>0</v>
      </c>
      <c r="Z11" s="17">
        <f t="shared" si="2"/>
        <v>3.2161172161172162E-3</v>
      </c>
      <c r="AA11" s="17">
        <f>SUM(L11:Z11)+SUM(C16:K16)</f>
        <v>0.46747692307692312</v>
      </c>
    </row>
    <row r="12" spans="1:28" x14ac:dyDescent="0.25">
      <c r="A12" s="64">
        <v>44622</v>
      </c>
      <c r="B12" s="19" t="s">
        <v>66</v>
      </c>
      <c r="C12" s="21" t="str">
        <f>'График работ'!C4</f>
        <v>Буйнов</v>
      </c>
      <c r="D12" s="21" t="str">
        <f>'График работ'!D4</f>
        <v>Иванов</v>
      </c>
      <c r="E12" s="21" t="str">
        <f>'График работ'!E4</f>
        <v>Иванов</v>
      </c>
      <c r="F12" s="21" t="str">
        <f>'График работ'!F4</f>
        <v>Иванов</v>
      </c>
      <c r="G12" s="21" t="str">
        <f>'График работ'!G4</f>
        <v>Иванов</v>
      </c>
      <c r="H12" s="21" t="str">
        <f>'График работ'!H4</f>
        <v>Иванов</v>
      </c>
      <c r="I12" s="21" t="str">
        <f>'График работ'!I4</f>
        <v>Иванов</v>
      </c>
      <c r="J12" s="21" t="str">
        <f>'График работ'!J4</f>
        <v>Иванов</v>
      </c>
      <c r="K12" s="21" t="str">
        <f>'График работ'!K4</f>
        <v>Иванов</v>
      </c>
      <c r="L12" s="21" t="str">
        <f>'График работ'!L4</f>
        <v>Иванов</v>
      </c>
      <c r="M12" s="21" t="str">
        <f>'График работ'!M4</f>
        <v>Иванов</v>
      </c>
      <c r="N12" s="21" t="str">
        <f>'График работ'!N4</f>
        <v>Петров</v>
      </c>
      <c r="O12" s="21" t="str">
        <f>'График работ'!O4</f>
        <v>Петров</v>
      </c>
      <c r="P12" s="46" t="str">
        <f>'График работ'!P4</f>
        <v>Сидоров</v>
      </c>
      <c r="Q12" s="46" t="str">
        <f>'График работ'!Q4</f>
        <v>Сидоров</v>
      </c>
      <c r="R12" s="21" t="str">
        <f>'График работ'!R4</f>
        <v>Петров</v>
      </c>
      <c r="S12" s="21" t="str">
        <f>'График работ'!S4</f>
        <v>Петров</v>
      </c>
      <c r="T12" s="46" t="str">
        <f>'График работ'!T4</f>
        <v>Сидоров</v>
      </c>
      <c r="U12" s="46" t="str">
        <f>'График работ'!U4</f>
        <v>Сидоров</v>
      </c>
      <c r="V12" s="21" t="str">
        <f>'График работ'!V4</f>
        <v>Петров</v>
      </c>
      <c r="W12" s="21" t="str">
        <f>'График работ'!W4</f>
        <v>Петров</v>
      </c>
      <c r="X12" s="46" t="str">
        <f>'График работ'!X4</f>
        <v>Сидоров</v>
      </c>
      <c r="Y12" s="46" t="str">
        <f>'График работ'!Y4</f>
        <v>Сидоров</v>
      </c>
      <c r="Z12" s="21" t="str">
        <f>'График работ'!Z4</f>
        <v>Буйнов</v>
      </c>
      <c r="AA12" s="17"/>
    </row>
    <row r="13" spans="1:28" x14ac:dyDescent="0.25">
      <c r="A13" s="64"/>
      <c r="B13" s="19" t="s">
        <v>67</v>
      </c>
      <c r="C13" s="21" t="str">
        <f>'График работ'!C5</f>
        <v>Станок 8</v>
      </c>
      <c r="D13" s="21" t="str">
        <f>'График работ'!D5</f>
        <v>Станок 13</v>
      </c>
      <c r="E13" s="21" t="str">
        <f>'График работ'!E5</f>
        <v>Станок 13</v>
      </c>
      <c r="F13" s="21" t="str">
        <f>'График работ'!F5</f>
        <v>Станок 13</v>
      </c>
      <c r="G13" s="21" t="str">
        <f>'График работ'!G5</f>
        <v>Станок 13</v>
      </c>
      <c r="H13" s="21" t="str">
        <f>'График работ'!H5</f>
        <v>Станок 13</v>
      </c>
      <c r="I13" s="21" t="str">
        <f>'График работ'!I5</f>
        <v>Станок 13</v>
      </c>
      <c r="J13" s="21" t="str">
        <f>'График работ'!J5</f>
        <v>Станок 13</v>
      </c>
      <c r="K13" s="21" t="str">
        <f>'График работ'!K5</f>
        <v>Станок 13</v>
      </c>
      <c r="L13" s="21" t="str">
        <f>'График работ'!L5</f>
        <v>Станок 9</v>
      </c>
      <c r="M13" s="21" t="str">
        <f>'График работ'!M5</f>
        <v>Станок 9</v>
      </c>
      <c r="N13" s="21" t="str">
        <f>'График работ'!N5</f>
        <v>Станок 6</v>
      </c>
      <c r="O13" s="21" t="str">
        <f>'График работ'!O5</f>
        <v>Станок 6</v>
      </c>
      <c r="P13" s="46" t="str">
        <f>'График работ'!P5</f>
        <v>Станок 9</v>
      </c>
      <c r="Q13" s="46" t="str">
        <f>'График работ'!Q5</f>
        <v>Станок 9</v>
      </c>
      <c r="R13" s="21" t="str">
        <f>'График работ'!R5</f>
        <v>Станок 6</v>
      </c>
      <c r="S13" s="21" t="str">
        <f>'График работ'!S5</f>
        <v>Станок 6</v>
      </c>
      <c r="T13" s="46" t="str">
        <f>'График работ'!T5</f>
        <v>Станок 4</v>
      </c>
      <c r="U13" s="46" t="str">
        <f>'График работ'!U5</f>
        <v>Станок 4</v>
      </c>
      <c r="V13" s="21" t="str">
        <f>'График работ'!V5</f>
        <v>Станок 10</v>
      </c>
      <c r="W13" s="21" t="str">
        <f>'График работ'!W5</f>
        <v>Станок 10</v>
      </c>
      <c r="X13" s="46" t="str">
        <f>'График работ'!X5</f>
        <v>Станок 4</v>
      </c>
      <c r="Y13" s="46" t="str">
        <f>'График работ'!Y5</f>
        <v>Станок 4</v>
      </c>
      <c r="Z13" s="21" t="str">
        <f>'График работ'!Z5</f>
        <v>Станок 10</v>
      </c>
      <c r="AA13" s="17"/>
      <c r="AB13" s="10"/>
    </row>
    <row r="14" spans="1:28" x14ac:dyDescent="0.25">
      <c r="A14" s="64"/>
      <c r="B14" s="19" t="s">
        <v>38</v>
      </c>
      <c r="C14" s="19">
        <f>отчет!B3</f>
        <v>27631</v>
      </c>
      <c r="D14" s="19">
        <f>отчет!C3</f>
        <v>23194</v>
      </c>
      <c r="E14" s="19">
        <f>отчет!D3</f>
        <v>0</v>
      </c>
      <c r="F14" s="19">
        <f>отчет!E3</f>
        <v>3990</v>
      </c>
      <c r="G14" s="19">
        <f>отчет!F3</f>
        <v>0</v>
      </c>
      <c r="H14" s="19">
        <f>отчет!G3</f>
        <v>3890</v>
      </c>
      <c r="I14" s="19">
        <f>отчет!H3</f>
        <v>17772</v>
      </c>
      <c r="J14" s="19">
        <f>отчет!I3</f>
        <v>0</v>
      </c>
      <c r="K14" s="19">
        <f>отчет!J3</f>
        <v>0</v>
      </c>
      <c r="L14" s="19">
        <f>отчет!K3</f>
        <v>71443</v>
      </c>
      <c r="M14" s="19">
        <f>отчет!L3</f>
        <v>75647</v>
      </c>
      <c r="N14" s="19">
        <f>отчет!M3</f>
        <v>170315</v>
      </c>
      <c r="O14" s="19">
        <f>отчет!N3</f>
        <v>274890</v>
      </c>
      <c r="P14" s="44">
        <f>отчет!O3</f>
        <v>35462</v>
      </c>
      <c r="Q14" s="44">
        <f>отчет!P3</f>
        <v>95606</v>
      </c>
      <c r="R14" s="19">
        <f>отчет!Q3</f>
        <v>297407</v>
      </c>
      <c r="S14" s="19">
        <f>отчет!R3</f>
        <v>204262</v>
      </c>
      <c r="T14" s="44">
        <f>отчет!S3</f>
        <v>80748</v>
      </c>
      <c r="U14" s="44">
        <f>отчет!T3</f>
        <v>97088</v>
      </c>
      <c r="V14" s="19">
        <f>отчет!U3</f>
        <v>67607</v>
      </c>
      <c r="W14" s="19">
        <f>отчет!V3</f>
        <v>62010</v>
      </c>
      <c r="X14" s="44">
        <f>отчет!W3</f>
        <v>35636</v>
      </c>
      <c r="Y14" s="44">
        <f>отчет!X3</f>
        <v>8200</v>
      </c>
      <c r="Z14" s="19">
        <f>отчет!Y3</f>
        <v>49028</v>
      </c>
      <c r="AA14" s="19">
        <f t="shared" si="1"/>
        <v>1701826</v>
      </c>
    </row>
    <row r="15" spans="1:28" x14ac:dyDescent="0.25">
      <c r="A15" s="64"/>
      <c r="B15" s="19" t="s">
        <v>26</v>
      </c>
      <c r="C15" s="17">
        <f>C14/C4</f>
        <v>0.78945714285714286</v>
      </c>
      <c r="D15" s="17">
        <f t="shared" ref="D15:Z15" si="3">D14/D4</f>
        <v>0.23194000000000001</v>
      </c>
      <c r="E15" s="17">
        <f t="shared" si="3"/>
        <v>0</v>
      </c>
      <c r="F15" s="17">
        <f t="shared" si="3"/>
        <v>0.79800000000000004</v>
      </c>
      <c r="G15" s="17">
        <f t="shared" si="3"/>
        <v>0</v>
      </c>
      <c r="H15" s="17">
        <f t="shared" si="3"/>
        <v>0.19450000000000001</v>
      </c>
      <c r="I15" s="17">
        <f t="shared" si="3"/>
        <v>0.88859999999999995</v>
      </c>
      <c r="J15" s="17">
        <f t="shared" si="3"/>
        <v>0</v>
      </c>
      <c r="K15" s="17">
        <f t="shared" si="3"/>
        <v>0</v>
      </c>
      <c r="L15" s="17">
        <f t="shared" si="3"/>
        <v>0.47628666666666669</v>
      </c>
      <c r="M15" s="17">
        <f t="shared" si="3"/>
        <v>0.4449823529411765</v>
      </c>
      <c r="N15" s="17">
        <f t="shared" si="3"/>
        <v>0.68125999999999998</v>
      </c>
      <c r="O15" s="17">
        <f t="shared" si="3"/>
        <v>1.0181111111111112</v>
      </c>
      <c r="P15" s="45">
        <f t="shared" si="3"/>
        <v>0.17731</v>
      </c>
      <c r="Q15" s="45">
        <f t="shared" si="3"/>
        <v>0.56238823529411763</v>
      </c>
      <c r="R15" s="17">
        <f t="shared" si="3"/>
        <v>0.99135666666666666</v>
      </c>
      <c r="S15" s="17">
        <f t="shared" si="3"/>
        <v>0.68087333333333333</v>
      </c>
      <c r="T15" s="45">
        <f t="shared" si="3"/>
        <v>0.26916000000000001</v>
      </c>
      <c r="U15" s="45">
        <f t="shared" si="3"/>
        <v>0.97087999999999997</v>
      </c>
      <c r="V15" s="17">
        <f t="shared" si="3"/>
        <v>0.67606999999999995</v>
      </c>
      <c r="W15" s="17">
        <f t="shared" si="3"/>
        <v>0.62009999999999998</v>
      </c>
      <c r="X15" s="45">
        <f t="shared" si="3"/>
        <v>1.1878666666666666</v>
      </c>
      <c r="Y15" s="45">
        <f t="shared" si="3"/>
        <v>0.27333333333333332</v>
      </c>
      <c r="Z15" s="17">
        <f t="shared" si="3"/>
        <v>1.6342666666666668</v>
      </c>
      <c r="AA15" s="18">
        <f t="shared" si="1"/>
        <v>13.566742175536881</v>
      </c>
    </row>
    <row r="16" spans="1:28" x14ac:dyDescent="0.25">
      <c r="A16" s="64"/>
      <c r="B16" s="19" t="s">
        <v>39</v>
      </c>
      <c r="C16" s="17">
        <f>C14/$F$1</f>
        <v>1.0121245421245421E-2</v>
      </c>
      <c r="D16" s="17">
        <f>D14/$F$1</f>
        <v>8.4959706959706963E-3</v>
      </c>
      <c r="E16" s="17">
        <f t="shared" ref="E16:Z16" si="4">E14/$F$1</f>
        <v>0</v>
      </c>
      <c r="F16" s="17">
        <f t="shared" si="4"/>
        <v>1.4615384615384616E-3</v>
      </c>
      <c r="G16" s="17">
        <f t="shared" si="4"/>
        <v>0</v>
      </c>
      <c r="H16" s="17">
        <f t="shared" si="4"/>
        <v>1.424908424908425E-3</v>
      </c>
      <c r="I16" s="17">
        <f t="shared" si="4"/>
        <v>6.50989010989011E-3</v>
      </c>
      <c r="J16" s="17">
        <f t="shared" si="4"/>
        <v>0</v>
      </c>
      <c r="K16" s="17">
        <f t="shared" si="4"/>
        <v>0</v>
      </c>
      <c r="L16" s="17">
        <f t="shared" si="4"/>
        <v>2.616959706959707E-2</v>
      </c>
      <c r="M16" s="17">
        <f t="shared" si="4"/>
        <v>2.7709523809523809E-2</v>
      </c>
      <c r="N16" s="17">
        <f t="shared" si="4"/>
        <v>6.2386446886446886E-2</v>
      </c>
      <c r="O16" s="17">
        <f t="shared" si="4"/>
        <v>0.10069230769230769</v>
      </c>
      <c r="P16" s="45">
        <f t="shared" si="4"/>
        <v>1.2989743589743591E-2</v>
      </c>
      <c r="Q16" s="45">
        <f t="shared" si="4"/>
        <v>3.5020512820512821E-2</v>
      </c>
      <c r="R16" s="17">
        <f t="shared" si="4"/>
        <v>0.10894029304029304</v>
      </c>
      <c r="S16" s="17">
        <f t="shared" si="4"/>
        <v>7.4821245421245422E-2</v>
      </c>
      <c r="T16" s="45">
        <f t="shared" si="4"/>
        <v>2.9578021978021979E-2</v>
      </c>
      <c r="U16" s="45">
        <f t="shared" si="4"/>
        <v>3.5563369963369965E-2</v>
      </c>
      <c r="V16" s="17">
        <f t="shared" si="4"/>
        <v>2.4764468864468866E-2</v>
      </c>
      <c r="W16" s="17">
        <f t="shared" si="4"/>
        <v>2.2714285714285715E-2</v>
      </c>
      <c r="X16" s="45">
        <f t="shared" si="4"/>
        <v>1.3053479853479854E-2</v>
      </c>
      <c r="Y16" s="45">
        <f t="shared" si="4"/>
        <v>3.0036630036630037E-3</v>
      </c>
      <c r="Z16" s="17">
        <f t="shared" si="4"/>
        <v>1.795897435897436E-2</v>
      </c>
      <c r="AA16" s="17">
        <f>SUM(L16:Z16)+SUM(C21:K21)</f>
        <v>0.63581428571428544</v>
      </c>
    </row>
    <row r="17" spans="1:28" x14ac:dyDescent="0.25">
      <c r="A17" s="64">
        <v>44623</v>
      </c>
      <c r="B17" s="19" t="s">
        <v>66</v>
      </c>
      <c r="C17" s="21" t="str">
        <f>'График работ'!C6</f>
        <v>Буйнов</v>
      </c>
      <c r="D17" s="21" t="str">
        <f>'График работ'!D6</f>
        <v>Иванов</v>
      </c>
      <c r="E17" s="21" t="str">
        <f>'График работ'!E6</f>
        <v>Иванов</v>
      </c>
      <c r="F17" s="21" t="str">
        <f>'График работ'!F6</f>
        <v>Иванов</v>
      </c>
      <c r="G17" s="21" t="str">
        <f>'График работ'!G6</f>
        <v>Иванов</v>
      </c>
      <c r="H17" s="21" t="str">
        <f>'График работ'!H6</f>
        <v>Иванов</v>
      </c>
      <c r="I17" s="21" t="str">
        <f>'График работ'!I6</f>
        <v>Иванов</v>
      </c>
      <c r="J17" s="21" t="str">
        <f>'График работ'!J6</f>
        <v>Иванов</v>
      </c>
      <c r="K17" s="21" t="str">
        <f>'График работ'!K6</f>
        <v>Иванов</v>
      </c>
      <c r="L17" s="21" t="str">
        <f>'График работ'!L6</f>
        <v>Алешин</v>
      </c>
      <c r="M17" s="21" t="str">
        <f>'График работ'!M6</f>
        <v>Алешин</v>
      </c>
      <c r="N17" s="21" t="str">
        <f>'График работ'!N6</f>
        <v>Николаев</v>
      </c>
      <c r="O17" s="21" t="str">
        <f>'График работ'!O6</f>
        <v>Николаев</v>
      </c>
      <c r="P17" s="21" t="str">
        <f>'График работ'!P6</f>
        <v>Сидарчук</v>
      </c>
      <c r="Q17" s="21" t="str">
        <f>'График работ'!Q6</f>
        <v>Сидарчук</v>
      </c>
      <c r="R17" s="21" t="str">
        <f>'График работ'!R6</f>
        <v>Николаев</v>
      </c>
      <c r="S17" s="21" t="str">
        <f>'График работ'!S6</f>
        <v>Николаев</v>
      </c>
      <c r="T17" s="21" t="str">
        <f>'График работ'!T6</f>
        <v>Исмаилов</v>
      </c>
      <c r="U17" s="21" t="str">
        <f>'График работ'!U6</f>
        <v>Исмаилов</v>
      </c>
      <c r="V17" s="21" t="str">
        <f>'График работ'!V6</f>
        <v>Сидарчук</v>
      </c>
      <c r="W17" s="21" t="str">
        <f>'График работ'!W6</f>
        <v>Сидарчук</v>
      </c>
      <c r="X17" s="21" t="str">
        <f>'График работ'!X6</f>
        <v>Сидарчук</v>
      </c>
      <c r="Y17" s="21" t="str">
        <f>'График работ'!Y6</f>
        <v>Исмаилов</v>
      </c>
      <c r="Z17" s="21" t="str">
        <f>'График работ'!Z6</f>
        <v>Исмаилов</v>
      </c>
      <c r="AA17" s="18"/>
    </row>
    <row r="18" spans="1:28" x14ac:dyDescent="0.25">
      <c r="A18" s="64"/>
      <c r="B18" s="19" t="s">
        <v>67</v>
      </c>
      <c r="C18" s="21" t="str">
        <f>'График работ'!C7</f>
        <v>Станок 10</v>
      </c>
      <c r="D18" s="21" t="str">
        <f>'График работ'!D7</f>
        <v>Станок 13</v>
      </c>
      <c r="E18" s="21" t="str">
        <f>'График работ'!E7</f>
        <v>Станок 13</v>
      </c>
      <c r="F18" s="21" t="str">
        <f>'График работ'!F7</f>
        <v>Станок 13</v>
      </c>
      <c r="G18" s="21" t="str">
        <f>'График работ'!G7</f>
        <v>Станок 13</v>
      </c>
      <c r="H18" s="21" t="str">
        <f>'График работ'!H7</f>
        <v>Станок 13</v>
      </c>
      <c r="I18" s="21" t="str">
        <f>'График работ'!I7</f>
        <v>Станок 13</v>
      </c>
      <c r="J18" s="21" t="str">
        <f>'График работ'!J7</f>
        <v>Станок 13</v>
      </c>
      <c r="K18" s="21" t="str">
        <f>'График работ'!K7</f>
        <v>Станок 13</v>
      </c>
      <c r="L18" s="21" t="str">
        <f>'График работ'!L7</f>
        <v>Станок 1</v>
      </c>
      <c r="M18" s="21" t="str">
        <f>'График работ'!M7</f>
        <v>Станок 1</v>
      </c>
      <c r="N18" s="21" t="str">
        <f>'График работ'!N7</f>
        <v>Станок 9</v>
      </c>
      <c r="O18" s="21" t="str">
        <f>'График работ'!O7</f>
        <v>Станок 9</v>
      </c>
      <c r="P18" s="21" t="str">
        <f>'График работ'!P7</f>
        <v>Станок 1</v>
      </c>
      <c r="Q18" s="21" t="str">
        <f>'График работ'!Q7</f>
        <v>Станок 1</v>
      </c>
      <c r="R18" s="21" t="str">
        <f>'График работ'!R7</f>
        <v>Станок 9</v>
      </c>
      <c r="S18" s="21" t="str">
        <f>'График работ'!S7</f>
        <v>Станок 9</v>
      </c>
      <c r="T18" s="21" t="str">
        <f>'График работ'!T7</f>
        <v>Станок 2</v>
      </c>
      <c r="U18" s="21" t="str">
        <f>'График работ'!U7</f>
        <v>Станок 2</v>
      </c>
      <c r="V18" s="21" t="str">
        <f>'График работ'!V7</f>
        <v>Станок 3</v>
      </c>
      <c r="W18" s="21" t="str">
        <f>'График работ'!W7</f>
        <v>Станок 3</v>
      </c>
      <c r="X18" s="21" t="str">
        <f>'График работ'!X7</f>
        <v>Станок 2</v>
      </c>
      <c r="Y18" s="21" t="str">
        <f>'График работ'!Y7</f>
        <v>Станок 2</v>
      </c>
      <c r="Z18" s="21" t="str">
        <f>'График работ'!Z7</f>
        <v>Станок 3</v>
      </c>
      <c r="AA18" s="21"/>
      <c r="AB18" s="10"/>
    </row>
    <row r="19" spans="1:28" x14ac:dyDescent="0.25">
      <c r="A19" s="64"/>
      <c r="B19" s="19" t="s">
        <v>38</v>
      </c>
      <c r="C19" s="19">
        <f>отчет!B4</f>
        <v>28800</v>
      </c>
      <c r="D19" s="19">
        <f>отчет!C4</f>
        <v>0</v>
      </c>
      <c r="E19" s="19">
        <f>отчет!D4</f>
        <v>0</v>
      </c>
      <c r="F19" s="19">
        <f>отчет!E4</f>
        <v>19273</v>
      </c>
      <c r="G19" s="19">
        <f>отчет!F4</f>
        <v>0</v>
      </c>
      <c r="H19" s="19">
        <f>отчет!G4</f>
        <v>21606</v>
      </c>
      <c r="I19" s="19">
        <f>отчет!H4</f>
        <v>15890</v>
      </c>
      <c r="J19" s="19">
        <f>отчет!I4</f>
        <v>5760</v>
      </c>
      <c r="K19" s="19">
        <f>отчет!J4</f>
        <v>19095</v>
      </c>
      <c r="L19" s="19">
        <f>отчет!K4</f>
        <v>59546</v>
      </c>
      <c r="M19" s="19">
        <f>отчет!L4</f>
        <v>68935</v>
      </c>
      <c r="N19" s="19">
        <f>отчет!M4</f>
        <v>94614</v>
      </c>
      <c r="O19" s="19">
        <f>отчет!N4</f>
        <v>347264</v>
      </c>
      <c r="P19" s="19">
        <f>отчет!O4</f>
        <v>61170</v>
      </c>
      <c r="Q19" s="19">
        <f>отчет!P4</f>
        <v>65456</v>
      </c>
      <c r="R19" s="19">
        <f>отчет!Q4</f>
        <v>194019</v>
      </c>
      <c r="S19" s="19">
        <f>отчет!R4</f>
        <v>172884</v>
      </c>
      <c r="T19" s="19">
        <f>отчет!S4</f>
        <v>41173</v>
      </c>
      <c r="U19" s="19">
        <f>отчет!T4</f>
        <v>76311</v>
      </c>
      <c r="V19" s="19">
        <f>отчет!U4</f>
        <v>53700</v>
      </c>
      <c r="W19" s="19">
        <f>отчет!V4</f>
        <v>53284</v>
      </c>
      <c r="X19" s="19">
        <f>отчет!W4</f>
        <v>13395</v>
      </c>
      <c r="Y19" s="19">
        <f>отчет!X4</f>
        <v>18520</v>
      </c>
      <c r="Z19" s="19">
        <f>отчет!Y4</f>
        <v>23508</v>
      </c>
      <c r="AA19" s="19">
        <f t="shared" si="1"/>
        <v>1454203</v>
      </c>
    </row>
    <row r="20" spans="1:28" x14ac:dyDescent="0.25">
      <c r="A20" s="64"/>
      <c r="B20" s="19" t="s">
        <v>26</v>
      </c>
      <c r="C20" s="17">
        <f>C19/C4</f>
        <v>0.82285714285714284</v>
      </c>
      <c r="D20" s="17">
        <f t="shared" ref="D20:Z20" si="5">D19/D4</f>
        <v>0</v>
      </c>
      <c r="E20" s="17">
        <f t="shared" si="5"/>
        <v>0</v>
      </c>
      <c r="F20" s="17">
        <f t="shared" si="5"/>
        <v>3.8546</v>
      </c>
      <c r="G20" s="17">
        <f t="shared" si="5"/>
        <v>0</v>
      </c>
      <c r="H20" s="17">
        <f t="shared" si="5"/>
        <v>1.0803</v>
      </c>
      <c r="I20" s="17">
        <f t="shared" si="5"/>
        <v>0.79449999999999998</v>
      </c>
      <c r="J20" s="17">
        <f t="shared" si="5"/>
        <v>0.28799999999999998</v>
      </c>
      <c r="K20" s="17">
        <f t="shared" si="5"/>
        <v>0.95474999999999999</v>
      </c>
      <c r="L20" s="17">
        <f t="shared" si="5"/>
        <v>0.39697333333333334</v>
      </c>
      <c r="M20" s="17">
        <f t="shared" si="5"/>
        <v>0.40550000000000003</v>
      </c>
      <c r="N20" s="17">
        <f t="shared" si="5"/>
        <v>0.37845600000000001</v>
      </c>
      <c r="O20" s="17">
        <f t="shared" si="5"/>
        <v>1.286162962962963</v>
      </c>
      <c r="P20" s="17">
        <f t="shared" si="5"/>
        <v>0.30585000000000001</v>
      </c>
      <c r="Q20" s="17">
        <f t="shared" si="5"/>
        <v>0.38503529411764703</v>
      </c>
      <c r="R20" s="17">
        <f t="shared" si="5"/>
        <v>0.64673000000000003</v>
      </c>
      <c r="S20" s="17">
        <f t="shared" si="5"/>
        <v>0.57628000000000001</v>
      </c>
      <c r="T20" s="17">
        <f t="shared" si="5"/>
        <v>0.13724333333333333</v>
      </c>
      <c r="U20" s="17">
        <f t="shared" si="5"/>
        <v>0.76310999999999996</v>
      </c>
      <c r="V20" s="17">
        <f t="shared" si="5"/>
        <v>0.53700000000000003</v>
      </c>
      <c r="W20" s="17">
        <f t="shared" si="5"/>
        <v>0.53283999999999998</v>
      </c>
      <c r="X20" s="17">
        <f t="shared" si="5"/>
        <v>0.44650000000000001</v>
      </c>
      <c r="Y20" s="17">
        <f t="shared" si="5"/>
        <v>0.61733333333333329</v>
      </c>
      <c r="Z20" s="17">
        <f t="shared" si="5"/>
        <v>0.78359999999999996</v>
      </c>
      <c r="AA20" s="18">
        <f t="shared" si="1"/>
        <v>15.993621399937755</v>
      </c>
    </row>
    <row r="21" spans="1:28" x14ac:dyDescent="0.25">
      <c r="A21" s="64"/>
      <c r="B21" s="19" t="s">
        <v>39</v>
      </c>
      <c r="C21" s="17">
        <f>C19/$F$1</f>
        <v>1.0549450549450549E-2</v>
      </c>
      <c r="D21" s="17">
        <f t="shared" ref="D21:Z21" si="6">D19/$F$1</f>
        <v>0</v>
      </c>
      <c r="E21" s="17">
        <f t="shared" si="6"/>
        <v>0</v>
      </c>
      <c r="F21" s="17">
        <f t="shared" si="6"/>
        <v>7.0597069597069595E-3</v>
      </c>
      <c r="G21" s="17">
        <f t="shared" si="6"/>
        <v>0</v>
      </c>
      <c r="H21" s="17">
        <f t="shared" si="6"/>
        <v>7.914285714285714E-3</v>
      </c>
      <c r="I21" s="17">
        <f t="shared" si="6"/>
        <v>5.8205128205128208E-3</v>
      </c>
      <c r="J21" s="17">
        <f t="shared" si="6"/>
        <v>2.1098901098901097E-3</v>
      </c>
      <c r="K21" s="17">
        <f t="shared" si="6"/>
        <v>6.9945054945054945E-3</v>
      </c>
      <c r="L21" s="17">
        <f t="shared" si="6"/>
        <v>2.181172161172161E-2</v>
      </c>
      <c r="M21" s="17">
        <f t="shared" si="6"/>
        <v>2.5250915750915752E-2</v>
      </c>
      <c r="N21" s="17">
        <f t="shared" si="6"/>
        <v>3.4657142857142859E-2</v>
      </c>
      <c r="O21" s="17">
        <f t="shared" si="6"/>
        <v>0.1272029304029304</v>
      </c>
      <c r="P21" s="17">
        <f t="shared" si="6"/>
        <v>2.2406593406593407E-2</v>
      </c>
      <c r="Q21" s="17">
        <f t="shared" si="6"/>
        <v>2.3976556776556777E-2</v>
      </c>
      <c r="R21" s="17">
        <f t="shared" si="6"/>
        <v>7.1069230769230773E-2</v>
      </c>
      <c r="S21" s="17">
        <f t="shared" si="6"/>
        <v>6.3327472527472534E-2</v>
      </c>
      <c r="T21" s="17">
        <f t="shared" si="6"/>
        <v>1.5081684981684981E-2</v>
      </c>
      <c r="U21" s="17">
        <f t="shared" si="6"/>
        <v>2.7952747252747254E-2</v>
      </c>
      <c r="V21" s="17">
        <f t="shared" si="6"/>
        <v>1.9670329670329671E-2</v>
      </c>
      <c r="W21" s="17">
        <f t="shared" si="6"/>
        <v>1.9517948717948718E-2</v>
      </c>
      <c r="X21" s="17">
        <f t="shared" si="6"/>
        <v>4.9065934065934064E-3</v>
      </c>
      <c r="Y21" s="17">
        <f t="shared" si="6"/>
        <v>6.783882783882784E-3</v>
      </c>
      <c r="Z21" s="17">
        <f t="shared" si="6"/>
        <v>8.6109890109890112E-3</v>
      </c>
      <c r="AA21" s="18">
        <f t="shared" si="1"/>
        <v>0.53267509157509163</v>
      </c>
    </row>
    <row r="22" spans="1:28" x14ac:dyDescent="0.25">
      <c r="A22" s="64">
        <v>44624</v>
      </c>
      <c r="B22" s="19" t="s">
        <v>66</v>
      </c>
      <c r="C22" s="21" t="str">
        <f>'График работ'!C8</f>
        <v>Исмаилов</v>
      </c>
      <c r="D22" s="21" t="str">
        <f>'График работ'!D8</f>
        <v>Алешин</v>
      </c>
      <c r="E22" s="21" t="str">
        <f>'График работ'!E8</f>
        <v>Алешин</v>
      </c>
      <c r="F22" s="21" t="str">
        <f>'График работ'!F8</f>
        <v>Алешин</v>
      </c>
      <c r="G22" s="21" t="str">
        <f>'График работ'!G8</f>
        <v>Алешин</v>
      </c>
      <c r="H22" s="21" t="str">
        <f>'График работ'!H8</f>
        <v>Алешин</v>
      </c>
      <c r="I22" s="21" t="str">
        <f>'График работ'!I8</f>
        <v>Алешин</v>
      </c>
      <c r="J22" s="21" t="str">
        <f>'График работ'!J8</f>
        <v>Алешин</v>
      </c>
      <c r="K22" s="21" t="str">
        <f>'График работ'!K8</f>
        <v>Алешин</v>
      </c>
      <c r="L22" s="21" t="str">
        <f>'График работ'!L8</f>
        <v>Алешин</v>
      </c>
      <c r="M22" s="21" t="str">
        <f>'График работ'!M8</f>
        <v>Алешин</v>
      </c>
      <c r="N22" s="21" t="str">
        <f>'График работ'!N8</f>
        <v>Николаев</v>
      </c>
      <c r="O22" s="21" t="str">
        <f>'График работ'!O8</f>
        <v>Николаев</v>
      </c>
      <c r="P22" s="21" t="str">
        <f>'График работ'!P8</f>
        <v>Сидарчук</v>
      </c>
      <c r="Q22" s="21" t="str">
        <f>'График работ'!Q8</f>
        <v>Сидарчук</v>
      </c>
      <c r="R22" s="21" t="str">
        <f>'График работ'!R8</f>
        <v>Николаев</v>
      </c>
      <c r="S22" s="21" t="str">
        <f>'График работ'!S8</f>
        <v>Николаев</v>
      </c>
      <c r="T22" s="21" t="str">
        <f>'График работ'!T8</f>
        <v>Исмаилов</v>
      </c>
      <c r="U22" s="21" t="str">
        <f>'График работ'!U8</f>
        <v>Исмаилов</v>
      </c>
      <c r="V22" s="21" t="str">
        <f>'График работ'!V8</f>
        <v>Сидарчук</v>
      </c>
      <c r="W22" s="21" t="str">
        <f>'График работ'!W8</f>
        <v>Сидарчук</v>
      </c>
      <c r="X22" s="21" t="str">
        <f>'График работ'!X8</f>
        <v>Сидарчук</v>
      </c>
      <c r="Y22" s="21" t="str">
        <f>'График работ'!Y8</f>
        <v>Исмаилов</v>
      </c>
      <c r="Z22" s="21" t="str">
        <f>'График работ'!Z8</f>
        <v>Исмаилов</v>
      </c>
      <c r="AA22" s="18"/>
    </row>
    <row r="23" spans="1:28" x14ac:dyDescent="0.25">
      <c r="A23" s="64"/>
      <c r="B23" s="19" t="s">
        <v>67</v>
      </c>
      <c r="C23" s="21" t="str">
        <f>'График работ'!C9</f>
        <v>Станок 3</v>
      </c>
      <c r="D23" s="21" t="str">
        <f>'График работ'!D9</f>
        <v>Станок 13</v>
      </c>
      <c r="E23" s="21" t="str">
        <f>'График работ'!E9</f>
        <v>Станок 13</v>
      </c>
      <c r="F23" s="21" t="str">
        <f>'График работ'!F9</f>
        <v>Станок 13</v>
      </c>
      <c r="G23" s="21" t="str">
        <f>'График работ'!G9</f>
        <v>Станок 13</v>
      </c>
      <c r="H23" s="21" t="str">
        <f>'График работ'!H9</f>
        <v>Станок 13</v>
      </c>
      <c r="I23" s="21" t="str">
        <f>'График работ'!I9</f>
        <v>Станок 13</v>
      </c>
      <c r="J23" s="21" t="str">
        <f>'График работ'!J9</f>
        <v>Станок 13</v>
      </c>
      <c r="K23" s="21" t="str">
        <f>'График работ'!K9</f>
        <v>Станок 13</v>
      </c>
      <c r="L23" s="21" t="str">
        <f>'График работ'!L9</f>
        <v>Станок 11</v>
      </c>
      <c r="M23" s="21" t="str">
        <f>'График работ'!M9</f>
        <v>Станок 11</v>
      </c>
      <c r="N23" s="21" t="str">
        <f>'График работ'!N9</f>
        <v>Станок 2</v>
      </c>
      <c r="O23" s="21" t="str">
        <f>'График работ'!O9</f>
        <v>Станок 2</v>
      </c>
      <c r="P23" s="21" t="str">
        <f>'График работ'!P9</f>
        <v>Станок 11</v>
      </c>
      <c r="Q23" s="21" t="str">
        <f>'График работ'!Q9</f>
        <v>Станок 11</v>
      </c>
      <c r="R23" s="21" t="str">
        <f>'График работ'!R9</f>
        <v>Станок 2</v>
      </c>
      <c r="S23" s="21" t="str">
        <f>'График работ'!S9</f>
        <v>Станок 2</v>
      </c>
      <c r="T23" s="21" t="str">
        <f>'График работ'!T9</f>
        <v>Станок 3</v>
      </c>
      <c r="U23" s="21" t="str">
        <f>'График работ'!U9</f>
        <v>Станок 3</v>
      </c>
      <c r="V23" s="21" t="str">
        <f>'График работ'!V9</f>
        <v>Станок 5</v>
      </c>
      <c r="W23" s="21" t="str">
        <f>'График работ'!W9</f>
        <v>Станок 5</v>
      </c>
      <c r="X23" s="21" t="str">
        <f>'График работ'!X9</f>
        <v>Станок 3</v>
      </c>
      <c r="Y23" s="21" t="str">
        <f>'График работ'!Y9</f>
        <v>Станок 3</v>
      </c>
      <c r="Z23" s="21" t="str">
        <f>'График работ'!Z9</f>
        <v>Станок 5</v>
      </c>
      <c r="AA23" s="21"/>
      <c r="AB23" s="10"/>
    </row>
    <row r="24" spans="1:28" x14ac:dyDescent="0.25">
      <c r="A24" s="64"/>
      <c r="B24" s="19" t="s">
        <v>38</v>
      </c>
      <c r="C24" s="19">
        <f>отчет!B5</f>
        <v>4599</v>
      </c>
      <c r="D24" s="19">
        <f>отчет!C5</f>
        <v>19898</v>
      </c>
      <c r="E24" s="19">
        <f>отчет!D5</f>
        <v>6507</v>
      </c>
      <c r="F24" s="19">
        <f>отчет!E5</f>
        <v>8777</v>
      </c>
      <c r="G24" s="19">
        <f>отчет!F5</f>
        <v>10248</v>
      </c>
      <c r="H24" s="19">
        <f>отчет!G5</f>
        <v>10910</v>
      </c>
      <c r="I24" s="19">
        <f>отчет!H5</f>
        <v>16705</v>
      </c>
      <c r="J24" s="19">
        <f>отчет!I5</f>
        <v>1960</v>
      </c>
      <c r="K24" s="19">
        <f>отчет!J5</f>
        <v>7187</v>
      </c>
      <c r="L24" s="19">
        <f>отчет!K5</f>
        <v>52494</v>
      </c>
      <c r="M24" s="19">
        <f>отчет!L5</f>
        <v>56702</v>
      </c>
      <c r="N24" s="19">
        <f>отчет!M5</f>
        <v>135295</v>
      </c>
      <c r="O24" s="19">
        <f>отчет!N5</f>
        <v>248063</v>
      </c>
      <c r="P24" s="19">
        <f>отчет!O5</f>
        <v>117072</v>
      </c>
      <c r="Q24" s="19">
        <f>отчет!P5</f>
        <v>27445</v>
      </c>
      <c r="R24" s="19">
        <f>отчет!Q5</f>
        <v>198556</v>
      </c>
      <c r="S24" s="19">
        <f>отчет!R5</f>
        <v>144118</v>
      </c>
      <c r="T24" s="19">
        <f>отчет!S5</f>
        <v>63630</v>
      </c>
      <c r="U24" s="19">
        <f>отчет!T5</f>
        <v>76989</v>
      </c>
      <c r="V24" s="19">
        <f>отчет!U5</f>
        <v>63647</v>
      </c>
      <c r="W24" s="19">
        <f>отчет!V5</f>
        <v>16638</v>
      </c>
      <c r="X24" s="19">
        <f>отчет!W5</f>
        <v>15761</v>
      </c>
      <c r="Y24" s="19">
        <f>отчет!X5</f>
        <v>4640</v>
      </c>
      <c r="Z24" s="19">
        <f>отчет!Y5</f>
        <v>34150</v>
      </c>
      <c r="AA24" s="19">
        <f t="shared" si="1"/>
        <v>1341991</v>
      </c>
    </row>
    <row r="25" spans="1:28" x14ac:dyDescent="0.25">
      <c r="A25" s="64"/>
      <c r="B25" s="19" t="s">
        <v>26</v>
      </c>
      <c r="C25" s="17">
        <f>C24/C4</f>
        <v>0.13139999999999999</v>
      </c>
      <c r="D25" s="17">
        <f t="shared" ref="D25:Z25" si="7">D24/D4</f>
        <v>0.19897999999999999</v>
      </c>
      <c r="E25" s="17">
        <f t="shared" si="7"/>
        <v>1.3013999999999999</v>
      </c>
      <c r="F25" s="17">
        <f t="shared" si="7"/>
        <v>1.7554000000000001</v>
      </c>
      <c r="G25" s="17">
        <f t="shared" si="7"/>
        <v>2.0495999999999999</v>
      </c>
      <c r="H25" s="17">
        <f t="shared" si="7"/>
        <v>0.54549999999999998</v>
      </c>
      <c r="I25" s="17">
        <f t="shared" si="7"/>
        <v>0.83525000000000005</v>
      </c>
      <c r="J25" s="17">
        <f t="shared" si="7"/>
        <v>9.8000000000000004E-2</v>
      </c>
      <c r="K25" s="17">
        <f t="shared" si="7"/>
        <v>0.35935</v>
      </c>
      <c r="L25" s="17">
        <f t="shared" si="7"/>
        <v>0.34995999999999999</v>
      </c>
      <c r="M25" s="17">
        <f t="shared" si="7"/>
        <v>0.33354117647058823</v>
      </c>
      <c r="N25" s="17">
        <f t="shared" si="7"/>
        <v>0.54117999999999999</v>
      </c>
      <c r="O25" s="17">
        <f t="shared" si="7"/>
        <v>0.91875185185185182</v>
      </c>
      <c r="P25" s="17">
        <f t="shared" si="7"/>
        <v>0.58535999999999999</v>
      </c>
      <c r="Q25" s="17">
        <f t="shared" si="7"/>
        <v>0.16144117647058823</v>
      </c>
      <c r="R25" s="17">
        <f t="shared" si="7"/>
        <v>0.66185333333333329</v>
      </c>
      <c r="S25" s="17">
        <f t="shared" si="7"/>
        <v>0.48039333333333334</v>
      </c>
      <c r="T25" s="17">
        <f t="shared" si="7"/>
        <v>0.21210000000000001</v>
      </c>
      <c r="U25" s="17">
        <f t="shared" si="7"/>
        <v>0.76988999999999996</v>
      </c>
      <c r="V25" s="17">
        <f t="shared" si="7"/>
        <v>0.63646999999999998</v>
      </c>
      <c r="W25" s="17">
        <f t="shared" si="7"/>
        <v>0.16638</v>
      </c>
      <c r="X25" s="17">
        <f t="shared" si="7"/>
        <v>0.52536666666666665</v>
      </c>
      <c r="Y25" s="17">
        <f t="shared" si="7"/>
        <v>0.15466666666666667</v>
      </c>
      <c r="Z25" s="17">
        <f t="shared" si="7"/>
        <v>1.1383333333333334</v>
      </c>
      <c r="AA25" s="18">
        <f t="shared" si="1"/>
        <v>14.910567538126362</v>
      </c>
    </row>
    <row r="26" spans="1:28" x14ac:dyDescent="0.25">
      <c r="A26" s="64"/>
      <c r="B26" s="19" t="s">
        <v>39</v>
      </c>
      <c r="C26" s="17">
        <f>C24/$F$1</f>
        <v>1.6846153846153847E-3</v>
      </c>
      <c r="D26" s="17">
        <f t="shared" ref="D26:Z26" si="8">D24/$F$1</f>
        <v>7.2886446886446885E-3</v>
      </c>
      <c r="E26" s="17">
        <f t="shared" si="8"/>
        <v>2.3835164835164834E-3</v>
      </c>
      <c r="F26" s="17">
        <f t="shared" si="8"/>
        <v>3.2150183150183149E-3</v>
      </c>
      <c r="G26" s="17">
        <f t="shared" si="8"/>
        <v>3.7538461538461541E-3</v>
      </c>
      <c r="H26" s="17">
        <f t="shared" si="8"/>
        <v>3.9963369963369961E-3</v>
      </c>
      <c r="I26" s="17">
        <f t="shared" si="8"/>
        <v>6.1190476190476194E-3</v>
      </c>
      <c r="J26" s="17">
        <f t="shared" si="8"/>
        <v>7.1794871794871799E-4</v>
      </c>
      <c r="K26" s="17">
        <f t="shared" si="8"/>
        <v>2.6326007326007328E-3</v>
      </c>
      <c r="L26" s="17">
        <f t="shared" si="8"/>
        <v>1.9228571428571428E-2</v>
      </c>
      <c r="M26" s="17">
        <f t="shared" si="8"/>
        <v>2.0769963369963371E-2</v>
      </c>
      <c r="N26" s="17">
        <f t="shared" si="8"/>
        <v>4.955860805860806E-2</v>
      </c>
      <c r="O26" s="17">
        <f t="shared" si="8"/>
        <v>9.086556776556777E-2</v>
      </c>
      <c r="P26" s="17">
        <f t="shared" si="8"/>
        <v>4.288351648351648E-2</v>
      </c>
      <c r="Q26" s="17">
        <f t="shared" si="8"/>
        <v>1.0053113553113554E-2</v>
      </c>
      <c r="R26" s="17">
        <f t="shared" si="8"/>
        <v>7.2731135531135527E-2</v>
      </c>
      <c r="S26" s="17">
        <f t="shared" si="8"/>
        <v>5.2790476190476193E-2</v>
      </c>
      <c r="T26" s="17">
        <f t="shared" si="8"/>
        <v>2.3307692307692307E-2</v>
      </c>
      <c r="U26" s="17">
        <f t="shared" si="8"/>
        <v>2.8201098901098901E-2</v>
      </c>
      <c r="V26" s="17">
        <f t="shared" si="8"/>
        <v>2.3313919413919415E-2</v>
      </c>
      <c r="W26" s="17">
        <f t="shared" si="8"/>
        <v>6.0945054945054948E-3</v>
      </c>
      <c r="X26" s="17">
        <f t="shared" si="8"/>
        <v>5.773260073260073E-3</v>
      </c>
      <c r="Y26" s="17">
        <f t="shared" si="8"/>
        <v>1.6996336996336996E-3</v>
      </c>
      <c r="Z26" s="17">
        <f t="shared" si="8"/>
        <v>1.2509157509157509E-2</v>
      </c>
      <c r="AA26" s="18">
        <f t="shared" si="1"/>
        <v>0.49157179487179486</v>
      </c>
    </row>
    <row r="27" spans="1:28" x14ac:dyDescent="0.25">
      <c r="A27" s="64">
        <v>44625</v>
      </c>
      <c r="B27" s="19" t="s">
        <v>66</v>
      </c>
      <c r="C27" s="21" t="str">
        <f>'График работ'!C10</f>
        <v>Исмаилов</v>
      </c>
      <c r="D27" s="21" t="str">
        <f>'График работ'!D10</f>
        <v>Алешин</v>
      </c>
      <c r="E27" s="21" t="str">
        <f>'График работ'!E10</f>
        <v>Алешин</v>
      </c>
      <c r="F27" s="21" t="str">
        <f>'График работ'!F10</f>
        <v>Алешин</v>
      </c>
      <c r="G27" s="21" t="str">
        <f>'График работ'!G10</f>
        <v>Алешин</v>
      </c>
      <c r="H27" s="21" t="str">
        <f>'График работ'!H10</f>
        <v>Алешин</v>
      </c>
      <c r="I27" s="21" t="str">
        <f>'График работ'!I10</f>
        <v>Алешин</v>
      </c>
      <c r="J27" s="21" t="str">
        <f>'График работ'!J10</f>
        <v>Алешин</v>
      </c>
      <c r="K27" s="21" t="str">
        <f>'График работ'!K10</f>
        <v>Алешин</v>
      </c>
      <c r="L27" s="21" t="str">
        <f>'График работ'!L10</f>
        <v>Иванов</v>
      </c>
      <c r="M27" s="21" t="str">
        <f>'График работ'!M10</f>
        <v>Иванов</v>
      </c>
      <c r="N27" s="21" t="str">
        <f>'График работ'!N10</f>
        <v>Петров</v>
      </c>
      <c r="O27" s="21" t="str">
        <f>'График работ'!O10</f>
        <v>Петров</v>
      </c>
      <c r="P27" s="46" t="str">
        <f>'График работ'!P10</f>
        <v>Сидоров</v>
      </c>
      <c r="Q27" s="46" t="str">
        <f>'График работ'!Q10</f>
        <v>Сидоров</v>
      </c>
      <c r="R27" s="21" t="str">
        <f>'График работ'!R10</f>
        <v>Петров</v>
      </c>
      <c r="S27" s="21" t="str">
        <f>'График работ'!S10</f>
        <v>Петров</v>
      </c>
      <c r="T27" s="46" t="str">
        <f>'График работ'!T10</f>
        <v>Сидоров</v>
      </c>
      <c r="U27" s="46" t="str">
        <f>'График работ'!U10</f>
        <v>Сидоров</v>
      </c>
      <c r="V27" s="21" t="str">
        <f>'График работ'!V10</f>
        <v>Петров</v>
      </c>
      <c r="W27" s="21" t="str">
        <f>'График работ'!W10</f>
        <v>Петров</v>
      </c>
      <c r="X27" s="46" t="str">
        <f>'График работ'!X10</f>
        <v>Сидоров</v>
      </c>
      <c r="Y27" s="46" t="str">
        <f>'График работ'!Y10</f>
        <v>Сидоров</v>
      </c>
      <c r="Z27" s="21" t="str">
        <f>'График работ'!Z10</f>
        <v>Буйнов</v>
      </c>
      <c r="AA27" s="18"/>
    </row>
    <row r="28" spans="1:28" x14ac:dyDescent="0.25">
      <c r="A28" s="64"/>
      <c r="B28" s="19" t="s">
        <v>67</v>
      </c>
      <c r="C28" s="21" t="str">
        <f>'График работ'!C11</f>
        <v>Станок 5</v>
      </c>
      <c r="D28" s="21" t="str">
        <f>'График работ'!D11</f>
        <v>Станок 13</v>
      </c>
      <c r="E28" s="21" t="str">
        <f>'График работ'!E11</f>
        <v>Станок 13</v>
      </c>
      <c r="F28" s="21" t="str">
        <f>'График работ'!F11</f>
        <v>Станок 13</v>
      </c>
      <c r="G28" s="21" t="str">
        <f>'График работ'!G11</f>
        <v>Станок 13</v>
      </c>
      <c r="H28" s="21" t="str">
        <f>'График работ'!H11</f>
        <v>Станок 13</v>
      </c>
      <c r="I28" s="21" t="str">
        <f>'График работ'!I11</f>
        <v>Станок 13</v>
      </c>
      <c r="J28" s="21" t="str">
        <f>'График работ'!J11</f>
        <v>Станок 13</v>
      </c>
      <c r="K28" s="21" t="str">
        <f>'График работ'!K11</f>
        <v>Станок 13</v>
      </c>
      <c r="L28" s="21" t="str">
        <f>'График работ'!L11</f>
        <v>Станок 1</v>
      </c>
      <c r="M28" s="21" t="str">
        <f>'График работ'!M11</f>
        <v>Станок 1</v>
      </c>
      <c r="N28" s="21" t="str">
        <f>'График работ'!N11</f>
        <v>Станок 11</v>
      </c>
      <c r="O28" s="21" t="str">
        <f>'График работ'!O11</f>
        <v>Станок 11</v>
      </c>
      <c r="P28" s="46" t="str">
        <f>'График работ'!P11</f>
        <v>Станок 1</v>
      </c>
      <c r="Q28" s="46" t="str">
        <f>'График работ'!Q11</f>
        <v>Станок 1</v>
      </c>
      <c r="R28" s="21" t="str">
        <f>'График работ'!R11</f>
        <v>Станок 11</v>
      </c>
      <c r="S28" s="21" t="str">
        <f>'График работ'!S11</f>
        <v>Станок 11</v>
      </c>
      <c r="T28" s="46" t="str">
        <f>'График работ'!T11</f>
        <v>Станок 2</v>
      </c>
      <c r="U28" s="46" t="str">
        <f>'График работ'!U11</f>
        <v>Станок 2</v>
      </c>
      <c r="V28" s="21" t="str">
        <f>'График работ'!V11</f>
        <v>Станок 4</v>
      </c>
      <c r="W28" s="21" t="str">
        <f>'График работ'!W11</f>
        <v>Станок 4</v>
      </c>
      <c r="X28" s="46" t="str">
        <f>'График работ'!X11</f>
        <v>Станок 2</v>
      </c>
      <c r="Y28" s="46" t="str">
        <f>'График работ'!Y11</f>
        <v>Станок 2</v>
      </c>
      <c r="Z28" s="21" t="str">
        <f>'График работ'!Z11</f>
        <v>Станок 4</v>
      </c>
      <c r="AA28" s="21">
        <f>'График работ'!AA11</f>
        <v>0</v>
      </c>
      <c r="AB28" s="10"/>
    </row>
    <row r="29" spans="1:28" x14ac:dyDescent="0.25">
      <c r="A29" s="64"/>
      <c r="B29" s="19" t="s">
        <v>38</v>
      </c>
      <c r="C29" s="19">
        <f>отчет!B6</f>
        <v>8140</v>
      </c>
      <c r="D29" s="19">
        <f>отчет!C6</f>
        <v>0</v>
      </c>
      <c r="E29" s="19">
        <f>отчет!D6</f>
        <v>2490</v>
      </c>
      <c r="F29" s="19">
        <f>отчет!E6</f>
        <v>0</v>
      </c>
      <c r="G29" s="19">
        <f>отчет!F6</f>
        <v>0</v>
      </c>
      <c r="H29" s="19">
        <f>отчет!G6</f>
        <v>3380</v>
      </c>
      <c r="I29" s="19">
        <f>отчет!H6</f>
        <v>24401</v>
      </c>
      <c r="J29" s="19">
        <f>отчет!I6</f>
        <v>14000</v>
      </c>
      <c r="K29" s="19">
        <f>отчет!J6</f>
        <v>0</v>
      </c>
      <c r="L29" s="19">
        <f>отчет!K6</f>
        <v>45855</v>
      </c>
      <c r="M29" s="19">
        <f>отчет!L6</f>
        <v>129409</v>
      </c>
      <c r="N29" s="19">
        <f>отчет!M6</f>
        <v>271047</v>
      </c>
      <c r="O29" s="19">
        <f>отчет!N6</f>
        <v>347125</v>
      </c>
      <c r="P29" s="44">
        <f>отчет!O6</f>
        <v>96290</v>
      </c>
      <c r="Q29" s="44">
        <f>отчет!P6</f>
        <v>63292</v>
      </c>
      <c r="R29" s="19">
        <f>отчет!Q6</f>
        <v>267662</v>
      </c>
      <c r="S29" s="19">
        <f>отчет!R6</f>
        <v>220983</v>
      </c>
      <c r="T29" s="44">
        <f>отчет!S6</f>
        <v>44748</v>
      </c>
      <c r="U29" s="44">
        <f>отчет!T6</f>
        <v>81359</v>
      </c>
      <c r="V29" s="19">
        <f>отчет!U6</f>
        <v>61891</v>
      </c>
      <c r="W29" s="19">
        <f>отчет!V6</f>
        <v>38417</v>
      </c>
      <c r="X29" s="44">
        <f>отчет!W6</f>
        <v>3650</v>
      </c>
      <c r="Y29" s="44">
        <f>отчет!X6</f>
        <v>7270</v>
      </c>
      <c r="Z29" s="19">
        <f>отчет!Y6</f>
        <v>29994</v>
      </c>
      <c r="AA29" s="19">
        <f t="shared" si="1"/>
        <v>1761403</v>
      </c>
    </row>
    <row r="30" spans="1:28" x14ac:dyDescent="0.25">
      <c r="A30" s="64"/>
      <c r="B30" s="19" t="s">
        <v>26</v>
      </c>
      <c r="C30" s="17">
        <f>C29/C4</f>
        <v>0.23257142857142857</v>
      </c>
      <c r="D30" s="17">
        <f t="shared" ref="D30:Z30" si="9">D29/D4</f>
        <v>0</v>
      </c>
      <c r="E30" s="17">
        <f t="shared" si="9"/>
        <v>0.498</v>
      </c>
      <c r="F30" s="17">
        <f t="shared" si="9"/>
        <v>0</v>
      </c>
      <c r="G30" s="17">
        <f t="shared" si="9"/>
        <v>0</v>
      </c>
      <c r="H30" s="17">
        <f t="shared" si="9"/>
        <v>0.16900000000000001</v>
      </c>
      <c r="I30" s="17">
        <f t="shared" si="9"/>
        <v>1.2200500000000001</v>
      </c>
      <c r="J30" s="17">
        <f t="shared" si="9"/>
        <v>0.7</v>
      </c>
      <c r="K30" s="17">
        <f t="shared" si="9"/>
        <v>0</v>
      </c>
      <c r="L30" s="17">
        <f t="shared" si="9"/>
        <v>0.30570000000000003</v>
      </c>
      <c r="M30" s="17">
        <f t="shared" si="9"/>
        <v>0.76122941176470593</v>
      </c>
      <c r="N30" s="17">
        <f t="shared" si="9"/>
        <v>1.0841879999999999</v>
      </c>
      <c r="O30" s="17">
        <f t="shared" si="9"/>
        <v>1.2856481481481481</v>
      </c>
      <c r="P30" s="45">
        <f t="shared" si="9"/>
        <v>0.48144999999999999</v>
      </c>
      <c r="Q30" s="45">
        <f t="shared" si="9"/>
        <v>0.37230588235294115</v>
      </c>
      <c r="R30" s="17">
        <f t="shared" si="9"/>
        <v>0.8922066666666667</v>
      </c>
      <c r="S30" s="17">
        <f t="shared" si="9"/>
        <v>0.73660999999999999</v>
      </c>
      <c r="T30" s="45">
        <f t="shared" si="9"/>
        <v>0.14915999999999999</v>
      </c>
      <c r="U30" s="45">
        <f t="shared" si="9"/>
        <v>0.81359000000000004</v>
      </c>
      <c r="V30" s="17">
        <f t="shared" si="9"/>
        <v>0.61890999999999996</v>
      </c>
      <c r="W30" s="17">
        <f t="shared" si="9"/>
        <v>0.38417000000000001</v>
      </c>
      <c r="X30" s="45">
        <f t="shared" si="9"/>
        <v>0.12166666666666667</v>
      </c>
      <c r="Y30" s="45">
        <f t="shared" si="9"/>
        <v>0.24233333333333335</v>
      </c>
      <c r="Z30" s="17">
        <f t="shared" si="9"/>
        <v>0.99980000000000002</v>
      </c>
      <c r="AA30" s="18">
        <f t="shared" si="1"/>
        <v>12.06858953750389</v>
      </c>
    </row>
    <row r="31" spans="1:28" x14ac:dyDescent="0.25">
      <c r="A31" s="64"/>
      <c r="B31" s="19" t="s">
        <v>39</v>
      </c>
      <c r="C31" s="17">
        <f>C29/$F$1</f>
        <v>2.9816849816849816E-3</v>
      </c>
      <c r="D31" s="17">
        <f t="shared" ref="D31:Z31" si="10">D29/$F$1</f>
        <v>0</v>
      </c>
      <c r="E31" s="17">
        <f t="shared" si="10"/>
        <v>9.1208791208791204E-4</v>
      </c>
      <c r="F31" s="17">
        <f t="shared" si="10"/>
        <v>0</v>
      </c>
      <c r="G31" s="17">
        <f t="shared" si="10"/>
        <v>0</v>
      </c>
      <c r="H31" s="17">
        <f t="shared" si="10"/>
        <v>1.238095238095238E-3</v>
      </c>
      <c r="I31" s="17">
        <f t="shared" si="10"/>
        <v>8.938095238095238E-3</v>
      </c>
      <c r="J31" s="17">
        <f t="shared" si="10"/>
        <v>5.1282051282051282E-3</v>
      </c>
      <c r="K31" s="17">
        <f t="shared" si="10"/>
        <v>0</v>
      </c>
      <c r="L31" s="17">
        <f t="shared" si="10"/>
        <v>1.6796703296703297E-2</v>
      </c>
      <c r="M31" s="17">
        <f t="shared" si="10"/>
        <v>4.7402564102564104E-2</v>
      </c>
      <c r="N31" s="17">
        <f t="shared" si="10"/>
        <v>9.9284615384615388E-2</v>
      </c>
      <c r="O31" s="17">
        <f t="shared" si="10"/>
        <v>0.12715201465201464</v>
      </c>
      <c r="P31" s="45">
        <f t="shared" si="10"/>
        <v>3.5271062271062269E-2</v>
      </c>
      <c r="Q31" s="45">
        <f t="shared" si="10"/>
        <v>2.3183882783882784E-2</v>
      </c>
      <c r="R31" s="17">
        <f t="shared" si="10"/>
        <v>9.8044688644688641E-2</v>
      </c>
      <c r="S31" s="17">
        <f t="shared" si="10"/>
        <v>8.0946153846153848E-2</v>
      </c>
      <c r="T31" s="45">
        <f t="shared" si="10"/>
        <v>1.639120879120879E-2</v>
      </c>
      <c r="U31" s="45">
        <f t="shared" si="10"/>
        <v>2.9801831501831501E-2</v>
      </c>
      <c r="V31" s="17">
        <f t="shared" si="10"/>
        <v>2.2670695970695969E-2</v>
      </c>
      <c r="W31" s="17">
        <f t="shared" si="10"/>
        <v>1.4072161172161172E-2</v>
      </c>
      <c r="X31" s="45">
        <f t="shared" si="10"/>
        <v>1.3369963369963371E-3</v>
      </c>
      <c r="Y31" s="45">
        <f t="shared" si="10"/>
        <v>2.663003663003663E-3</v>
      </c>
      <c r="Z31" s="17">
        <f t="shared" si="10"/>
        <v>1.0986813186813186E-2</v>
      </c>
      <c r="AA31" s="18">
        <f t="shared" si="1"/>
        <v>0.64520256410256394</v>
      </c>
    </row>
    <row r="32" spans="1:28" x14ac:dyDescent="0.25">
      <c r="A32" s="64">
        <v>44626</v>
      </c>
      <c r="B32" s="19" t="s">
        <v>66</v>
      </c>
      <c r="C32" s="21" t="str">
        <f>'График работ'!C12</f>
        <v>Буйнов</v>
      </c>
      <c r="D32" s="21" t="str">
        <f>'График работ'!D12</f>
        <v>Иванов</v>
      </c>
      <c r="E32" s="21" t="str">
        <f>'График работ'!E12</f>
        <v>Иванов</v>
      </c>
      <c r="F32" s="21" t="str">
        <f>'График работ'!F12</f>
        <v>Иванов</v>
      </c>
      <c r="G32" s="21" t="str">
        <f>'График работ'!G12</f>
        <v>Иванов</v>
      </c>
      <c r="H32" s="21" t="str">
        <f>'График работ'!H12</f>
        <v>Иванов</v>
      </c>
      <c r="I32" s="21" t="str">
        <f>'График работ'!I12</f>
        <v>Иванов</v>
      </c>
      <c r="J32" s="21" t="str">
        <f>'График работ'!J12</f>
        <v>Иванов</v>
      </c>
      <c r="K32" s="21" t="str">
        <f>'График работ'!K12</f>
        <v>Иванов</v>
      </c>
      <c r="L32" s="21" t="str">
        <f>'График работ'!L12</f>
        <v>Иванов</v>
      </c>
      <c r="M32" s="21" t="str">
        <f>'График работ'!M12</f>
        <v>Иванов</v>
      </c>
      <c r="N32" s="21" t="str">
        <f>'График работ'!N12</f>
        <v>Петров</v>
      </c>
      <c r="O32" s="21" t="str">
        <f>'График работ'!O12</f>
        <v>Петров</v>
      </c>
      <c r="P32" s="46" t="str">
        <f>'График работ'!P12</f>
        <v>Сидоров</v>
      </c>
      <c r="Q32" s="46" t="str">
        <f>'График работ'!Q12</f>
        <v>Сидоров</v>
      </c>
      <c r="R32" s="21" t="str">
        <f>'График работ'!R12</f>
        <v>Петров</v>
      </c>
      <c r="S32" s="21" t="str">
        <f>'График работ'!S12</f>
        <v>Петров</v>
      </c>
      <c r="T32" s="46" t="str">
        <f>'График работ'!T12</f>
        <v>Сидоров</v>
      </c>
      <c r="U32" s="46" t="str">
        <f>'График работ'!U12</f>
        <v>Сидоров</v>
      </c>
      <c r="V32" s="21" t="str">
        <f>'График работ'!V12</f>
        <v>Петров</v>
      </c>
      <c r="W32" s="21" t="str">
        <f>'График работ'!W12</f>
        <v>Петров</v>
      </c>
      <c r="X32" s="46" t="str">
        <f>'График работ'!X12</f>
        <v>Сидоров</v>
      </c>
      <c r="Y32" s="46" t="str">
        <f>'График работ'!Y12</f>
        <v>Сидоров</v>
      </c>
      <c r="Z32" s="21" t="str">
        <f>'График работ'!Z12</f>
        <v>Буйнов</v>
      </c>
      <c r="AA32" s="18"/>
    </row>
    <row r="33" spans="1:28" x14ac:dyDescent="0.25">
      <c r="A33" s="64"/>
      <c r="B33" s="19" t="s">
        <v>67</v>
      </c>
      <c r="C33" s="21" t="str">
        <f>'График работ'!C13</f>
        <v>Станок 4</v>
      </c>
      <c r="D33" s="21" t="str">
        <f>'График работ'!D13</f>
        <v>Станок 13</v>
      </c>
      <c r="E33" s="21" t="str">
        <f>'График работ'!E13</f>
        <v>Станок 13</v>
      </c>
      <c r="F33" s="21" t="str">
        <f>'График работ'!F13</f>
        <v>Станок 13</v>
      </c>
      <c r="G33" s="21" t="str">
        <f>'График работ'!G13</f>
        <v>Станок 13</v>
      </c>
      <c r="H33" s="21" t="str">
        <f>'График работ'!H13</f>
        <v>Станок 13</v>
      </c>
      <c r="I33" s="21" t="str">
        <f>'График работ'!I13</f>
        <v>Станок 13</v>
      </c>
      <c r="J33" s="21" t="str">
        <f>'График работ'!J13</f>
        <v>Станок 13</v>
      </c>
      <c r="K33" s="21" t="str">
        <f>'График работ'!K13</f>
        <v>Станок 13</v>
      </c>
      <c r="L33" s="21" t="str">
        <f>'График работ'!L13</f>
        <v>Станок 5</v>
      </c>
      <c r="M33" s="21" t="str">
        <f>'График работ'!M13</f>
        <v>Станок 5</v>
      </c>
      <c r="N33" s="21" t="str">
        <f>'График работ'!N13</f>
        <v>Станок 6</v>
      </c>
      <c r="O33" s="21" t="str">
        <f>'График работ'!O13</f>
        <v>Станок 6</v>
      </c>
      <c r="P33" s="46" t="str">
        <f>'График работ'!P13</f>
        <v>Станок 5</v>
      </c>
      <c r="Q33" s="46" t="str">
        <f>'График работ'!Q13</f>
        <v>Станок 5</v>
      </c>
      <c r="R33" s="21" t="str">
        <f>'График работ'!R13</f>
        <v>Станок 6</v>
      </c>
      <c r="S33" s="21" t="str">
        <f>'График работ'!S13</f>
        <v>Станок 6</v>
      </c>
      <c r="T33" s="46" t="str">
        <f>'График работ'!T13</f>
        <v>Станок 8</v>
      </c>
      <c r="U33" s="46" t="str">
        <f>'График работ'!U13</f>
        <v>Станок 8</v>
      </c>
      <c r="V33" s="21" t="str">
        <f>'График работ'!V13</f>
        <v>Станок 10</v>
      </c>
      <c r="W33" s="21" t="str">
        <f>'График работ'!W13</f>
        <v>Станок 10</v>
      </c>
      <c r="X33" s="46" t="str">
        <f>'График работ'!X13</f>
        <v>Станок 8</v>
      </c>
      <c r="Y33" s="46" t="str">
        <f>'График работ'!Y13</f>
        <v>Станок 8</v>
      </c>
      <c r="Z33" s="21" t="str">
        <f>'График работ'!Z13</f>
        <v>Станок 10</v>
      </c>
      <c r="AA33" s="21"/>
      <c r="AB33" s="10"/>
    </row>
    <row r="34" spans="1:28" x14ac:dyDescent="0.25">
      <c r="A34" s="64"/>
      <c r="B34" s="19" t="s">
        <v>38</v>
      </c>
      <c r="C34" s="19">
        <f>отчет!B7</f>
        <v>38239</v>
      </c>
      <c r="D34" s="19">
        <f>отчет!C7</f>
        <v>5641</v>
      </c>
      <c r="E34" s="19">
        <f>отчет!D7</f>
        <v>2465</v>
      </c>
      <c r="F34" s="19">
        <f>отчет!E7</f>
        <v>3150</v>
      </c>
      <c r="G34" s="19">
        <f>отчет!F7</f>
        <v>0</v>
      </c>
      <c r="H34" s="19">
        <f>отчет!G7</f>
        <v>0</v>
      </c>
      <c r="I34" s="19">
        <f>отчет!H7</f>
        <v>13560</v>
      </c>
      <c r="J34" s="19">
        <f>отчет!I7</f>
        <v>9450</v>
      </c>
      <c r="K34" s="19">
        <f>отчет!J7</f>
        <v>0</v>
      </c>
      <c r="L34" s="19">
        <f>отчет!K7</f>
        <v>227710</v>
      </c>
      <c r="M34" s="19">
        <f>отчет!L7</f>
        <v>360891</v>
      </c>
      <c r="N34" s="19">
        <f>отчет!M7</f>
        <v>156499</v>
      </c>
      <c r="O34" s="19">
        <f>отчет!N7</f>
        <v>168979</v>
      </c>
      <c r="P34" s="44">
        <f>отчет!O7</f>
        <v>217766</v>
      </c>
      <c r="Q34" s="44">
        <f>отчет!P7</f>
        <v>146108</v>
      </c>
      <c r="R34" s="19">
        <f>отчет!Q7</f>
        <v>286403</v>
      </c>
      <c r="S34" s="19">
        <f>отчет!R7</f>
        <v>274983</v>
      </c>
      <c r="T34" s="44">
        <f>отчет!S7</f>
        <v>40006</v>
      </c>
      <c r="U34" s="44">
        <f>отчет!T7</f>
        <v>83638</v>
      </c>
      <c r="V34" s="19">
        <f>отчет!U7</f>
        <v>55823</v>
      </c>
      <c r="W34" s="19">
        <f>отчет!V7</f>
        <v>57311</v>
      </c>
      <c r="X34" s="44">
        <f>отчет!W7</f>
        <v>28437</v>
      </c>
      <c r="Y34" s="44">
        <f>отчет!X7</f>
        <v>7830</v>
      </c>
      <c r="Z34" s="19">
        <f>отчет!Y7</f>
        <v>49840</v>
      </c>
      <c r="AA34" s="19">
        <f t="shared" si="1"/>
        <v>2234729</v>
      </c>
    </row>
    <row r="35" spans="1:28" x14ac:dyDescent="0.25">
      <c r="A35" s="64"/>
      <c r="B35" s="19" t="s">
        <v>26</v>
      </c>
      <c r="C35" s="17">
        <f>C34/C4</f>
        <v>1.092542857142857</v>
      </c>
      <c r="D35" s="17">
        <f t="shared" ref="D35:Z35" si="11">D34/D4</f>
        <v>5.6410000000000002E-2</v>
      </c>
      <c r="E35" s="17">
        <f t="shared" si="11"/>
        <v>0.49299999999999999</v>
      </c>
      <c r="F35" s="17">
        <f t="shared" si="11"/>
        <v>0.63</v>
      </c>
      <c r="G35" s="17">
        <f t="shared" si="11"/>
        <v>0</v>
      </c>
      <c r="H35" s="17">
        <f t="shared" si="11"/>
        <v>0</v>
      </c>
      <c r="I35" s="17">
        <f t="shared" si="11"/>
        <v>0.67800000000000005</v>
      </c>
      <c r="J35" s="17">
        <f t="shared" si="11"/>
        <v>0.47249999999999998</v>
      </c>
      <c r="K35" s="17">
        <f t="shared" si="11"/>
        <v>0</v>
      </c>
      <c r="L35" s="17">
        <f t="shared" si="11"/>
        <v>1.5180666666666667</v>
      </c>
      <c r="M35" s="17">
        <f t="shared" si="11"/>
        <v>2.1228882352941176</v>
      </c>
      <c r="N35" s="17">
        <f t="shared" si="11"/>
        <v>0.625996</v>
      </c>
      <c r="O35" s="17">
        <f t="shared" si="11"/>
        <v>0.62584814814814815</v>
      </c>
      <c r="P35" s="45">
        <f t="shared" si="11"/>
        <v>1.08883</v>
      </c>
      <c r="Q35" s="45">
        <f t="shared" si="11"/>
        <v>0.85945882352941172</v>
      </c>
      <c r="R35" s="17">
        <f t="shared" si="11"/>
        <v>0.95467666666666662</v>
      </c>
      <c r="S35" s="17">
        <f t="shared" si="11"/>
        <v>0.91661000000000004</v>
      </c>
      <c r="T35" s="45">
        <f t="shared" si="11"/>
        <v>0.13335333333333332</v>
      </c>
      <c r="U35" s="45">
        <f t="shared" si="11"/>
        <v>0.83638000000000001</v>
      </c>
      <c r="V35" s="17">
        <f t="shared" si="11"/>
        <v>0.55823</v>
      </c>
      <c r="W35" s="17">
        <f t="shared" si="11"/>
        <v>0.57311000000000001</v>
      </c>
      <c r="X35" s="45">
        <f t="shared" si="11"/>
        <v>0.94789999999999996</v>
      </c>
      <c r="Y35" s="45">
        <f t="shared" si="11"/>
        <v>0.26100000000000001</v>
      </c>
      <c r="Z35" s="17">
        <f t="shared" si="11"/>
        <v>1.6613333333333333</v>
      </c>
      <c r="AA35" s="18">
        <f t="shared" si="1"/>
        <v>17.106134064114535</v>
      </c>
    </row>
    <row r="36" spans="1:28" x14ac:dyDescent="0.25">
      <c r="A36" s="64"/>
      <c r="B36" s="19" t="s">
        <v>39</v>
      </c>
      <c r="C36" s="17">
        <f>C34/$F$1</f>
        <v>1.4006959706959707E-2</v>
      </c>
      <c r="D36" s="17">
        <f t="shared" ref="D36:Z36" si="12">D34/$F$1</f>
        <v>2.0663003663003664E-3</v>
      </c>
      <c r="E36" s="17">
        <f t="shared" si="12"/>
        <v>9.0293040293040294E-4</v>
      </c>
      <c r="F36" s="17">
        <f t="shared" si="12"/>
        <v>1.153846153846154E-3</v>
      </c>
      <c r="G36" s="17">
        <f t="shared" si="12"/>
        <v>0</v>
      </c>
      <c r="H36" s="17">
        <f t="shared" si="12"/>
        <v>0</v>
      </c>
      <c r="I36" s="17">
        <f t="shared" si="12"/>
        <v>4.9670329670329673E-3</v>
      </c>
      <c r="J36" s="17">
        <f t="shared" si="12"/>
        <v>3.4615384615384616E-3</v>
      </c>
      <c r="K36" s="17">
        <f t="shared" si="12"/>
        <v>0</v>
      </c>
      <c r="L36" s="17">
        <f t="shared" si="12"/>
        <v>8.3410256410256414E-2</v>
      </c>
      <c r="M36" s="17">
        <f t="shared" si="12"/>
        <v>0.13219450549450548</v>
      </c>
      <c r="N36" s="17">
        <f t="shared" si="12"/>
        <v>5.7325641025641028E-2</v>
      </c>
      <c r="O36" s="17">
        <f t="shared" si="12"/>
        <v>6.1897069597069594E-2</v>
      </c>
      <c r="P36" s="45">
        <f t="shared" si="12"/>
        <v>7.9767765567765561E-2</v>
      </c>
      <c r="Q36" s="45">
        <f t="shared" si="12"/>
        <v>5.3519413919413922E-2</v>
      </c>
      <c r="R36" s="17">
        <f t="shared" si="12"/>
        <v>0.10490952380952381</v>
      </c>
      <c r="S36" s="17">
        <f t="shared" si="12"/>
        <v>0.10072637362637363</v>
      </c>
      <c r="T36" s="45">
        <f t="shared" si="12"/>
        <v>1.4654212454212454E-2</v>
      </c>
      <c r="U36" s="45">
        <f t="shared" si="12"/>
        <v>3.0636630036630037E-2</v>
      </c>
      <c r="V36" s="17">
        <f t="shared" si="12"/>
        <v>2.0447985347985347E-2</v>
      </c>
      <c r="W36" s="17">
        <f t="shared" si="12"/>
        <v>2.0993040293040294E-2</v>
      </c>
      <c r="X36" s="45">
        <f t="shared" si="12"/>
        <v>1.0416483516483516E-2</v>
      </c>
      <c r="Y36" s="45">
        <f t="shared" si="12"/>
        <v>2.8681318681318679E-3</v>
      </c>
      <c r="Z36" s="17">
        <f t="shared" si="12"/>
        <v>1.8256410256410255E-2</v>
      </c>
      <c r="AA36" s="18">
        <f t="shared" si="1"/>
        <v>0.81858205128205119</v>
      </c>
    </row>
    <row r="37" spans="1:28" x14ac:dyDescent="0.25">
      <c r="A37" s="64">
        <v>44627</v>
      </c>
      <c r="B37" s="19" t="s">
        <v>66</v>
      </c>
      <c r="C37" s="21" t="str">
        <f>'График работ'!C14</f>
        <v>Буйнов</v>
      </c>
      <c r="D37" s="21" t="str">
        <f>'График работ'!D14</f>
        <v>Иванов</v>
      </c>
      <c r="E37" s="21" t="str">
        <f>'График работ'!E14</f>
        <v>Иванов</v>
      </c>
      <c r="F37" s="21" t="str">
        <f>'График работ'!F14</f>
        <v>Иванов</v>
      </c>
      <c r="G37" s="21" t="str">
        <f>'График работ'!G14</f>
        <v>Иванов</v>
      </c>
      <c r="H37" s="21" t="str">
        <f>'График работ'!H14</f>
        <v>Иванов</v>
      </c>
      <c r="I37" s="21" t="str">
        <f>'График работ'!I14</f>
        <v>Иванов</v>
      </c>
      <c r="J37" s="21" t="str">
        <f>'График работ'!J14</f>
        <v>Иванов</v>
      </c>
      <c r="K37" s="21" t="str">
        <f>'График работ'!K14</f>
        <v>Иванов</v>
      </c>
      <c r="L37" s="21" t="str">
        <f>'График работ'!L14</f>
        <v>Иванов</v>
      </c>
      <c r="M37" s="21" t="str">
        <f>'График работ'!M14</f>
        <v>Иванов</v>
      </c>
      <c r="N37" s="21" t="str">
        <f>'График работ'!N14</f>
        <v>Николаев</v>
      </c>
      <c r="O37" s="21" t="str">
        <f>'График работ'!O14</f>
        <v>Николаев</v>
      </c>
      <c r="P37" s="21" t="str">
        <f>'График работ'!P14</f>
        <v>Исмаилов</v>
      </c>
      <c r="Q37" s="21" t="str">
        <f>'График работ'!Q14</f>
        <v>Исмаилов</v>
      </c>
      <c r="R37" s="21" t="str">
        <f>'График работ'!R14</f>
        <v>Николаев</v>
      </c>
      <c r="S37" s="21" t="str">
        <f>'График работ'!S14</f>
        <v>Николаев</v>
      </c>
      <c r="T37" s="21" t="str">
        <f>'График работ'!T14</f>
        <v>Сидарчук</v>
      </c>
      <c r="U37" s="21" t="str">
        <f>'График работ'!U14</f>
        <v>Сидарчук</v>
      </c>
      <c r="V37" s="21" t="str">
        <f>'График работ'!V14</f>
        <v>Исмаилов</v>
      </c>
      <c r="W37" s="21" t="str">
        <f>'График работ'!W14</f>
        <v>Исмаилов</v>
      </c>
      <c r="X37" s="21" t="str">
        <f>'График работ'!X14</f>
        <v>Исмаилов</v>
      </c>
      <c r="Y37" s="21" t="str">
        <f>'График работ'!Y14</f>
        <v>Сидарчук</v>
      </c>
      <c r="Z37" s="21" t="str">
        <f>'График работ'!Z14</f>
        <v>Сидарчук</v>
      </c>
      <c r="AA37" s="18"/>
    </row>
    <row r="38" spans="1:28" x14ac:dyDescent="0.25">
      <c r="A38" s="64"/>
      <c r="B38" s="19" t="s">
        <v>67</v>
      </c>
      <c r="C38" s="21" t="str">
        <f>'График работ'!C15</f>
        <v>Станок 10</v>
      </c>
      <c r="D38" s="21" t="str">
        <f>'График работ'!D15</f>
        <v>Станок 13</v>
      </c>
      <c r="E38" s="21" t="str">
        <f>'График работ'!E15</f>
        <v>Станок 13</v>
      </c>
      <c r="F38" s="21" t="str">
        <f>'График работ'!F15</f>
        <v>Станок 13</v>
      </c>
      <c r="G38" s="21" t="str">
        <f>'График работ'!G15</f>
        <v>Станок 13</v>
      </c>
      <c r="H38" s="21" t="str">
        <f>'График работ'!H15</f>
        <v>Станок 13</v>
      </c>
      <c r="I38" s="21" t="str">
        <f>'График работ'!I15</f>
        <v>Станок 13</v>
      </c>
      <c r="J38" s="21" t="str">
        <f>'График работ'!J15</f>
        <v>Станок 13</v>
      </c>
      <c r="K38" s="21" t="str">
        <f>'График работ'!K15</f>
        <v>Станок 13</v>
      </c>
      <c r="L38" s="21" t="str">
        <f>'График работ'!L15</f>
        <v>Станок 5</v>
      </c>
      <c r="M38" s="21" t="str">
        <f>'График работ'!M15</f>
        <v>Станок 5</v>
      </c>
      <c r="N38" s="21" t="str">
        <f>'График работ'!N15</f>
        <v>Станок 6</v>
      </c>
      <c r="O38" s="21" t="str">
        <f>'График работ'!O15</f>
        <v>Станок 6</v>
      </c>
      <c r="P38" s="21" t="str">
        <f>'График работ'!P15</f>
        <v>Станок 5</v>
      </c>
      <c r="Q38" s="21" t="str">
        <f>'График работ'!Q15</f>
        <v>Станок 5</v>
      </c>
      <c r="R38" s="21" t="str">
        <f>'График работ'!R15</f>
        <v>Станок 6</v>
      </c>
      <c r="S38" s="21" t="str">
        <f>'График работ'!S15</f>
        <v>Станок 6</v>
      </c>
      <c r="T38" s="21" t="str">
        <f>'График работ'!T15</f>
        <v>Станок 2</v>
      </c>
      <c r="U38" s="21" t="str">
        <f>'График работ'!U15</f>
        <v>Станок 2</v>
      </c>
      <c r="V38" s="21" t="str">
        <f>'График работ'!V15</f>
        <v>Станок 10</v>
      </c>
      <c r="W38" s="21" t="str">
        <f>'График работ'!W15</f>
        <v>Станок 10</v>
      </c>
      <c r="X38" s="21" t="str">
        <f>'График работ'!X15</f>
        <v>Станок 2</v>
      </c>
      <c r="Y38" s="21" t="str">
        <f>'График работ'!Y15</f>
        <v>Станок 2</v>
      </c>
      <c r="Z38" s="21" t="str">
        <f>'График работ'!Z15</f>
        <v>Станок 10</v>
      </c>
      <c r="AA38" s="21"/>
      <c r="AB38" s="10"/>
    </row>
    <row r="39" spans="1:28" x14ac:dyDescent="0.25">
      <c r="A39" s="64"/>
      <c r="B39" s="19" t="s">
        <v>38</v>
      </c>
      <c r="C39" s="19">
        <f>отчет!B8</f>
        <v>44387</v>
      </c>
      <c r="D39" s="19">
        <f>отчет!C8</f>
        <v>6280</v>
      </c>
      <c r="E39" s="19">
        <f>отчет!D8</f>
        <v>2781</v>
      </c>
      <c r="F39" s="19">
        <f>отчет!E8</f>
        <v>1853</v>
      </c>
      <c r="G39" s="19">
        <f>отчет!F8</f>
        <v>5450</v>
      </c>
      <c r="H39" s="19">
        <f>отчет!G8</f>
        <v>10670</v>
      </c>
      <c r="I39" s="19">
        <f>отчет!H8</f>
        <v>9700</v>
      </c>
      <c r="J39" s="19">
        <f>отчет!I8</f>
        <v>0</v>
      </c>
      <c r="K39" s="19">
        <f>отчет!J8</f>
        <v>7545</v>
      </c>
      <c r="L39" s="19">
        <f>отчет!K8</f>
        <v>154716</v>
      </c>
      <c r="M39" s="19">
        <f>отчет!L8</f>
        <v>146697</v>
      </c>
      <c r="N39" s="19">
        <f>отчет!M8</f>
        <v>171005</v>
      </c>
      <c r="O39" s="19">
        <f>отчет!N8</f>
        <v>282687</v>
      </c>
      <c r="P39" s="19">
        <f>отчет!O8</f>
        <v>109838</v>
      </c>
      <c r="Q39" s="19">
        <f>отчет!P8</f>
        <v>142453</v>
      </c>
      <c r="R39" s="19">
        <f>отчет!Q8</f>
        <v>214973</v>
      </c>
      <c r="S39" s="19">
        <f>отчет!R8</f>
        <v>315107</v>
      </c>
      <c r="T39" s="19">
        <f>отчет!S8</f>
        <v>106137</v>
      </c>
      <c r="U39" s="19">
        <f>отчет!T8</f>
        <v>59804</v>
      </c>
      <c r="V39" s="19">
        <f>отчет!U8</f>
        <v>52781</v>
      </c>
      <c r="W39" s="19">
        <f>отчет!V8</f>
        <v>68830</v>
      </c>
      <c r="X39" s="19">
        <f>отчет!W8</f>
        <v>6690</v>
      </c>
      <c r="Y39" s="19">
        <f>отчет!X8</f>
        <v>0</v>
      </c>
      <c r="Z39" s="19">
        <f>отчет!Y8</f>
        <v>42662</v>
      </c>
      <c r="AA39" s="19">
        <f t="shared" si="1"/>
        <v>1963046</v>
      </c>
    </row>
    <row r="40" spans="1:28" x14ac:dyDescent="0.25">
      <c r="A40" s="64"/>
      <c r="B40" s="19" t="s">
        <v>26</v>
      </c>
      <c r="C40" s="17">
        <f>C39/C4</f>
        <v>1.2682</v>
      </c>
      <c r="D40" s="17">
        <f t="shared" ref="D40:Z40" si="13">D39/D4</f>
        <v>6.2799999999999995E-2</v>
      </c>
      <c r="E40" s="17">
        <f t="shared" si="13"/>
        <v>0.55620000000000003</v>
      </c>
      <c r="F40" s="17">
        <f t="shared" si="13"/>
        <v>0.37059999999999998</v>
      </c>
      <c r="G40" s="17">
        <f t="shared" si="13"/>
        <v>1.0900000000000001</v>
      </c>
      <c r="H40" s="17">
        <f t="shared" si="13"/>
        <v>0.53349999999999997</v>
      </c>
      <c r="I40" s="17">
        <f t="shared" si="13"/>
        <v>0.48499999999999999</v>
      </c>
      <c r="J40" s="17">
        <f t="shared" si="13"/>
        <v>0</v>
      </c>
      <c r="K40" s="17">
        <f t="shared" si="13"/>
        <v>0.37724999999999997</v>
      </c>
      <c r="L40" s="17">
        <f t="shared" si="13"/>
        <v>1.0314399999999999</v>
      </c>
      <c r="M40" s="17">
        <f t="shared" si="13"/>
        <v>0.86292352941176476</v>
      </c>
      <c r="N40" s="17">
        <f t="shared" si="13"/>
        <v>0.68401999999999996</v>
      </c>
      <c r="O40" s="17">
        <f t="shared" si="13"/>
        <v>1.046988888888889</v>
      </c>
      <c r="P40" s="17">
        <f t="shared" si="13"/>
        <v>0.54918999999999996</v>
      </c>
      <c r="Q40" s="17">
        <f t="shared" si="13"/>
        <v>0.83795882352941176</v>
      </c>
      <c r="R40" s="17">
        <f t="shared" si="13"/>
        <v>0.71657666666666664</v>
      </c>
      <c r="S40" s="17">
        <f t="shared" si="13"/>
        <v>1.0503566666666666</v>
      </c>
      <c r="T40" s="17">
        <f t="shared" si="13"/>
        <v>0.35378999999999999</v>
      </c>
      <c r="U40" s="17">
        <f t="shared" si="13"/>
        <v>0.59804000000000002</v>
      </c>
      <c r="V40" s="17">
        <f t="shared" si="13"/>
        <v>0.52781</v>
      </c>
      <c r="W40" s="17">
        <f t="shared" si="13"/>
        <v>0.68830000000000002</v>
      </c>
      <c r="X40" s="17">
        <f t="shared" si="13"/>
        <v>0.223</v>
      </c>
      <c r="Y40" s="17">
        <f t="shared" si="13"/>
        <v>0</v>
      </c>
      <c r="Z40" s="17">
        <f t="shared" si="13"/>
        <v>1.4220666666666666</v>
      </c>
      <c r="AA40" s="18">
        <f t="shared" si="1"/>
        <v>15.336011241830064</v>
      </c>
    </row>
    <row r="41" spans="1:28" x14ac:dyDescent="0.25">
      <c r="A41" s="64"/>
      <c r="B41" s="19" t="s">
        <v>39</v>
      </c>
      <c r="C41" s="17">
        <f>C39/$F$1</f>
        <v>1.625897435897436E-2</v>
      </c>
      <c r="D41" s="17">
        <f t="shared" ref="D41:Z41" si="14">D39/$F$1</f>
        <v>2.3003663003663003E-3</v>
      </c>
      <c r="E41" s="17">
        <f t="shared" si="14"/>
        <v>1.0186813186813188E-3</v>
      </c>
      <c r="F41" s="17">
        <f t="shared" si="14"/>
        <v>6.7875457875457871E-4</v>
      </c>
      <c r="G41" s="17">
        <f t="shared" si="14"/>
        <v>1.9963369963369964E-3</v>
      </c>
      <c r="H41" s="17">
        <f t="shared" si="14"/>
        <v>3.9084249084249088E-3</v>
      </c>
      <c r="I41" s="17">
        <f t="shared" si="14"/>
        <v>3.5531135531135533E-3</v>
      </c>
      <c r="J41" s="17">
        <f t="shared" si="14"/>
        <v>0</v>
      </c>
      <c r="K41" s="17">
        <f t="shared" si="14"/>
        <v>2.7637362637362639E-3</v>
      </c>
      <c r="L41" s="17">
        <f t="shared" si="14"/>
        <v>5.6672527472527476E-2</v>
      </c>
      <c r="M41" s="17">
        <f t="shared" si="14"/>
        <v>5.3735164835164835E-2</v>
      </c>
      <c r="N41" s="17">
        <f t="shared" si="14"/>
        <v>6.2639194139194138E-2</v>
      </c>
      <c r="O41" s="17">
        <f t="shared" si="14"/>
        <v>0.10354835164835165</v>
      </c>
      <c r="P41" s="17">
        <f t="shared" si="14"/>
        <v>4.0233699633699632E-2</v>
      </c>
      <c r="Q41" s="17">
        <f t="shared" si="14"/>
        <v>5.218058608058608E-2</v>
      </c>
      <c r="R41" s="17">
        <f t="shared" si="14"/>
        <v>7.8744688644688643E-2</v>
      </c>
      <c r="S41" s="17">
        <f t="shared" si="14"/>
        <v>0.11542380952380953</v>
      </c>
      <c r="T41" s="17">
        <f t="shared" si="14"/>
        <v>3.8878021978021975E-2</v>
      </c>
      <c r="U41" s="17">
        <f t="shared" si="14"/>
        <v>2.1906227106227107E-2</v>
      </c>
      <c r="V41" s="17">
        <f t="shared" si="14"/>
        <v>1.9333699633699634E-2</v>
      </c>
      <c r="W41" s="17">
        <f t="shared" si="14"/>
        <v>2.5212454212454213E-2</v>
      </c>
      <c r="X41" s="17">
        <f t="shared" si="14"/>
        <v>2.4505494505494504E-3</v>
      </c>
      <c r="Y41" s="17">
        <f t="shared" si="14"/>
        <v>0</v>
      </c>
      <c r="Z41" s="17">
        <f t="shared" si="14"/>
        <v>1.5627106227106228E-2</v>
      </c>
      <c r="AA41" s="18">
        <f t="shared" si="1"/>
        <v>0.71906446886446895</v>
      </c>
    </row>
    <row r="42" spans="1:28" x14ac:dyDescent="0.25">
      <c r="A42" s="64">
        <v>44628</v>
      </c>
      <c r="B42" s="19" t="s">
        <v>66</v>
      </c>
      <c r="C42" s="21" t="str">
        <f>'График работ'!C16</f>
        <v>Сидарчук</v>
      </c>
      <c r="D42" s="21" t="str">
        <f>'График работ'!D16</f>
        <v>Иванов</v>
      </c>
      <c r="E42" s="21" t="str">
        <f>'График работ'!E16</f>
        <v>Иванов</v>
      </c>
      <c r="F42" s="21" t="str">
        <f>'График работ'!F16</f>
        <v>Иванов</v>
      </c>
      <c r="G42" s="21" t="str">
        <f>'График работ'!G16</f>
        <v>Иванов</v>
      </c>
      <c r="H42" s="21" t="str">
        <f>'График работ'!H16</f>
        <v>Иванов</v>
      </c>
      <c r="I42" s="21" t="str">
        <f>'График работ'!I16</f>
        <v>Иванов</v>
      </c>
      <c r="J42" s="21" t="str">
        <f>'График работ'!J16</f>
        <v>Иванов</v>
      </c>
      <c r="K42" s="21" t="str">
        <f>'График работ'!K16</f>
        <v>Иванов</v>
      </c>
      <c r="L42" s="21" t="str">
        <f>'График работ'!L16</f>
        <v>Буйнов</v>
      </c>
      <c r="M42" s="21" t="str">
        <f>'График работ'!M16</f>
        <v>Буйнов</v>
      </c>
      <c r="N42" s="21" t="str">
        <f>'График работ'!N16</f>
        <v>Николаев</v>
      </c>
      <c r="O42" s="21" t="str">
        <f>'График работ'!O16</f>
        <v>Николаев</v>
      </c>
      <c r="P42" s="21" t="str">
        <f>'График работ'!P16</f>
        <v>Исмаилов</v>
      </c>
      <c r="Q42" s="21" t="str">
        <f>'График работ'!Q16</f>
        <v>Исмаилов</v>
      </c>
      <c r="R42" s="21" t="str">
        <f>'График работ'!R16</f>
        <v>Николаев</v>
      </c>
      <c r="S42" s="21" t="str">
        <f>'График работ'!S16</f>
        <v>Николаев</v>
      </c>
      <c r="T42" s="21" t="str">
        <f>'График работ'!T16</f>
        <v>Сидарчук</v>
      </c>
      <c r="U42" s="21" t="str">
        <f>'График работ'!U16</f>
        <v>Сидарчук</v>
      </c>
      <c r="V42" s="21" t="str">
        <f>'График работ'!V16</f>
        <v>Исмаилов</v>
      </c>
      <c r="W42" s="21" t="str">
        <f>'График работ'!W16</f>
        <v>Исмаилов</v>
      </c>
      <c r="X42" s="21" t="str">
        <f>'График работ'!X16</f>
        <v>Исмаилов</v>
      </c>
      <c r="Y42" s="21" t="str">
        <f>'График работ'!Y16</f>
        <v>Сидарчук</v>
      </c>
      <c r="Z42" s="21" t="str">
        <f>'График работ'!Z16</f>
        <v>Сидарчук</v>
      </c>
      <c r="AA42" s="18"/>
    </row>
    <row r="43" spans="1:28" x14ac:dyDescent="0.25">
      <c r="A43" s="64"/>
      <c r="B43" s="19" t="s">
        <v>67</v>
      </c>
      <c r="C43" s="21" t="str">
        <f>'График работ'!C17</f>
        <v>Станок 10</v>
      </c>
      <c r="D43" s="21" t="str">
        <f>'График работ'!D17</f>
        <v>Станок 13</v>
      </c>
      <c r="E43" s="21" t="str">
        <f>'График работ'!E17</f>
        <v>Станок 13</v>
      </c>
      <c r="F43" s="21" t="str">
        <f>'График работ'!F17</f>
        <v>Станок 13</v>
      </c>
      <c r="G43" s="21" t="str">
        <f>'График работ'!G17</f>
        <v>Станок 13</v>
      </c>
      <c r="H43" s="21" t="str">
        <f>'График работ'!H17</f>
        <v>Станок 13</v>
      </c>
      <c r="I43" s="21" t="str">
        <f>'График работ'!I17</f>
        <v>Станок 13</v>
      </c>
      <c r="J43" s="21" t="str">
        <f>'График работ'!J17</f>
        <v>Станок 13</v>
      </c>
      <c r="K43" s="21" t="str">
        <f>'График работ'!K17</f>
        <v>Станок 13</v>
      </c>
      <c r="L43" s="21" t="str">
        <f>'График работ'!L17</f>
        <v>Станок 6</v>
      </c>
      <c r="M43" s="21" t="str">
        <f>'График работ'!M17</f>
        <v>Станок 6</v>
      </c>
      <c r="N43" s="21" t="str">
        <f>'График работ'!N17</f>
        <v>Станок 2</v>
      </c>
      <c r="O43" s="21" t="str">
        <f>'График работ'!O17</f>
        <v>Станок 2</v>
      </c>
      <c r="P43" s="21" t="str">
        <f>'График работ'!P17</f>
        <v>Станок 6</v>
      </c>
      <c r="Q43" s="21" t="str">
        <f>'График работ'!Q17</f>
        <v>Станок 6</v>
      </c>
      <c r="R43" s="21" t="str">
        <f>'График работ'!R17</f>
        <v>Станок 2</v>
      </c>
      <c r="S43" s="21" t="str">
        <f>'График работ'!S17</f>
        <v>Станок 2</v>
      </c>
      <c r="T43" s="21" t="str">
        <f>'График работ'!T17</f>
        <v>Станок 8</v>
      </c>
      <c r="U43" s="21" t="str">
        <f>'График работ'!U17</f>
        <v>Станок 8</v>
      </c>
      <c r="V43" s="21" t="str">
        <f>'График работ'!V17</f>
        <v>Станок 5</v>
      </c>
      <c r="W43" s="21" t="str">
        <f>'График работ'!W17</f>
        <v>Станок 5</v>
      </c>
      <c r="X43" s="21" t="str">
        <f>'График работ'!X17</f>
        <v>Станок 8</v>
      </c>
      <c r="Y43" s="21" t="str">
        <f>'График работ'!Y17</f>
        <v>Станок 8</v>
      </c>
      <c r="Z43" s="21" t="str">
        <f>'График работ'!Z17</f>
        <v>Станок 5</v>
      </c>
      <c r="AA43" s="21"/>
      <c r="AB43" s="10"/>
    </row>
    <row r="44" spans="1:28" x14ac:dyDescent="0.25">
      <c r="A44" s="64"/>
      <c r="B44" s="19" t="s">
        <v>38</v>
      </c>
      <c r="C44" s="19">
        <f>отчет!B9</f>
        <v>9305</v>
      </c>
      <c r="D44" s="19">
        <f>отчет!C9</f>
        <v>8615</v>
      </c>
      <c r="E44" s="19">
        <f>отчет!D9</f>
        <v>4290</v>
      </c>
      <c r="F44" s="19">
        <f>отчет!E9</f>
        <v>6039</v>
      </c>
      <c r="G44" s="19">
        <f>отчет!F9</f>
        <v>0</v>
      </c>
      <c r="H44" s="19">
        <f>отчет!G9</f>
        <v>13781</v>
      </c>
      <c r="I44" s="19">
        <f>отчет!H9</f>
        <v>22751</v>
      </c>
      <c r="J44" s="19">
        <f>отчет!I9</f>
        <v>0</v>
      </c>
      <c r="K44" s="19">
        <f>отчет!J9</f>
        <v>14650</v>
      </c>
      <c r="L44" s="19">
        <f>отчет!K9</f>
        <v>228266</v>
      </c>
      <c r="M44" s="19">
        <f>отчет!L9</f>
        <v>170364</v>
      </c>
      <c r="N44" s="19">
        <f>отчет!M9</f>
        <v>329318</v>
      </c>
      <c r="O44" s="19">
        <f>отчет!N9</f>
        <v>218590</v>
      </c>
      <c r="P44" s="19">
        <f>отчет!O9</f>
        <v>176358</v>
      </c>
      <c r="Q44" s="19">
        <f>отчет!P9</f>
        <v>196753</v>
      </c>
      <c r="R44" s="19">
        <f>отчет!Q9</f>
        <v>256004</v>
      </c>
      <c r="S44" s="19">
        <f>отчет!R9</f>
        <v>366263</v>
      </c>
      <c r="T44" s="19">
        <f>отчет!S9</f>
        <v>62799</v>
      </c>
      <c r="U44" s="19">
        <f>отчет!T9</f>
        <v>42351</v>
      </c>
      <c r="V44" s="19">
        <f>отчет!U9</f>
        <v>85242</v>
      </c>
      <c r="W44" s="19">
        <f>отчет!V9</f>
        <v>57344</v>
      </c>
      <c r="X44" s="19">
        <f>отчет!W9</f>
        <v>11633</v>
      </c>
      <c r="Y44" s="19">
        <f>отчет!X9</f>
        <v>4580</v>
      </c>
      <c r="Z44" s="19">
        <f>отчет!Y9</f>
        <v>6765</v>
      </c>
      <c r="AA44" s="19">
        <f t="shared" si="1"/>
        <v>2292061</v>
      </c>
    </row>
    <row r="45" spans="1:28" x14ac:dyDescent="0.25">
      <c r="A45" s="64"/>
      <c r="B45" s="19" t="s">
        <v>26</v>
      </c>
      <c r="C45" s="17">
        <f>C44/C4</f>
        <v>0.26585714285714285</v>
      </c>
      <c r="D45" s="17">
        <f t="shared" ref="D45:Z45" si="15">D44/D4</f>
        <v>8.6150000000000004E-2</v>
      </c>
      <c r="E45" s="17">
        <f t="shared" si="15"/>
        <v>0.85799999999999998</v>
      </c>
      <c r="F45" s="17">
        <f t="shared" si="15"/>
        <v>1.2078</v>
      </c>
      <c r="G45" s="17">
        <f t="shared" si="15"/>
        <v>0</v>
      </c>
      <c r="H45" s="17">
        <f t="shared" si="15"/>
        <v>0.68905000000000005</v>
      </c>
      <c r="I45" s="17">
        <f t="shared" si="15"/>
        <v>1.1375500000000001</v>
      </c>
      <c r="J45" s="17">
        <f t="shared" si="15"/>
        <v>0</v>
      </c>
      <c r="K45" s="17">
        <f t="shared" si="15"/>
        <v>0.73250000000000004</v>
      </c>
      <c r="L45" s="17">
        <f t="shared" si="15"/>
        <v>1.5217733333333334</v>
      </c>
      <c r="M45" s="17">
        <f t="shared" si="15"/>
        <v>1.0021411764705883</v>
      </c>
      <c r="N45" s="17">
        <f t="shared" si="15"/>
        <v>1.317272</v>
      </c>
      <c r="O45" s="17">
        <f t="shared" si="15"/>
        <v>0.80959259259259264</v>
      </c>
      <c r="P45" s="17">
        <f t="shared" si="15"/>
        <v>0.88178999999999996</v>
      </c>
      <c r="Q45" s="17">
        <f t="shared" si="15"/>
        <v>1.157370588235294</v>
      </c>
      <c r="R45" s="17">
        <f t="shared" si="15"/>
        <v>0.8533466666666667</v>
      </c>
      <c r="S45" s="17">
        <f t="shared" si="15"/>
        <v>1.2208766666666666</v>
      </c>
      <c r="T45" s="17">
        <f t="shared" si="15"/>
        <v>0.20932999999999999</v>
      </c>
      <c r="U45" s="17">
        <f t="shared" si="15"/>
        <v>0.42351</v>
      </c>
      <c r="V45" s="17">
        <f t="shared" si="15"/>
        <v>0.85241999999999996</v>
      </c>
      <c r="W45" s="17">
        <f t="shared" si="15"/>
        <v>0.57343999999999995</v>
      </c>
      <c r="X45" s="17">
        <f t="shared" si="15"/>
        <v>0.38776666666666665</v>
      </c>
      <c r="Y45" s="17">
        <f t="shared" si="15"/>
        <v>0.15266666666666667</v>
      </c>
      <c r="Z45" s="17">
        <f t="shared" si="15"/>
        <v>0.22550000000000001</v>
      </c>
      <c r="AA45" s="18">
        <f t="shared" si="1"/>
        <v>16.565703500155617</v>
      </c>
    </row>
    <row r="46" spans="1:28" x14ac:dyDescent="0.25">
      <c r="A46" s="64"/>
      <c r="B46" s="19" t="s">
        <v>39</v>
      </c>
      <c r="C46" s="17">
        <f>C44/$F$1</f>
        <v>3.4084249084249084E-3</v>
      </c>
      <c r="D46" s="17">
        <f t="shared" ref="D46:Z46" si="16">D44/$F$1</f>
        <v>3.1556776556776558E-3</v>
      </c>
      <c r="E46" s="17">
        <f t="shared" si="16"/>
        <v>1.5714285714285715E-3</v>
      </c>
      <c r="F46" s="17">
        <f t="shared" si="16"/>
        <v>2.2120879120879119E-3</v>
      </c>
      <c r="G46" s="17">
        <f t="shared" si="16"/>
        <v>0</v>
      </c>
      <c r="H46" s="17">
        <f t="shared" si="16"/>
        <v>5.0479853479853476E-3</v>
      </c>
      <c r="I46" s="17">
        <f t="shared" si="16"/>
        <v>8.3336996336996344E-3</v>
      </c>
      <c r="J46" s="17">
        <f t="shared" si="16"/>
        <v>0</v>
      </c>
      <c r="K46" s="17">
        <f t="shared" si="16"/>
        <v>5.366300366300366E-3</v>
      </c>
      <c r="L46" s="17">
        <f t="shared" si="16"/>
        <v>8.3613919413919408E-2</v>
      </c>
      <c r="M46" s="17">
        <f t="shared" si="16"/>
        <v>6.2404395604395604E-2</v>
      </c>
      <c r="N46" s="17">
        <f t="shared" si="16"/>
        <v>0.12062930402930402</v>
      </c>
      <c r="O46" s="17">
        <f t="shared" si="16"/>
        <v>8.006959706959707E-2</v>
      </c>
      <c r="P46" s="17">
        <f t="shared" si="16"/>
        <v>6.4600000000000005E-2</v>
      </c>
      <c r="Q46" s="17">
        <f t="shared" si="16"/>
        <v>7.2070695970695972E-2</v>
      </c>
      <c r="R46" s="17">
        <f t="shared" si="16"/>
        <v>9.3774358974358971E-2</v>
      </c>
      <c r="S46" s="17">
        <f t="shared" si="16"/>
        <v>0.13416227106227105</v>
      </c>
      <c r="T46" s="17">
        <f t="shared" si="16"/>
        <v>2.3003296703296702E-2</v>
      </c>
      <c r="U46" s="17">
        <f t="shared" si="16"/>
        <v>1.5513186813186813E-2</v>
      </c>
      <c r="V46" s="17">
        <f t="shared" si="16"/>
        <v>3.1224175824175825E-2</v>
      </c>
      <c r="W46" s="17">
        <f t="shared" si="16"/>
        <v>2.1005128205128204E-2</v>
      </c>
      <c r="X46" s="17">
        <f t="shared" si="16"/>
        <v>4.2611721611721613E-3</v>
      </c>
      <c r="Y46" s="17">
        <f t="shared" si="16"/>
        <v>1.6776556776556776E-3</v>
      </c>
      <c r="Z46" s="17">
        <f t="shared" si="16"/>
        <v>2.478021978021978E-3</v>
      </c>
      <c r="AA46" s="18">
        <f t="shared" si="1"/>
        <v>0.83958278388278373</v>
      </c>
    </row>
    <row r="47" spans="1:28" x14ac:dyDescent="0.25">
      <c r="A47" s="64">
        <v>44629</v>
      </c>
      <c r="B47" s="19" t="s">
        <v>66</v>
      </c>
      <c r="C47" s="21" t="str">
        <f>'График работ'!C18</f>
        <v>Сидарчук</v>
      </c>
      <c r="D47" s="21" t="str">
        <f>'График работ'!D18</f>
        <v>Буйнов</v>
      </c>
      <c r="E47" s="21" t="str">
        <f>'График работ'!E18</f>
        <v>Буйнов</v>
      </c>
      <c r="F47" s="21" t="str">
        <f>'График работ'!F18</f>
        <v>Буйнов</v>
      </c>
      <c r="G47" s="21" t="str">
        <f>'График работ'!G18</f>
        <v>Буйнов</v>
      </c>
      <c r="H47" s="21" t="str">
        <f>'График работ'!H18</f>
        <v>Буйнов</v>
      </c>
      <c r="I47" s="21" t="str">
        <f>'График работ'!I18</f>
        <v>Буйнов</v>
      </c>
      <c r="J47" s="21" t="str">
        <f>'График работ'!J18</f>
        <v>Буйнов</v>
      </c>
      <c r="K47" s="21" t="str">
        <f>'График работ'!K18</f>
        <v>Буйнов</v>
      </c>
      <c r="L47" s="21" t="str">
        <f>'График работ'!L18</f>
        <v>Иванов</v>
      </c>
      <c r="M47" s="21" t="str">
        <f>'График работ'!M18</f>
        <v>Иванов</v>
      </c>
      <c r="N47" s="21" t="str">
        <f>'График работ'!N18</f>
        <v>Петров</v>
      </c>
      <c r="O47" s="21" t="str">
        <f>'График работ'!O18</f>
        <v>Петров</v>
      </c>
      <c r="P47" s="46" t="str">
        <f>'График работ'!P18</f>
        <v>Сидоров</v>
      </c>
      <c r="Q47" s="46" t="str">
        <f>'График работ'!Q18</f>
        <v>Сидоров</v>
      </c>
      <c r="R47" s="21" t="str">
        <f>'График работ'!R18</f>
        <v>Петров</v>
      </c>
      <c r="S47" s="21" t="str">
        <f>'График работ'!S18</f>
        <v>Петров</v>
      </c>
      <c r="T47" s="46" t="str">
        <f>'График работ'!T18</f>
        <v>Сидоров</v>
      </c>
      <c r="U47" s="46" t="str">
        <f>'График работ'!U18</f>
        <v>Сидоров</v>
      </c>
      <c r="V47" s="21" t="str">
        <f>'График работ'!V18</f>
        <v>Петров</v>
      </c>
      <c r="W47" s="21" t="str">
        <f>'График работ'!W18</f>
        <v>Петров</v>
      </c>
      <c r="X47" s="46" t="str">
        <f>'График работ'!X18</f>
        <v>Сидоров</v>
      </c>
      <c r="Y47" s="46" t="str">
        <f>'График работ'!Y18</f>
        <v>Сидоров</v>
      </c>
      <c r="Z47" s="21" t="str">
        <f>'График работ'!Z18</f>
        <v>Буйнов</v>
      </c>
      <c r="AA47" s="18"/>
    </row>
    <row r="48" spans="1:28" x14ac:dyDescent="0.25">
      <c r="A48" s="64"/>
      <c r="B48" s="19" t="s">
        <v>67</v>
      </c>
      <c r="C48" s="21" t="str">
        <f>'График работ'!C19</f>
        <v>Станок 5</v>
      </c>
      <c r="D48" s="21" t="str">
        <f>'График работ'!D19</f>
        <v>Станок 13</v>
      </c>
      <c r="E48" s="21" t="str">
        <f>'График работ'!E19</f>
        <v>Станок 13</v>
      </c>
      <c r="F48" s="21" t="str">
        <f>'График работ'!F19</f>
        <v>Станок 13</v>
      </c>
      <c r="G48" s="21" t="str">
        <f>'График работ'!G19</f>
        <v>Станок 13</v>
      </c>
      <c r="H48" s="21" t="str">
        <f>'График работ'!H19</f>
        <v>Станок 13</v>
      </c>
      <c r="I48" s="21" t="str">
        <f>'График работ'!I19</f>
        <v>Станок 13</v>
      </c>
      <c r="J48" s="21" t="str">
        <f>'График работ'!J19</f>
        <v>Станок 13</v>
      </c>
      <c r="K48" s="21" t="str">
        <f>'График работ'!K19</f>
        <v>Станок 13</v>
      </c>
      <c r="L48" s="21" t="str">
        <f>'График работ'!L19</f>
        <v>Станок 3</v>
      </c>
      <c r="M48" s="21" t="str">
        <f>'График работ'!M19</f>
        <v>Станок 3</v>
      </c>
      <c r="N48" s="21" t="str">
        <f>'График работ'!N19</f>
        <v>Станок 11</v>
      </c>
      <c r="O48" s="21" t="str">
        <f>'График работ'!O19</f>
        <v>Станок 11</v>
      </c>
      <c r="P48" s="46" t="str">
        <f>'График работ'!P19</f>
        <v>Станок 3</v>
      </c>
      <c r="Q48" s="46" t="str">
        <f>'График работ'!Q19</f>
        <v>Станок 3</v>
      </c>
      <c r="R48" s="21" t="str">
        <f>'График работ'!R19</f>
        <v>Станок 11</v>
      </c>
      <c r="S48" s="21" t="str">
        <f>'График работ'!S19</f>
        <v>Станок 11</v>
      </c>
      <c r="T48" s="46" t="str">
        <f>'График работ'!T19</f>
        <v>Станок 9</v>
      </c>
      <c r="U48" s="46" t="str">
        <f>'График работ'!U19</f>
        <v>Станок 9</v>
      </c>
      <c r="V48" s="21" t="str">
        <f>'График работ'!V19</f>
        <v>Станок 10</v>
      </c>
      <c r="W48" s="21" t="str">
        <f>'График работ'!W19</f>
        <v>Станок 10</v>
      </c>
      <c r="X48" s="46" t="str">
        <f>'График работ'!X19</f>
        <v>Станок 9</v>
      </c>
      <c r="Y48" s="46" t="str">
        <f>'График работ'!Y19</f>
        <v>Станок 9</v>
      </c>
      <c r="Z48" s="21" t="str">
        <f>'График работ'!Z19</f>
        <v>Станок 10</v>
      </c>
      <c r="AA48" s="21"/>
      <c r="AB48" s="10"/>
    </row>
    <row r="49" spans="1:28" x14ac:dyDescent="0.25">
      <c r="A49" s="64"/>
      <c r="B49" s="19" t="s">
        <v>38</v>
      </c>
      <c r="C49" s="19">
        <f>отчет!B10</f>
        <v>9080</v>
      </c>
      <c r="D49" s="19">
        <f>отчет!C10</f>
        <v>0</v>
      </c>
      <c r="E49" s="19">
        <f>отчет!D10</f>
        <v>4090</v>
      </c>
      <c r="F49" s="19">
        <f>отчет!E10</f>
        <v>5068</v>
      </c>
      <c r="G49" s="19">
        <f>отчет!F10</f>
        <v>3791</v>
      </c>
      <c r="H49" s="19">
        <f>отчет!G10</f>
        <v>9450</v>
      </c>
      <c r="I49" s="19">
        <f>отчет!H10</f>
        <v>27679</v>
      </c>
      <c r="J49" s="19">
        <f>отчет!I10</f>
        <v>0</v>
      </c>
      <c r="K49" s="19">
        <f>отчет!J10</f>
        <v>22480</v>
      </c>
      <c r="L49" s="19">
        <f>отчет!K10</f>
        <v>180954</v>
      </c>
      <c r="M49" s="19">
        <f>отчет!L10</f>
        <v>150704</v>
      </c>
      <c r="N49" s="19">
        <f>отчет!M10</f>
        <v>147711</v>
      </c>
      <c r="O49" s="19">
        <f>отчет!N10</f>
        <v>149510</v>
      </c>
      <c r="P49" s="44">
        <f>отчет!O10</f>
        <v>111083</v>
      </c>
      <c r="Q49" s="44">
        <f>отчет!P10</f>
        <v>204356</v>
      </c>
      <c r="R49" s="19">
        <f>отчет!Q10</f>
        <v>220413</v>
      </c>
      <c r="S49" s="19">
        <f>отчет!R10</f>
        <v>269430</v>
      </c>
      <c r="T49" s="44">
        <f>отчет!S10</f>
        <v>69653</v>
      </c>
      <c r="U49" s="44">
        <f>отчет!T10</f>
        <v>90440</v>
      </c>
      <c r="V49" s="19">
        <f>отчет!U10</f>
        <v>62312</v>
      </c>
      <c r="W49" s="19">
        <f>отчет!V10</f>
        <v>50435</v>
      </c>
      <c r="X49" s="44">
        <f>отчет!W10</f>
        <v>12112</v>
      </c>
      <c r="Y49" s="44">
        <f>отчет!X10</f>
        <v>8991</v>
      </c>
      <c r="Z49" s="19">
        <f>отчет!Y10</f>
        <v>16580</v>
      </c>
      <c r="AA49" s="19">
        <f t="shared" si="1"/>
        <v>1826322</v>
      </c>
    </row>
    <row r="50" spans="1:28" x14ac:dyDescent="0.25">
      <c r="A50" s="64"/>
      <c r="B50" s="19" t="s">
        <v>26</v>
      </c>
      <c r="C50" s="17">
        <f>C49/C4</f>
        <v>0.25942857142857145</v>
      </c>
      <c r="D50" s="17">
        <f t="shared" ref="D50:Z50" si="17">D49/D4</f>
        <v>0</v>
      </c>
      <c r="E50" s="17">
        <f t="shared" si="17"/>
        <v>0.81799999999999995</v>
      </c>
      <c r="F50" s="17">
        <f t="shared" si="17"/>
        <v>1.0136000000000001</v>
      </c>
      <c r="G50" s="17">
        <f t="shared" si="17"/>
        <v>0.75819999999999999</v>
      </c>
      <c r="H50" s="17">
        <f t="shared" si="17"/>
        <v>0.47249999999999998</v>
      </c>
      <c r="I50" s="17">
        <f t="shared" si="17"/>
        <v>1.38395</v>
      </c>
      <c r="J50" s="17">
        <f t="shared" si="17"/>
        <v>0</v>
      </c>
      <c r="K50" s="17">
        <f t="shared" si="17"/>
        <v>1.1240000000000001</v>
      </c>
      <c r="L50" s="17">
        <f t="shared" si="17"/>
        <v>1.2063600000000001</v>
      </c>
      <c r="M50" s="17">
        <f t="shared" si="17"/>
        <v>0.88649411764705888</v>
      </c>
      <c r="N50" s="17">
        <f t="shared" si="17"/>
        <v>0.59084400000000004</v>
      </c>
      <c r="O50" s="17">
        <f t="shared" si="17"/>
        <v>0.55374074074074076</v>
      </c>
      <c r="P50" s="45">
        <f t="shared" si="17"/>
        <v>0.55541499999999999</v>
      </c>
      <c r="Q50" s="45">
        <f t="shared" si="17"/>
        <v>1.2020941176470588</v>
      </c>
      <c r="R50" s="17">
        <f t="shared" si="17"/>
        <v>0.73470999999999997</v>
      </c>
      <c r="S50" s="17">
        <f t="shared" si="17"/>
        <v>0.89810000000000001</v>
      </c>
      <c r="T50" s="45">
        <f t="shared" si="17"/>
        <v>0.23217666666666667</v>
      </c>
      <c r="U50" s="45">
        <f t="shared" si="17"/>
        <v>0.90439999999999998</v>
      </c>
      <c r="V50" s="17">
        <f t="shared" si="17"/>
        <v>0.62312000000000001</v>
      </c>
      <c r="W50" s="17">
        <f t="shared" si="17"/>
        <v>0.50434999999999997</v>
      </c>
      <c r="X50" s="45">
        <f t="shared" si="17"/>
        <v>0.40373333333333333</v>
      </c>
      <c r="Y50" s="45">
        <f t="shared" si="17"/>
        <v>0.29970000000000002</v>
      </c>
      <c r="Z50" s="17">
        <f t="shared" si="17"/>
        <v>0.55266666666666664</v>
      </c>
      <c r="AA50" s="18">
        <f t="shared" si="1"/>
        <v>15.977583214130098</v>
      </c>
    </row>
    <row r="51" spans="1:28" x14ac:dyDescent="0.25">
      <c r="A51" s="64"/>
      <c r="B51" s="19" t="s">
        <v>39</v>
      </c>
      <c r="C51" s="17">
        <f>C49/$F$1</f>
        <v>3.3260073260073259E-3</v>
      </c>
      <c r="D51" s="17">
        <f t="shared" ref="D51:Z51" si="18">D49/$F$1</f>
        <v>0</v>
      </c>
      <c r="E51" s="17">
        <f t="shared" si="18"/>
        <v>1.4981684981684982E-3</v>
      </c>
      <c r="F51" s="17">
        <f t="shared" si="18"/>
        <v>1.8564102564102565E-3</v>
      </c>
      <c r="G51" s="17">
        <f t="shared" si="18"/>
        <v>1.3886446886446887E-3</v>
      </c>
      <c r="H51" s="17">
        <f t="shared" si="18"/>
        <v>3.4615384615384616E-3</v>
      </c>
      <c r="I51" s="17">
        <f t="shared" si="18"/>
        <v>1.0138827838827838E-2</v>
      </c>
      <c r="J51" s="17">
        <f t="shared" si="18"/>
        <v>0</v>
      </c>
      <c r="K51" s="17">
        <f t="shared" si="18"/>
        <v>8.2344322344322339E-3</v>
      </c>
      <c r="L51" s="17">
        <f t="shared" si="18"/>
        <v>6.6283516483516478E-2</v>
      </c>
      <c r="M51" s="17">
        <f t="shared" si="18"/>
        <v>5.5202930402930402E-2</v>
      </c>
      <c r="N51" s="17">
        <f t="shared" si="18"/>
        <v>5.4106593406593406E-2</v>
      </c>
      <c r="O51" s="17">
        <f t="shared" si="18"/>
        <v>5.4765567765567763E-2</v>
      </c>
      <c r="P51" s="45">
        <f t="shared" si="18"/>
        <v>4.0689743589743588E-2</v>
      </c>
      <c r="Q51" s="45">
        <f t="shared" si="18"/>
        <v>7.485567765567766E-2</v>
      </c>
      <c r="R51" s="17">
        <f t="shared" si="18"/>
        <v>8.0737362637362642E-2</v>
      </c>
      <c r="S51" s="17">
        <f t="shared" si="18"/>
        <v>9.869230769230769E-2</v>
      </c>
      <c r="T51" s="45">
        <f t="shared" si="18"/>
        <v>2.5513919413919416E-2</v>
      </c>
      <c r="U51" s="45">
        <f t="shared" si="18"/>
        <v>3.3128205128205128E-2</v>
      </c>
      <c r="V51" s="17">
        <f t="shared" si="18"/>
        <v>2.2824908424908426E-2</v>
      </c>
      <c r="W51" s="17">
        <f t="shared" si="18"/>
        <v>1.8474358974358975E-2</v>
      </c>
      <c r="X51" s="45">
        <f t="shared" si="18"/>
        <v>4.4366300366300362E-3</v>
      </c>
      <c r="Y51" s="45">
        <f t="shared" si="18"/>
        <v>3.2934065934065934E-3</v>
      </c>
      <c r="Z51" s="17">
        <f t="shared" si="18"/>
        <v>6.073260073260073E-3</v>
      </c>
      <c r="AA51" s="18">
        <f t="shared" si="1"/>
        <v>0.66898241758241761</v>
      </c>
    </row>
    <row r="52" spans="1:28" x14ac:dyDescent="0.25">
      <c r="A52" s="64">
        <v>44630</v>
      </c>
      <c r="B52" s="19" t="s">
        <v>66</v>
      </c>
      <c r="C52" s="21" t="str">
        <f>'График работ'!C20</f>
        <v>Буйнов</v>
      </c>
      <c r="D52" s="21" t="str">
        <f>'График работ'!D20</f>
        <v>Иванов</v>
      </c>
      <c r="E52" s="21" t="str">
        <f>'График работ'!E20</f>
        <v>Иванов</v>
      </c>
      <c r="F52" s="21" t="str">
        <f>'График работ'!F20</f>
        <v>Иванов</v>
      </c>
      <c r="G52" s="21" t="str">
        <f>'График работ'!G20</f>
        <v>Иванов</v>
      </c>
      <c r="H52" s="21" t="str">
        <f>'График работ'!H20</f>
        <v>Иванов</v>
      </c>
      <c r="I52" s="21" t="str">
        <f>'График работ'!I20</f>
        <v>Иванов</v>
      </c>
      <c r="J52" s="21" t="str">
        <f>'График работ'!J20</f>
        <v>Иванов</v>
      </c>
      <c r="K52" s="21" t="str">
        <f>'График работ'!K20</f>
        <v>Иванов</v>
      </c>
      <c r="L52" s="21" t="str">
        <f>'График работ'!L20</f>
        <v>Иванов</v>
      </c>
      <c r="M52" s="21" t="str">
        <f>'График работ'!M20</f>
        <v>Иванов</v>
      </c>
      <c r="N52" s="21" t="str">
        <f>'График работ'!N20</f>
        <v>Петров</v>
      </c>
      <c r="O52" s="21" t="str">
        <f>'График работ'!O20</f>
        <v>Петров</v>
      </c>
      <c r="P52" s="21" t="str">
        <f>'График работ'!P20</f>
        <v>Сидоров</v>
      </c>
      <c r="Q52" s="21" t="str">
        <f>'График работ'!Q20</f>
        <v>Сидоров</v>
      </c>
      <c r="R52" s="21" t="str">
        <f>'График работ'!R20</f>
        <v>Петров</v>
      </c>
      <c r="S52" s="21" t="str">
        <f>'График работ'!S20</f>
        <v>Петров</v>
      </c>
      <c r="T52" s="21" t="str">
        <f>'График работ'!T20</f>
        <v>Сидоров</v>
      </c>
      <c r="U52" s="21" t="str">
        <f>'График работ'!U20</f>
        <v>Сидоров</v>
      </c>
      <c r="V52" s="21" t="str">
        <f>'График работ'!V20</f>
        <v>Петров</v>
      </c>
      <c r="W52" s="21" t="str">
        <f>'График работ'!W20</f>
        <v>Петров</v>
      </c>
      <c r="X52" s="21" t="str">
        <f>'График работ'!X20</f>
        <v>Сидоров</v>
      </c>
      <c r="Y52" s="21" t="str">
        <f>'График работ'!Y20</f>
        <v>Сидоров</v>
      </c>
      <c r="Z52" s="21" t="str">
        <f>'График работ'!Z20</f>
        <v>Буйнов</v>
      </c>
      <c r="AA52" s="18"/>
    </row>
    <row r="53" spans="1:28" x14ac:dyDescent="0.25">
      <c r="A53" s="64"/>
      <c r="B53" s="19" t="s">
        <v>67</v>
      </c>
      <c r="C53" s="21" t="str">
        <f>'График работ'!C21</f>
        <v>Станок 10</v>
      </c>
      <c r="D53" s="21" t="str">
        <f>'График работ'!D21</f>
        <v>Станок 13</v>
      </c>
      <c r="E53" s="21" t="str">
        <f>'График работ'!E21</f>
        <v>Станок 13</v>
      </c>
      <c r="F53" s="21" t="str">
        <f>'График работ'!F21</f>
        <v>Станок 13</v>
      </c>
      <c r="G53" s="21" t="str">
        <f>'График работ'!G21</f>
        <v>Станок 13</v>
      </c>
      <c r="H53" s="21" t="str">
        <f>'График работ'!H21</f>
        <v>Станок 13</v>
      </c>
      <c r="I53" s="21" t="str">
        <f>'График работ'!I21</f>
        <v>Станок 13</v>
      </c>
      <c r="J53" s="21" t="str">
        <f>'График работ'!J21</f>
        <v>Станок 13</v>
      </c>
      <c r="K53" s="21" t="str">
        <f>'График работ'!K21</f>
        <v>Станок 13</v>
      </c>
      <c r="L53" s="21" t="str">
        <f>'График работ'!L21</f>
        <v>Станок 1</v>
      </c>
      <c r="M53" s="21" t="str">
        <f>'График работ'!M21</f>
        <v>Станок 1</v>
      </c>
      <c r="N53" s="21" t="str">
        <f>'График работ'!N21</f>
        <v>Станок 2</v>
      </c>
      <c r="O53" s="21" t="str">
        <f>'График работ'!O21</f>
        <v>Станок 2</v>
      </c>
      <c r="P53" s="21" t="str">
        <f>'График работ'!P21</f>
        <v>Станок 1</v>
      </c>
      <c r="Q53" s="21" t="str">
        <f>'График работ'!Q21</f>
        <v>Станок 1</v>
      </c>
      <c r="R53" s="21" t="str">
        <f>'График работ'!R21</f>
        <v>Станок 2</v>
      </c>
      <c r="S53" s="21" t="str">
        <f>'График работ'!S21</f>
        <v>Станок 2</v>
      </c>
      <c r="T53" s="21" t="str">
        <f>'График работ'!T21</f>
        <v>Станок 4</v>
      </c>
      <c r="U53" s="21" t="str">
        <f>'График работ'!U21</f>
        <v>Станок 4</v>
      </c>
      <c r="V53" s="21" t="str">
        <f>'График работ'!V21</f>
        <v>Станок 8</v>
      </c>
      <c r="W53" s="21" t="str">
        <f>'График работ'!W21</f>
        <v>Станок 8</v>
      </c>
      <c r="X53" s="21" t="str">
        <f>'График работ'!X21</f>
        <v>Станок 4</v>
      </c>
      <c r="Y53" s="21" t="str">
        <f>'График работ'!Y21</f>
        <v>Станок 4</v>
      </c>
      <c r="Z53" s="21" t="str">
        <f>'График работ'!Z21</f>
        <v>Станок 8</v>
      </c>
      <c r="AA53" s="21"/>
      <c r="AB53" s="10"/>
    </row>
    <row r="54" spans="1:28" x14ac:dyDescent="0.25">
      <c r="A54" s="64"/>
      <c r="B54" s="19" t="s">
        <v>38</v>
      </c>
      <c r="C54" s="19">
        <f>отчет!B11</f>
        <v>0</v>
      </c>
      <c r="D54" s="19">
        <f>отчет!C11</f>
        <v>0</v>
      </c>
      <c r="E54" s="19">
        <f>отчет!D11</f>
        <v>0</v>
      </c>
      <c r="F54" s="19">
        <f>отчет!E11</f>
        <v>0</v>
      </c>
      <c r="G54" s="19">
        <f>отчет!F11</f>
        <v>0</v>
      </c>
      <c r="H54" s="19">
        <f>отчет!G11</f>
        <v>0</v>
      </c>
      <c r="I54" s="19">
        <f>отчет!H11</f>
        <v>0</v>
      </c>
      <c r="J54" s="19">
        <f>отчет!I11</f>
        <v>0</v>
      </c>
      <c r="K54" s="19">
        <f>отчет!J11</f>
        <v>0</v>
      </c>
      <c r="L54" s="19">
        <f>отчет!K11</f>
        <v>0</v>
      </c>
      <c r="M54" s="19">
        <f>отчет!L11</f>
        <v>0</v>
      </c>
      <c r="N54" s="19">
        <f>отчет!M11</f>
        <v>0</v>
      </c>
      <c r="O54" s="19">
        <f>отчет!N11</f>
        <v>0</v>
      </c>
      <c r="P54" s="19">
        <f>отчет!O11</f>
        <v>0</v>
      </c>
      <c r="Q54" s="19">
        <f>отчет!P11</f>
        <v>0</v>
      </c>
      <c r="R54" s="19">
        <f>отчет!Q11</f>
        <v>0</v>
      </c>
      <c r="S54" s="19">
        <f>отчет!R11</f>
        <v>0</v>
      </c>
      <c r="T54" s="19">
        <f>отчет!S11</f>
        <v>0</v>
      </c>
      <c r="U54" s="19">
        <f>отчет!T11</f>
        <v>0</v>
      </c>
      <c r="V54" s="19">
        <f>отчет!U11</f>
        <v>0</v>
      </c>
      <c r="W54" s="19">
        <f>отчет!V11</f>
        <v>0</v>
      </c>
      <c r="X54" s="19">
        <f>отчет!W11</f>
        <v>0</v>
      </c>
      <c r="Y54" s="19">
        <f>отчет!X11</f>
        <v>0</v>
      </c>
      <c r="Z54" s="19">
        <f>отчет!Y11</f>
        <v>0</v>
      </c>
      <c r="AA54" s="19">
        <f t="shared" si="1"/>
        <v>0</v>
      </c>
    </row>
    <row r="55" spans="1:28" x14ac:dyDescent="0.25">
      <c r="A55" s="64"/>
      <c r="B55" s="19" t="s">
        <v>26</v>
      </c>
      <c r="C55" s="17">
        <f>C54/C4</f>
        <v>0</v>
      </c>
      <c r="D55" s="17">
        <f t="shared" ref="D55:Z55" si="19">D54/D4</f>
        <v>0</v>
      </c>
      <c r="E55" s="17">
        <f t="shared" si="19"/>
        <v>0</v>
      </c>
      <c r="F55" s="17">
        <f t="shared" si="19"/>
        <v>0</v>
      </c>
      <c r="G55" s="17">
        <f t="shared" si="19"/>
        <v>0</v>
      </c>
      <c r="H55" s="17">
        <f t="shared" si="19"/>
        <v>0</v>
      </c>
      <c r="I55" s="17">
        <f t="shared" si="19"/>
        <v>0</v>
      </c>
      <c r="J55" s="17">
        <f t="shared" si="19"/>
        <v>0</v>
      </c>
      <c r="K55" s="17">
        <f t="shared" si="19"/>
        <v>0</v>
      </c>
      <c r="L55" s="17">
        <f t="shared" si="19"/>
        <v>0</v>
      </c>
      <c r="M55" s="17">
        <f t="shared" si="19"/>
        <v>0</v>
      </c>
      <c r="N55" s="17">
        <f t="shared" si="19"/>
        <v>0</v>
      </c>
      <c r="O55" s="17">
        <f t="shared" si="19"/>
        <v>0</v>
      </c>
      <c r="P55" s="17">
        <f t="shared" si="19"/>
        <v>0</v>
      </c>
      <c r="Q55" s="17">
        <f t="shared" si="19"/>
        <v>0</v>
      </c>
      <c r="R55" s="17">
        <f t="shared" si="19"/>
        <v>0</v>
      </c>
      <c r="S55" s="17">
        <f t="shared" si="19"/>
        <v>0</v>
      </c>
      <c r="T55" s="17">
        <f t="shared" si="19"/>
        <v>0</v>
      </c>
      <c r="U55" s="17">
        <f t="shared" si="19"/>
        <v>0</v>
      </c>
      <c r="V55" s="17">
        <f t="shared" si="19"/>
        <v>0</v>
      </c>
      <c r="W55" s="17">
        <f t="shared" si="19"/>
        <v>0</v>
      </c>
      <c r="X55" s="17">
        <f t="shared" si="19"/>
        <v>0</v>
      </c>
      <c r="Y55" s="17">
        <f t="shared" si="19"/>
        <v>0</v>
      </c>
      <c r="Z55" s="17">
        <f t="shared" si="19"/>
        <v>0</v>
      </c>
      <c r="AA55" s="18">
        <f t="shared" si="1"/>
        <v>0</v>
      </c>
    </row>
    <row r="56" spans="1:28" x14ac:dyDescent="0.25">
      <c r="A56" s="64"/>
      <c r="B56" s="19" t="s">
        <v>39</v>
      </c>
      <c r="C56" s="17">
        <f>C54/$F$1</f>
        <v>0</v>
      </c>
      <c r="D56" s="17">
        <f t="shared" ref="D56:Z56" si="20">D54/$F$1</f>
        <v>0</v>
      </c>
      <c r="E56" s="17">
        <f t="shared" si="20"/>
        <v>0</v>
      </c>
      <c r="F56" s="17">
        <f t="shared" si="20"/>
        <v>0</v>
      </c>
      <c r="G56" s="17">
        <f t="shared" si="20"/>
        <v>0</v>
      </c>
      <c r="H56" s="17">
        <f t="shared" si="20"/>
        <v>0</v>
      </c>
      <c r="I56" s="17">
        <f t="shared" si="20"/>
        <v>0</v>
      </c>
      <c r="J56" s="17">
        <f t="shared" si="20"/>
        <v>0</v>
      </c>
      <c r="K56" s="17">
        <f t="shared" si="20"/>
        <v>0</v>
      </c>
      <c r="L56" s="17">
        <f t="shared" si="20"/>
        <v>0</v>
      </c>
      <c r="M56" s="17">
        <f t="shared" si="20"/>
        <v>0</v>
      </c>
      <c r="N56" s="17">
        <f t="shared" si="20"/>
        <v>0</v>
      </c>
      <c r="O56" s="17">
        <f t="shared" si="20"/>
        <v>0</v>
      </c>
      <c r="P56" s="17">
        <f t="shared" si="20"/>
        <v>0</v>
      </c>
      <c r="Q56" s="17">
        <f t="shared" si="20"/>
        <v>0</v>
      </c>
      <c r="R56" s="17">
        <f t="shared" si="20"/>
        <v>0</v>
      </c>
      <c r="S56" s="17">
        <f t="shared" si="20"/>
        <v>0</v>
      </c>
      <c r="T56" s="17">
        <f t="shared" si="20"/>
        <v>0</v>
      </c>
      <c r="U56" s="17">
        <f t="shared" si="20"/>
        <v>0</v>
      </c>
      <c r="V56" s="17">
        <f t="shared" si="20"/>
        <v>0</v>
      </c>
      <c r="W56" s="17">
        <f t="shared" si="20"/>
        <v>0</v>
      </c>
      <c r="X56" s="17">
        <f t="shared" si="20"/>
        <v>0</v>
      </c>
      <c r="Y56" s="17">
        <f t="shared" si="20"/>
        <v>0</v>
      </c>
      <c r="Z56" s="17">
        <f t="shared" si="20"/>
        <v>0</v>
      </c>
      <c r="AA56" s="18">
        <f t="shared" si="1"/>
        <v>0</v>
      </c>
    </row>
    <row r="57" spans="1:28" x14ac:dyDescent="0.25">
      <c r="A57" s="20"/>
      <c r="B57" s="11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2"/>
      <c r="AB57" s="10"/>
    </row>
    <row r="58" spans="1:28" x14ac:dyDescent="0.25"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8" x14ac:dyDescent="0.25">
      <c r="B59" s="51"/>
      <c r="C59" s="51"/>
      <c r="D59" s="51" t="s">
        <v>34</v>
      </c>
      <c r="E59" s="51" t="s">
        <v>35</v>
      </c>
      <c r="F59" s="51" t="s">
        <v>70</v>
      </c>
      <c r="I59" s="11"/>
      <c r="J59" s="11"/>
      <c r="K59" s="47"/>
      <c r="L59" s="47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</row>
    <row r="60" spans="1:28" s="15" customFormat="1" x14ac:dyDescent="0.25">
      <c r="A60" s="14"/>
      <c r="B60" s="54" t="s">
        <v>47</v>
      </c>
      <c r="C60" s="51" t="s">
        <v>53</v>
      </c>
      <c r="D60" s="51">
        <v>370000</v>
      </c>
      <c r="E60" s="51">
        <v>159582</v>
      </c>
      <c r="F60" s="52">
        <f>E60/D60</f>
        <v>0.43130270270270271</v>
      </c>
      <c r="G60" s="14"/>
      <c r="H60" s="14"/>
      <c r="I60" s="16"/>
      <c r="J60" s="16"/>
      <c r="K60" s="47"/>
      <c r="L60" s="47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4"/>
      <c r="Y60" s="14"/>
      <c r="Z60" s="14"/>
      <c r="AA60" s="14"/>
      <c r="AB60" s="14"/>
    </row>
    <row r="61" spans="1:28" x14ac:dyDescent="0.25">
      <c r="B61" s="54"/>
      <c r="C61" s="51" t="s">
        <v>54</v>
      </c>
      <c r="D61" s="51">
        <v>460000</v>
      </c>
      <c r="E61" s="51">
        <v>137027</v>
      </c>
      <c r="F61" s="52">
        <f t="shared" ref="F61:F69" si="21">E61/D61</f>
        <v>0.29788478260869566</v>
      </c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</row>
    <row r="62" spans="1:28" x14ac:dyDescent="0.25">
      <c r="B62" s="54"/>
      <c r="C62" s="51" t="s">
        <v>55</v>
      </c>
      <c r="D62" s="51">
        <v>370000</v>
      </c>
      <c r="E62" s="51">
        <v>315439</v>
      </c>
      <c r="F62" s="52">
        <f t="shared" si="21"/>
        <v>0.85253783783783788</v>
      </c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</row>
    <row r="63" spans="1:28" x14ac:dyDescent="0.25">
      <c r="B63" s="54"/>
      <c r="C63" s="51" t="s">
        <v>56</v>
      </c>
      <c r="D63" s="51">
        <v>460000</v>
      </c>
      <c r="E63" s="51">
        <v>221672</v>
      </c>
      <c r="F63" s="52">
        <f t="shared" si="21"/>
        <v>0.48189565217391306</v>
      </c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</row>
    <row r="64" spans="1:28" x14ac:dyDescent="0.25">
      <c r="B64" s="54"/>
      <c r="C64" s="51" t="s">
        <v>57</v>
      </c>
      <c r="D64" s="51">
        <v>370000</v>
      </c>
      <c r="E64" s="51">
        <v>363874</v>
      </c>
      <c r="F64" s="52">
        <f t="shared" si="21"/>
        <v>0.98344324324324328</v>
      </c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</row>
    <row r="65" spans="2:23" x14ac:dyDescent="0.25">
      <c r="B65" s="54"/>
      <c r="C65" s="53" t="s">
        <v>60</v>
      </c>
      <c r="D65" s="51">
        <v>460000</v>
      </c>
      <c r="E65" s="51">
        <v>159911</v>
      </c>
      <c r="F65" s="52">
        <f t="shared" si="21"/>
        <v>0.34763260869565216</v>
      </c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</row>
    <row r="66" spans="2:23" x14ac:dyDescent="0.25">
      <c r="B66" s="54"/>
      <c r="C66" s="51" t="s">
        <v>61</v>
      </c>
      <c r="D66" s="51">
        <v>830000</v>
      </c>
      <c r="E66" s="51">
        <v>312264</v>
      </c>
      <c r="F66" s="52">
        <f t="shared" si="21"/>
        <v>0.37622168674698797</v>
      </c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</row>
    <row r="67" spans="2:23" x14ac:dyDescent="0.25">
      <c r="B67" s="54"/>
      <c r="C67" s="51" t="s">
        <v>62</v>
      </c>
      <c r="D67" s="51">
        <v>370000</v>
      </c>
      <c r="E67" s="51">
        <v>103037</v>
      </c>
      <c r="F67" s="52">
        <f t="shared" si="21"/>
        <v>0.27847837837837836</v>
      </c>
    </row>
    <row r="68" spans="2:23" x14ac:dyDescent="0.25">
      <c r="B68" s="54"/>
      <c r="C68" s="51" t="s">
        <v>63</v>
      </c>
      <c r="D68" s="51">
        <v>460000</v>
      </c>
      <c r="E68" s="51">
        <v>135098</v>
      </c>
      <c r="F68" s="52">
        <f t="shared" si="21"/>
        <v>0.29369130434782609</v>
      </c>
    </row>
    <row r="69" spans="2:23" x14ac:dyDescent="0.25">
      <c r="B69" s="54"/>
      <c r="C69" s="51" t="s">
        <v>65</v>
      </c>
      <c r="D69" s="51">
        <v>230000</v>
      </c>
      <c r="E69" s="51">
        <v>81635</v>
      </c>
      <c r="F69" s="52">
        <f t="shared" si="21"/>
        <v>0.35493478260869565</v>
      </c>
    </row>
    <row r="70" spans="2:23" x14ac:dyDescent="0.25">
      <c r="C70" s="16"/>
      <c r="D70" s="16"/>
      <c r="E70" s="16"/>
    </row>
    <row r="71" spans="2:23" x14ac:dyDescent="0.25">
      <c r="C71" s="16"/>
      <c r="D71" s="16"/>
      <c r="E71" s="16"/>
    </row>
    <row r="72" spans="2:23" x14ac:dyDescent="0.25">
      <c r="C72" s="16"/>
      <c r="D72" s="16"/>
      <c r="E72" s="16"/>
    </row>
    <row r="73" spans="2:23" x14ac:dyDescent="0.25">
      <c r="C73" s="16"/>
      <c r="D73" s="16"/>
      <c r="E73" s="16"/>
    </row>
    <row r="74" spans="2:23" x14ac:dyDescent="0.25">
      <c r="C74" s="16"/>
      <c r="D74" s="16"/>
      <c r="E74" s="16"/>
    </row>
    <row r="75" spans="2:23" x14ac:dyDescent="0.25">
      <c r="C75" s="16"/>
      <c r="D75" s="16"/>
      <c r="E75" s="16"/>
    </row>
    <row r="76" spans="2:23" x14ac:dyDescent="0.25">
      <c r="C76" s="16"/>
      <c r="D76" s="16"/>
      <c r="E76" s="16"/>
    </row>
  </sheetData>
  <sortState ref="C60:E76">
    <sortCondition ref="C60:C76"/>
  </sortState>
  <mergeCells count="14">
    <mergeCell ref="B60:B69"/>
    <mergeCell ref="C1:E1"/>
    <mergeCell ref="F1:G1"/>
    <mergeCell ref="A3:B4"/>
    <mergeCell ref="A32:A36"/>
    <mergeCell ref="A37:A41"/>
    <mergeCell ref="A42:A46"/>
    <mergeCell ref="A47:A51"/>
    <mergeCell ref="A52:A56"/>
    <mergeCell ref="A7:A11"/>
    <mergeCell ref="A12:A16"/>
    <mergeCell ref="A17:A21"/>
    <mergeCell ref="A22:A26"/>
    <mergeCell ref="A27:A31"/>
  </mergeCells>
  <conditionalFormatting sqref="AA11 AA16 AA21 AA26 AA31 AA36 AA41 AA46 AA51 AA56">
    <cfRule type="cellIs" dxfId="874" priority="222" operator="lessThan">
      <formula>1</formula>
    </cfRule>
  </conditionalFormatting>
  <conditionalFormatting sqref="AA11 AA16 AA21 AA26 AA31 AA36 AA41 AA46 AA51 AA56">
    <cfRule type="cellIs" dxfId="873" priority="221" operator="greaterThan">
      <formula>1</formula>
    </cfRule>
  </conditionalFormatting>
  <conditionalFormatting sqref="A59:J59 A57:Z58 AB57:AC58 A1:AC56 B60 M59:AC59">
    <cfRule type="cellIs" dxfId="872" priority="174" operator="equal">
      <formula>"Ночь"</formula>
    </cfRule>
    <cfRule type="cellIs" dxfId="871" priority="175" operator="equal">
      <formula>"Жирнов Андрей"</formula>
    </cfRule>
    <cfRule type="cellIs" dxfId="870" priority="176" operator="equal">
      <formula>"Николаева Евгения"</formula>
    </cfRule>
    <cfRule type="cellIs" dxfId="869" priority="177" operator="equal">
      <formula>"Лазарев Валерий"</formula>
    </cfRule>
    <cfRule type="cellIs" dxfId="868" priority="178" operator="equal">
      <formula>"Родина Александра"</formula>
    </cfRule>
    <cfRule type="cellIs" dxfId="867" priority="179" operator="equal">
      <formula>"Дикусар Александр"</formula>
    </cfRule>
    <cfRule type="cellIs" dxfId="866" priority="180" operator="equal">
      <formula>"Федоренко Анна"</formula>
    </cfRule>
    <cfRule type="cellIs" dxfId="865" priority="181" operator="equal">
      <formula>"Соколов Артем"</formula>
    </cfRule>
    <cfRule type="cellIs" dxfId="864" priority="182" operator="equal">
      <formula>"Чубан Александр"</formula>
    </cfRule>
  </conditionalFormatting>
  <conditionalFormatting sqref="K59:L60">
    <cfRule type="cellIs" dxfId="863" priority="46" operator="equal">
      <formula>"Ночь"</formula>
    </cfRule>
    <cfRule type="cellIs" dxfId="862" priority="47" operator="equal">
      <formula>"Жирнов Андрей"</formula>
    </cfRule>
    <cfRule type="cellIs" dxfId="861" priority="48" operator="equal">
      <formula>"Николаева Евгения"</formula>
    </cfRule>
    <cfRule type="cellIs" dxfId="860" priority="49" operator="equal">
      <formula>"Лазарев Валерий"</formula>
    </cfRule>
    <cfRule type="cellIs" dxfId="859" priority="50" operator="equal">
      <formula>"Родина Александра"</formula>
    </cfRule>
    <cfRule type="cellIs" dxfId="858" priority="51" operator="equal">
      <formula>"Дикусар Александр"</formula>
    </cfRule>
    <cfRule type="cellIs" dxfId="857" priority="52" operator="equal">
      <formula>"Федоренко Анна"</formula>
    </cfRule>
    <cfRule type="cellIs" dxfId="856" priority="53" operator="equal">
      <formula>"Соколов Артем"</formula>
    </cfRule>
    <cfRule type="cellIs" dxfId="855" priority="54" operator="equal">
      <formula>"Чубан Александр"</formula>
    </cfRule>
  </conditionalFormatting>
  <conditionalFormatting sqref="C72">
    <cfRule type="cellIs" dxfId="854" priority="1" operator="equal">
      <formula>"Ночь"</formula>
    </cfRule>
    <cfRule type="cellIs" dxfId="853" priority="2" operator="equal">
      <formula>"Жирнов Андрей"</formula>
    </cfRule>
    <cfRule type="cellIs" dxfId="852" priority="3" operator="equal">
      <formula>"Николаева Евгения"</formula>
    </cfRule>
    <cfRule type="cellIs" dxfId="851" priority="4" operator="equal">
      <formula>"Лазарев Валерий"</formula>
    </cfRule>
    <cfRule type="cellIs" dxfId="850" priority="5" operator="equal">
      <formula>"Родина Александра"</formula>
    </cfRule>
    <cfRule type="cellIs" dxfId="849" priority="6" operator="equal">
      <formula>"Дикусар Александр"</formula>
    </cfRule>
    <cfRule type="cellIs" dxfId="848" priority="7" operator="equal">
      <formula>"Федоренко Анна"</formula>
    </cfRule>
    <cfRule type="cellIs" dxfId="847" priority="8" operator="equal">
      <formula>"Соколов Артем"</formula>
    </cfRule>
    <cfRule type="cellIs" dxfId="846" priority="9" operator="equal">
      <formula>"Чубан Александр"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27846-FE1C-450F-8AD5-74FBCAA504D6}">
  <dimension ref="A1:BQ52"/>
  <sheetViews>
    <sheetView zoomScale="80" zoomScaleNormal="80" workbookViewId="0">
      <pane ySplit="1" topLeftCell="A23" activePane="bottomLeft" state="frozen"/>
      <selection activeCell="N1" sqref="N1"/>
      <selection pane="bottomLeft" activeCell="B40" sqref="B40:B52"/>
    </sheetView>
  </sheetViews>
  <sheetFormatPr defaultRowHeight="15" x14ac:dyDescent="0.25"/>
  <cols>
    <col min="1" max="1" width="10.85546875" style="29" bestFit="1" customWidth="1"/>
    <col min="2" max="2" width="20.85546875" style="14" bestFit="1" customWidth="1"/>
    <col min="3" max="5" width="11.42578125" style="14" bestFit="1" customWidth="1"/>
    <col min="6" max="25" width="11.42578125" style="14" customWidth="1"/>
    <col min="26" max="26" width="12" style="14" customWidth="1"/>
    <col min="27" max="27" width="3.28515625" style="16" hidden="1" customWidth="1"/>
    <col min="28" max="39" width="3.28515625" style="14" hidden="1" customWidth="1"/>
    <col min="40" max="40" width="9.140625" style="14" hidden="1" customWidth="1"/>
    <col min="41" max="41" width="7.28515625" style="14" hidden="1" customWidth="1"/>
    <col min="42" max="44" width="3.28515625" style="14" hidden="1" customWidth="1"/>
    <col min="45" max="45" width="8" style="14" hidden="1" customWidth="1"/>
    <col min="46" max="52" width="3.28515625" style="14" hidden="1" customWidth="1"/>
    <col min="53" max="53" width="27.28515625" style="29" hidden="1" customWidth="1"/>
    <col min="54" max="56" width="3.28515625" style="29" hidden="1" customWidth="1"/>
    <col min="57" max="57" width="6" style="29" hidden="1" customWidth="1"/>
    <col min="58" max="58" width="7.28515625" style="29" hidden="1" customWidth="1"/>
    <col min="59" max="60" width="3.28515625" style="29" hidden="1" customWidth="1"/>
    <col min="61" max="65" width="3.28515625" style="30" hidden="1" customWidth="1"/>
    <col min="66" max="67" width="9.140625" style="30" hidden="1" customWidth="1"/>
    <col min="68" max="69" width="9.140625" style="30" customWidth="1"/>
    <col min="70" max="71" width="9.140625" customWidth="1"/>
  </cols>
  <sheetData>
    <row r="1" spans="1:69" s="1" customFormat="1" ht="63" customHeight="1" x14ac:dyDescent="0.25">
      <c r="A1" s="35" t="s">
        <v>27</v>
      </c>
      <c r="B1" s="35"/>
      <c r="C1" s="37" t="s">
        <v>2</v>
      </c>
      <c r="D1" s="37" t="s">
        <v>3</v>
      </c>
      <c r="E1" s="37" t="s">
        <v>4</v>
      </c>
      <c r="F1" s="37" t="s">
        <v>5</v>
      </c>
      <c r="G1" s="37" t="s">
        <v>6</v>
      </c>
      <c r="H1" s="37" t="s">
        <v>7</v>
      </c>
      <c r="I1" s="37" t="s">
        <v>8</v>
      </c>
      <c r="J1" s="37" t="s">
        <v>9</v>
      </c>
      <c r="K1" s="37" t="s">
        <v>28</v>
      </c>
      <c r="L1" s="37" t="s">
        <v>11</v>
      </c>
      <c r="M1" s="37" t="s">
        <v>12</v>
      </c>
      <c r="N1" s="37" t="s">
        <v>13</v>
      </c>
      <c r="O1" s="37" t="s">
        <v>14</v>
      </c>
      <c r="P1" s="37" t="s">
        <v>15</v>
      </c>
      <c r="Q1" s="37" t="s">
        <v>16</v>
      </c>
      <c r="R1" s="37" t="s">
        <v>17</v>
      </c>
      <c r="S1" s="37" t="s">
        <v>18</v>
      </c>
      <c r="T1" s="37" t="s">
        <v>19</v>
      </c>
      <c r="U1" s="37" t="s">
        <v>20</v>
      </c>
      <c r="V1" s="37" t="s">
        <v>21</v>
      </c>
      <c r="W1" s="37" t="s">
        <v>22</v>
      </c>
      <c r="X1" s="37" t="s">
        <v>23</v>
      </c>
      <c r="Y1" s="37" t="s">
        <v>24</v>
      </c>
      <c r="Z1" s="37" t="s">
        <v>25</v>
      </c>
      <c r="AA1" s="16" t="str">
        <f>B25</f>
        <v>Иванов</v>
      </c>
      <c r="AB1" s="14" t="str">
        <f>B26</f>
        <v>Петров</v>
      </c>
      <c r="AC1" s="14" t="str">
        <f>B27</f>
        <v>Сидоров</v>
      </c>
      <c r="AD1" s="14" t="str">
        <f>B28</f>
        <v>Буйнов</v>
      </c>
      <c r="AE1" s="14" t="str">
        <f>B29</f>
        <v>Станок 7</v>
      </c>
      <c r="AF1" s="14" t="str">
        <f>B30</f>
        <v>Станок 12</v>
      </c>
      <c r="AG1" s="14" t="str">
        <f>B31</f>
        <v>Алешин</v>
      </c>
      <c r="AH1" s="14" t="str">
        <f>B32</f>
        <v>Николаев</v>
      </c>
      <c r="AI1" s="14" t="str">
        <f>B33</f>
        <v>Сидарчук</v>
      </c>
      <c r="AJ1" s="14" t="str">
        <f>B34</f>
        <v>Исмаилов</v>
      </c>
      <c r="AK1" s="14" t="str">
        <f>B35</f>
        <v>Сотрудник 3</v>
      </c>
      <c r="AL1" s="14" t="str">
        <f>B36</f>
        <v>Сотрудник 4</v>
      </c>
      <c r="AM1" s="14" t="str">
        <f>B37</f>
        <v>Станок 13</v>
      </c>
      <c r="AN1" s="14" t="str">
        <f>B40</f>
        <v>Станок 1</v>
      </c>
      <c r="AO1" s="14" t="str">
        <f>B41</f>
        <v>Станок 2</v>
      </c>
      <c r="AP1" s="14" t="str">
        <f>B42</f>
        <v>Станок 3</v>
      </c>
      <c r="AQ1" s="14" t="str">
        <f>B43</f>
        <v>Станок 4</v>
      </c>
      <c r="AR1" s="14" t="str">
        <f>B44</f>
        <v>Станок 5</v>
      </c>
      <c r="AS1" s="14" t="str">
        <f>B45</f>
        <v>Станок 6</v>
      </c>
      <c r="AT1" s="14" t="str">
        <f>B46</f>
        <v>Станок 7</v>
      </c>
      <c r="AU1" s="14" t="str">
        <f>B47</f>
        <v>Станок 8</v>
      </c>
      <c r="AV1" s="14" t="str">
        <f>B48</f>
        <v>Станок 9</v>
      </c>
      <c r="AW1" s="14" t="str">
        <f>B49</f>
        <v>Станок 10</v>
      </c>
      <c r="AX1" s="14" t="str">
        <f>B50</f>
        <v>Станок 11</v>
      </c>
      <c r="AY1" s="14" t="str">
        <f>B51</f>
        <v>Станок 12</v>
      </c>
      <c r="AZ1" s="14" t="str">
        <f>B52</f>
        <v>Станок 13</v>
      </c>
      <c r="BA1" s="14" t="str">
        <f>B40</f>
        <v>Станок 1</v>
      </c>
      <c r="BB1" s="14" t="str">
        <f>B41</f>
        <v>Станок 2</v>
      </c>
      <c r="BC1" s="14" t="str">
        <f>B42</f>
        <v>Станок 3</v>
      </c>
      <c r="BD1" s="14" t="str">
        <f>B43</f>
        <v>Станок 4</v>
      </c>
      <c r="BE1" s="14" t="str">
        <f>B44</f>
        <v>Станок 5</v>
      </c>
      <c r="BF1" s="14" t="str">
        <f>B45</f>
        <v>Станок 6</v>
      </c>
      <c r="BG1" s="14" t="str">
        <f>B46</f>
        <v>Станок 7</v>
      </c>
      <c r="BH1" s="14" t="str">
        <f>B47</f>
        <v>Станок 8</v>
      </c>
      <c r="BI1" s="14" t="str">
        <f>B48</f>
        <v>Станок 9</v>
      </c>
      <c r="BJ1" s="14" t="str">
        <f>B49</f>
        <v>Станок 10</v>
      </c>
      <c r="BK1" s="14" t="str">
        <f>B50</f>
        <v>Станок 11</v>
      </c>
      <c r="BL1" s="14" t="str">
        <f>B51</f>
        <v>Станок 12</v>
      </c>
      <c r="BM1" s="14" t="str">
        <f>B52</f>
        <v>Станок 13</v>
      </c>
      <c r="BN1" s="10"/>
      <c r="BO1" s="10"/>
      <c r="BP1" s="10"/>
      <c r="BQ1" s="10"/>
    </row>
    <row r="2" spans="1:69" ht="24" customHeight="1" x14ac:dyDescent="0.25">
      <c r="A2" s="67">
        <v>44621</v>
      </c>
      <c r="B2" s="32" t="s">
        <v>68</v>
      </c>
      <c r="C2" s="39" t="s">
        <v>47</v>
      </c>
      <c r="D2" s="39" t="s">
        <v>47</v>
      </c>
      <c r="E2" s="39" t="s">
        <v>47</v>
      </c>
      <c r="F2" s="39" t="s">
        <v>47</v>
      </c>
      <c r="G2" s="39" t="s">
        <v>47</v>
      </c>
      <c r="H2" s="39" t="s">
        <v>47</v>
      </c>
      <c r="I2" s="39" t="s">
        <v>47</v>
      </c>
      <c r="J2" s="39" t="s">
        <v>47</v>
      </c>
      <c r="K2" s="39" t="s">
        <v>47</v>
      </c>
      <c r="L2" s="39" t="s">
        <v>45</v>
      </c>
      <c r="M2" s="39" t="s">
        <v>45</v>
      </c>
      <c r="N2" s="39" t="s">
        <v>46</v>
      </c>
      <c r="O2" s="39" t="s">
        <v>46</v>
      </c>
      <c r="P2" s="39" t="s">
        <v>47</v>
      </c>
      <c r="Q2" s="39" t="s">
        <v>47</v>
      </c>
      <c r="R2" s="39" t="s">
        <v>46</v>
      </c>
      <c r="S2" s="39" t="s">
        <v>46</v>
      </c>
      <c r="T2" s="39" t="s">
        <v>47</v>
      </c>
      <c r="U2" s="39" t="s">
        <v>47</v>
      </c>
      <c r="V2" s="39" t="s">
        <v>46</v>
      </c>
      <c r="W2" s="39" t="s">
        <v>46</v>
      </c>
      <c r="X2" s="39" t="s">
        <v>47</v>
      </c>
      <c r="Y2" s="39" t="s">
        <v>47</v>
      </c>
      <c r="Z2" s="39" t="s">
        <v>48</v>
      </c>
      <c r="AA2" s="16">
        <f>IF(COUNTIF(L2:Z2,$B$25),1,0)</f>
        <v>1</v>
      </c>
      <c r="AB2" s="14">
        <f>IF(COUNTIF(L2:Z2,$B$26),1,0)</f>
        <v>1</v>
      </c>
      <c r="AC2" s="14">
        <f>IF(COUNTIF(L2:Z2,$B$27),1,0)</f>
        <v>1</v>
      </c>
      <c r="AD2" s="14">
        <f>IF(COUNTIF(L2:Z2,$B$28),1,0)</f>
        <v>1</v>
      </c>
      <c r="AE2" s="14">
        <f>IF(COUNTIF(L2:Z2,$B$29),1,0)</f>
        <v>0</v>
      </c>
      <c r="AF2" s="14">
        <f>IF(COUNTIF(L2:Z2,$B$30),1,0)</f>
        <v>0</v>
      </c>
      <c r="AG2" s="14">
        <f>IF(COUNTIF(L2:Z2,$B$31),1,0)</f>
        <v>0</v>
      </c>
      <c r="AH2" s="14">
        <f>IF(COUNTIF(L2:Z2,$B$32),1,0)</f>
        <v>0</v>
      </c>
      <c r="AI2" s="14">
        <f>IF(COUNTIF(L2:Z2,$B$33),1,0)</f>
        <v>0</v>
      </c>
      <c r="AJ2" s="14">
        <f>IF(COUNTIF(L2:Z2,$B$34),1,0)</f>
        <v>0</v>
      </c>
      <c r="AK2" s="14">
        <f>IF(COUNTIF(L2:Z2,$B$35),1,0)</f>
        <v>0</v>
      </c>
      <c r="AL2" s="14">
        <f>IF(COUNTIF(L2:Z2,$B$36),1,0)</f>
        <v>0</v>
      </c>
      <c r="AM2" s="14">
        <f>IF(COUNTIF(L2:Z2,$B$37),1,0)</f>
        <v>0</v>
      </c>
    </row>
    <row r="3" spans="1:69" ht="24" customHeight="1" x14ac:dyDescent="0.25">
      <c r="A3" s="67"/>
      <c r="B3" s="32" t="s">
        <v>69</v>
      </c>
      <c r="C3" s="33" t="s">
        <v>65</v>
      </c>
      <c r="D3" s="33" t="s">
        <v>65</v>
      </c>
      <c r="E3" s="33" t="s">
        <v>65</v>
      </c>
      <c r="F3" s="33" t="s">
        <v>65</v>
      </c>
      <c r="G3" s="33" t="s">
        <v>65</v>
      </c>
      <c r="H3" s="33" t="s">
        <v>65</v>
      </c>
      <c r="I3" s="33" t="s">
        <v>65</v>
      </c>
      <c r="J3" s="33" t="s">
        <v>65</v>
      </c>
      <c r="K3" s="33" t="s">
        <v>65</v>
      </c>
      <c r="L3" s="34" t="s">
        <v>62</v>
      </c>
      <c r="M3" s="34" t="s">
        <v>62</v>
      </c>
      <c r="N3" s="34" t="s">
        <v>58</v>
      </c>
      <c r="O3" s="34" t="s">
        <v>58</v>
      </c>
      <c r="P3" s="34" t="s">
        <v>62</v>
      </c>
      <c r="Q3" s="34" t="s">
        <v>62</v>
      </c>
      <c r="R3" s="34" t="s">
        <v>58</v>
      </c>
      <c r="S3" s="34" t="s">
        <v>58</v>
      </c>
      <c r="T3" s="34" t="s">
        <v>63</v>
      </c>
      <c r="U3" s="34" t="s">
        <v>63</v>
      </c>
      <c r="V3" s="34" t="s">
        <v>60</v>
      </c>
      <c r="W3" s="34" t="s">
        <v>60</v>
      </c>
      <c r="X3" s="34" t="s">
        <v>63</v>
      </c>
      <c r="Y3" s="34" t="s">
        <v>63</v>
      </c>
      <c r="Z3" s="34" t="s">
        <v>60</v>
      </c>
      <c r="AA3" s="36"/>
      <c r="AN3" s="14">
        <f>IF(COUNTIF(L3:Z3,$B$40),1,0)</f>
        <v>0</v>
      </c>
      <c r="AO3" s="14">
        <f>IF(COUNTIF(L3:Z3,$B$41),1,0)</f>
        <v>0</v>
      </c>
      <c r="AP3" s="14">
        <f>IF(COUNTIF(L3:Z3,$B$42),1,0)</f>
        <v>0</v>
      </c>
      <c r="AQ3" s="14">
        <f>IF(COUNTIF(L3:Z3,$B$43),1,0)</f>
        <v>0</v>
      </c>
      <c r="AR3" s="14">
        <f>IF(COUNTIF(L3:Z3,$B$44),1,0)</f>
        <v>0</v>
      </c>
      <c r="AS3" s="14">
        <f>IF(COUNTIF(L3:Z3,$B$45),1,0)</f>
        <v>1</v>
      </c>
      <c r="AT3" s="14">
        <f>IF(COUNTIF(L3:Z3,$B$46),1,0)</f>
        <v>0</v>
      </c>
      <c r="AU3" s="14">
        <f>IF(COUNTIF(L3:Z3,$B$47),1,0)</f>
        <v>1</v>
      </c>
      <c r="AV3" s="14">
        <f>IF(COUNTIF(L3:Z3,$B$48),1,0)</f>
        <v>0</v>
      </c>
      <c r="AW3" s="14">
        <f>IF(COUNTIF(L3:Z3,$B$49),1,0)</f>
        <v>1</v>
      </c>
      <c r="AX3" s="14">
        <f>IF(COUNTIF(L3:Z3,$B$50),1,0)</f>
        <v>1</v>
      </c>
      <c r="AY3" s="14">
        <f>IF(COUNTIF(L3:Z3,$B$51),1,0)</f>
        <v>0</v>
      </c>
      <c r="AZ3" s="14">
        <f>IF(COUNTIF(L3:Z3,$B$52),1,0)</f>
        <v>0</v>
      </c>
      <c r="BA3" s="29">
        <f>COUNTIF(C3:Z3,$B$40)</f>
        <v>0</v>
      </c>
      <c r="BB3" s="29">
        <f>COUNTIF(C3:Z3,$B$41)</f>
        <v>0</v>
      </c>
      <c r="BC3" s="29">
        <f>COUNTIF(C3:Z3,$B$42)</f>
        <v>0</v>
      </c>
      <c r="BD3" s="29">
        <f>COUNTIF(C3:Z3,$B$43)</f>
        <v>0</v>
      </c>
      <c r="BE3" s="29">
        <f>COUNTIF(C3:Z3,$B$44)</f>
        <v>0</v>
      </c>
      <c r="BF3" s="29">
        <f>COUNTIF(C3:Z3,$B$45)</f>
        <v>4</v>
      </c>
      <c r="BG3" s="29">
        <f>COUNTIF(C3:Z3,$B$46)</f>
        <v>0</v>
      </c>
      <c r="BH3" s="29">
        <f>COUNTIF(C3:Z3,$B$47)</f>
        <v>3</v>
      </c>
      <c r="BI3" s="29">
        <f>COUNTIF(C3:Z3,$B$48)</f>
        <v>0</v>
      </c>
      <c r="BJ3" s="29">
        <f>COUNTIF(C3:Z3,$B$49)</f>
        <v>4</v>
      </c>
      <c r="BK3" s="29">
        <f>COUNTIF(C3:Z3,$B$50)</f>
        <v>4</v>
      </c>
      <c r="BL3" s="29">
        <f>COUNTIF(C3:Z3,$B$51)</f>
        <v>0</v>
      </c>
      <c r="BM3" s="29">
        <f>COUNTIF(C3:Z3,$B$52)</f>
        <v>9</v>
      </c>
    </row>
    <row r="4" spans="1:69" ht="24" customHeight="1" x14ac:dyDescent="0.25">
      <c r="A4" s="67">
        <v>44622</v>
      </c>
      <c r="B4" s="32" t="s">
        <v>68</v>
      </c>
      <c r="C4" s="39" t="s">
        <v>48</v>
      </c>
      <c r="D4" s="39" t="s">
        <v>45</v>
      </c>
      <c r="E4" s="39" t="s">
        <v>45</v>
      </c>
      <c r="F4" s="39" t="s">
        <v>45</v>
      </c>
      <c r="G4" s="39" t="s">
        <v>45</v>
      </c>
      <c r="H4" s="39" t="s">
        <v>45</v>
      </c>
      <c r="I4" s="39" t="s">
        <v>45</v>
      </c>
      <c r="J4" s="39" t="s">
        <v>45</v>
      </c>
      <c r="K4" s="39" t="s">
        <v>45</v>
      </c>
      <c r="L4" s="39" t="s">
        <v>45</v>
      </c>
      <c r="M4" s="39" t="s">
        <v>45</v>
      </c>
      <c r="N4" s="39" t="s">
        <v>46</v>
      </c>
      <c r="O4" s="39" t="s">
        <v>46</v>
      </c>
      <c r="P4" s="39" t="s">
        <v>47</v>
      </c>
      <c r="Q4" s="39" t="s">
        <v>47</v>
      </c>
      <c r="R4" s="39" t="s">
        <v>46</v>
      </c>
      <c r="S4" s="39" t="s">
        <v>46</v>
      </c>
      <c r="T4" s="39" t="s">
        <v>47</v>
      </c>
      <c r="U4" s="39" t="s">
        <v>47</v>
      </c>
      <c r="V4" s="39" t="s">
        <v>46</v>
      </c>
      <c r="W4" s="39" t="s">
        <v>46</v>
      </c>
      <c r="X4" s="39" t="s">
        <v>47</v>
      </c>
      <c r="Y4" s="39" t="s">
        <v>47</v>
      </c>
      <c r="Z4" s="39" t="s">
        <v>48</v>
      </c>
      <c r="AA4" s="16">
        <f>IF(COUNTIF(L4:Z4,$B$25),1,0)</f>
        <v>1</v>
      </c>
      <c r="AB4" s="14">
        <f>IF(COUNTIF(L4:Z4,$B$26),1,0)</f>
        <v>1</v>
      </c>
      <c r="AC4" s="14">
        <f>IF(COUNTIF(L4:Z4,$B$27),1,0)</f>
        <v>1</v>
      </c>
      <c r="AD4" s="14">
        <f>IF(COUNTIF(L4:Z4,$B$28),1,0)</f>
        <v>1</v>
      </c>
      <c r="AE4" s="14">
        <f>IF(COUNTIF(L4:Z4,$B$29),1,0)</f>
        <v>0</v>
      </c>
      <c r="AF4" s="14">
        <f>IF(COUNTIF(L4:Z4,$B$30),1,0)</f>
        <v>0</v>
      </c>
      <c r="AG4" s="14">
        <f>IF(COUNTIF(L4:Z4,$B$31),1,0)</f>
        <v>0</v>
      </c>
      <c r="AH4" s="14">
        <f>IF(COUNTIF(L4:Z4,$B$32),1,0)</f>
        <v>0</v>
      </c>
      <c r="AI4" s="14">
        <f>IF(COUNTIF(L4:Z4,$B$33),1,0)</f>
        <v>0</v>
      </c>
      <c r="AJ4" s="14">
        <f>IF(COUNTIF(L4:Z4,$B$34),1,0)</f>
        <v>0</v>
      </c>
      <c r="AK4" s="14">
        <f>IF(COUNTIF(L4:Z4,$B$35),1,0)</f>
        <v>0</v>
      </c>
      <c r="AL4" s="14">
        <f>IF(COUNTIF(L4:Z4,$B$36),1,0)</f>
        <v>0</v>
      </c>
      <c r="AM4" s="14">
        <f>IF(COUNTIF(L4:Z4,$B$37),1,0)</f>
        <v>0</v>
      </c>
    </row>
    <row r="5" spans="1:69" ht="24" customHeight="1" x14ac:dyDescent="0.25">
      <c r="A5" s="67"/>
      <c r="B5" s="32" t="s">
        <v>69</v>
      </c>
      <c r="C5" s="34" t="s">
        <v>60</v>
      </c>
      <c r="D5" s="33" t="s">
        <v>65</v>
      </c>
      <c r="E5" s="33" t="s">
        <v>65</v>
      </c>
      <c r="F5" s="33" t="s">
        <v>65</v>
      </c>
      <c r="G5" s="33" t="s">
        <v>65</v>
      </c>
      <c r="H5" s="33" t="s">
        <v>65</v>
      </c>
      <c r="I5" s="33" t="s">
        <v>65</v>
      </c>
      <c r="J5" s="33" t="s">
        <v>65</v>
      </c>
      <c r="K5" s="33" t="s">
        <v>65</v>
      </c>
      <c r="L5" s="34" t="s">
        <v>61</v>
      </c>
      <c r="M5" s="34" t="s">
        <v>61</v>
      </c>
      <c r="N5" s="34" t="s">
        <v>58</v>
      </c>
      <c r="O5" s="34" t="s">
        <v>58</v>
      </c>
      <c r="P5" s="34" t="s">
        <v>61</v>
      </c>
      <c r="Q5" s="34" t="s">
        <v>61</v>
      </c>
      <c r="R5" s="34" t="s">
        <v>58</v>
      </c>
      <c r="S5" s="34" t="s">
        <v>58</v>
      </c>
      <c r="T5" s="34" t="s">
        <v>56</v>
      </c>
      <c r="U5" s="34" t="s">
        <v>56</v>
      </c>
      <c r="V5" s="34" t="s">
        <v>62</v>
      </c>
      <c r="W5" s="34" t="s">
        <v>62</v>
      </c>
      <c r="X5" s="34" t="s">
        <v>56</v>
      </c>
      <c r="Y5" s="34" t="s">
        <v>56</v>
      </c>
      <c r="Z5" s="34" t="s">
        <v>62</v>
      </c>
      <c r="AA5" s="36"/>
      <c r="AN5" s="14">
        <f>IF(COUNTIF(L5:Z5,$B$40),1,0)</f>
        <v>0</v>
      </c>
      <c r="AO5" s="14">
        <f>IF(COUNTIF(L5:Z5,$B$41),1,0)</f>
        <v>0</v>
      </c>
      <c r="AP5" s="14">
        <f>IF(COUNTIF(L5:Z5,$B$42),1,0)</f>
        <v>0</v>
      </c>
      <c r="AQ5" s="14">
        <f>IF(COUNTIF(L5:Z5,$B$43),1,0)</f>
        <v>1</v>
      </c>
      <c r="AR5" s="14">
        <f>IF(COUNTIF(L5:Z5,$B$44),1,0)</f>
        <v>0</v>
      </c>
      <c r="AS5" s="14">
        <f>IF(COUNTIF(L5:Z5,$B$45),1,0)</f>
        <v>1</v>
      </c>
      <c r="AT5" s="14">
        <f>IF(COUNTIF(L5:Z5,$B$46),1,0)</f>
        <v>0</v>
      </c>
      <c r="AU5" s="14">
        <f>IF(COUNTIF(L5:Z5,$B$47),1,0)</f>
        <v>0</v>
      </c>
      <c r="AV5" s="14">
        <f>IF(COUNTIF(L5:Z5,$B$48),1,0)</f>
        <v>1</v>
      </c>
      <c r="AW5" s="14">
        <f>IF(COUNTIF(L5:Z5,$B$49),1,0)</f>
        <v>1</v>
      </c>
      <c r="AX5" s="14">
        <f>IF(COUNTIF(L5:Z5,$B$50),1,0)</f>
        <v>0</v>
      </c>
      <c r="AY5" s="14">
        <f>IF(COUNTIF(L5:Z5,$B$51),1,0)</f>
        <v>0</v>
      </c>
      <c r="AZ5" s="14">
        <f>IF(COUNTIF(L5:Z5,$B$52),1,0)</f>
        <v>0</v>
      </c>
      <c r="BA5" s="29">
        <f>COUNTIF(C5:Z5,$B$40)</f>
        <v>0</v>
      </c>
      <c r="BB5" s="29">
        <f>COUNTIF(C5:Z5,$B$41)</f>
        <v>0</v>
      </c>
      <c r="BC5" s="29">
        <f>COUNTIF(C5:Z5,$B$42)</f>
        <v>0</v>
      </c>
      <c r="BD5" s="29">
        <f>COUNTIF(C5:Z5,$B$43)</f>
        <v>4</v>
      </c>
      <c r="BE5" s="29">
        <f>COUNTIF(C5:Z5,$B$44)</f>
        <v>0</v>
      </c>
      <c r="BF5" s="29">
        <f>COUNTIF(C5:Z5,$B$45)</f>
        <v>4</v>
      </c>
      <c r="BG5" s="29">
        <f>COUNTIF(C5:Z5,$B$46)</f>
        <v>0</v>
      </c>
      <c r="BH5" s="29">
        <f>COUNTIF(C5:Z5,$B$47)</f>
        <v>1</v>
      </c>
      <c r="BI5" s="29">
        <f>COUNTIF(C5:Z5,$B$48)</f>
        <v>4</v>
      </c>
      <c r="BJ5" s="29">
        <f>COUNTIF(C5:Z5,$B$49)</f>
        <v>3</v>
      </c>
      <c r="BK5" s="29">
        <f>COUNTIF(C5:Z5,$B$50)</f>
        <v>0</v>
      </c>
      <c r="BL5" s="29">
        <f>COUNTIF(C5:Z5,$B$51)</f>
        <v>0</v>
      </c>
      <c r="BM5" s="29">
        <f>COUNTIF(C5:Z5,$B$52)</f>
        <v>8</v>
      </c>
    </row>
    <row r="6" spans="1:69" ht="24" customHeight="1" x14ac:dyDescent="0.25">
      <c r="A6" s="67">
        <v>44623</v>
      </c>
      <c r="B6" s="32" t="s">
        <v>68</v>
      </c>
      <c r="C6" s="39" t="s">
        <v>48</v>
      </c>
      <c r="D6" s="39" t="s">
        <v>45</v>
      </c>
      <c r="E6" s="39" t="s">
        <v>45</v>
      </c>
      <c r="F6" s="39" t="s">
        <v>45</v>
      </c>
      <c r="G6" s="39" t="s">
        <v>45</v>
      </c>
      <c r="H6" s="39" t="s">
        <v>45</v>
      </c>
      <c r="I6" s="39" t="s">
        <v>45</v>
      </c>
      <c r="J6" s="39" t="s">
        <v>45</v>
      </c>
      <c r="K6" s="39" t="s">
        <v>45</v>
      </c>
      <c r="L6" s="39" t="s">
        <v>49</v>
      </c>
      <c r="M6" s="39" t="s">
        <v>49</v>
      </c>
      <c r="N6" s="39" t="s">
        <v>50</v>
      </c>
      <c r="O6" s="39" t="s">
        <v>50</v>
      </c>
      <c r="P6" s="39" t="s">
        <v>51</v>
      </c>
      <c r="Q6" s="39" t="s">
        <v>51</v>
      </c>
      <c r="R6" s="39" t="s">
        <v>50</v>
      </c>
      <c r="S6" s="39" t="s">
        <v>50</v>
      </c>
      <c r="T6" s="39" t="s">
        <v>52</v>
      </c>
      <c r="U6" s="39" t="s">
        <v>52</v>
      </c>
      <c r="V6" s="39" t="s">
        <v>51</v>
      </c>
      <c r="W6" s="39" t="s">
        <v>51</v>
      </c>
      <c r="X6" s="39" t="s">
        <v>51</v>
      </c>
      <c r="Y6" s="39" t="s">
        <v>52</v>
      </c>
      <c r="Z6" s="39" t="s">
        <v>52</v>
      </c>
      <c r="AA6" s="16">
        <f>IF(COUNTIF(L6:Z6,$B$25),1,0)</f>
        <v>0</v>
      </c>
      <c r="AB6" s="14">
        <f>IF(COUNTIF(L6:Z6,$B$26),1,0)</f>
        <v>0</v>
      </c>
      <c r="AC6" s="14">
        <f>IF(COUNTIF(L6:Z6,$B$27),1,0)</f>
        <v>0</v>
      </c>
      <c r="AD6" s="14">
        <f>IF(COUNTIF(L6:Z6,$B$28),1,0)</f>
        <v>0</v>
      </c>
      <c r="AE6" s="14">
        <f>IF(COUNTIF(L6:Z6,$B$29),1,0)</f>
        <v>0</v>
      </c>
      <c r="AF6" s="14">
        <f>IF(COUNTIF(L6:Z6,$B$30),1,0)</f>
        <v>0</v>
      </c>
      <c r="AG6" s="14">
        <f>IF(COUNTIF(L6:Z6,$B$31),1,0)</f>
        <v>1</v>
      </c>
      <c r="AH6" s="14">
        <f>IF(COUNTIF(L6:Z6,$B$32),1,0)</f>
        <v>1</v>
      </c>
      <c r="AI6" s="14">
        <f>IF(COUNTIF(L6:Z6,$B$33),1,0)</f>
        <v>1</v>
      </c>
      <c r="AJ6" s="14">
        <f>IF(COUNTIF(L6:Z6,$B$34),1,0)</f>
        <v>1</v>
      </c>
      <c r="AK6" s="14">
        <f>IF(COUNTIF(L6:Z6,$B$35),1,0)</f>
        <v>0</v>
      </c>
      <c r="AL6" s="14">
        <f>IF(COUNTIF(L6:Z6,$B$36),1,0)</f>
        <v>0</v>
      </c>
      <c r="AM6" s="14">
        <f>IF(COUNTIF(L6:Z6,$B$37),1,0)</f>
        <v>0</v>
      </c>
    </row>
    <row r="7" spans="1:69" ht="24" customHeight="1" x14ac:dyDescent="0.25">
      <c r="A7" s="67"/>
      <c r="B7" s="32" t="s">
        <v>69</v>
      </c>
      <c r="C7" s="34" t="s">
        <v>62</v>
      </c>
      <c r="D7" s="33" t="s">
        <v>65</v>
      </c>
      <c r="E7" s="33" t="s">
        <v>65</v>
      </c>
      <c r="F7" s="33" t="s">
        <v>65</v>
      </c>
      <c r="G7" s="33" t="s">
        <v>65</v>
      </c>
      <c r="H7" s="33" t="s">
        <v>65</v>
      </c>
      <c r="I7" s="33" t="s">
        <v>65</v>
      </c>
      <c r="J7" s="33" t="s">
        <v>65</v>
      </c>
      <c r="K7" s="33" t="s">
        <v>65</v>
      </c>
      <c r="L7" s="34" t="s">
        <v>53</v>
      </c>
      <c r="M7" s="34" t="s">
        <v>53</v>
      </c>
      <c r="N7" s="34" t="s">
        <v>61</v>
      </c>
      <c r="O7" s="34" t="s">
        <v>61</v>
      </c>
      <c r="P7" s="34" t="s">
        <v>53</v>
      </c>
      <c r="Q7" s="34" t="s">
        <v>53</v>
      </c>
      <c r="R7" s="34" t="s">
        <v>61</v>
      </c>
      <c r="S7" s="34" t="s">
        <v>61</v>
      </c>
      <c r="T7" s="34" t="s">
        <v>54</v>
      </c>
      <c r="U7" s="34" t="s">
        <v>54</v>
      </c>
      <c r="V7" s="34" t="s">
        <v>55</v>
      </c>
      <c r="W7" s="34" t="s">
        <v>55</v>
      </c>
      <c r="X7" s="34" t="s">
        <v>54</v>
      </c>
      <c r="Y7" s="34" t="s">
        <v>54</v>
      </c>
      <c r="Z7" s="34" t="s">
        <v>55</v>
      </c>
      <c r="AA7" s="36"/>
      <c r="AN7" s="14">
        <f>IF(COUNTIF(L7:Z7,$B$40),1,0)</f>
        <v>1</v>
      </c>
      <c r="AO7" s="14">
        <f>IF(COUNTIF(L7:Z7,$B$41),1,0)</f>
        <v>1</v>
      </c>
      <c r="AP7" s="14">
        <f>IF(COUNTIF(L7:Z7,$B$42),1,0)</f>
        <v>1</v>
      </c>
      <c r="AQ7" s="14">
        <f>IF(COUNTIF(L7:Z7,$B$43),1,0)</f>
        <v>0</v>
      </c>
      <c r="AR7" s="14">
        <f>IF(COUNTIF(L7:Z7,$B$44),1,0)</f>
        <v>0</v>
      </c>
      <c r="AS7" s="14">
        <f>IF(COUNTIF(L7:Z7,$B$45),1,0)</f>
        <v>0</v>
      </c>
      <c r="AT7" s="14">
        <f>IF(COUNTIF(L7:Z7,$B$46),1,0)</f>
        <v>0</v>
      </c>
      <c r="AU7" s="14">
        <f>IF(COUNTIF(L7:Z7,$B$47),1,0)</f>
        <v>0</v>
      </c>
      <c r="AV7" s="14">
        <f>IF(COUNTIF(L7:Z7,$B$48),1,0)</f>
        <v>1</v>
      </c>
      <c r="AW7" s="14">
        <f>IF(COUNTIF(L7:Z7,$B$49),1,0)</f>
        <v>0</v>
      </c>
      <c r="AX7" s="14">
        <f>IF(COUNTIF(L7:Z7,$B$50),1,0)</f>
        <v>0</v>
      </c>
      <c r="AY7" s="14">
        <f>IF(COUNTIF(L7:Z7,$B$51),1,0)</f>
        <v>0</v>
      </c>
      <c r="AZ7" s="14">
        <f>IF(COUNTIF(L7:Z7,$B$52),1,0)</f>
        <v>0</v>
      </c>
      <c r="BA7" s="29">
        <f>COUNTIF(C7:Z7,$B$40)</f>
        <v>4</v>
      </c>
      <c r="BB7" s="29">
        <f>COUNTIF(C7:Z7,$B$41)</f>
        <v>4</v>
      </c>
      <c r="BC7" s="29">
        <f>COUNTIF(C7:Z7,$B$42)</f>
        <v>3</v>
      </c>
      <c r="BD7" s="29">
        <f>COUNTIF(C7:Z7,$B$43)</f>
        <v>0</v>
      </c>
      <c r="BE7" s="29">
        <f>COUNTIF(C7:Z7,$B$44)</f>
        <v>0</v>
      </c>
      <c r="BF7" s="29">
        <f>COUNTIF(C7:Z7,$B$45)</f>
        <v>0</v>
      </c>
      <c r="BG7" s="29">
        <f>COUNTIF(C7:Z7,$B$46)</f>
        <v>0</v>
      </c>
      <c r="BH7" s="29">
        <f>COUNTIF(C7:Z7,$B$47)</f>
        <v>0</v>
      </c>
      <c r="BI7" s="29">
        <f>COUNTIF(C7:Z7,$B$48)</f>
        <v>4</v>
      </c>
      <c r="BJ7" s="29">
        <f>COUNTIF(C7:Z7,$B$49)</f>
        <v>1</v>
      </c>
      <c r="BK7" s="29">
        <f>COUNTIF(C7:Z7,$B$50)</f>
        <v>0</v>
      </c>
      <c r="BL7" s="29">
        <f>COUNTIF(C7:Z7,$B$51)</f>
        <v>0</v>
      </c>
      <c r="BM7" s="29">
        <f>COUNTIF(C7:Z7,$B$52)</f>
        <v>8</v>
      </c>
    </row>
    <row r="8" spans="1:69" ht="24" customHeight="1" x14ac:dyDescent="0.25">
      <c r="A8" s="67">
        <v>44624</v>
      </c>
      <c r="B8" s="32" t="s">
        <v>68</v>
      </c>
      <c r="C8" s="39" t="s">
        <v>52</v>
      </c>
      <c r="D8" s="39" t="s">
        <v>49</v>
      </c>
      <c r="E8" s="39" t="s">
        <v>49</v>
      </c>
      <c r="F8" s="39" t="s">
        <v>49</v>
      </c>
      <c r="G8" s="39" t="s">
        <v>49</v>
      </c>
      <c r="H8" s="39" t="s">
        <v>49</v>
      </c>
      <c r="I8" s="39" t="s">
        <v>49</v>
      </c>
      <c r="J8" s="39" t="s">
        <v>49</v>
      </c>
      <c r="K8" s="39" t="s">
        <v>49</v>
      </c>
      <c r="L8" s="39" t="s">
        <v>49</v>
      </c>
      <c r="M8" s="39" t="s">
        <v>49</v>
      </c>
      <c r="N8" s="39" t="s">
        <v>50</v>
      </c>
      <c r="O8" s="39" t="s">
        <v>50</v>
      </c>
      <c r="P8" s="39" t="s">
        <v>51</v>
      </c>
      <c r="Q8" s="39" t="s">
        <v>51</v>
      </c>
      <c r="R8" s="39" t="s">
        <v>50</v>
      </c>
      <c r="S8" s="39" t="s">
        <v>50</v>
      </c>
      <c r="T8" s="39" t="s">
        <v>52</v>
      </c>
      <c r="U8" s="39" t="s">
        <v>52</v>
      </c>
      <c r="V8" s="39" t="s">
        <v>51</v>
      </c>
      <c r="W8" s="39" t="s">
        <v>51</v>
      </c>
      <c r="X8" s="39" t="s">
        <v>51</v>
      </c>
      <c r="Y8" s="39" t="s">
        <v>52</v>
      </c>
      <c r="Z8" s="39" t="s">
        <v>52</v>
      </c>
      <c r="AA8" s="16">
        <f>IF(COUNTIF(L8:Z8,$B$25),1,0)</f>
        <v>0</v>
      </c>
      <c r="AB8" s="14">
        <f>IF(COUNTIF(L8:Z8,$B$26),1,0)</f>
        <v>0</v>
      </c>
      <c r="AC8" s="14">
        <f>IF(COUNTIF(L8:Z8,$B$27),1,0)</f>
        <v>0</v>
      </c>
      <c r="AD8" s="14">
        <f>IF(COUNTIF(L8:Z8,$B$28),1,0)</f>
        <v>0</v>
      </c>
      <c r="AE8" s="14">
        <f>IF(COUNTIF(L8:Z8,$B$29),1,0)</f>
        <v>0</v>
      </c>
      <c r="AF8" s="14">
        <f>IF(COUNTIF(L8:Z8,$B$30),1,0)</f>
        <v>0</v>
      </c>
      <c r="AG8" s="14">
        <f>IF(COUNTIF(L8:Z8,$B$31),1,0)</f>
        <v>1</v>
      </c>
      <c r="AH8" s="14">
        <f>IF(COUNTIF(L8:Z8,$B$32),1,0)</f>
        <v>1</v>
      </c>
      <c r="AI8" s="14">
        <f>IF(COUNTIF(L8:Z8,$B$33),1,0)</f>
        <v>1</v>
      </c>
      <c r="AJ8" s="14">
        <f>IF(COUNTIF(L8:Z8,$B$34),1,0)</f>
        <v>1</v>
      </c>
      <c r="AK8" s="14">
        <f>IF(COUNTIF(L8:Z8,$B$35),1,0)</f>
        <v>0</v>
      </c>
      <c r="AL8" s="14">
        <f>IF(COUNTIF(L8:Z8,$B$36),1,0)</f>
        <v>0</v>
      </c>
      <c r="AM8" s="14">
        <f>IF(COUNTIF(L8:Z8,$B$37),1,0)</f>
        <v>0</v>
      </c>
    </row>
    <row r="9" spans="1:69" ht="24" customHeight="1" x14ac:dyDescent="0.25">
      <c r="A9" s="67"/>
      <c r="B9" s="32" t="s">
        <v>69</v>
      </c>
      <c r="C9" s="34" t="s">
        <v>55</v>
      </c>
      <c r="D9" s="33" t="s">
        <v>65</v>
      </c>
      <c r="E9" s="33" t="s">
        <v>65</v>
      </c>
      <c r="F9" s="33" t="s">
        <v>65</v>
      </c>
      <c r="G9" s="33" t="s">
        <v>65</v>
      </c>
      <c r="H9" s="33" t="s">
        <v>65</v>
      </c>
      <c r="I9" s="33" t="s">
        <v>65</v>
      </c>
      <c r="J9" s="33" t="s">
        <v>65</v>
      </c>
      <c r="K9" s="33" t="s">
        <v>65</v>
      </c>
      <c r="L9" s="34" t="s">
        <v>63</v>
      </c>
      <c r="M9" s="34" t="s">
        <v>63</v>
      </c>
      <c r="N9" s="34" t="s">
        <v>54</v>
      </c>
      <c r="O9" s="34" t="s">
        <v>54</v>
      </c>
      <c r="P9" s="34" t="s">
        <v>63</v>
      </c>
      <c r="Q9" s="34" t="s">
        <v>63</v>
      </c>
      <c r="R9" s="34" t="s">
        <v>54</v>
      </c>
      <c r="S9" s="34" t="s">
        <v>54</v>
      </c>
      <c r="T9" s="34" t="s">
        <v>55</v>
      </c>
      <c r="U9" s="34" t="s">
        <v>55</v>
      </c>
      <c r="V9" s="34" t="s">
        <v>57</v>
      </c>
      <c r="W9" s="34" t="s">
        <v>57</v>
      </c>
      <c r="X9" s="34" t="s">
        <v>55</v>
      </c>
      <c r="Y9" s="34" t="s">
        <v>55</v>
      </c>
      <c r="Z9" s="34" t="s">
        <v>57</v>
      </c>
      <c r="AA9" s="36"/>
      <c r="AN9" s="14">
        <f>IF(COUNTIF(L9:Z9,$B$40),1,0)</f>
        <v>0</v>
      </c>
      <c r="AO9" s="14">
        <f>IF(COUNTIF(L9:Z9,$B$41),1,0)</f>
        <v>1</v>
      </c>
      <c r="AP9" s="14">
        <f>IF(COUNTIF(L9:Z9,$B$42),1,0)</f>
        <v>1</v>
      </c>
      <c r="AQ9" s="14">
        <f>IF(COUNTIF(L9:Z9,$B$43),1,0)</f>
        <v>0</v>
      </c>
      <c r="AR9" s="14">
        <f>IF(COUNTIF(L9:Z9,$B$44),1,0)</f>
        <v>1</v>
      </c>
      <c r="AS9" s="14">
        <f>IF(COUNTIF(L9:Z9,$B$45),1,0)</f>
        <v>0</v>
      </c>
      <c r="AT9" s="14">
        <f>IF(COUNTIF(L9:Z9,$B$46),1,0)</f>
        <v>0</v>
      </c>
      <c r="AU9" s="14">
        <f>IF(COUNTIF(L9:Z9,$B$47),1,0)</f>
        <v>0</v>
      </c>
      <c r="AV9" s="14">
        <f>IF(COUNTIF(L9:Z9,$B$48),1,0)</f>
        <v>0</v>
      </c>
      <c r="AW9" s="14">
        <f>IF(COUNTIF(L9:Z9,$B$49),1,0)</f>
        <v>0</v>
      </c>
      <c r="AX9" s="14">
        <f>IF(COUNTIF(L9:Z9,$B$50),1,0)</f>
        <v>1</v>
      </c>
      <c r="AY9" s="14">
        <f>IF(COUNTIF(L9:Z9,$B$51),1,0)</f>
        <v>0</v>
      </c>
      <c r="AZ9" s="14">
        <f>IF(COUNTIF(L9:Z9,$B$52),1,0)</f>
        <v>0</v>
      </c>
      <c r="BA9" s="29">
        <f>COUNTIF(C9:Z9,$B$40)</f>
        <v>0</v>
      </c>
      <c r="BB9" s="29">
        <f>COUNTIF(C9:Z9,$B$41)</f>
        <v>4</v>
      </c>
      <c r="BC9" s="29">
        <f>COUNTIF(C9:Z9,$B$42)</f>
        <v>5</v>
      </c>
      <c r="BD9" s="29">
        <f>COUNTIF(C9:Z9,$B$43)</f>
        <v>0</v>
      </c>
      <c r="BE9" s="29">
        <f>COUNTIF(C9:Z9,$B$44)</f>
        <v>3</v>
      </c>
      <c r="BF9" s="29">
        <f>COUNTIF(C9:Z9,$B$45)</f>
        <v>0</v>
      </c>
      <c r="BG9" s="29">
        <f>COUNTIF(C9:Z9,$B$46)</f>
        <v>0</v>
      </c>
      <c r="BH9" s="29">
        <f>COUNTIF(C9:Z9,$B$47)</f>
        <v>0</v>
      </c>
      <c r="BI9" s="29">
        <f>COUNTIF(C9:Z9,$B$48)</f>
        <v>0</v>
      </c>
      <c r="BJ9" s="29">
        <f>COUNTIF(C9:Z9,$B$49)</f>
        <v>0</v>
      </c>
      <c r="BK9" s="29">
        <f>COUNTIF(C9:Z9,$B$50)</f>
        <v>4</v>
      </c>
      <c r="BL9" s="29">
        <f>COUNTIF(C9:Z9,$B$51)</f>
        <v>0</v>
      </c>
      <c r="BM9" s="29">
        <f>COUNTIF(C9:Z9,$B$52)</f>
        <v>8</v>
      </c>
    </row>
    <row r="10" spans="1:69" ht="24" customHeight="1" x14ac:dyDescent="0.25">
      <c r="A10" s="67">
        <v>44625</v>
      </c>
      <c r="B10" s="32" t="s">
        <v>68</v>
      </c>
      <c r="C10" s="39" t="s">
        <v>52</v>
      </c>
      <c r="D10" s="39" t="s">
        <v>49</v>
      </c>
      <c r="E10" s="39" t="s">
        <v>49</v>
      </c>
      <c r="F10" s="39" t="s">
        <v>49</v>
      </c>
      <c r="G10" s="39" t="s">
        <v>49</v>
      </c>
      <c r="H10" s="39" t="s">
        <v>49</v>
      </c>
      <c r="I10" s="39" t="s">
        <v>49</v>
      </c>
      <c r="J10" s="39" t="s">
        <v>49</v>
      </c>
      <c r="K10" s="39" t="s">
        <v>49</v>
      </c>
      <c r="L10" s="39" t="s">
        <v>45</v>
      </c>
      <c r="M10" s="39" t="s">
        <v>45</v>
      </c>
      <c r="N10" s="39" t="s">
        <v>46</v>
      </c>
      <c r="O10" s="39" t="s">
        <v>46</v>
      </c>
      <c r="P10" s="39" t="s">
        <v>47</v>
      </c>
      <c r="Q10" s="39" t="s">
        <v>47</v>
      </c>
      <c r="R10" s="39" t="s">
        <v>46</v>
      </c>
      <c r="S10" s="39" t="s">
        <v>46</v>
      </c>
      <c r="T10" s="39" t="s">
        <v>47</v>
      </c>
      <c r="U10" s="39" t="s">
        <v>47</v>
      </c>
      <c r="V10" s="39" t="s">
        <v>46</v>
      </c>
      <c r="W10" s="39" t="s">
        <v>46</v>
      </c>
      <c r="X10" s="39" t="s">
        <v>47</v>
      </c>
      <c r="Y10" s="39" t="s">
        <v>47</v>
      </c>
      <c r="Z10" s="39" t="s">
        <v>48</v>
      </c>
      <c r="AA10" s="16">
        <f>IF(COUNTIF(L10:Z10,$B$25),1,0)</f>
        <v>1</v>
      </c>
      <c r="AB10" s="14">
        <f>IF(COUNTIF(L10:Z10,$B$26),1,0)</f>
        <v>1</v>
      </c>
      <c r="AC10" s="14">
        <f>IF(COUNTIF(L10:Z10,$B$27),1,0)</f>
        <v>1</v>
      </c>
      <c r="AD10" s="14">
        <f>IF(COUNTIF(L10:Z10,$B$28),1,0)</f>
        <v>1</v>
      </c>
      <c r="AE10" s="14">
        <f>IF(COUNTIF(L10:Z10,$B$29),1,0)</f>
        <v>0</v>
      </c>
      <c r="AF10" s="14">
        <f>IF(COUNTIF(L10:Z10,$B$30),1,0)</f>
        <v>0</v>
      </c>
      <c r="AG10" s="14">
        <f>IF(COUNTIF(L10:Z10,$B$31),1,0)</f>
        <v>0</v>
      </c>
      <c r="AH10" s="14">
        <f>IF(COUNTIF(L10:Z10,$B$32),1,0)</f>
        <v>0</v>
      </c>
      <c r="AI10" s="14">
        <f>IF(COUNTIF(L10:Z10,$B$33),1,0)</f>
        <v>0</v>
      </c>
      <c r="AJ10" s="14">
        <f>IF(COUNTIF(L10:Z10,$B$34),1,0)</f>
        <v>0</v>
      </c>
      <c r="AK10" s="14">
        <f>IF(COUNTIF(L10:Z10,$B$35),1,0)</f>
        <v>0</v>
      </c>
      <c r="AL10" s="14">
        <f>IF(COUNTIF(L10:Z10,$B$36),1,0)</f>
        <v>0</v>
      </c>
      <c r="AM10" s="14">
        <f>IF(COUNTIF(L10:Z10,$B$37),1,0)</f>
        <v>0</v>
      </c>
    </row>
    <row r="11" spans="1:69" ht="24" customHeight="1" x14ac:dyDescent="0.25">
      <c r="A11" s="67"/>
      <c r="B11" s="32" t="s">
        <v>69</v>
      </c>
      <c r="C11" s="34" t="s">
        <v>57</v>
      </c>
      <c r="D11" s="33" t="s">
        <v>65</v>
      </c>
      <c r="E11" s="33" t="s">
        <v>65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3" t="s">
        <v>65</v>
      </c>
      <c r="L11" s="34" t="s">
        <v>53</v>
      </c>
      <c r="M11" s="34" t="s">
        <v>53</v>
      </c>
      <c r="N11" s="34" t="s">
        <v>63</v>
      </c>
      <c r="O11" s="34" t="s">
        <v>63</v>
      </c>
      <c r="P11" s="34" t="s">
        <v>53</v>
      </c>
      <c r="Q11" s="34" t="s">
        <v>53</v>
      </c>
      <c r="R11" s="34" t="s">
        <v>63</v>
      </c>
      <c r="S11" s="34" t="s">
        <v>63</v>
      </c>
      <c r="T11" s="34" t="s">
        <v>54</v>
      </c>
      <c r="U11" s="34" t="s">
        <v>54</v>
      </c>
      <c r="V11" s="34" t="s">
        <v>56</v>
      </c>
      <c r="W11" s="34" t="s">
        <v>56</v>
      </c>
      <c r="X11" s="34" t="s">
        <v>54</v>
      </c>
      <c r="Y11" s="34" t="s">
        <v>54</v>
      </c>
      <c r="Z11" s="34" t="s">
        <v>56</v>
      </c>
      <c r="AA11" s="36"/>
      <c r="AN11" s="14">
        <f>IF(COUNTIF(L11:Z11,$B$40),1,0)</f>
        <v>1</v>
      </c>
      <c r="AO11" s="14">
        <f>IF(COUNTIF(L11:Z11,$B$41),1,0)</f>
        <v>1</v>
      </c>
      <c r="AP11" s="14">
        <f>IF(COUNTIF(L11:Z11,$B$42),1,0)</f>
        <v>0</v>
      </c>
      <c r="AQ11" s="14">
        <f>IF(COUNTIF(L11:Z11,$B$43),1,0)</f>
        <v>1</v>
      </c>
      <c r="AR11" s="14">
        <f>IF(COUNTIF(L11:Z11,$B$44),1,0)</f>
        <v>0</v>
      </c>
      <c r="AS11" s="14">
        <f>IF(COUNTIF(L11:Z11,$B$45),1,0)</f>
        <v>0</v>
      </c>
      <c r="AT11" s="14">
        <f>IF(COUNTIF(L11:Z11,$B$46),1,0)</f>
        <v>0</v>
      </c>
      <c r="AU11" s="14">
        <f>IF(COUNTIF(L11:Z11,$B$47),1,0)</f>
        <v>0</v>
      </c>
      <c r="AV11" s="14">
        <f>IF(COUNTIF(L11:Z11,$B$48),1,0)</f>
        <v>0</v>
      </c>
      <c r="AW11" s="14">
        <f>IF(COUNTIF(L11:Z11,$B$49),1,0)</f>
        <v>0</v>
      </c>
      <c r="AX11" s="14">
        <f>IF(COUNTIF(L11:Z11,$B$50),1,0)</f>
        <v>1</v>
      </c>
      <c r="AY11" s="14">
        <f>IF(COUNTIF(L11:Z11,$B$51),1,0)</f>
        <v>0</v>
      </c>
      <c r="AZ11" s="14">
        <f>IF(COUNTIF(L11:Z11,$B$52),1,0)</f>
        <v>0</v>
      </c>
      <c r="BA11" s="29">
        <f>COUNTIF(C11:Z11,$B$40)</f>
        <v>4</v>
      </c>
      <c r="BB11" s="29">
        <f>COUNTIF(C11:Z11,$B$41)</f>
        <v>4</v>
      </c>
      <c r="BC11" s="29">
        <f>COUNTIF(C11:Z11,$B$42)</f>
        <v>0</v>
      </c>
      <c r="BD11" s="29">
        <f>COUNTIF(C11:Z11,$B$43)</f>
        <v>3</v>
      </c>
      <c r="BE11" s="29">
        <f>COUNTIF(C11:Z11,$B$44)</f>
        <v>1</v>
      </c>
      <c r="BF11" s="29">
        <f>COUNTIF(C11:Z11,$B$45)</f>
        <v>0</v>
      </c>
      <c r="BG11" s="29">
        <f>COUNTIF(C11:Z11,$B$46)</f>
        <v>0</v>
      </c>
      <c r="BH11" s="29">
        <f>COUNTIF(C11:Z11,$B$47)</f>
        <v>0</v>
      </c>
      <c r="BI11" s="29">
        <f>COUNTIF(C11:Z11,$B$48)</f>
        <v>0</v>
      </c>
      <c r="BJ11" s="29">
        <f>COUNTIF(C11:Z11,$B$49)</f>
        <v>0</v>
      </c>
      <c r="BK11" s="29">
        <f>COUNTIF(C11:Z11,$B$50)</f>
        <v>4</v>
      </c>
      <c r="BL11" s="29">
        <f>COUNTIF(C11:Z11,$B$51)</f>
        <v>0</v>
      </c>
      <c r="BM11" s="29">
        <f>COUNTIF(C11:Z11,$B$52)</f>
        <v>8</v>
      </c>
    </row>
    <row r="12" spans="1:69" ht="24" customHeight="1" x14ac:dyDescent="0.25">
      <c r="A12" s="67">
        <v>44626</v>
      </c>
      <c r="B12" s="32" t="s">
        <v>68</v>
      </c>
      <c r="C12" s="39" t="s">
        <v>48</v>
      </c>
      <c r="D12" s="39" t="s">
        <v>45</v>
      </c>
      <c r="E12" s="39" t="s">
        <v>45</v>
      </c>
      <c r="F12" s="39" t="s">
        <v>45</v>
      </c>
      <c r="G12" s="39" t="s">
        <v>45</v>
      </c>
      <c r="H12" s="39" t="s">
        <v>45</v>
      </c>
      <c r="I12" s="39" t="s">
        <v>45</v>
      </c>
      <c r="J12" s="39" t="s">
        <v>45</v>
      </c>
      <c r="K12" s="39" t="s">
        <v>45</v>
      </c>
      <c r="L12" s="39" t="s">
        <v>45</v>
      </c>
      <c r="M12" s="39" t="s">
        <v>45</v>
      </c>
      <c r="N12" s="39" t="s">
        <v>46</v>
      </c>
      <c r="O12" s="39" t="s">
        <v>46</v>
      </c>
      <c r="P12" s="39" t="s">
        <v>47</v>
      </c>
      <c r="Q12" s="39" t="s">
        <v>47</v>
      </c>
      <c r="R12" s="39" t="s">
        <v>46</v>
      </c>
      <c r="S12" s="39" t="s">
        <v>46</v>
      </c>
      <c r="T12" s="39" t="s">
        <v>47</v>
      </c>
      <c r="U12" s="39" t="s">
        <v>47</v>
      </c>
      <c r="V12" s="39" t="s">
        <v>46</v>
      </c>
      <c r="W12" s="39" t="s">
        <v>46</v>
      </c>
      <c r="X12" s="39" t="s">
        <v>47</v>
      </c>
      <c r="Y12" s="39" t="s">
        <v>47</v>
      </c>
      <c r="Z12" s="39" t="s">
        <v>48</v>
      </c>
      <c r="AA12" s="16">
        <f>IF(COUNTIF(L12:Z12,$B$25),1,0)</f>
        <v>1</v>
      </c>
      <c r="AB12" s="14">
        <f>IF(COUNTIF(L12:Z12,$B$26),1,0)</f>
        <v>1</v>
      </c>
      <c r="AC12" s="14">
        <f>IF(COUNTIF(L12:Z12,$B$27),1,0)</f>
        <v>1</v>
      </c>
      <c r="AD12" s="14">
        <f>IF(COUNTIF(L12:Z12,$B$28),1,0)</f>
        <v>1</v>
      </c>
      <c r="AE12" s="14">
        <f>IF(COUNTIF(L12:Z12,$B$29),1,0)</f>
        <v>0</v>
      </c>
      <c r="AF12" s="14">
        <f>IF(COUNTIF(L12:Z12,$B$30),1,0)</f>
        <v>0</v>
      </c>
      <c r="AG12" s="14">
        <f>IF(COUNTIF(L12:Z12,$B$31),1,0)</f>
        <v>0</v>
      </c>
      <c r="AH12" s="14">
        <f>IF(COUNTIF(L12:Z12,$B$32),1,0)</f>
        <v>0</v>
      </c>
      <c r="AI12" s="14">
        <f>IF(COUNTIF(L12:Z12,$B$33),1,0)</f>
        <v>0</v>
      </c>
      <c r="AJ12" s="14">
        <f>IF(COUNTIF(L12:Z12,$B$34),1,0)</f>
        <v>0</v>
      </c>
      <c r="AK12" s="14">
        <f>IF(COUNTIF(L12:Z12,$B$35),1,0)</f>
        <v>0</v>
      </c>
      <c r="AL12" s="14">
        <f>IF(COUNTIF(L12:Z12,$B$36),1,0)</f>
        <v>0</v>
      </c>
      <c r="AM12" s="14">
        <f>IF(COUNTIF(L12:Z12,$B$37),1,0)</f>
        <v>0</v>
      </c>
    </row>
    <row r="13" spans="1:69" ht="24" customHeight="1" x14ac:dyDescent="0.25">
      <c r="A13" s="67"/>
      <c r="B13" s="32" t="s">
        <v>69</v>
      </c>
      <c r="C13" s="34" t="s">
        <v>56</v>
      </c>
      <c r="D13" s="33" t="s">
        <v>65</v>
      </c>
      <c r="E13" s="33" t="s">
        <v>65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3" t="s">
        <v>65</v>
      </c>
      <c r="L13" s="34" t="s">
        <v>57</v>
      </c>
      <c r="M13" s="34" t="s">
        <v>57</v>
      </c>
      <c r="N13" s="34" t="s">
        <v>58</v>
      </c>
      <c r="O13" s="34" t="s">
        <v>58</v>
      </c>
      <c r="P13" s="34" t="s">
        <v>57</v>
      </c>
      <c r="Q13" s="34" t="s">
        <v>57</v>
      </c>
      <c r="R13" s="34" t="s">
        <v>58</v>
      </c>
      <c r="S13" s="34" t="s">
        <v>58</v>
      </c>
      <c r="T13" s="34" t="s">
        <v>60</v>
      </c>
      <c r="U13" s="34" t="s">
        <v>60</v>
      </c>
      <c r="V13" s="34" t="s">
        <v>62</v>
      </c>
      <c r="W13" s="34" t="s">
        <v>62</v>
      </c>
      <c r="X13" s="34" t="s">
        <v>60</v>
      </c>
      <c r="Y13" s="34" t="s">
        <v>60</v>
      </c>
      <c r="Z13" s="34" t="s">
        <v>62</v>
      </c>
      <c r="AA13" s="36"/>
      <c r="AN13" s="14">
        <f>IF(COUNTIF(L13:Z13,$B$40),1,0)</f>
        <v>0</v>
      </c>
      <c r="AO13" s="14">
        <f>IF(COUNTIF(L13:Z13,$B$41),1,0)</f>
        <v>0</v>
      </c>
      <c r="AP13" s="14">
        <f>IF(COUNTIF(L13:Z13,$B$42),1,0)</f>
        <v>0</v>
      </c>
      <c r="AQ13" s="14">
        <f>IF(COUNTIF(L13:Z13,$B$43),1,0)</f>
        <v>0</v>
      </c>
      <c r="AR13" s="14">
        <f>IF(COUNTIF(L13:Z13,$B$44),1,0)</f>
        <v>1</v>
      </c>
      <c r="AS13" s="14">
        <f>IF(COUNTIF(L13:Z13,$B$45),1,0)</f>
        <v>1</v>
      </c>
      <c r="AT13" s="14">
        <f>IF(COUNTIF(L13:Z13,$B$46),1,0)</f>
        <v>0</v>
      </c>
      <c r="AU13" s="14">
        <f>IF(COUNTIF(L13:Z13,$B$47),1,0)</f>
        <v>1</v>
      </c>
      <c r="AV13" s="14">
        <f>IF(COUNTIF(L13:Z13,$B$48),1,0)</f>
        <v>0</v>
      </c>
      <c r="AW13" s="14">
        <f>IF(COUNTIF(L13:Z13,$B$49),1,0)</f>
        <v>1</v>
      </c>
      <c r="AX13" s="14">
        <f>IF(COUNTIF(L13:Z13,$B$50),1,0)</f>
        <v>0</v>
      </c>
      <c r="AY13" s="14">
        <f>IF(COUNTIF(L13:Z13,$B$51),1,0)</f>
        <v>0</v>
      </c>
      <c r="AZ13" s="14">
        <f>IF(COUNTIF(L13:Z13,$B$52),1,0)</f>
        <v>0</v>
      </c>
      <c r="BA13" s="29">
        <f>COUNTIF(C13:Z13,$B$40)</f>
        <v>0</v>
      </c>
      <c r="BB13" s="29">
        <f>COUNTIF(C13:Z13,$B$41)</f>
        <v>0</v>
      </c>
      <c r="BC13" s="29">
        <f>COUNTIF(C13:Z13,$B$42)</f>
        <v>0</v>
      </c>
      <c r="BD13" s="29">
        <f>COUNTIF(C13:Z13,$B$43)</f>
        <v>1</v>
      </c>
      <c r="BE13" s="29">
        <f>COUNTIF(C13:Z13,$B$44)</f>
        <v>4</v>
      </c>
      <c r="BF13" s="29">
        <f>COUNTIF(C13:Z13,$B$45)</f>
        <v>4</v>
      </c>
      <c r="BG13" s="29">
        <f>COUNTIF(C13:Z13,$B$46)</f>
        <v>0</v>
      </c>
      <c r="BH13" s="29">
        <f>COUNTIF(C13:Z13,$B$47)</f>
        <v>4</v>
      </c>
      <c r="BI13" s="29">
        <f>COUNTIF(C13:Z13,$B$48)</f>
        <v>0</v>
      </c>
      <c r="BJ13" s="29">
        <f>COUNTIF(C13:Z13,$B$49)</f>
        <v>3</v>
      </c>
      <c r="BK13" s="29">
        <f>COUNTIF(C13:Z13,$B$50)</f>
        <v>0</v>
      </c>
      <c r="BL13" s="29">
        <f>COUNTIF(C13:Z13,$B$51)</f>
        <v>0</v>
      </c>
      <c r="BM13" s="29">
        <f>COUNTIF(C13:Z13,$B$52)</f>
        <v>8</v>
      </c>
    </row>
    <row r="14" spans="1:69" ht="24" customHeight="1" x14ac:dyDescent="0.25">
      <c r="A14" s="67">
        <v>44627</v>
      </c>
      <c r="B14" s="32" t="s">
        <v>68</v>
      </c>
      <c r="C14" s="39" t="s">
        <v>48</v>
      </c>
      <c r="D14" s="39" t="s">
        <v>45</v>
      </c>
      <c r="E14" s="39" t="s">
        <v>45</v>
      </c>
      <c r="F14" s="39" t="s">
        <v>45</v>
      </c>
      <c r="G14" s="39" t="s">
        <v>45</v>
      </c>
      <c r="H14" s="39" t="s">
        <v>45</v>
      </c>
      <c r="I14" s="39" t="s">
        <v>45</v>
      </c>
      <c r="J14" s="39" t="s">
        <v>45</v>
      </c>
      <c r="K14" s="39" t="s">
        <v>45</v>
      </c>
      <c r="L14" s="39" t="s">
        <v>45</v>
      </c>
      <c r="M14" s="39" t="s">
        <v>45</v>
      </c>
      <c r="N14" s="39" t="s">
        <v>50</v>
      </c>
      <c r="O14" s="39" t="s">
        <v>50</v>
      </c>
      <c r="P14" s="39" t="s">
        <v>52</v>
      </c>
      <c r="Q14" s="39" t="s">
        <v>52</v>
      </c>
      <c r="R14" s="39" t="s">
        <v>50</v>
      </c>
      <c r="S14" s="39" t="s">
        <v>50</v>
      </c>
      <c r="T14" s="39" t="s">
        <v>51</v>
      </c>
      <c r="U14" s="39" t="s">
        <v>51</v>
      </c>
      <c r="V14" s="39" t="s">
        <v>52</v>
      </c>
      <c r="W14" s="39" t="s">
        <v>52</v>
      </c>
      <c r="X14" s="39" t="s">
        <v>52</v>
      </c>
      <c r="Y14" s="39" t="s">
        <v>51</v>
      </c>
      <c r="Z14" s="39" t="s">
        <v>51</v>
      </c>
      <c r="AA14" s="16">
        <f>IF(COUNTIF(L14:Z14,$B$25),1,0)</f>
        <v>1</v>
      </c>
      <c r="AB14" s="14">
        <f>IF(COUNTIF(L14:Z14,$B$26),1,0)</f>
        <v>0</v>
      </c>
      <c r="AC14" s="14">
        <f>IF(COUNTIF(L14:Z14,$B$27),1,0)</f>
        <v>0</v>
      </c>
      <c r="AD14" s="14">
        <f>IF(COUNTIF(L14:Z14,$B$28),1,0)</f>
        <v>0</v>
      </c>
      <c r="AE14" s="14">
        <f>IF(COUNTIF(L14:Z14,$B$29),1,0)</f>
        <v>0</v>
      </c>
      <c r="AF14" s="14">
        <f>IF(COUNTIF(L14:Z14,$B$30),1,0)</f>
        <v>0</v>
      </c>
      <c r="AG14" s="14">
        <f>IF(COUNTIF(L14:Z14,$B$31),1,0)</f>
        <v>0</v>
      </c>
      <c r="AH14" s="14">
        <f>IF(COUNTIF(L14:Z14,$B$32),1,0)</f>
        <v>1</v>
      </c>
      <c r="AI14" s="14">
        <f>IF(COUNTIF(L14:Z14,$B$33),1,0)</f>
        <v>1</v>
      </c>
      <c r="AJ14" s="14">
        <f>IF(COUNTIF(L14:Z14,$B$34),1,0)</f>
        <v>1</v>
      </c>
      <c r="AK14" s="14">
        <f>IF(COUNTIF(L14:Z14,$B$35),1,0)</f>
        <v>0</v>
      </c>
      <c r="AL14" s="14">
        <f>IF(COUNTIF(L14:Z14,$B$36),1,0)</f>
        <v>0</v>
      </c>
      <c r="AM14" s="14">
        <f>IF(COUNTIF(L14:Z14,$B$37),1,0)</f>
        <v>0</v>
      </c>
    </row>
    <row r="15" spans="1:69" ht="24" customHeight="1" x14ac:dyDescent="0.25">
      <c r="A15" s="67"/>
      <c r="B15" s="32" t="s">
        <v>69</v>
      </c>
      <c r="C15" s="34" t="s">
        <v>62</v>
      </c>
      <c r="D15" s="33" t="s">
        <v>65</v>
      </c>
      <c r="E15" s="33" t="s">
        <v>65</v>
      </c>
      <c r="F15" s="33" t="s">
        <v>65</v>
      </c>
      <c r="G15" s="33" t="s">
        <v>65</v>
      </c>
      <c r="H15" s="33" t="s">
        <v>65</v>
      </c>
      <c r="I15" s="33" t="s">
        <v>65</v>
      </c>
      <c r="J15" s="33" t="s">
        <v>65</v>
      </c>
      <c r="K15" s="33" t="s">
        <v>65</v>
      </c>
      <c r="L15" s="34" t="s">
        <v>57</v>
      </c>
      <c r="M15" s="34" t="s">
        <v>57</v>
      </c>
      <c r="N15" s="34" t="s">
        <v>58</v>
      </c>
      <c r="O15" s="34" t="s">
        <v>58</v>
      </c>
      <c r="P15" s="34" t="s">
        <v>57</v>
      </c>
      <c r="Q15" s="34" t="s">
        <v>57</v>
      </c>
      <c r="R15" s="34" t="s">
        <v>58</v>
      </c>
      <c r="S15" s="34" t="s">
        <v>58</v>
      </c>
      <c r="T15" s="34" t="s">
        <v>54</v>
      </c>
      <c r="U15" s="34" t="s">
        <v>54</v>
      </c>
      <c r="V15" s="34" t="s">
        <v>62</v>
      </c>
      <c r="W15" s="34" t="s">
        <v>62</v>
      </c>
      <c r="X15" s="34" t="s">
        <v>54</v>
      </c>
      <c r="Y15" s="34" t="s">
        <v>54</v>
      </c>
      <c r="Z15" s="34" t="s">
        <v>62</v>
      </c>
      <c r="AA15" s="36"/>
      <c r="AN15" s="14">
        <f>IF(COUNTIF(L15:Z15,$B$40),1,0)</f>
        <v>0</v>
      </c>
      <c r="AO15" s="14">
        <f>IF(COUNTIF(L15:Z15,$B$41),1,0)</f>
        <v>1</v>
      </c>
      <c r="AP15" s="14">
        <f>IF(COUNTIF(L15:Z15,$B$42),1,0)</f>
        <v>0</v>
      </c>
      <c r="AQ15" s="14">
        <f>IF(COUNTIF(L15:Z15,$B$43),1,0)</f>
        <v>0</v>
      </c>
      <c r="AR15" s="14">
        <f>IF(COUNTIF(L15:Z15,$B$44),1,0)</f>
        <v>1</v>
      </c>
      <c r="AS15" s="14">
        <f>IF(COUNTIF(L15:Z15,$B$45),1,0)</f>
        <v>1</v>
      </c>
      <c r="AT15" s="14">
        <f>IF(COUNTIF(L15:Z15,$B$46),1,0)</f>
        <v>0</v>
      </c>
      <c r="AU15" s="14">
        <f>IF(COUNTIF(L15:Z15,$B$47),1,0)</f>
        <v>0</v>
      </c>
      <c r="AV15" s="14">
        <f>IF(COUNTIF(L15:Z15,$B$48),1,0)</f>
        <v>0</v>
      </c>
      <c r="AW15" s="14">
        <f>IF(COUNTIF(L15:Z15,$B$49),1,0)</f>
        <v>1</v>
      </c>
      <c r="AX15" s="14">
        <f>IF(COUNTIF(L15:Z15,$B$50),1,0)</f>
        <v>0</v>
      </c>
      <c r="AY15" s="14">
        <f>IF(COUNTIF(L15:Z15,$B$51),1,0)</f>
        <v>0</v>
      </c>
      <c r="AZ15" s="14">
        <f>IF(COUNTIF(L15:Z15,$B$52),1,0)</f>
        <v>0</v>
      </c>
      <c r="BA15" s="29">
        <f>COUNTIF(C15:Z15,$B$40)</f>
        <v>0</v>
      </c>
      <c r="BB15" s="29">
        <f>COUNTIF(C15:Z15,$B$41)</f>
        <v>4</v>
      </c>
      <c r="BC15" s="29">
        <f>COUNTIF(C15:Z15,$B$42)</f>
        <v>0</v>
      </c>
      <c r="BD15" s="29">
        <f>COUNTIF(C15:Z15,$B$43)</f>
        <v>0</v>
      </c>
      <c r="BE15" s="29">
        <f>COUNTIF(C15:Z15,$B$44)</f>
        <v>4</v>
      </c>
      <c r="BF15" s="29">
        <f>COUNTIF(C15:Z15,$B$45)</f>
        <v>4</v>
      </c>
      <c r="BG15" s="29">
        <f>COUNTIF(C15:Z15,$B$46)</f>
        <v>0</v>
      </c>
      <c r="BH15" s="29">
        <f>COUNTIF(C15:Z15,$B$47)</f>
        <v>0</v>
      </c>
      <c r="BI15" s="29">
        <f>COUNTIF(C15:Z15,$B$48)</f>
        <v>0</v>
      </c>
      <c r="BJ15" s="29">
        <f>COUNTIF(C15:Z15,$B$49)</f>
        <v>4</v>
      </c>
      <c r="BK15" s="29">
        <f>COUNTIF(C15:Z15,$B$50)</f>
        <v>0</v>
      </c>
      <c r="BL15" s="29">
        <f>COUNTIF(C15:Z15,$B$51)</f>
        <v>0</v>
      </c>
      <c r="BM15" s="29">
        <f>COUNTIF(C15:Z15,$B$52)</f>
        <v>8</v>
      </c>
    </row>
    <row r="16" spans="1:69" ht="24" customHeight="1" x14ac:dyDescent="0.25">
      <c r="A16" s="67">
        <v>44628</v>
      </c>
      <c r="B16" s="32" t="s">
        <v>68</v>
      </c>
      <c r="C16" s="39" t="s">
        <v>51</v>
      </c>
      <c r="D16" s="39" t="s">
        <v>45</v>
      </c>
      <c r="E16" s="39" t="s">
        <v>45</v>
      </c>
      <c r="F16" s="39" t="s">
        <v>45</v>
      </c>
      <c r="G16" s="39" t="s">
        <v>45</v>
      </c>
      <c r="H16" s="39" t="s">
        <v>45</v>
      </c>
      <c r="I16" s="39" t="s">
        <v>45</v>
      </c>
      <c r="J16" s="39" t="s">
        <v>45</v>
      </c>
      <c r="K16" s="39" t="s">
        <v>45</v>
      </c>
      <c r="L16" s="39" t="s">
        <v>48</v>
      </c>
      <c r="M16" s="39" t="s">
        <v>48</v>
      </c>
      <c r="N16" s="39" t="s">
        <v>50</v>
      </c>
      <c r="O16" s="39" t="s">
        <v>50</v>
      </c>
      <c r="P16" s="39" t="s">
        <v>52</v>
      </c>
      <c r="Q16" s="39" t="s">
        <v>52</v>
      </c>
      <c r="R16" s="39" t="s">
        <v>50</v>
      </c>
      <c r="S16" s="39" t="s">
        <v>50</v>
      </c>
      <c r="T16" s="39" t="s">
        <v>51</v>
      </c>
      <c r="U16" s="39" t="s">
        <v>51</v>
      </c>
      <c r="V16" s="39" t="s">
        <v>52</v>
      </c>
      <c r="W16" s="39" t="s">
        <v>52</v>
      </c>
      <c r="X16" s="39" t="s">
        <v>52</v>
      </c>
      <c r="Y16" s="39" t="s">
        <v>51</v>
      </c>
      <c r="Z16" s="39" t="s">
        <v>51</v>
      </c>
      <c r="AA16" s="16">
        <f>IF(COUNTIF(L16:Z16,$B$25),1,0)</f>
        <v>0</v>
      </c>
      <c r="AB16" s="14">
        <f>IF(COUNTIF(L16:Z16,$B$26),1,0)</f>
        <v>0</v>
      </c>
      <c r="AC16" s="14">
        <f>IF(COUNTIF(L16:Z16,$B$27),1,0)</f>
        <v>0</v>
      </c>
      <c r="AD16" s="14">
        <f>IF(COUNTIF(L16:Z16,$B$28),1,0)</f>
        <v>1</v>
      </c>
      <c r="AE16" s="14">
        <f>IF(COUNTIF(L16:Z16,$B$29),1,0)</f>
        <v>0</v>
      </c>
      <c r="AF16" s="14">
        <f>IF(COUNTIF(L16:Z16,$B$30),1,0)</f>
        <v>0</v>
      </c>
      <c r="AG16" s="14">
        <f>IF(COUNTIF(L16:Z16,$B$31),1,0)</f>
        <v>0</v>
      </c>
      <c r="AH16" s="14">
        <f>IF(COUNTIF(L16:Z16,$B$32),1,0)</f>
        <v>1</v>
      </c>
      <c r="AI16" s="14">
        <f>IF(COUNTIF(L16:Z16,$B$33),1,0)</f>
        <v>1</v>
      </c>
      <c r="AJ16" s="14">
        <f>IF(COUNTIF(L16:Z16,$B$34),1,0)</f>
        <v>1</v>
      </c>
      <c r="AK16" s="14">
        <f>IF(COUNTIF(L16:Z16,$B$35),1,0)</f>
        <v>0</v>
      </c>
      <c r="AL16" s="14">
        <f>IF(COUNTIF(L16:Z16,$B$36),1,0)</f>
        <v>0</v>
      </c>
      <c r="AM16" s="14">
        <f>IF(COUNTIF(L16:Z16,$B$37),1,0)</f>
        <v>0</v>
      </c>
    </row>
    <row r="17" spans="1:65" ht="24" customHeight="1" x14ac:dyDescent="0.25">
      <c r="A17" s="67"/>
      <c r="B17" s="32" t="s">
        <v>69</v>
      </c>
      <c r="C17" s="34" t="s">
        <v>62</v>
      </c>
      <c r="D17" s="33" t="s">
        <v>65</v>
      </c>
      <c r="E17" s="33" t="s">
        <v>65</v>
      </c>
      <c r="F17" s="33" t="s">
        <v>65</v>
      </c>
      <c r="G17" s="33" t="s">
        <v>65</v>
      </c>
      <c r="H17" s="33" t="s">
        <v>65</v>
      </c>
      <c r="I17" s="33" t="s">
        <v>65</v>
      </c>
      <c r="J17" s="33" t="s">
        <v>65</v>
      </c>
      <c r="K17" s="33" t="s">
        <v>65</v>
      </c>
      <c r="L17" s="34" t="s">
        <v>58</v>
      </c>
      <c r="M17" s="34" t="s">
        <v>58</v>
      </c>
      <c r="N17" s="34" t="s">
        <v>54</v>
      </c>
      <c r="O17" s="34" t="s">
        <v>54</v>
      </c>
      <c r="P17" s="34" t="s">
        <v>58</v>
      </c>
      <c r="Q17" s="34" t="s">
        <v>58</v>
      </c>
      <c r="R17" s="34" t="s">
        <v>54</v>
      </c>
      <c r="S17" s="34" t="s">
        <v>54</v>
      </c>
      <c r="T17" s="34" t="s">
        <v>60</v>
      </c>
      <c r="U17" s="34" t="s">
        <v>60</v>
      </c>
      <c r="V17" s="34" t="s">
        <v>57</v>
      </c>
      <c r="W17" s="34" t="s">
        <v>57</v>
      </c>
      <c r="X17" s="34" t="s">
        <v>60</v>
      </c>
      <c r="Y17" s="34" t="s">
        <v>60</v>
      </c>
      <c r="Z17" s="34" t="s">
        <v>57</v>
      </c>
      <c r="AA17" s="36"/>
      <c r="AN17" s="14">
        <f>IF(COUNTIF(L17:Z17,$B$40),1,0)</f>
        <v>0</v>
      </c>
      <c r="AO17" s="14">
        <f>IF(COUNTIF(L17:Z17,$B$41),1,0)</f>
        <v>1</v>
      </c>
      <c r="AP17" s="14">
        <f>IF(COUNTIF(L17:Z17,$B$42),1,0)</f>
        <v>0</v>
      </c>
      <c r="AQ17" s="14">
        <f>IF(COUNTIF(L17:Z17,$B$43),1,0)</f>
        <v>0</v>
      </c>
      <c r="AR17" s="14">
        <f>IF(COUNTIF(L17:Z17,$B$44),1,0)</f>
        <v>1</v>
      </c>
      <c r="AS17" s="14">
        <f>IF(COUNTIF(L17:Z17,$B$45),1,0)</f>
        <v>1</v>
      </c>
      <c r="AT17" s="14">
        <f>IF(COUNTIF(L17:Z17,$B$46),1,0)</f>
        <v>0</v>
      </c>
      <c r="AU17" s="14">
        <f>IF(COUNTIF(L17:Z17,$B$47),1,0)</f>
        <v>1</v>
      </c>
      <c r="AV17" s="14">
        <f>IF(COUNTIF(L17:Z17,$B$48),1,0)</f>
        <v>0</v>
      </c>
      <c r="AW17" s="14">
        <f>IF(COUNTIF(L17:Z17,$B$49),1,0)</f>
        <v>0</v>
      </c>
      <c r="AX17" s="14">
        <f>IF(COUNTIF(L17:Z17,$B$50),1,0)</f>
        <v>0</v>
      </c>
      <c r="AY17" s="14">
        <f>IF(COUNTIF(L17:Z17,$B$51),1,0)</f>
        <v>0</v>
      </c>
      <c r="AZ17" s="14">
        <f>IF(COUNTIF(L17:Z17,$B$52),1,0)</f>
        <v>0</v>
      </c>
      <c r="BA17" s="29">
        <f>COUNTIF(C17:Z17,$B$40)</f>
        <v>0</v>
      </c>
      <c r="BB17" s="29">
        <f>COUNTIF(C17:Z17,$B$41)</f>
        <v>4</v>
      </c>
      <c r="BC17" s="29">
        <f>COUNTIF(C17:Z17,$B$42)</f>
        <v>0</v>
      </c>
      <c r="BD17" s="29">
        <f>COUNTIF(C17:Z17,$B$43)</f>
        <v>0</v>
      </c>
      <c r="BE17" s="29">
        <f>COUNTIF(C17:Z17,$B$44)</f>
        <v>3</v>
      </c>
      <c r="BF17" s="29">
        <f>COUNTIF(C17:Z17,$B$45)</f>
        <v>4</v>
      </c>
      <c r="BG17" s="29">
        <f>COUNTIF(C17:Z17,$B$46)</f>
        <v>0</v>
      </c>
      <c r="BH17" s="29">
        <f>COUNTIF(C17:Z17,$B$47)</f>
        <v>4</v>
      </c>
      <c r="BI17" s="29">
        <f>COUNTIF(C17:Z17,$B$48)</f>
        <v>0</v>
      </c>
      <c r="BJ17" s="29">
        <f>COUNTIF(C17:Z17,$B$49)</f>
        <v>1</v>
      </c>
      <c r="BK17" s="29">
        <f>COUNTIF(C17:Z17,$B$50)</f>
        <v>0</v>
      </c>
      <c r="BL17" s="29">
        <f>COUNTIF(C17:Z17,$B$51)</f>
        <v>0</v>
      </c>
      <c r="BM17" s="29">
        <f>COUNTIF(C17:Z17,$B$52)</f>
        <v>8</v>
      </c>
    </row>
    <row r="18" spans="1:65" ht="24" customHeight="1" x14ac:dyDescent="0.25">
      <c r="A18" s="67">
        <v>44629</v>
      </c>
      <c r="B18" s="32" t="s">
        <v>68</v>
      </c>
      <c r="C18" s="39" t="s">
        <v>51</v>
      </c>
      <c r="D18" s="39" t="s">
        <v>48</v>
      </c>
      <c r="E18" s="39" t="s">
        <v>48</v>
      </c>
      <c r="F18" s="39" t="s">
        <v>48</v>
      </c>
      <c r="G18" s="39" t="s">
        <v>48</v>
      </c>
      <c r="H18" s="39" t="s">
        <v>48</v>
      </c>
      <c r="I18" s="39" t="s">
        <v>48</v>
      </c>
      <c r="J18" s="39" t="s">
        <v>48</v>
      </c>
      <c r="K18" s="39" t="s">
        <v>48</v>
      </c>
      <c r="L18" s="39" t="s">
        <v>45</v>
      </c>
      <c r="M18" s="39" t="s">
        <v>45</v>
      </c>
      <c r="N18" s="39" t="s">
        <v>46</v>
      </c>
      <c r="O18" s="39" t="s">
        <v>46</v>
      </c>
      <c r="P18" s="39" t="s">
        <v>47</v>
      </c>
      <c r="Q18" s="39" t="s">
        <v>47</v>
      </c>
      <c r="R18" s="39" t="s">
        <v>46</v>
      </c>
      <c r="S18" s="39" t="s">
        <v>46</v>
      </c>
      <c r="T18" s="39" t="s">
        <v>47</v>
      </c>
      <c r="U18" s="39" t="s">
        <v>47</v>
      </c>
      <c r="V18" s="39" t="s">
        <v>46</v>
      </c>
      <c r="W18" s="39" t="s">
        <v>46</v>
      </c>
      <c r="X18" s="39" t="s">
        <v>47</v>
      </c>
      <c r="Y18" s="39" t="s">
        <v>47</v>
      </c>
      <c r="Z18" s="39" t="s">
        <v>48</v>
      </c>
      <c r="AA18" s="16">
        <f>IF(COUNTIF(L18:Z18,$B$25),1,0)</f>
        <v>1</v>
      </c>
      <c r="AB18" s="14">
        <f>IF(COUNTIF(L18:Z18,$B$26),1,0)</f>
        <v>1</v>
      </c>
      <c r="AC18" s="14">
        <f>IF(COUNTIF(L18:Z18,$B$27),1,0)</f>
        <v>1</v>
      </c>
      <c r="AD18" s="14">
        <f>IF(COUNTIF(L18:Z18,$B$28),1,0)</f>
        <v>1</v>
      </c>
      <c r="AE18" s="14">
        <f>IF(COUNTIF(L18:Z18,$B$29),1,0)</f>
        <v>0</v>
      </c>
      <c r="AF18" s="14">
        <f>IF(COUNTIF(L18:Z18,$B$30),1,0)</f>
        <v>0</v>
      </c>
      <c r="AG18" s="14">
        <f>IF(COUNTIF(L18:Z18,$B$31),1,0)</f>
        <v>0</v>
      </c>
      <c r="AH18" s="14">
        <f>IF(COUNTIF(L18:Z18,$B$32),1,0)</f>
        <v>0</v>
      </c>
      <c r="AI18" s="14">
        <f>IF(COUNTIF(L18:Z18,$B$33),1,0)</f>
        <v>0</v>
      </c>
      <c r="AJ18" s="14">
        <f>IF(COUNTIF(L18:Z18,$B$34),1,0)</f>
        <v>0</v>
      </c>
      <c r="AK18" s="14">
        <f>IF(COUNTIF(L18:Z18,$B$35),1,0)</f>
        <v>0</v>
      </c>
      <c r="AL18" s="14">
        <f>IF(COUNTIF(L18:Z18,$B$36),1,0)</f>
        <v>0</v>
      </c>
      <c r="AM18" s="14">
        <f>IF(COUNTIF(L18:Z18,$B$37),1,0)</f>
        <v>0</v>
      </c>
    </row>
    <row r="19" spans="1:65" ht="24" customHeight="1" x14ac:dyDescent="0.25">
      <c r="A19" s="67"/>
      <c r="B19" s="32" t="s">
        <v>69</v>
      </c>
      <c r="C19" s="34" t="s">
        <v>57</v>
      </c>
      <c r="D19" s="33" t="s">
        <v>65</v>
      </c>
      <c r="E19" s="33" t="s">
        <v>65</v>
      </c>
      <c r="F19" s="33" t="s">
        <v>65</v>
      </c>
      <c r="G19" s="33" t="s">
        <v>65</v>
      </c>
      <c r="H19" s="33" t="s">
        <v>65</v>
      </c>
      <c r="I19" s="33" t="s">
        <v>65</v>
      </c>
      <c r="J19" s="33" t="s">
        <v>65</v>
      </c>
      <c r="K19" s="33" t="s">
        <v>65</v>
      </c>
      <c r="L19" s="34" t="s">
        <v>55</v>
      </c>
      <c r="M19" s="34" t="s">
        <v>55</v>
      </c>
      <c r="N19" s="34" t="s">
        <v>63</v>
      </c>
      <c r="O19" s="34" t="s">
        <v>63</v>
      </c>
      <c r="P19" s="34" t="s">
        <v>55</v>
      </c>
      <c r="Q19" s="34" t="s">
        <v>55</v>
      </c>
      <c r="R19" s="34" t="s">
        <v>63</v>
      </c>
      <c r="S19" s="34" t="s">
        <v>63</v>
      </c>
      <c r="T19" s="34" t="s">
        <v>61</v>
      </c>
      <c r="U19" s="34" t="s">
        <v>61</v>
      </c>
      <c r="V19" s="34" t="s">
        <v>62</v>
      </c>
      <c r="W19" s="34" t="s">
        <v>62</v>
      </c>
      <c r="X19" s="34" t="s">
        <v>61</v>
      </c>
      <c r="Y19" s="34" t="s">
        <v>61</v>
      </c>
      <c r="Z19" s="34" t="s">
        <v>62</v>
      </c>
      <c r="AA19" s="36"/>
      <c r="AN19" s="14">
        <f>IF(COUNTIF(L19:Z19,$B$40),1,0)</f>
        <v>0</v>
      </c>
      <c r="AO19" s="14">
        <f>IF(COUNTIF(L19:Z19,$B$41),1,0)</f>
        <v>0</v>
      </c>
      <c r="AP19" s="14">
        <f>IF(COUNTIF(L19:Z19,$B$42),1,0)</f>
        <v>1</v>
      </c>
      <c r="AQ19" s="14">
        <f>IF(COUNTIF(L19:Z19,$B$43),1,0)</f>
        <v>0</v>
      </c>
      <c r="AR19" s="14">
        <f>IF(COUNTIF(L19:Z19,$B$44),1,0)</f>
        <v>0</v>
      </c>
      <c r="AS19" s="14">
        <f>IF(COUNTIF(L19:Z19,$B$45),1,0)</f>
        <v>0</v>
      </c>
      <c r="AT19" s="14">
        <f>IF(COUNTIF(L19:Z19,$B$46),1,0)</f>
        <v>0</v>
      </c>
      <c r="AU19" s="14">
        <f>IF(COUNTIF(L19:Z19,$B$47),1,0)</f>
        <v>0</v>
      </c>
      <c r="AV19" s="14">
        <f>IF(COUNTIF(L19:Z19,$B$48),1,0)</f>
        <v>1</v>
      </c>
      <c r="AW19" s="14">
        <f>IF(COUNTIF(L19:Z19,$B$49),1,0)</f>
        <v>1</v>
      </c>
      <c r="AX19" s="14">
        <f>IF(COUNTIF(L19:Z19,$B$50),1,0)</f>
        <v>1</v>
      </c>
      <c r="AY19" s="14">
        <f>IF(COUNTIF(L19:Z19,$B$51),1,0)</f>
        <v>0</v>
      </c>
      <c r="AZ19" s="14">
        <f>IF(COUNTIF(L19:Z19,$B$52),1,0)</f>
        <v>0</v>
      </c>
      <c r="BA19" s="29">
        <f>COUNTIF(C19:Z19,$B$40)</f>
        <v>0</v>
      </c>
      <c r="BB19" s="29">
        <f>COUNTIF(C19:Z19,$B$41)</f>
        <v>0</v>
      </c>
      <c r="BC19" s="29">
        <f>COUNTIF(C19:Z19,$B$42)</f>
        <v>4</v>
      </c>
      <c r="BD19" s="29">
        <f>COUNTIF(C19:Z19,$B$43)</f>
        <v>0</v>
      </c>
      <c r="BE19" s="29">
        <f>COUNTIF(C19:Z19,$B$44)</f>
        <v>1</v>
      </c>
      <c r="BF19" s="29">
        <f>COUNTIF(C19:Z19,$B$45)</f>
        <v>0</v>
      </c>
      <c r="BG19" s="29">
        <f>COUNTIF(C19:Z19,$B$46)</f>
        <v>0</v>
      </c>
      <c r="BH19" s="29">
        <f>COUNTIF(C19:Z19,$B$47)</f>
        <v>0</v>
      </c>
      <c r="BI19" s="29">
        <f>COUNTIF(C19:Z19,$B$48)</f>
        <v>4</v>
      </c>
      <c r="BJ19" s="29">
        <f>COUNTIF(C19:Z19,$B$49)</f>
        <v>3</v>
      </c>
      <c r="BK19" s="29">
        <f>COUNTIF(C19:Z19,$B$50)</f>
        <v>4</v>
      </c>
      <c r="BL19" s="29">
        <f>COUNTIF(C19:Z19,$B$51)</f>
        <v>0</v>
      </c>
      <c r="BM19" s="29">
        <f>COUNTIF(C19:Z19,$B$52)</f>
        <v>8</v>
      </c>
    </row>
    <row r="20" spans="1:65" ht="24" customHeight="1" x14ac:dyDescent="0.25">
      <c r="A20" s="67">
        <v>44630</v>
      </c>
      <c r="B20" s="32" t="s">
        <v>68</v>
      </c>
      <c r="C20" s="39" t="s">
        <v>48</v>
      </c>
      <c r="D20" s="39" t="s">
        <v>45</v>
      </c>
      <c r="E20" s="39" t="s">
        <v>45</v>
      </c>
      <c r="F20" s="39" t="s">
        <v>45</v>
      </c>
      <c r="G20" s="39" t="s">
        <v>45</v>
      </c>
      <c r="H20" s="39" t="s">
        <v>45</v>
      </c>
      <c r="I20" s="39" t="s">
        <v>45</v>
      </c>
      <c r="J20" s="39" t="s">
        <v>45</v>
      </c>
      <c r="K20" s="39" t="s">
        <v>45</v>
      </c>
      <c r="L20" s="39" t="s">
        <v>45</v>
      </c>
      <c r="M20" s="39" t="s">
        <v>45</v>
      </c>
      <c r="N20" s="39" t="s">
        <v>46</v>
      </c>
      <c r="O20" s="39" t="s">
        <v>46</v>
      </c>
      <c r="P20" s="39" t="s">
        <v>47</v>
      </c>
      <c r="Q20" s="39" t="s">
        <v>47</v>
      </c>
      <c r="R20" s="39" t="s">
        <v>46</v>
      </c>
      <c r="S20" s="39" t="s">
        <v>46</v>
      </c>
      <c r="T20" s="39" t="s">
        <v>47</v>
      </c>
      <c r="U20" s="39" t="s">
        <v>47</v>
      </c>
      <c r="V20" s="39" t="s">
        <v>46</v>
      </c>
      <c r="W20" s="39" t="s">
        <v>46</v>
      </c>
      <c r="X20" s="39" t="s">
        <v>47</v>
      </c>
      <c r="Y20" s="39" t="s">
        <v>47</v>
      </c>
      <c r="Z20" s="39" t="s">
        <v>48</v>
      </c>
      <c r="AA20" s="16">
        <f>IF(COUNTIF(L20:Z20,$B$25),1,0)</f>
        <v>1</v>
      </c>
      <c r="AB20" s="14">
        <f>IF(COUNTIF(L20:Z20,$B$26),1,0)</f>
        <v>1</v>
      </c>
      <c r="AC20" s="14">
        <f>IF(COUNTIF(L20:Z20,$B$27),1,0)</f>
        <v>1</v>
      </c>
      <c r="AD20" s="14">
        <f>IF(COUNTIF(L20:Z20,$B$28),1,0)</f>
        <v>1</v>
      </c>
      <c r="AE20" s="14">
        <f>IF(COUNTIF(L20:Z20,$B$29),1,0)</f>
        <v>0</v>
      </c>
      <c r="AF20" s="14">
        <f>IF(COUNTIF(L20:Z20,$B$30),1,0)</f>
        <v>0</v>
      </c>
      <c r="AG20" s="14">
        <f>IF(COUNTIF(L20:Z20,$B$31),1,0)</f>
        <v>0</v>
      </c>
      <c r="AH20" s="14">
        <f>IF(COUNTIF(L20:Z20,$B$32),1,0)</f>
        <v>0</v>
      </c>
      <c r="AI20" s="14">
        <f>IF(COUNTIF(L20:Z20,$B$33),1,0)</f>
        <v>0</v>
      </c>
      <c r="AJ20" s="14">
        <f>IF(COUNTIF(L20:Z20,$B$34),1,0)</f>
        <v>0</v>
      </c>
      <c r="AK20" s="14">
        <f>IF(COUNTIF(L20:Z20,$B$35),1,0)</f>
        <v>0</v>
      </c>
      <c r="AL20" s="14">
        <f>IF(COUNTIF(L20:Z20,$B$36),1,0)</f>
        <v>0</v>
      </c>
      <c r="AM20" s="14">
        <f>IF(COUNTIF(L20:Z20,$B$37),1,0)</f>
        <v>0</v>
      </c>
    </row>
    <row r="21" spans="1:65" ht="24" customHeight="1" x14ac:dyDescent="0.25">
      <c r="A21" s="67"/>
      <c r="B21" s="32" t="s">
        <v>69</v>
      </c>
      <c r="C21" s="34" t="s">
        <v>62</v>
      </c>
      <c r="D21" s="33" t="s">
        <v>65</v>
      </c>
      <c r="E21" s="33" t="s">
        <v>65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4" t="s">
        <v>53</v>
      </c>
      <c r="M21" s="34" t="s">
        <v>53</v>
      </c>
      <c r="N21" s="34" t="s">
        <v>54</v>
      </c>
      <c r="O21" s="34" t="s">
        <v>54</v>
      </c>
      <c r="P21" s="34" t="s">
        <v>53</v>
      </c>
      <c r="Q21" s="34" t="s">
        <v>53</v>
      </c>
      <c r="R21" s="34" t="s">
        <v>54</v>
      </c>
      <c r="S21" s="34" t="s">
        <v>54</v>
      </c>
      <c r="T21" s="34" t="s">
        <v>56</v>
      </c>
      <c r="U21" s="34" t="s">
        <v>56</v>
      </c>
      <c r="V21" s="34" t="s">
        <v>60</v>
      </c>
      <c r="W21" s="34" t="s">
        <v>60</v>
      </c>
      <c r="X21" s="34" t="s">
        <v>56</v>
      </c>
      <c r="Y21" s="34" t="s">
        <v>56</v>
      </c>
      <c r="Z21" s="34" t="s">
        <v>60</v>
      </c>
      <c r="AA21" s="36"/>
      <c r="AN21" s="14">
        <f>IF(COUNTIF(L21:Z21,$B$40),1,0)</f>
        <v>1</v>
      </c>
      <c r="AO21" s="14">
        <f>IF(COUNTIF(L21:Z21,$B$41),1,0)</f>
        <v>1</v>
      </c>
      <c r="AP21" s="14">
        <f>IF(COUNTIF(L21:Z21,$B$42),1,0)</f>
        <v>0</v>
      </c>
      <c r="AQ21" s="14">
        <f>IF(COUNTIF(L21:Z21,$B$43),1,0)</f>
        <v>1</v>
      </c>
      <c r="AR21" s="14">
        <f>IF(COUNTIF(L21:Z21,$B$44),1,0)</f>
        <v>0</v>
      </c>
      <c r="AS21" s="14">
        <f>IF(COUNTIF(L21:Z21,$B$45),1,0)</f>
        <v>0</v>
      </c>
      <c r="AT21" s="14">
        <f>IF(COUNTIF(L21:Z21,$B$46),1,0)</f>
        <v>0</v>
      </c>
      <c r="AU21" s="14">
        <f>IF(COUNTIF(L21:Z21,$B$47),1,0)</f>
        <v>1</v>
      </c>
      <c r="AV21" s="14">
        <f>IF(COUNTIF(L21:Z21,$B$48),1,0)</f>
        <v>0</v>
      </c>
      <c r="AW21" s="14">
        <f>IF(COUNTIF(L21:Z21,$B$49),1,0)</f>
        <v>0</v>
      </c>
      <c r="AX21" s="14">
        <f>IF(COUNTIF(L21:Z21,$B$50),1,0)</f>
        <v>0</v>
      </c>
      <c r="AY21" s="14">
        <f>IF(COUNTIF(L21:Z21,$B$51),1,0)</f>
        <v>0</v>
      </c>
      <c r="AZ21" s="14">
        <f>IF(COUNTIF(L21:Z21,$B$52),1,0)</f>
        <v>0</v>
      </c>
      <c r="BA21" s="29">
        <f>COUNTIF(C21:Z21,$B$40)</f>
        <v>4</v>
      </c>
      <c r="BB21" s="29">
        <f>COUNTIF(C21:Z21,$B$41)</f>
        <v>4</v>
      </c>
      <c r="BC21" s="29">
        <f>COUNTIF(C21:Z21,$B$42)</f>
        <v>0</v>
      </c>
      <c r="BD21" s="29">
        <f>COUNTIF(C21:Z21,$B$43)</f>
        <v>4</v>
      </c>
      <c r="BE21" s="29">
        <f>COUNTIF(C21:Z21,$B$44)</f>
        <v>0</v>
      </c>
      <c r="BF21" s="29">
        <f>COUNTIF(C21:Z21,$B$45)</f>
        <v>0</v>
      </c>
      <c r="BG21" s="29">
        <f>COUNTIF(C21:Z21,$B$46)</f>
        <v>0</v>
      </c>
      <c r="BH21" s="29">
        <f>COUNTIF(C21:Z21,$B$47)</f>
        <v>3</v>
      </c>
      <c r="BI21" s="29">
        <f>COUNTIF(C21:Z21,$B$48)</f>
        <v>0</v>
      </c>
      <c r="BJ21" s="29">
        <f>COUNTIF(C21:Z21,$B$49)</f>
        <v>1</v>
      </c>
      <c r="BK21" s="29">
        <f>COUNTIF(C21:Z21,$B$50)</f>
        <v>0</v>
      </c>
      <c r="BL21" s="29">
        <f>COUNTIF(C21:Z21,$B$51)</f>
        <v>0</v>
      </c>
      <c r="BM21" s="29">
        <f>COUNTIF(C21:Z21,$B$52)</f>
        <v>8</v>
      </c>
    </row>
    <row r="22" spans="1:65" x14ac:dyDescent="0.25">
      <c r="B22" s="31"/>
      <c r="AA22" s="16">
        <f t="shared" ref="AA22:BM22" si="0">SUM(AA2:AA21)</f>
        <v>7</v>
      </c>
      <c r="AB22" s="14">
        <f t="shared" si="0"/>
        <v>6</v>
      </c>
      <c r="AC22" s="14">
        <f t="shared" si="0"/>
        <v>6</v>
      </c>
      <c r="AD22" s="14">
        <f t="shared" si="0"/>
        <v>7</v>
      </c>
      <c r="AE22" s="14">
        <f t="shared" si="0"/>
        <v>0</v>
      </c>
      <c r="AF22" s="14">
        <f t="shared" si="0"/>
        <v>0</v>
      </c>
      <c r="AG22" s="14">
        <f t="shared" si="0"/>
        <v>2</v>
      </c>
      <c r="AH22" s="14">
        <f t="shared" si="0"/>
        <v>4</v>
      </c>
      <c r="AI22" s="14">
        <f t="shared" si="0"/>
        <v>4</v>
      </c>
      <c r="AJ22" s="14">
        <f t="shared" si="0"/>
        <v>4</v>
      </c>
      <c r="AK22" s="14">
        <f t="shared" si="0"/>
        <v>0</v>
      </c>
      <c r="AL22" s="14">
        <f t="shared" si="0"/>
        <v>0</v>
      </c>
      <c r="AM22" s="14">
        <f t="shared" si="0"/>
        <v>0</v>
      </c>
      <c r="AN22" s="14">
        <f t="shared" si="0"/>
        <v>3</v>
      </c>
      <c r="AO22" s="14">
        <f t="shared" si="0"/>
        <v>6</v>
      </c>
      <c r="AP22" s="14">
        <f t="shared" si="0"/>
        <v>3</v>
      </c>
      <c r="AQ22" s="14">
        <f t="shared" si="0"/>
        <v>3</v>
      </c>
      <c r="AR22" s="14">
        <f t="shared" si="0"/>
        <v>4</v>
      </c>
      <c r="AS22" s="14">
        <f t="shared" si="0"/>
        <v>5</v>
      </c>
      <c r="AT22" s="14">
        <f t="shared" si="0"/>
        <v>0</v>
      </c>
      <c r="AU22" s="14">
        <f t="shared" si="0"/>
        <v>4</v>
      </c>
      <c r="AV22" s="14">
        <f t="shared" si="0"/>
        <v>3</v>
      </c>
      <c r="AW22" s="14">
        <f t="shared" si="0"/>
        <v>5</v>
      </c>
      <c r="AX22" s="14">
        <f t="shared" si="0"/>
        <v>4</v>
      </c>
      <c r="AY22" s="14">
        <f t="shared" si="0"/>
        <v>0</v>
      </c>
      <c r="AZ22" s="14">
        <f t="shared" si="0"/>
        <v>0</v>
      </c>
      <c r="BA22" s="14">
        <f t="shared" si="0"/>
        <v>12</v>
      </c>
      <c r="BB22" s="14">
        <f t="shared" si="0"/>
        <v>24</v>
      </c>
      <c r="BC22" s="14">
        <f t="shared" si="0"/>
        <v>12</v>
      </c>
      <c r="BD22" s="14">
        <f t="shared" si="0"/>
        <v>12</v>
      </c>
      <c r="BE22" s="14">
        <f t="shared" si="0"/>
        <v>16</v>
      </c>
      <c r="BF22" s="14">
        <f t="shared" si="0"/>
        <v>20</v>
      </c>
      <c r="BG22" s="14">
        <f t="shared" si="0"/>
        <v>0</v>
      </c>
      <c r="BH22" s="14">
        <f t="shared" si="0"/>
        <v>15</v>
      </c>
      <c r="BI22" s="14">
        <f t="shared" si="0"/>
        <v>12</v>
      </c>
      <c r="BJ22" s="14">
        <f t="shared" si="0"/>
        <v>20</v>
      </c>
      <c r="BK22" s="14">
        <f t="shared" si="0"/>
        <v>16</v>
      </c>
      <c r="BL22" s="14">
        <f t="shared" si="0"/>
        <v>0</v>
      </c>
      <c r="BM22" s="14">
        <f t="shared" si="0"/>
        <v>81</v>
      </c>
    </row>
    <row r="24" spans="1:65" ht="51" customHeight="1" x14ac:dyDescent="0.25">
      <c r="A24" s="66" t="s">
        <v>33</v>
      </c>
      <c r="B24" s="66"/>
      <c r="C24" s="66" t="s">
        <v>40</v>
      </c>
      <c r="D24" s="66"/>
    </row>
    <row r="25" spans="1:65" x14ac:dyDescent="0.25">
      <c r="A25" s="76" t="s">
        <v>36</v>
      </c>
      <c r="B25" s="39" t="s">
        <v>45</v>
      </c>
      <c r="C25" s="65">
        <f>AA22</f>
        <v>7</v>
      </c>
      <c r="D25" s="65"/>
    </row>
    <row r="26" spans="1:65" x14ac:dyDescent="0.25">
      <c r="A26" s="76"/>
      <c r="B26" s="39" t="s">
        <v>46</v>
      </c>
      <c r="C26" s="65">
        <f>AB22</f>
        <v>6</v>
      </c>
      <c r="D26" s="65"/>
    </row>
    <row r="27" spans="1:65" x14ac:dyDescent="0.25">
      <c r="A27" s="76"/>
      <c r="B27" s="39" t="s">
        <v>47</v>
      </c>
      <c r="C27" s="65">
        <f>AC22</f>
        <v>6</v>
      </c>
      <c r="D27" s="65"/>
    </row>
    <row r="28" spans="1:65" x14ac:dyDescent="0.25">
      <c r="A28" s="76"/>
      <c r="B28" s="39" t="s">
        <v>48</v>
      </c>
      <c r="C28" s="65">
        <f>AD22</f>
        <v>7</v>
      </c>
      <c r="D28" s="65"/>
    </row>
    <row r="29" spans="1:65" x14ac:dyDescent="0.25">
      <c r="A29" s="76"/>
      <c r="B29" s="39" t="s">
        <v>59</v>
      </c>
      <c r="C29" s="65">
        <f>AE22</f>
        <v>0</v>
      </c>
      <c r="D29" s="65"/>
    </row>
    <row r="30" spans="1:65" x14ac:dyDescent="0.25">
      <c r="A30" s="76"/>
      <c r="B30" s="39" t="s">
        <v>64</v>
      </c>
      <c r="C30" s="65">
        <f>AF22</f>
        <v>0</v>
      </c>
      <c r="D30" s="65"/>
    </row>
    <row r="31" spans="1:65" x14ac:dyDescent="0.25">
      <c r="A31" s="76" t="s">
        <v>37</v>
      </c>
      <c r="B31" s="39" t="s">
        <v>49</v>
      </c>
      <c r="C31" s="65">
        <f>AG22</f>
        <v>2</v>
      </c>
      <c r="D31" s="65"/>
    </row>
    <row r="32" spans="1:65" x14ac:dyDescent="0.25">
      <c r="A32" s="76"/>
      <c r="B32" s="39" t="s">
        <v>50</v>
      </c>
      <c r="C32" s="65">
        <f>AH22</f>
        <v>4</v>
      </c>
      <c r="D32" s="65"/>
    </row>
    <row r="33" spans="1:7" x14ac:dyDescent="0.25">
      <c r="A33" s="76"/>
      <c r="B33" s="39" t="s">
        <v>51</v>
      </c>
      <c r="C33" s="65">
        <f>AI22</f>
        <v>4</v>
      </c>
      <c r="D33" s="65"/>
    </row>
    <row r="34" spans="1:7" x14ac:dyDescent="0.25">
      <c r="A34" s="76"/>
      <c r="B34" s="39" t="s">
        <v>52</v>
      </c>
      <c r="C34" s="65">
        <f>AJ22</f>
        <v>4</v>
      </c>
      <c r="D34" s="65"/>
    </row>
    <row r="35" spans="1:7" x14ac:dyDescent="0.25">
      <c r="A35" s="76"/>
      <c r="B35" s="39" t="s">
        <v>42</v>
      </c>
      <c r="C35" s="65">
        <f>AK22</f>
        <v>0</v>
      </c>
      <c r="D35" s="65"/>
    </row>
    <row r="36" spans="1:7" x14ac:dyDescent="0.25">
      <c r="A36" s="76"/>
      <c r="B36" s="39" t="s">
        <v>43</v>
      </c>
      <c r="C36" s="65">
        <f>AL22</f>
        <v>0</v>
      </c>
      <c r="D36" s="65"/>
    </row>
    <row r="37" spans="1:7" x14ac:dyDescent="0.25">
      <c r="A37" s="76"/>
      <c r="B37" s="40" t="s">
        <v>65</v>
      </c>
      <c r="C37" s="65"/>
      <c r="D37" s="65"/>
    </row>
    <row r="38" spans="1:7" ht="15.75" thickBot="1" x14ac:dyDescent="0.3"/>
    <row r="39" spans="1:7" ht="45" customHeight="1" thickBot="1" x14ac:dyDescent="0.3">
      <c r="A39" s="70" t="s">
        <v>41</v>
      </c>
      <c r="B39" s="71"/>
      <c r="C39" s="68" t="s">
        <v>40</v>
      </c>
      <c r="D39" s="69"/>
      <c r="E39" s="84" t="s">
        <v>44</v>
      </c>
      <c r="F39" s="85"/>
      <c r="G39" s="16"/>
    </row>
    <row r="40" spans="1:7" x14ac:dyDescent="0.25">
      <c r="A40" s="79" t="s">
        <v>36</v>
      </c>
      <c r="B40" s="23" t="s">
        <v>53</v>
      </c>
      <c r="C40" s="72">
        <f>AN22</f>
        <v>3</v>
      </c>
      <c r="D40" s="73"/>
      <c r="E40" s="86">
        <f>BA22</f>
        <v>12</v>
      </c>
      <c r="F40" s="87"/>
      <c r="G40" s="28"/>
    </row>
    <row r="41" spans="1:7" x14ac:dyDescent="0.25">
      <c r="A41" s="80"/>
      <c r="B41" s="24" t="s">
        <v>54</v>
      </c>
      <c r="C41" s="74">
        <f>AO22</f>
        <v>6</v>
      </c>
      <c r="D41" s="75"/>
      <c r="E41" s="88">
        <f>BB22</f>
        <v>24</v>
      </c>
      <c r="F41" s="89"/>
      <c r="G41" s="16"/>
    </row>
    <row r="42" spans="1:7" x14ac:dyDescent="0.25">
      <c r="A42" s="80"/>
      <c r="B42" s="24" t="s">
        <v>55</v>
      </c>
      <c r="C42" s="74">
        <f>AP22</f>
        <v>3</v>
      </c>
      <c r="D42" s="75"/>
      <c r="E42" s="88">
        <f>BC22</f>
        <v>12</v>
      </c>
      <c r="F42" s="89"/>
      <c r="G42" s="16"/>
    </row>
    <row r="43" spans="1:7" x14ac:dyDescent="0.25">
      <c r="A43" s="80"/>
      <c r="B43" s="24" t="s">
        <v>56</v>
      </c>
      <c r="C43" s="74">
        <f>AQ22</f>
        <v>3</v>
      </c>
      <c r="D43" s="75"/>
      <c r="E43" s="88">
        <f>BD22</f>
        <v>12</v>
      </c>
      <c r="F43" s="89"/>
      <c r="G43" s="16"/>
    </row>
    <row r="44" spans="1:7" x14ac:dyDescent="0.25">
      <c r="A44" s="80"/>
      <c r="B44" s="24" t="s">
        <v>57</v>
      </c>
      <c r="C44" s="74">
        <f>AR22</f>
        <v>4</v>
      </c>
      <c r="D44" s="75"/>
      <c r="E44" s="88">
        <f>BE22</f>
        <v>16</v>
      </c>
      <c r="F44" s="89"/>
      <c r="G44" s="16"/>
    </row>
    <row r="45" spans="1:7" x14ac:dyDescent="0.25">
      <c r="A45" s="80"/>
      <c r="B45" s="24" t="s">
        <v>58</v>
      </c>
      <c r="C45" s="74">
        <f>AS22</f>
        <v>5</v>
      </c>
      <c r="D45" s="75"/>
      <c r="E45" s="88">
        <f>BF22</f>
        <v>20</v>
      </c>
      <c r="F45" s="89"/>
      <c r="G45" s="16"/>
    </row>
    <row r="46" spans="1:7" ht="15.75" thickBot="1" x14ac:dyDescent="0.3">
      <c r="A46" s="81"/>
      <c r="B46" s="27" t="s">
        <v>59</v>
      </c>
      <c r="C46" s="77">
        <f>AT22</f>
        <v>0</v>
      </c>
      <c r="D46" s="82"/>
      <c r="E46" s="90">
        <f>BG22</f>
        <v>0</v>
      </c>
      <c r="F46" s="91"/>
      <c r="G46" s="16"/>
    </row>
    <row r="47" spans="1:7" x14ac:dyDescent="0.25">
      <c r="A47" s="80" t="s">
        <v>37</v>
      </c>
      <c r="B47" s="26" t="s">
        <v>60</v>
      </c>
      <c r="C47" s="83">
        <f>AU22</f>
        <v>4</v>
      </c>
      <c r="D47" s="83"/>
      <c r="E47" s="92">
        <f>BH22</f>
        <v>15</v>
      </c>
      <c r="F47" s="93"/>
      <c r="G47" s="16"/>
    </row>
    <row r="48" spans="1:7" x14ac:dyDescent="0.25">
      <c r="A48" s="80"/>
      <c r="B48" s="24" t="s">
        <v>61</v>
      </c>
      <c r="C48" s="75">
        <f>AV22</f>
        <v>3</v>
      </c>
      <c r="D48" s="75"/>
      <c r="E48" s="88">
        <f>BI22</f>
        <v>12</v>
      </c>
      <c r="F48" s="89"/>
      <c r="G48" s="28"/>
    </row>
    <row r="49" spans="1:6" x14ac:dyDescent="0.25">
      <c r="A49" s="80"/>
      <c r="B49" s="24" t="s">
        <v>62</v>
      </c>
      <c r="C49" s="75">
        <f>AW22</f>
        <v>5</v>
      </c>
      <c r="D49" s="75"/>
      <c r="E49" s="88">
        <f>BJ22</f>
        <v>20</v>
      </c>
      <c r="F49" s="89"/>
    </row>
    <row r="50" spans="1:6" x14ac:dyDescent="0.25">
      <c r="A50" s="80"/>
      <c r="B50" s="24" t="s">
        <v>63</v>
      </c>
      <c r="C50" s="75">
        <f>AX22</f>
        <v>4</v>
      </c>
      <c r="D50" s="75"/>
      <c r="E50" s="88">
        <f>BK22</f>
        <v>16</v>
      </c>
      <c r="F50" s="89"/>
    </row>
    <row r="51" spans="1:6" x14ac:dyDescent="0.25">
      <c r="A51" s="80"/>
      <c r="B51" s="24" t="s">
        <v>64</v>
      </c>
      <c r="C51" s="75">
        <f>AY22</f>
        <v>0</v>
      </c>
      <c r="D51" s="75"/>
      <c r="E51" s="88">
        <f>BL22</f>
        <v>0</v>
      </c>
      <c r="F51" s="89"/>
    </row>
    <row r="52" spans="1:6" ht="15.75" thickBot="1" x14ac:dyDescent="0.3">
      <c r="A52" s="81"/>
      <c r="B52" s="25" t="s">
        <v>65</v>
      </c>
      <c r="C52" s="77"/>
      <c r="D52" s="78"/>
      <c r="E52" s="77"/>
      <c r="F52" s="78"/>
    </row>
  </sheetData>
  <mergeCells count="58">
    <mergeCell ref="E52:F52"/>
    <mergeCell ref="E49:F49"/>
    <mergeCell ref="E50:F50"/>
    <mergeCell ref="E51:F51"/>
    <mergeCell ref="E44:F44"/>
    <mergeCell ref="E45:F45"/>
    <mergeCell ref="E46:F46"/>
    <mergeCell ref="E47:F47"/>
    <mergeCell ref="E48:F48"/>
    <mergeCell ref="E39:F39"/>
    <mergeCell ref="E40:F40"/>
    <mergeCell ref="E41:F41"/>
    <mergeCell ref="E42:F42"/>
    <mergeCell ref="E43:F43"/>
    <mergeCell ref="C52:D52"/>
    <mergeCell ref="A31:A37"/>
    <mergeCell ref="C37:D37"/>
    <mergeCell ref="A40:A46"/>
    <mergeCell ref="C46:D46"/>
    <mergeCell ref="A47:A52"/>
    <mergeCell ref="C48:D48"/>
    <mergeCell ref="C49:D49"/>
    <mergeCell ref="C50:D50"/>
    <mergeCell ref="C51:D51"/>
    <mergeCell ref="C42:D42"/>
    <mergeCell ref="C43:D43"/>
    <mergeCell ref="C44:D44"/>
    <mergeCell ref="C45:D45"/>
    <mergeCell ref="C47:D47"/>
    <mergeCell ref="C31:D31"/>
    <mergeCell ref="C39:D39"/>
    <mergeCell ref="A39:B39"/>
    <mergeCell ref="C40:D40"/>
    <mergeCell ref="C41:D41"/>
    <mergeCell ref="A12:A13"/>
    <mergeCell ref="A14:A15"/>
    <mergeCell ref="A16:A17"/>
    <mergeCell ref="A18:A19"/>
    <mergeCell ref="A20:A21"/>
    <mergeCell ref="C28:D28"/>
    <mergeCell ref="C29:D29"/>
    <mergeCell ref="C34:D34"/>
    <mergeCell ref="C35:D35"/>
    <mergeCell ref="A25:A30"/>
    <mergeCell ref="A24:B24"/>
    <mergeCell ref="C32:D32"/>
    <mergeCell ref="A2:A3"/>
    <mergeCell ref="A4:A5"/>
    <mergeCell ref="A6:A7"/>
    <mergeCell ref="A8:A9"/>
    <mergeCell ref="A10:A11"/>
    <mergeCell ref="C33:D33"/>
    <mergeCell ref="C36:D36"/>
    <mergeCell ref="C24:D24"/>
    <mergeCell ref="C25:D25"/>
    <mergeCell ref="C26:D26"/>
    <mergeCell ref="C27:D27"/>
    <mergeCell ref="C30:D30"/>
  </mergeCells>
  <conditionalFormatting sqref="A1:A2 B23:Z23 C24:Z24 A24 C1:Z1 A4 A6 A8 A10 A12 A14 A16 A18 A20 C22:Z22 B25:Z27 B30:Z33 B28:C29 E28:Z29 B36:Z36 B34:C35 E34:Z35">
    <cfRule type="cellIs" dxfId="845" priority="1874" operator="equal">
      <formula>"Чубан Александр"</formula>
    </cfRule>
    <cfRule type="cellIs" dxfId="844" priority="1875" operator="equal">
      <formula>"Соколов Артем"</formula>
    </cfRule>
    <cfRule type="cellIs" dxfId="843" priority="1876" operator="equal">
      <formula>"Федоренко Анна"</formula>
    </cfRule>
    <cfRule type="cellIs" dxfId="842" priority="1877" operator="equal">
      <formula>"Дикусар Александр"</formula>
    </cfRule>
    <cfRule type="cellIs" dxfId="841" priority="1878" operator="equal">
      <formula>"Родина Александра"</formula>
    </cfRule>
    <cfRule type="cellIs" dxfId="840" priority="1879" operator="equal">
      <formula>"Лазарев Валерий"</formula>
    </cfRule>
    <cfRule type="cellIs" dxfId="839" priority="1880" operator="equal">
      <formula>"Николаева Евгения"</formula>
    </cfRule>
    <cfRule type="cellIs" dxfId="838" priority="1881" operator="equal">
      <formula>"Жирнов Андрей"</formula>
    </cfRule>
    <cfRule type="cellIs" dxfId="837" priority="1882" operator="equal">
      <formula>"Ночь"</formula>
    </cfRule>
  </conditionalFormatting>
  <conditionalFormatting sqref="B37">
    <cfRule type="cellIs" dxfId="836" priority="830" operator="equal">
      <formula>"Чубан Александр"</formula>
    </cfRule>
    <cfRule type="cellIs" dxfId="835" priority="831" operator="equal">
      <formula>"Соколов Артем"</formula>
    </cfRule>
    <cfRule type="cellIs" dxfId="834" priority="832" operator="equal">
      <formula>"Федоренко Анна"</formula>
    </cfRule>
    <cfRule type="cellIs" dxfId="833" priority="833" operator="equal">
      <formula>"Дикусар Александр"</formula>
    </cfRule>
    <cfRule type="cellIs" dxfId="832" priority="834" operator="equal">
      <formula>"Родина Александра"</formula>
    </cfRule>
    <cfRule type="cellIs" dxfId="831" priority="835" operator="equal">
      <formula>"Лазарев Валерий"</formula>
    </cfRule>
    <cfRule type="cellIs" dxfId="830" priority="836" operator="equal">
      <formula>"Николаева Евгения"</formula>
    </cfRule>
    <cfRule type="cellIs" dxfId="829" priority="837" operator="equal">
      <formula>"Жирнов Андрей"</formula>
    </cfRule>
    <cfRule type="cellIs" dxfId="828" priority="838" operator="equal">
      <formula>"Ночь"</formula>
    </cfRule>
  </conditionalFormatting>
  <conditionalFormatting sqref="C39:D39">
    <cfRule type="cellIs" dxfId="827" priority="821" operator="equal">
      <formula>"Чубан Александр"</formula>
    </cfRule>
    <cfRule type="cellIs" dxfId="826" priority="822" operator="equal">
      <formula>"Соколов Артем"</formula>
    </cfRule>
    <cfRule type="cellIs" dxfId="825" priority="823" operator="equal">
      <formula>"Федоренко Анна"</formula>
    </cfRule>
    <cfRule type="cellIs" dxfId="824" priority="824" operator="equal">
      <formula>"Дикусар Александр"</formula>
    </cfRule>
    <cfRule type="cellIs" dxfId="823" priority="825" operator="equal">
      <formula>"Родина Александра"</formula>
    </cfRule>
    <cfRule type="cellIs" dxfId="822" priority="826" operator="equal">
      <formula>"Лазарев Валерий"</formula>
    </cfRule>
    <cfRule type="cellIs" dxfId="821" priority="827" operator="equal">
      <formula>"Николаева Евгения"</formula>
    </cfRule>
    <cfRule type="cellIs" dxfId="820" priority="828" operator="equal">
      <formula>"Жирнов Андрей"</formula>
    </cfRule>
    <cfRule type="cellIs" dxfId="819" priority="829" operator="equal">
      <formula>"Ночь"</formula>
    </cfRule>
  </conditionalFormatting>
  <conditionalFormatting sqref="L2:M2">
    <cfRule type="cellIs" dxfId="818" priority="811" operator="equal">
      <formula>"Чубан Александр"</formula>
    </cfRule>
    <cfRule type="cellIs" dxfId="817" priority="812" operator="equal">
      <formula>"Соколов Артем"</formula>
    </cfRule>
    <cfRule type="cellIs" dxfId="816" priority="813" operator="equal">
      <formula>"Федоренко Анна"</formula>
    </cfRule>
    <cfRule type="cellIs" dxfId="815" priority="814" operator="equal">
      <formula>"Дикусар Александр"</formula>
    </cfRule>
    <cfRule type="cellIs" dxfId="814" priority="815" operator="equal">
      <formula>"Родина Александра"</formula>
    </cfRule>
    <cfRule type="cellIs" dxfId="813" priority="816" operator="equal">
      <formula>"Лазарев Валерий"</formula>
    </cfRule>
    <cfRule type="cellIs" dxfId="812" priority="817" operator="equal">
      <formula>"Николаева Евгения"</formula>
    </cfRule>
    <cfRule type="cellIs" dxfId="811" priority="818" operator="equal">
      <formula>"Жирнов Андрей"</formula>
    </cfRule>
    <cfRule type="cellIs" dxfId="810" priority="819" operator="equal">
      <formula>"Ночь"</formula>
    </cfRule>
  </conditionalFormatting>
  <conditionalFormatting sqref="D4:M4">
    <cfRule type="cellIs" dxfId="809" priority="802" operator="equal">
      <formula>"Чубан Александр"</formula>
    </cfRule>
    <cfRule type="cellIs" dxfId="808" priority="803" operator="equal">
      <formula>"Соколов Артем"</formula>
    </cfRule>
    <cfRule type="cellIs" dxfId="807" priority="804" operator="equal">
      <formula>"Федоренко Анна"</formula>
    </cfRule>
    <cfRule type="cellIs" dxfId="806" priority="805" operator="equal">
      <formula>"Дикусар Александр"</formula>
    </cfRule>
    <cfRule type="cellIs" dxfId="805" priority="806" operator="equal">
      <formula>"Родина Александра"</formula>
    </cfRule>
    <cfRule type="cellIs" dxfId="804" priority="807" operator="equal">
      <formula>"Лазарев Валерий"</formula>
    </cfRule>
    <cfRule type="cellIs" dxfId="803" priority="808" operator="equal">
      <formula>"Николаева Евгения"</formula>
    </cfRule>
    <cfRule type="cellIs" dxfId="802" priority="809" operator="equal">
      <formula>"Жирнов Андрей"</formula>
    </cfRule>
    <cfRule type="cellIs" dxfId="801" priority="810" operator="equal">
      <formula>"Ночь"</formula>
    </cfRule>
  </conditionalFormatting>
  <conditionalFormatting sqref="D6:K6">
    <cfRule type="cellIs" dxfId="800" priority="793" operator="equal">
      <formula>"Чубан Александр"</formula>
    </cfRule>
    <cfRule type="cellIs" dxfId="799" priority="794" operator="equal">
      <formula>"Соколов Артем"</formula>
    </cfRule>
    <cfRule type="cellIs" dxfId="798" priority="795" operator="equal">
      <formula>"Федоренко Анна"</formula>
    </cfRule>
    <cfRule type="cellIs" dxfId="797" priority="796" operator="equal">
      <formula>"Дикусар Александр"</formula>
    </cfRule>
    <cfRule type="cellIs" dxfId="796" priority="797" operator="equal">
      <formula>"Родина Александра"</formula>
    </cfRule>
    <cfRule type="cellIs" dxfId="795" priority="798" operator="equal">
      <formula>"Лазарев Валерий"</formula>
    </cfRule>
    <cfRule type="cellIs" dxfId="794" priority="799" operator="equal">
      <formula>"Николаева Евгения"</formula>
    </cfRule>
    <cfRule type="cellIs" dxfId="793" priority="800" operator="equal">
      <formula>"Жирнов Андрей"</formula>
    </cfRule>
    <cfRule type="cellIs" dxfId="792" priority="801" operator="equal">
      <formula>"Ночь"</formula>
    </cfRule>
  </conditionalFormatting>
  <conditionalFormatting sqref="L10:M10">
    <cfRule type="cellIs" dxfId="791" priority="784" operator="equal">
      <formula>"Чубан Александр"</formula>
    </cfRule>
    <cfRule type="cellIs" dxfId="790" priority="785" operator="equal">
      <formula>"Соколов Артем"</formula>
    </cfRule>
    <cfRule type="cellIs" dxfId="789" priority="786" operator="equal">
      <formula>"Федоренко Анна"</formula>
    </cfRule>
    <cfRule type="cellIs" dxfId="788" priority="787" operator="equal">
      <formula>"Дикусар Александр"</formula>
    </cfRule>
    <cfRule type="cellIs" dxfId="787" priority="788" operator="equal">
      <formula>"Родина Александра"</formula>
    </cfRule>
    <cfRule type="cellIs" dxfId="786" priority="789" operator="equal">
      <formula>"Лазарев Валерий"</formula>
    </cfRule>
    <cfRule type="cellIs" dxfId="785" priority="790" operator="equal">
      <formula>"Николаева Евгения"</formula>
    </cfRule>
    <cfRule type="cellIs" dxfId="784" priority="791" operator="equal">
      <formula>"Жирнов Андрей"</formula>
    </cfRule>
    <cfRule type="cellIs" dxfId="783" priority="792" operator="equal">
      <formula>"Ночь"</formula>
    </cfRule>
  </conditionalFormatting>
  <conditionalFormatting sqref="D12:M12">
    <cfRule type="cellIs" dxfId="782" priority="775" operator="equal">
      <formula>"Чубан Александр"</formula>
    </cfRule>
    <cfRule type="cellIs" dxfId="781" priority="776" operator="equal">
      <formula>"Соколов Артем"</formula>
    </cfRule>
    <cfRule type="cellIs" dxfId="780" priority="777" operator="equal">
      <formula>"Федоренко Анна"</formula>
    </cfRule>
    <cfRule type="cellIs" dxfId="779" priority="778" operator="equal">
      <formula>"Дикусар Александр"</formula>
    </cfRule>
    <cfRule type="cellIs" dxfId="778" priority="779" operator="equal">
      <formula>"Родина Александра"</formula>
    </cfRule>
    <cfRule type="cellIs" dxfId="777" priority="780" operator="equal">
      <formula>"Лазарев Валерий"</formula>
    </cfRule>
    <cfRule type="cellIs" dxfId="776" priority="781" operator="equal">
      <formula>"Николаева Евгения"</formula>
    </cfRule>
    <cfRule type="cellIs" dxfId="775" priority="782" operator="equal">
      <formula>"Жирнов Андрей"</formula>
    </cfRule>
    <cfRule type="cellIs" dxfId="774" priority="783" operator="equal">
      <formula>"Ночь"</formula>
    </cfRule>
  </conditionalFormatting>
  <conditionalFormatting sqref="D14:M14">
    <cfRule type="cellIs" dxfId="773" priority="766" operator="equal">
      <formula>"Чубан Александр"</formula>
    </cfRule>
    <cfRule type="cellIs" dxfId="772" priority="767" operator="equal">
      <formula>"Соколов Артем"</formula>
    </cfRule>
    <cfRule type="cellIs" dxfId="771" priority="768" operator="equal">
      <formula>"Федоренко Анна"</formula>
    </cfRule>
    <cfRule type="cellIs" dxfId="770" priority="769" operator="equal">
      <formula>"Дикусар Александр"</formula>
    </cfRule>
    <cfRule type="cellIs" dxfId="769" priority="770" operator="equal">
      <formula>"Родина Александра"</formula>
    </cfRule>
    <cfRule type="cellIs" dxfId="768" priority="771" operator="equal">
      <formula>"Лазарев Валерий"</formula>
    </cfRule>
    <cfRule type="cellIs" dxfId="767" priority="772" operator="equal">
      <formula>"Николаева Евгения"</formula>
    </cfRule>
    <cfRule type="cellIs" dxfId="766" priority="773" operator="equal">
      <formula>"Жирнов Андрей"</formula>
    </cfRule>
    <cfRule type="cellIs" dxfId="765" priority="774" operator="equal">
      <formula>"Ночь"</formula>
    </cfRule>
  </conditionalFormatting>
  <conditionalFormatting sqref="D16:K16">
    <cfRule type="cellIs" dxfId="764" priority="757" operator="equal">
      <formula>"Чубан Александр"</formula>
    </cfRule>
    <cfRule type="cellIs" dxfId="763" priority="758" operator="equal">
      <formula>"Соколов Артем"</formula>
    </cfRule>
    <cfRule type="cellIs" dxfId="762" priority="759" operator="equal">
      <formula>"Федоренко Анна"</formula>
    </cfRule>
    <cfRule type="cellIs" dxfId="761" priority="760" operator="equal">
      <formula>"Дикусар Александр"</formula>
    </cfRule>
    <cfRule type="cellIs" dxfId="760" priority="761" operator="equal">
      <formula>"Родина Александра"</formula>
    </cfRule>
    <cfRule type="cellIs" dxfId="759" priority="762" operator="equal">
      <formula>"Лазарев Валерий"</formula>
    </cfRule>
    <cfRule type="cellIs" dxfId="758" priority="763" operator="equal">
      <formula>"Николаева Евгения"</formula>
    </cfRule>
    <cfRule type="cellIs" dxfId="757" priority="764" operator="equal">
      <formula>"Жирнов Андрей"</formula>
    </cfRule>
    <cfRule type="cellIs" dxfId="756" priority="765" operator="equal">
      <formula>"Ночь"</formula>
    </cfRule>
  </conditionalFormatting>
  <conditionalFormatting sqref="L18:M18">
    <cfRule type="cellIs" dxfId="755" priority="748" operator="equal">
      <formula>"Чубан Александр"</formula>
    </cfRule>
    <cfRule type="cellIs" dxfId="754" priority="749" operator="equal">
      <formula>"Соколов Артем"</formula>
    </cfRule>
    <cfRule type="cellIs" dxfId="753" priority="750" operator="equal">
      <formula>"Федоренко Анна"</formula>
    </cfRule>
    <cfRule type="cellIs" dxfId="752" priority="751" operator="equal">
      <formula>"Дикусар Александр"</formula>
    </cfRule>
    <cfRule type="cellIs" dxfId="751" priority="752" operator="equal">
      <formula>"Родина Александра"</formula>
    </cfRule>
    <cfRule type="cellIs" dxfId="750" priority="753" operator="equal">
      <formula>"Лазарев Валерий"</formula>
    </cfRule>
    <cfRule type="cellIs" dxfId="749" priority="754" operator="equal">
      <formula>"Николаева Евгения"</formula>
    </cfRule>
    <cfRule type="cellIs" dxfId="748" priority="755" operator="equal">
      <formula>"Жирнов Андрей"</formula>
    </cfRule>
    <cfRule type="cellIs" dxfId="747" priority="756" operator="equal">
      <formula>"Ночь"</formula>
    </cfRule>
  </conditionalFormatting>
  <conditionalFormatting sqref="D20:M20">
    <cfRule type="cellIs" dxfId="746" priority="739" operator="equal">
      <formula>"Чубан Александр"</formula>
    </cfRule>
    <cfRule type="cellIs" dxfId="745" priority="740" operator="equal">
      <formula>"Соколов Артем"</formula>
    </cfRule>
    <cfRule type="cellIs" dxfId="744" priority="741" operator="equal">
      <formula>"Федоренко Анна"</formula>
    </cfRule>
    <cfRule type="cellIs" dxfId="743" priority="742" operator="equal">
      <formula>"Дикусар Александр"</formula>
    </cfRule>
    <cfRule type="cellIs" dxfId="742" priority="743" operator="equal">
      <formula>"Родина Александра"</formula>
    </cfRule>
    <cfRule type="cellIs" dxfId="741" priority="744" operator="equal">
      <formula>"Лазарев Валерий"</formula>
    </cfRule>
    <cfRule type="cellIs" dxfId="740" priority="745" operator="equal">
      <formula>"Николаева Евгения"</formula>
    </cfRule>
    <cfRule type="cellIs" dxfId="739" priority="746" operator="equal">
      <formula>"Жирнов Андрей"</formula>
    </cfRule>
    <cfRule type="cellIs" dxfId="738" priority="747" operator="equal">
      <formula>"Ночь"</formula>
    </cfRule>
  </conditionalFormatting>
  <conditionalFormatting sqref="N2:O2">
    <cfRule type="cellIs" dxfId="737" priority="730" operator="equal">
      <formula>"Чубан Александр"</formula>
    </cfRule>
    <cfRule type="cellIs" dxfId="736" priority="731" operator="equal">
      <formula>"Соколов Артем"</formula>
    </cfRule>
    <cfRule type="cellIs" dxfId="735" priority="732" operator="equal">
      <formula>"Федоренко Анна"</formula>
    </cfRule>
    <cfRule type="cellIs" dxfId="734" priority="733" operator="equal">
      <formula>"Дикусар Александр"</formula>
    </cfRule>
    <cfRule type="cellIs" dxfId="733" priority="734" operator="equal">
      <formula>"Родина Александра"</formula>
    </cfRule>
    <cfRule type="cellIs" dxfId="732" priority="735" operator="equal">
      <formula>"Лазарев Валерий"</formula>
    </cfRule>
    <cfRule type="cellIs" dxfId="731" priority="736" operator="equal">
      <formula>"Николаева Евгения"</formula>
    </cfRule>
    <cfRule type="cellIs" dxfId="730" priority="737" operator="equal">
      <formula>"Жирнов Андрей"</formula>
    </cfRule>
    <cfRule type="cellIs" dxfId="729" priority="738" operator="equal">
      <formula>"Ночь"</formula>
    </cfRule>
  </conditionalFormatting>
  <conditionalFormatting sqref="N4:O4">
    <cfRule type="cellIs" dxfId="728" priority="721" operator="equal">
      <formula>"Чубан Александр"</formula>
    </cfRule>
    <cfRule type="cellIs" dxfId="727" priority="722" operator="equal">
      <formula>"Соколов Артем"</formula>
    </cfRule>
    <cfRule type="cellIs" dxfId="726" priority="723" operator="equal">
      <formula>"Федоренко Анна"</formula>
    </cfRule>
    <cfRule type="cellIs" dxfId="725" priority="724" operator="equal">
      <formula>"Дикусар Александр"</formula>
    </cfRule>
    <cfRule type="cellIs" dxfId="724" priority="725" operator="equal">
      <formula>"Родина Александра"</formula>
    </cfRule>
    <cfRule type="cellIs" dxfId="723" priority="726" operator="equal">
      <formula>"Лазарев Валерий"</formula>
    </cfRule>
    <cfRule type="cellIs" dxfId="722" priority="727" operator="equal">
      <formula>"Николаева Евгения"</formula>
    </cfRule>
    <cfRule type="cellIs" dxfId="721" priority="728" operator="equal">
      <formula>"Жирнов Андрей"</formula>
    </cfRule>
    <cfRule type="cellIs" dxfId="720" priority="729" operator="equal">
      <formula>"Ночь"</formula>
    </cfRule>
  </conditionalFormatting>
  <conditionalFormatting sqref="R2:S2">
    <cfRule type="cellIs" dxfId="719" priority="712" operator="equal">
      <formula>"Чубан Александр"</formula>
    </cfRule>
    <cfRule type="cellIs" dxfId="718" priority="713" operator="equal">
      <formula>"Соколов Артем"</formula>
    </cfRule>
    <cfRule type="cellIs" dxfId="717" priority="714" operator="equal">
      <formula>"Федоренко Анна"</formula>
    </cfRule>
    <cfRule type="cellIs" dxfId="716" priority="715" operator="equal">
      <formula>"Дикусар Александр"</formula>
    </cfRule>
    <cfRule type="cellIs" dxfId="715" priority="716" operator="equal">
      <formula>"Родина Александра"</formula>
    </cfRule>
    <cfRule type="cellIs" dxfId="714" priority="717" operator="equal">
      <formula>"Лазарев Валерий"</formula>
    </cfRule>
    <cfRule type="cellIs" dxfId="713" priority="718" operator="equal">
      <formula>"Николаева Евгения"</formula>
    </cfRule>
    <cfRule type="cellIs" dxfId="712" priority="719" operator="equal">
      <formula>"Жирнов Андрей"</formula>
    </cfRule>
    <cfRule type="cellIs" dxfId="711" priority="720" operator="equal">
      <formula>"Ночь"</formula>
    </cfRule>
  </conditionalFormatting>
  <conditionalFormatting sqref="R4:S4">
    <cfRule type="cellIs" dxfId="710" priority="703" operator="equal">
      <formula>"Чубан Александр"</formula>
    </cfRule>
    <cfRule type="cellIs" dxfId="709" priority="704" operator="equal">
      <formula>"Соколов Артем"</formula>
    </cfRule>
    <cfRule type="cellIs" dxfId="708" priority="705" operator="equal">
      <formula>"Федоренко Анна"</formula>
    </cfRule>
    <cfRule type="cellIs" dxfId="707" priority="706" operator="equal">
      <formula>"Дикусар Александр"</formula>
    </cfRule>
    <cfRule type="cellIs" dxfId="706" priority="707" operator="equal">
      <formula>"Родина Александра"</formula>
    </cfRule>
    <cfRule type="cellIs" dxfId="705" priority="708" operator="equal">
      <formula>"Лазарев Валерий"</formula>
    </cfRule>
    <cfRule type="cellIs" dxfId="704" priority="709" operator="equal">
      <formula>"Николаева Евгения"</formula>
    </cfRule>
    <cfRule type="cellIs" dxfId="703" priority="710" operator="equal">
      <formula>"Жирнов Андрей"</formula>
    </cfRule>
    <cfRule type="cellIs" dxfId="702" priority="711" operator="equal">
      <formula>"Ночь"</formula>
    </cfRule>
  </conditionalFormatting>
  <conditionalFormatting sqref="V2:W2">
    <cfRule type="cellIs" dxfId="701" priority="694" operator="equal">
      <formula>"Чубан Александр"</formula>
    </cfRule>
    <cfRule type="cellIs" dxfId="700" priority="695" operator="equal">
      <formula>"Соколов Артем"</formula>
    </cfRule>
    <cfRule type="cellIs" dxfId="699" priority="696" operator="equal">
      <formula>"Федоренко Анна"</formula>
    </cfRule>
    <cfRule type="cellIs" dxfId="698" priority="697" operator="equal">
      <formula>"Дикусар Александр"</formula>
    </cfRule>
    <cfRule type="cellIs" dxfId="697" priority="698" operator="equal">
      <formula>"Родина Александра"</formula>
    </cfRule>
    <cfRule type="cellIs" dxfId="696" priority="699" operator="equal">
      <formula>"Лазарев Валерий"</formula>
    </cfRule>
    <cfRule type="cellIs" dxfId="695" priority="700" operator="equal">
      <formula>"Николаева Евгения"</formula>
    </cfRule>
    <cfRule type="cellIs" dxfId="694" priority="701" operator="equal">
      <formula>"Жирнов Андрей"</formula>
    </cfRule>
    <cfRule type="cellIs" dxfId="693" priority="702" operator="equal">
      <formula>"Ночь"</formula>
    </cfRule>
  </conditionalFormatting>
  <conditionalFormatting sqref="V4:W4">
    <cfRule type="cellIs" dxfId="692" priority="685" operator="equal">
      <formula>"Чубан Александр"</formula>
    </cfRule>
    <cfRule type="cellIs" dxfId="691" priority="686" operator="equal">
      <formula>"Соколов Артем"</formula>
    </cfRule>
    <cfRule type="cellIs" dxfId="690" priority="687" operator="equal">
      <formula>"Федоренко Анна"</formula>
    </cfRule>
    <cfRule type="cellIs" dxfId="689" priority="688" operator="equal">
      <formula>"Дикусар Александр"</formula>
    </cfRule>
    <cfRule type="cellIs" dxfId="688" priority="689" operator="equal">
      <formula>"Родина Александра"</formula>
    </cfRule>
    <cfRule type="cellIs" dxfId="687" priority="690" operator="equal">
      <formula>"Лазарев Валерий"</formula>
    </cfRule>
    <cfRule type="cellIs" dxfId="686" priority="691" operator="equal">
      <formula>"Николаева Евгения"</formula>
    </cfRule>
    <cfRule type="cellIs" dxfId="685" priority="692" operator="equal">
      <formula>"Жирнов Андрей"</formula>
    </cfRule>
    <cfRule type="cellIs" dxfId="684" priority="693" operator="equal">
      <formula>"Ночь"</formula>
    </cfRule>
  </conditionalFormatting>
  <conditionalFormatting sqref="N10:O10">
    <cfRule type="cellIs" dxfId="683" priority="676" operator="equal">
      <formula>"Чубан Александр"</formula>
    </cfRule>
    <cfRule type="cellIs" dxfId="682" priority="677" operator="equal">
      <formula>"Соколов Артем"</formula>
    </cfRule>
    <cfRule type="cellIs" dxfId="681" priority="678" operator="equal">
      <formula>"Федоренко Анна"</formula>
    </cfRule>
    <cfRule type="cellIs" dxfId="680" priority="679" operator="equal">
      <formula>"Дикусар Александр"</formula>
    </cfRule>
    <cfRule type="cellIs" dxfId="679" priority="680" operator="equal">
      <formula>"Родина Александра"</formula>
    </cfRule>
    <cfRule type="cellIs" dxfId="678" priority="681" operator="equal">
      <formula>"Лазарев Валерий"</formula>
    </cfRule>
    <cfRule type="cellIs" dxfId="677" priority="682" operator="equal">
      <formula>"Николаева Евгения"</formula>
    </cfRule>
    <cfRule type="cellIs" dxfId="676" priority="683" operator="equal">
      <formula>"Жирнов Андрей"</formula>
    </cfRule>
    <cfRule type="cellIs" dxfId="675" priority="684" operator="equal">
      <formula>"Ночь"</formula>
    </cfRule>
  </conditionalFormatting>
  <conditionalFormatting sqref="R10:S10">
    <cfRule type="cellIs" dxfId="674" priority="667" operator="equal">
      <formula>"Чубан Александр"</formula>
    </cfRule>
    <cfRule type="cellIs" dxfId="673" priority="668" operator="equal">
      <formula>"Соколов Артем"</formula>
    </cfRule>
    <cfRule type="cellIs" dxfId="672" priority="669" operator="equal">
      <formula>"Федоренко Анна"</formula>
    </cfRule>
    <cfRule type="cellIs" dxfId="671" priority="670" operator="equal">
      <formula>"Дикусар Александр"</formula>
    </cfRule>
    <cfRule type="cellIs" dxfId="670" priority="671" operator="equal">
      <formula>"Родина Александра"</formula>
    </cfRule>
    <cfRule type="cellIs" dxfId="669" priority="672" operator="equal">
      <formula>"Лазарев Валерий"</formula>
    </cfRule>
    <cfRule type="cellIs" dxfId="668" priority="673" operator="equal">
      <formula>"Николаева Евгения"</formula>
    </cfRule>
    <cfRule type="cellIs" dxfId="667" priority="674" operator="equal">
      <formula>"Жирнов Андрей"</formula>
    </cfRule>
    <cfRule type="cellIs" dxfId="666" priority="675" operator="equal">
      <formula>"Ночь"</formula>
    </cfRule>
  </conditionalFormatting>
  <conditionalFormatting sqref="V10:W10">
    <cfRule type="cellIs" dxfId="665" priority="658" operator="equal">
      <formula>"Чубан Александр"</formula>
    </cfRule>
    <cfRule type="cellIs" dxfId="664" priority="659" operator="equal">
      <formula>"Соколов Артем"</formula>
    </cfRule>
    <cfRule type="cellIs" dxfId="663" priority="660" operator="equal">
      <formula>"Федоренко Анна"</formula>
    </cfRule>
    <cfRule type="cellIs" dxfId="662" priority="661" operator="equal">
      <formula>"Дикусар Александр"</formula>
    </cfRule>
    <cfRule type="cellIs" dxfId="661" priority="662" operator="equal">
      <formula>"Родина Александра"</formula>
    </cfRule>
    <cfRule type="cellIs" dxfId="660" priority="663" operator="equal">
      <formula>"Лазарев Валерий"</formula>
    </cfRule>
    <cfRule type="cellIs" dxfId="659" priority="664" operator="equal">
      <formula>"Николаева Евгения"</formula>
    </cfRule>
    <cfRule type="cellIs" dxfId="658" priority="665" operator="equal">
      <formula>"Жирнов Андрей"</formula>
    </cfRule>
    <cfRule type="cellIs" dxfId="657" priority="666" operator="equal">
      <formula>"Ночь"</formula>
    </cfRule>
  </conditionalFormatting>
  <conditionalFormatting sqref="V12:W12">
    <cfRule type="cellIs" dxfId="656" priority="649" operator="equal">
      <formula>"Чубан Александр"</formula>
    </cfRule>
    <cfRule type="cellIs" dxfId="655" priority="650" operator="equal">
      <formula>"Соколов Артем"</formula>
    </cfRule>
    <cfRule type="cellIs" dxfId="654" priority="651" operator="equal">
      <formula>"Федоренко Анна"</formula>
    </cfRule>
    <cfRule type="cellIs" dxfId="653" priority="652" operator="equal">
      <formula>"Дикусар Александр"</formula>
    </cfRule>
    <cfRule type="cellIs" dxfId="652" priority="653" operator="equal">
      <formula>"Родина Александра"</formula>
    </cfRule>
    <cfRule type="cellIs" dxfId="651" priority="654" operator="equal">
      <formula>"Лазарев Валерий"</formula>
    </cfRule>
    <cfRule type="cellIs" dxfId="650" priority="655" operator="equal">
      <formula>"Николаева Евгения"</formula>
    </cfRule>
    <cfRule type="cellIs" dxfId="649" priority="656" operator="equal">
      <formula>"Жирнов Андрей"</formula>
    </cfRule>
    <cfRule type="cellIs" dxfId="648" priority="657" operator="equal">
      <formula>"Ночь"</formula>
    </cfRule>
  </conditionalFormatting>
  <conditionalFormatting sqref="R12:S12">
    <cfRule type="cellIs" dxfId="647" priority="640" operator="equal">
      <formula>"Чубан Александр"</formula>
    </cfRule>
    <cfRule type="cellIs" dxfId="646" priority="641" operator="equal">
      <formula>"Соколов Артем"</formula>
    </cfRule>
    <cfRule type="cellIs" dxfId="645" priority="642" operator="equal">
      <formula>"Федоренко Анна"</formula>
    </cfRule>
    <cfRule type="cellIs" dxfId="644" priority="643" operator="equal">
      <formula>"Дикусар Александр"</formula>
    </cfRule>
    <cfRule type="cellIs" dxfId="643" priority="644" operator="equal">
      <formula>"Родина Александра"</formula>
    </cfRule>
    <cfRule type="cellIs" dxfId="642" priority="645" operator="equal">
      <formula>"Лазарев Валерий"</formula>
    </cfRule>
    <cfRule type="cellIs" dxfId="641" priority="646" operator="equal">
      <formula>"Николаева Евгения"</formula>
    </cfRule>
    <cfRule type="cellIs" dxfId="640" priority="647" operator="equal">
      <formula>"Жирнов Андрей"</formula>
    </cfRule>
    <cfRule type="cellIs" dxfId="639" priority="648" operator="equal">
      <formula>"Ночь"</formula>
    </cfRule>
  </conditionalFormatting>
  <conditionalFormatting sqref="N12">
    <cfRule type="cellIs" dxfId="638" priority="631" operator="equal">
      <formula>"Чубан Александр"</formula>
    </cfRule>
    <cfRule type="cellIs" dxfId="637" priority="632" operator="equal">
      <formula>"Соколов Артем"</formula>
    </cfRule>
    <cfRule type="cellIs" dxfId="636" priority="633" operator="equal">
      <formula>"Федоренко Анна"</formula>
    </cfRule>
    <cfRule type="cellIs" dxfId="635" priority="634" operator="equal">
      <formula>"Дикусар Александр"</formula>
    </cfRule>
    <cfRule type="cellIs" dxfId="634" priority="635" operator="equal">
      <formula>"Родина Александра"</formula>
    </cfRule>
    <cfRule type="cellIs" dxfId="633" priority="636" operator="equal">
      <formula>"Лазарев Валерий"</formula>
    </cfRule>
    <cfRule type="cellIs" dxfId="632" priority="637" operator="equal">
      <formula>"Николаева Евгения"</formula>
    </cfRule>
    <cfRule type="cellIs" dxfId="631" priority="638" operator="equal">
      <formula>"Жирнов Андрей"</formula>
    </cfRule>
    <cfRule type="cellIs" dxfId="630" priority="639" operator="equal">
      <formula>"Ночь"</formula>
    </cfRule>
  </conditionalFormatting>
  <conditionalFormatting sqref="O12">
    <cfRule type="cellIs" dxfId="629" priority="622" operator="equal">
      <formula>"Чубан Александр"</formula>
    </cfRule>
    <cfRule type="cellIs" dxfId="628" priority="623" operator="equal">
      <formula>"Соколов Артем"</formula>
    </cfRule>
    <cfRule type="cellIs" dxfId="627" priority="624" operator="equal">
      <formula>"Федоренко Анна"</formula>
    </cfRule>
    <cfRule type="cellIs" dxfId="626" priority="625" operator="equal">
      <formula>"Дикусар Александр"</formula>
    </cfRule>
    <cfRule type="cellIs" dxfId="625" priority="626" operator="equal">
      <formula>"Родина Александра"</formula>
    </cfRule>
    <cfRule type="cellIs" dxfId="624" priority="627" operator="equal">
      <formula>"Лазарев Валерий"</formula>
    </cfRule>
    <cfRule type="cellIs" dxfId="623" priority="628" operator="equal">
      <formula>"Николаева Евгения"</formula>
    </cfRule>
    <cfRule type="cellIs" dxfId="622" priority="629" operator="equal">
      <formula>"Жирнов Андрей"</formula>
    </cfRule>
    <cfRule type="cellIs" dxfId="621" priority="630" operator="equal">
      <formula>"Ночь"</formula>
    </cfRule>
  </conditionalFormatting>
  <conditionalFormatting sqref="N18:O18">
    <cfRule type="cellIs" dxfId="620" priority="613" operator="equal">
      <formula>"Чубан Александр"</formula>
    </cfRule>
    <cfRule type="cellIs" dxfId="619" priority="614" operator="equal">
      <formula>"Соколов Артем"</formula>
    </cfRule>
    <cfRule type="cellIs" dxfId="618" priority="615" operator="equal">
      <formula>"Федоренко Анна"</formula>
    </cfRule>
    <cfRule type="cellIs" dxfId="617" priority="616" operator="equal">
      <formula>"Дикусар Александр"</formula>
    </cfRule>
    <cfRule type="cellIs" dxfId="616" priority="617" operator="equal">
      <formula>"Родина Александра"</formula>
    </cfRule>
    <cfRule type="cellIs" dxfId="615" priority="618" operator="equal">
      <formula>"Лазарев Валерий"</formula>
    </cfRule>
    <cfRule type="cellIs" dxfId="614" priority="619" operator="equal">
      <formula>"Николаева Евгения"</formula>
    </cfRule>
    <cfRule type="cellIs" dxfId="613" priority="620" operator="equal">
      <formula>"Жирнов Андрей"</formula>
    </cfRule>
    <cfRule type="cellIs" dxfId="612" priority="621" operator="equal">
      <formula>"Ночь"</formula>
    </cfRule>
  </conditionalFormatting>
  <conditionalFormatting sqref="N20:O20">
    <cfRule type="cellIs" dxfId="611" priority="604" operator="equal">
      <formula>"Чубан Александр"</formula>
    </cfRule>
    <cfRule type="cellIs" dxfId="610" priority="605" operator="equal">
      <formula>"Соколов Артем"</formula>
    </cfRule>
    <cfRule type="cellIs" dxfId="609" priority="606" operator="equal">
      <formula>"Федоренко Анна"</formula>
    </cfRule>
    <cfRule type="cellIs" dxfId="608" priority="607" operator="equal">
      <formula>"Дикусар Александр"</formula>
    </cfRule>
    <cfRule type="cellIs" dxfId="607" priority="608" operator="equal">
      <formula>"Родина Александра"</formula>
    </cfRule>
    <cfRule type="cellIs" dxfId="606" priority="609" operator="equal">
      <formula>"Лазарев Валерий"</formula>
    </cfRule>
    <cfRule type="cellIs" dxfId="605" priority="610" operator="equal">
      <formula>"Николаева Евгения"</formula>
    </cfRule>
    <cfRule type="cellIs" dxfId="604" priority="611" operator="equal">
      <formula>"Жирнов Андрей"</formula>
    </cfRule>
    <cfRule type="cellIs" dxfId="603" priority="612" operator="equal">
      <formula>"Ночь"</formula>
    </cfRule>
  </conditionalFormatting>
  <conditionalFormatting sqref="R18:S18">
    <cfRule type="cellIs" dxfId="602" priority="595" operator="equal">
      <formula>"Чубан Александр"</formula>
    </cfRule>
    <cfRule type="cellIs" dxfId="601" priority="596" operator="equal">
      <formula>"Соколов Артем"</formula>
    </cfRule>
    <cfRule type="cellIs" dxfId="600" priority="597" operator="equal">
      <formula>"Федоренко Анна"</formula>
    </cfRule>
    <cfRule type="cellIs" dxfId="599" priority="598" operator="equal">
      <formula>"Дикусар Александр"</formula>
    </cfRule>
    <cfRule type="cellIs" dxfId="598" priority="599" operator="equal">
      <formula>"Родина Александра"</formula>
    </cfRule>
    <cfRule type="cellIs" dxfId="597" priority="600" operator="equal">
      <formula>"Лазарев Валерий"</formula>
    </cfRule>
    <cfRule type="cellIs" dxfId="596" priority="601" operator="equal">
      <formula>"Николаева Евгения"</formula>
    </cfRule>
    <cfRule type="cellIs" dxfId="595" priority="602" operator="equal">
      <formula>"Жирнов Андрей"</formula>
    </cfRule>
    <cfRule type="cellIs" dxfId="594" priority="603" operator="equal">
      <formula>"Ночь"</formula>
    </cfRule>
  </conditionalFormatting>
  <conditionalFormatting sqref="R20:S20">
    <cfRule type="cellIs" dxfId="593" priority="586" operator="equal">
      <formula>"Чубан Александр"</formula>
    </cfRule>
    <cfRule type="cellIs" dxfId="592" priority="587" operator="equal">
      <formula>"Соколов Артем"</formula>
    </cfRule>
    <cfRule type="cellIs" dxfId="591" priority="588" operator="equal">
      <formula>"Федоренко Анна"</formula>
    </cfRule>
    <cfRule type="cellIs" dxfId="590" priority="589" operator="equal">
      <formula>"Дикусар Александр"</formula>
    </cfRule>
    <cfRule type="cellIs" dxfId="589" priority="590" operator="equal">
      <formula>"Родина Александра"</formula>
    </cfRule>
    <cfRule type="cellIs" dxfId="588" priority="591" operator="equal">
      <formula>"Лазарев Валерий"</formula>
    </cfRule>
    <cfRule type="cellIs" dxfId="587" priority="592" operator="equal">
      <formula>"Николаева Евгения"</formula>
    </cfRule>
    <cfRule type="cellIs" dxfId="586" priority="593" operator="equal">
      <formula>"Жирнов Андрей"</formula>
    </cfRule>
    <cfRule type="cellIs" dxfId="585" priority="594" operator="equal">
      <formula>"Ночь"</formula>
    </cfRule>
  </conditionalFormatting>
  <conditionalFormatting sqref="V20:W20">
    <cfRule type="cellIs" dxfId="584" priority="577" operator="equal">
      <formula>"Чубан Александр"</formula>
    </cfRule>
    <cfRule type="cellIs" dxfId="583" priority="578" operator="equal">
      <formula>"Соколов Артем"</formula>
    </cfRule>
    <cfRule type="cellIs" dxfId="582" priority="579" operator="equal">
      <formula>"Федоренко Анна"</formula>
    </cfRule>
    <cfRule type="cellIs" dxfId="581" priority="580" operator="equal">
      <formula>"Дикусар Александр"</formula>
    </cfRule>
    <cfRule type="cellIs" dxfId="580" priority="581" operator="equal">
      <formula>"Родина Александра"</formula>
    </cfRule>
    <cfRule type="cellIs" dxfId="579" priority="582" operator="equal">
      <formula>"Лазарев Валерий"</formula>
    </cfRule>
    <cfRule type="cellIs" dxfId="578" priority="583" operator="equal">
      <formula>"Николаева Евгения"</formula>
    </cfRule>
    <cfRule type="cellIs" dxfId="577" priority="584" operator="equal">
      <formula>"Жирнов Андрей"</formula>
    </cfRule>
    <cfRule type="cellIs" dxfId="576" priority="585" operator="equal">
      <formula>"Ночь"</formula>
    </cfRule>
  </conditionalFormatting>
  <conditionalFormatting sqref="V18:W18">
    <cfRule type="cellIs" dxfId="575" priority="568" operator="equal">
      <formula>"Чубан Александр"</formula>
    </cfRule>
    <cfRule type="cellIs" dxfId="574" priority="569" operator="equal">
      <formula>"Соколов Артем"</formula>
    </cfRule>
    <cfRule type="cellIs" dxfId="573" priority="570" operator="equal">
      <formula>"Федоренко Анна"</formula>
    </cfRule>
    <cfRule type="cellIs" dxfId="572" priority="571" operator="equal">
      <formula>"Дикусар Александр"</formula>
    </cfRule>
    <cfRule type="cellIs" dxfId="571" priority="572" operator="equal">
      <formula>"Родина Александра"</formula>
    </cfRule>
    <cfRule type="cellIs" dxfId="570" priority="573" operator="equal">
      <formula>"Лазарев Валерий"</formula>
    </cfRule>
    <cfRule type="cellIs" dxfId="569" priority="574" operator="equal">
      <formula>"Николаева Евгения"</formula>
    </cfRule>
    <cfRule type="cellIs" dxfId="568" priority="575" operator="equal">
      <formula>"Жирнов Андрей"</formula>
    </cfRule>
    <cfRule type="cellIs" dxfId="567" priority="576" operator="equal">
      <formula>"Ночь"</formula>
    </cfRule>
  </conditionalFormatting>
  <conditionalFormatting sqref="P18:Q18">
    <cfRule type="cellIs" dxfId="566" priority="559" operator="equal">
      <formula>"Чубан Александр"</formula>
    </cfRule>
    <cfRule type="cellIs" dxfId="565" priority="560" operator="equal">
      <formula>"Соколов Артем"</formula>
    </cfRule>
    <cfRule type="cellIs" dxfId="564" priority="561" operator="equal">
      <formula>"Федоренко Анна"</formula>
    </cfRule>
    <cfRule type="cellIs" dxfId="563" priority="562" operator="equal">
      <formula>"Дикусар Александр"</formula>
    </cfRule>
    <cfRule type="cellIs" dxfId="562" priority="563" operator="equal">
      <formula>"Родина Александра"</formula>
    </cfRule>
    <cfRule type="cellIs" dxfId="561" priority="564" operator="equal">
      <formula>"Лазарев Валерий"</formula>
    </cfRule>
    <cfRule type="cellIs" dxfId="560" priority="565" operator="equal">
      <formula>"Николаева Евгения"</formula>
    </cfRule>
    <cfRule type="cellIs" dxfId="559" priority="566" operator="equal">
      <formula>"Жирнов Андрей"</formula>
    </cfRule>
    <cfRule type="cellIs" dxfId="558" priority="567" operator="equal">
      <formula>"Ночь"</formula>
    </cfRule>
  </conditionalFormatting>
  <conditionalFormatting sqref="P20:Q20">
    <cfRule type="cellIs" dxfId="557" priority="550" operator="equal">
      <formula>"Чубан Александр"</formula>
    </cfRule>
    <cfRule type="cellIs" dxfId="556" priority="551" operator="equal">
      <formula>"Соколов Артем"</formula>
    </cfRule>
    <cfRule type="cellIs" dxfId="555" priority="552" operator="equal">
      <formula>"Федоренко Анна"</formula>
    </cfRule>
    <cfRule type="cellIs" dxfId="554" priority="553" operator="equal">
      <formula>"Дикусар Александр"</formula>
    </cfRule>
    <cfRule type="cellIs" dxfId="553" priority="554" operator="equal">
      <formula>"Родина Александра"</formula>
    </cfRule>
    <cfRule type="cellIs" dxfId="552" priority="555" operator="equal">
      <formula>"Лазарев Валерий"</formula>
    </cfRule>
    <cfRule type="cellIs" dxfId="551" priority="556" operator="equal">
      <formula>"Николаева Евгения"</formula>
    </cfRule>
    <cfRule type="cellIs" dxfId="550" priority="557" operator="equal">
      <formula>"Жирнов Андрей"</formula>
    </cfRule>
    <cfRule type="cellIs" dxfId="549" priority="558" operator="equal">
      <formula>"Ночь"</formula>
    </cfRule>
  </conditionalFormatting>
  <conditionalFormatting sqref="T18:U18">
    <cfRule type="cellIs" dxfId="548" priority="541" operator="equal">
      <formula>"Чубан Александр"</formula>
    </cfRule>
    <cfRule type="cellIs" dxfId="547" priority="542" operator="equal">
      <formula>"Соколов Артем"</formula>
    </cfRule>
    <cfRule type="cellIs" dxfId="546" priority="543" operator="equal">
      <formula>"Федоренко Анна"</formula>
    </cfRule>
    <cfRule type="cellIs" dxfId="545" priority="544" operator="equal">
      <formula>"Дикусар Александр"</formula>
    </cfRule>
    <cfRule type="cellIs" dxfId="544" priority="545" operator="equal">
      <formula>"Родина Александра"</formula>
    </cfRule>
    <cfRule type="cellIs" dxfId="543" priority="546" operator="equal">
      <formula>"Лазарев Валерий"</formula>
    </cfRule>
    <cfRule type="cellIs" dxfId="542" priority="547" operator="equal">
      <formula>"Николаева Евгения"</formula>
    </cfRule>
    <cfRule type="cellIs" dxfId="541" priority="548" operator="equal">
      <formula>"Жирнов Андрей"</formula>
    </cfRule>
    <cfRule type="cellIs" dxfId="540" priority="549" operator="equal">
      <formula>"Ночь"</formula>
    </cfRule>
  </conditionalFormatting>
  <conditionalFormatting sqref="T20:U20">
    <cfRule type="cellIs" dxfId="539" priority="532" operator="equal">
      <formula>"Чубан Александр"</formula>
    </cfRule>
    <cfRule type="cellIs" dxfId="538" priority="533" operator="equal">
      <formula>"Соколов Артем"</formula>
    </cfRule>
    <cfRule type="cellIs" dxfId="537" priority="534" operator="equal">
      <formula>"Федоренко Анна"</formula>
    </cfRule>
    <cfRule type="cellIs" dxfId="536" priority="535" operator="equal">
      <formula>"Дикусар Александр"</formula>
    </cfRule>
    <cfRule type="cellIs" dxfId="535" priority="536" operator="equal">
      <formula>"Родина Александра"</formula>
    </cfRule>
    <cfRule type="cellIs" dxfId="534" priority="537" operator="equal">
      <formula>"Лазарев Валерий"</formula>
    </cfRule>
    <cfRule type="cellIs" dxfId="533" priority="538" operator="equal">
      <formula>"Николаева Евгения"</formula>
    </cfRule>
    <cfRule type="cellIs" dxfId="532" priority="539" operator="equal">
      <formula>"Жирнов Андрей"</formula>
    </cfRule>
    <cfRule type="cellIs" dxfId="531" priority="540" operator="equal">
      <formula>"Ночь"</formula>
    </cfRule>
  </conditionalFormatting>
  <conditionalFormatting sqref="X18:Y18">
    <cfRule type="cellIs" dxfId="530" priority="523" operator="equal">
      <formula>"Чубан Александр"</formula>
    </cfRule>
    <cfRule type="cellIs" dxfId="529" priority="524" operator="equal">
      <formula>"Соколов Артем"</formula>
    </cfRule>
    <cfRule type="cellIs" dxfId="528" priority="525" operator="equal">
      <formula>"Федоренко Анна"</formula>
    </cfRule>
    <cfRule type="cellIs" dxfId="527" priority="526" operator="equal">
      <formula>"Дикусар Александр"</formula>
    </cfRule>
    <cfRule type="cellIs" dxfId="526" priority="527" operator="equal">
      <formula>"Родина Александра"</formula>
    </cfRule>
    <cfRule type="cellIs" dxfId="525" priority="528" operator="equal">
      <formula>"Лазарев Валерий"</formula>
    </cfRule>
    <cfRule type="cellIs" dxfId="524" priority="529" operator="equal">
      <formula>"Николаева Евгения"</formula>
    </cfRule>
    <cfRule type="cellIs" dxfId="523" priority="530" operator="equal">
      <formula>"Жирнов Андрей"</formula>
    </cfRule>
    <cfRule type="cellIs" dxfId="522" priority="531" operator="equal">
      <formula>"Ночь"</formula>
    </cfRule>
  </conditionalFormatting>
  <conditionalFormatting sqref="X20:Y20">
    <cfRule type="cellIs" dxfId="521" priority="514" operator="equal">
      <formula>"Чубан Александр"</formula>
    </cfRule>
    <cfRule type="cellIs" dxfId="520" priority="515" operator="equal">
      <formula>"Соколов Артем"</formula>
    </cfRule>
    <cfRule type="cellIs" dxfId="519" priority="516" operator="equal">
      <formula>"Федоренко Анна"</formula>
    </cfRule>
    <cfRule type="cellIs" dxfId="518" priority="517" operator="equal">
      <formula>"Дикусар Александр"</formula>
    </cfRule>
    <cfRule type="cellIs" dxfId="517" priority="518" operator="equal">
      <formula>"Родина Александра"</formula>
    </cfRule>
    <cfRule type="cellIs" dxfId="516" priority="519" operator="equal">
      <formula>"Лазарев Валерий"</formula>
    </cfRule>
    <cfRule type="cellIs" dxfId="515" priority="520" operator="equal">
      <formula>"Николаева Евгения"</formula>
    </cfRule>
    <cfRule type="cellIs" dxfId="514" priority="521" operator="equal">
      <formula>"Жирнов Андрей"</formula>
    </cfRule>
    <cfRule type="cellIs" dxfId="513" priority="522" operator="equal">
      <formula>"Ночь"</formula>
    </cfRule>
  </conditionalFormatting>
  <conditionalFormatting sqref="X12:Y12">
    <cfRule type="cellIs" dxfId="512" priority="505" operator="equal">
      <formula>"Чубан Александр"</formula>
    </cfRule>
    <cfRule type="cellIs" dxfId="511" priority="506" operator="equal">
      <formula>"Соколов Артем"</formula>
    </cfRule>
    <cfRule type="cellIs" dxfId="510" priority="507" operator="equal">
      <formula>"Федоренко Анна"</formula>
    </cfRule>
    <cfRule type="cellIs" dxfId="509" priority="508" operator="equal">
      <formula>"Дикусар Александр"</formula>
    </cfRule>
    <cfRule type="cellIs" dxfId="508" priority="509" operator="equal">
      <formula>"Родина Александра"</formula>
    </cfRule>
    <cfRule type="cellIs" dxfId="507" priority="510" operator="equal">
      <formula>"Лазарев Валерий"</formula>
    </cfRule>
    <cfRule type="cellIs" dxfId="506" priority="511" operator="equal">
      <formula>"Николаева Евгения"</formula>
    </cfRule>
    <cfRule type="cellIs" dxfId="505" priority="512" operator="equal">
      <formula>"Жирнов Андрей"</formula>
    </cfRule>
    <cfRule type="cellIs" dxfId="504" priority="513" operator="equal">
      <formula>"Ночь"</formula>
    </cfRule>
  </conditionalFormatting>
  <conditionalFormatting sqref="X10:Y10">
    <cfRule type="cellIs" dxfId="503" priority="496" operator="equal">
      <formula>"Чубан Александр"</formula>
    </cfRule>
    <cfRule type="cellIs" dxfId="502" priority="497" operator="equal">
      <formula>"Соколов Артем"</formula>
    </cfRule>
    <cfRule type="cellIs" dxfId="501" priority="498" operator="equal">
      <formula>"Федоренко Анна"</formula>
    </cfRule>
    <cfRule type="cellIs" dxfId="500" priority="499" operator="equal">
      <formula>"Дикусар Александр"</formula>
    </cfRule>
    <cfRule type="cellIs" dxfId="499" priority="500" operator="equal">
      <formula>"Родина Александра"</formula>
    </cfRule>
    <cfRule type="cellIs" dxfId="498" priority="501" operator="equal">
      <formula>"Лазарев Валерий"</formula>
    </cfRule>
    <cfRule type="cellIs" dxfId="497" priority="502" operator="equal">
      <formula>"Николаева Евгения"</formula>
    </cfRule>
    <cfRule type="cellIs" dxfId="496" priority="503" operator="equal">
      <formula>"Жирнов Андрей"</formula>
    </cfRule>
    <cfRule type="cellIs" dxfId="495" priority="504" operator="equal">
      <formula>"Ночь"</formula>
    </cfRule>
  </conditionalFormatting>
  <conditionalFormatting sqref="X4:Y4">
    <cfRule type="cellIs" dxfId="494" priority="487" operator="equal">
      <formula>"Чубан Александр"</formula>
    </cfRule>
    <cfRule type="cellIs" dxfId="493" priority="488" operator="equal">
      <formula>"Соколов Артем"</formula>
    </cfRule>
    <cfRule type="cellIs" dxfId="492" priority="489" operator="equal">
      <formula>"Федоренко Анна"</formula>
    </cfRule>
    <cfRule type="cellIs" dxfId="491" priority="490" operator="equal">
      <formula>"Дикусар Александр"</formula>
    </cfRule>
    <cfRule type="cellIs" dxfId="490" priority="491" operator="equal">
      <formula>"Родина Александра"</formula>
    </cfRule>
    <cfRule type="cellIs" dxfId="489" priority="492" operator="equal">
      <formula>"Лазарев Валерий"</formula>
    </cfRule>
    <cfRule type="cellIs" dxfId="488" priority="493" operator="equal">
      <formula>"Николаева Евгения"</formula>
    </cfRule>
    <cfRule type="cellIs" dxfId="487" priority="494" operator="equal">
      <formula>"Жирнов Андрей"</formula>
    </cfRule>
    <cfRule type="cellIs" dxfId="486" priority="495" operator="equal">
      <formula>"Ночь"</formula>
    </cfRule>
  </conditionalFormatting>
  <conditionalFormatting sqref="X2:Y2">
    <cfRule type="cellIs" dxfId="485" priority="478" operator="equal">
      <formula>"Чубан Александр"</formula>
    </cfRule>
    <cfRule type="cellIs" dxfId="484" priority="479" operator="equal">
      <formula>"Соколов Артем"</formula>
    </cfRule>
    <cfRule type="cellIs" dxfId="483" priority="480" operator="equal">
      <formula>"Федоренко Анна"</formula>
    </cfRule>
    <cfRule type="cellIs" dxfId="482" priority="481" operator="equal">
      <formula>"Дикусар Александр"</formula>
    </cfRule>
    <cfRule type="cellIs" dxfId="481" priority="482" operator="equal">
      <formula>"Родина Александра"</formula>
    </cfRule>
    <cfRule type="cellIs" dxfId="480" priority="483" operator="equal">
      <formula>"Лазарев Валерий"</formula>
    </cfRule>
    <cfRule type="cellIs" dxfId="479" priority="484" operator="equal">
      <formula>"Николаева Евгения"</formula>
    </cfRule>
    <cfRule type="cellIs" dxfId="478" priority="485" operator="equal">
      <formula>"Жирнов Андрей"</formula>
    </cfRule>
    <cfRule type="cellIs" dxfId="477" priority="486" operator="equal">
      <formula>"Ночь"</formula>
    </cfRule>
  </conditionalFormatting>
  <conditionalFormatting sqref="T2:U2">
    <cfRule type="cellIs" dxfId="476" priority="469" operator="equal">
      <formula>"Чубан Александр"</formula>
    </cfRule>
    <cfRule type="cellIs" dxfId="475" priority="470" operator="equal">
      <formula>"Соколов Артем"</formula>
    </cfRule>
    <cfRule type="cellIs" dxfId="474" priority="471" operator="equal">
      <formula>"Федоренко Анна"</formula>
    </cfRule>
    <cfRule type="cellIs" dxfId="473" priority="472" operator="equal">
      <formula>"Дикусар Александр"</formula>
    </cfRule>
    <cfRule type="cellIs" dxfId="472" priority="473" operator="equal">
      <formula>"Родина Александра"</formula>
    </cfRule>
    <cfRule type="cellIs" dxfId="471" priority="474" operator="equal">
      <formula>"Лазарев Валерий"</formula>
    </cfRule>
    <cfRule type="cellIs" dxfId="470" priority="475" operator="equal">
      <formula>"Николаева Евгения"</formula>
    </cfRule>
    <cfRule type="cellIs" dxfId="469" priority="476" operator="equal">
      <formula>"Жирнов Андрей"</formula>
    </cfRule>
    <cfRule type="cellIs" dxfId="468" priority="477" operator="equal">
      <formula>"Ночь"</formula>
    </cfRule>
  </conditionalFormatting>
  <conditionalFormatting sqref="T4:U4">
    <cfRule type="cellIs" dxfId="467" priority="460" operator="equal">
      <formula>"Чубан Александр"</formula>
    </cfRule>
    <cfRule type="cellIs" dxfId="466" priority="461" operator="equal">
      <formula>"Соколов Артем"</formula>
    </cfRule>
    <cfRule type="cellIs" dxfId="465" priority="462" operator="equal">
      <formula>"Федоренко Анна"</formula>
    </cfRule>
    <cfRule type="cellIs" dxfId="464" priority="463" operator="equal">
      <formula>"Дикусар Александр"</formula>
    </cfRule>
    <cfRule type="cellIs" dxfId="463" priority="464" operator="equal">
      <formula>"Родина Александра"</formula>
    </cfRule>
    <cfRule type="cellIs" dxfId="462" priority="465" operator="equal">
      <formula>"Лазарев Валерий"</formula>
    </cfRule>
    <cfRule type="cellIs" dxfId="461" priority="466" operator="equal">
      <formula>"Николаева Евгения"</formula>
    </cfRule>
    <cfRule type="cellIs" dxfId="460" priority="467" operator="equal">
      <formula>"Жирнов Андрей"</formula>
    </cfRule>
    <cfRule type="cellIs" dxfId="459" priority="468" operator="equal">
      <formula>"Ночь"</formula>
    </cfRule>
  </conditionalFormatting>
  <conditionalFormatting sqref="T10:U10">
    <cfRule type="cellIs" dxfId="458" priority="451" operator="equal">
      <formula>"Чубан Александр"</formula>
    </cfRule>
    <cfRule type="cellIs" dxfId="457" priority="452" operator="equal">
      <formula>"Соколов Артем"</formula>
    </cfRule>
    <cfRule type="cellIs" dxfId="456" priority="453" operator="equal">
      <formula>"Федоренко Анна"</formula>
    </cfRule>
    <cfRule type="cellIs" dxfId="455" priority="454" operator="equal">
      <formula>"Дикусар Александр"</formula>
    </cfRule>
    <cfRule type="cellIs" dxfId="454" priority="455" operator="equal">
      <formula>"Родина Александра"</formula>
    </cfRule>
    <cfRule type="cellIs" dxfId="453" priority="456" operator="equal">
      <formula>"Лазарев Валерий"</formula>
    </cfRule>
    <cfRule type="cellIs" dxfId="452" priority="457" operator="equal">
      <formula>"Николаева Евгения"</formula>
    </cfRule>
    <cfRule type="cellIs" dxfId="451" priority="458" operator="equal">
      <formula>"Жирнов Андрей"</formula>
    </cfRule>
    <cfRule type="cellIs" dxfId="450" priority="459" operator="equal">
      <formula>"Ночь"</formula>
    </cfRule>
  </conditionalFormatting>
  <conditionalFormatting sqref="T12:U12">
    <cfRule type="cellIs" dxfId="449" priority="442" operator="equal">
      <formula>"Чубан Александр"</formula>
    </cfRule>
    <cfRule type="cellIs" dxfId="448" priority="443" operator="equal">
      <formula>"Соколов Артем"</formula>
    </cfRule>
    <cfRule type="cellIs" dxfId="447" priority="444" operator="equal">
      <formula>"Федоренко Анна"</formula>
    </cfRule>
    <cfRule type="cellIs" dxfId="446" priority="445" operator="equal">
      <formula>"Дикусар Александр"</formula>
    </cfRule>
    <cfRule type="cellIs" dxfId="445" priority="446" operator="equal">
      <formula>"Родина Александра"</formula>
    </cfRule>
    <cfRule type="cellIs" dxfId="444" priority="447" operator="equal">
      <formula>"Лазарев Валерий"</formula>
    </cfRule>
    <cfRule type="cellIs" dxfId="443" priority="448" operator="equal">
      <formula>"Николаева Евгения"</formula>
    </cfRule>
    <cfRule type="cellIs" dxfId="442" priority="449" operator="equal">
      <formula>"Жирнов Андрей"</formula>
    </cfRule>
    <cfRule type="cellIs" dxfId="441" priority="450" operator="equal">
      <formula>"Ночь"</formula>
    </cfRule>
  </conditionalFormatting>
  <conditionalFormatting sqref="P10:Q10">
    <cfRule type="cellIs" dxfId="440" priority="433" operator="equal">
      <formula>"Чубан Александр"</formula>
    </cfRule>
    <cfRule type="cellIs" dxfId="439" priority="434" operator="equal">
      <formula>"Соколов Артем"</formula>
    </cfRule>
    <cfRule type="cellIs" dxfId="438" priority="435" operator="equal">
      <formula>"Федоренко Анна"</formula>
    </cfRule>
    <cfRule type="cellIs" dxfId="437" priority="436" operator="equal">
      <formula>"Дикусар Александр"</formula>
    </cfRule>
    <cfRule type="cellIs" dxfId="436" priority="437" operator="equal">
      <formula>"Родина Александра"</formula>
    </cfRule>
    <cfRule type="cellIs" dxfId="435" priority="438" operator="equal">
      <formula>"Лазарев Валерий"</formula>
    </cfRule>
    <cfRule type="cellIs" dxfId="434" priority="439" operator="equal">
      <formula>"Николаева Евгения"</formula>
    </cfRule>
    <cfRule type="cellIs" dxfId="433" priority="440" operator="equal">
      <formula>"Жирнов Андрей"</formula>
    </cfRule>
    <cfRule type="cellIs" dxfId="432" priority="441" operator="equal">
      <formula>"Ночь"</formula>
    </cfRule>
  </conditionalFormatting>
  <conditionalFormatting sqref="P12:Q12">
    <cfRule type="cellIs" dxfId="431" priority="424" operator="equal">
      <formula>"Чубан Александр"</formula>
    </cfRule>
    <cfRule type="cellIs" dxfId="430" priority="425" operator="equal">
      <formula>"Соколов Артем"</formula>
    </cfRule>
    <cfRule type="cellIs" dxfId="429" priority="426" operator="equal">
      <formula>"Федоренко Анна"</formula>
    </cfRule>
    <cfRule type="cellIs" dxfId="428" priority="427" operator="equal">
      <formula>"Дикусар Александр"</formula>
    </cfRule>
    <cfRule type="cellIs" dxfId="427" priority="428" operator="equal">
      <formula>"Родина Александра"</formula>
    </cfRule>
    <cfRule type="cellIs" dxfId="426" priority="429" operator="equal">
      <formula>"Лазарев Валерий"</formula>
    </cfRule>
    <cfRule type="cellIs" dxfId="425" priority="430" operator="equal">
      <formula>"Николаева Евгения"</formula>
    </cfRule>
    <cfRule type="cellIs" dxfId="424" priority="431" operator="equal">
      <formula>"Жирнов Андрей"</formula>
    </cfRule>
    <cfRule type="cellIs" dxfId="423" priority="432" operator="equal">
      <formula>"Ночь"</formula>
    </cfRule>
  </conditionalFormatting>
  <conditionalFormatting sqref="P4:Q4">
    <cfRule type="cellIs" dxfId="422" priority="415" operator="equal">
      <formula>"Чубан Александр"</formula>
    </cfRule>
    <cfRule type="cellIs" dxfId="421" priority="416" operator="equal">
      <formula>"Соколов Артем"</formula>
    </cfRule>
    <cfRule type="cellIs" dxfId="420" priority="417" operator="equal">
      <formula>"Федоренко Анна"</formula>
    </cfRule>
    <cfRule type="cellIs" dxfId="419" priority="418" operator="equal">
      <formula>"Дикусар Александр"</formula>
    </cfRule>
    <cfRule type="cellIs" dxfId="418" priority="419" operator="equal">
      <formula>"Родина Александра"</formula>
    </cfRule>
    <cfRule type="cellIs" dxfId="417" priority="420" operator="equal">
      <formula>"Лазарев Валерий"</formula>
    </cfRule>
    <cfRule type="cellIs" dxfId="416" priority="421" operator="equal">
      <formula>"Николаева Евгения"</formula>
    </cfRule>
    <cfRule type="cellIs" dxfId="415" priority="422" operator="equal">
      <formula>"Жирнов Андрей"</formula>
    </cfRule>
    <cfRule type="cellIs" dxfId="414" priority="423" operator="equal">
      <formula>"Ночь"</formula>
    </cfRule>
  </conditionalFormatting>
  <conditionalFormatting sqref="P2:Q2">
    <cfRule type="cellIs" dxfId="413" priority="406" operator="equal">
      <formula>"Чубан Александр"</formula>
    </cfRule>
    <cfRule type="cellIs" dxfId="412" priority="407" operator="equal">
      <formula>"Соколов Артем"</formula>
    </cfRule>
    <cfRule type="cellIs" dxfId="411" priority="408" operator="equal">
      <formula>"Федоренко Анна"</formula>
    </cfRule>
    <cfRule type="cellIs" dxfId="410" priority="409" operator="equal">
      <formula>"Дикусар Александр"</formula>
    </cfRule>
    <cfRule type="cellIs" dxfId="409" priority="410" operator="equal">
      <formula>"Родина Александра"</formula>
    </cfRule>
    <cfRule type="cellIs" dxfId="408" priority="411" operator="equal">
      <formula>"Лазарев Валерий"</formula>
    </cfRule>
    <cfRule type="cellIs" dxfId="407" priority="412" operator="equal">
      <formula>"Николаева Евгения"</formula>
    </cfRule>
    <cfRule type="cellIs" dxfId="406" priority="413" operator="equal">
      <formula>"Жирнов Андрей"</formula>
    </cfRule>
    <cfRule type="cellIs" dxfId="405" priority="414" operator="equal">
      <formula>"Ночь"</formula>
    </cfRule>
  </conditionalFormatting>
  <conditionalFormatting sqref="D18:K18">
    <cfRule type="cellIs" dxfId="404" priority="397" operator="equal">
      <formula>"Чубан Александр"</formula>
    </cfRule>
    <cfRule type="cellIs" dxfId="403" priority="398" operator="equal">
      <formula>"Соколов Артем"</formula>
    </cfRule>
    <cfRule type="cellIs" dxfId="402" priority="399" operator="equal">
      <formula>"Федоренко Анна"</formula>
    </cfRule>
    <cfRule type="cellIs" dxfId="401" priority="400" operator="equal">
      <formula>"Дикусар Александр"</formula>
    </cfRule>
    <cfRule type="cellIs" dxfId="400" priority="401" operator="equal">
      <formula>"Родина Александра"</formula>
    </cfRule>
    <cfRule type="cellIs" dxfId="399" priority="402" operator="equal">
      <formula>"Лазарев Валерий"</formula>
    </cfRule>
    <cfRule type="cellIs" dxfId="398" priority="403" operator="equal">
      <formula>"Николаева Евгения"</formula>
    </cfRule>
    <cfRule type="cellIs" dxfId="397" priority="404" operator="equal">
      <formula>"Жирнов Андрей"</formula>
    </cfRule>
    <cfRule type="cellIs" dxfId="396" priority="405" operator="equal">
      <formula>"Ночь"</formula>
    </cfRule>
  </conditionalFormatting>
  <conditionalFormatting sqref="C20">
    <cfRule type="cellIs" dxfId="395" priority="388" operator="equal">
      <formula>"Чубан Александр"</formula>
    </cfRule>
    <cfRule type="cellIs" dxfId="394" priority="389" operator="equal">
      <formula>"Соколов Артем"</formula>
    </cfRule>
    <cfRule type="cellIs" dxfId="393" priority="390" operator="equal">
      <formula>"Федоренко Анна"</formula>
    </cfRule>
    <cfRule type="cellIs" dxfId="392" priority="391" operator="equal">
      <formula>"Дикусар Александр"</formula>
    </cfRule>
    <cfRule type="cellIs" dxfId="391" priority="392" operator="equal">
      <formula>"Родина Александра"</formula>
    </cfRule>
    <cfRule type="cellIs" dxfId="390" priority="393" operator="equal">
      <formula>"Лазарев Валерий"</formula>
    </cfRule>
    <cfRule type="cellIs" dxfId="389" priority="394" operator="equal">
      <formula>"Николаева Евгения"</formula>
    </cfRule>
    <cfRule type="cellIs" dxfId="388" priority="395" operator="equal">
      <formula>"Жирнов Андрей"</formula>
    </cfRule>
    <cfRule type="cellIs" dxfId="387" priority="396" operator="equal">
      <formula>"Ночь"</formula>
    </cfRule>
  </conditionalFormatting>
  <conditionalFormatting sqref="C14">
    <cfRule type="cellIs" dxfId="386" priority="379" operator="equal">
      <formula>"Чубан Александр"</formula>
    </cfRule>
    <cfRule type="cellIs" dxfId="385" priority="380" operator="equal">
      <formula>"Соколов Артем"</formula>
    </cfRule>
    <cfRule type="cellIs" dxfId="384" priority="381" operator="equal">
      <formula>"Федоренко Анна"</formula>
    </cfRule>
    <cfRule type="cellIs" dxfId="383" priority="382" operator="equal">
      <formula>"Дикусар Александр"</formula>
    </cfRule>
    <cfRule type="cellIs" dxfId="382" priority="383" operator="equal">
      <formula>"Родина Александра"</formula>
    </cfRule>
    <cfRule type="cellIs" dxfId="381" priority="384" operator="equal">
      <formula>"Лазарев Валерий"</formula>
    </cfRule>
    <cfRule type="cellIs" dxfId="380" priority="385" operator="equal">
      <formula>"Николаева Евгения"</formula>
    </cfRule>
    <cfRule type="cellIs" dxfId="379" priority="386" operator="equal">
      <formula>"Жирнов Андрей"</formula>
    </cfRule>
    <cfRule type="cellIs" dxfId="378" priority="387" operator="equal">
      <formula>"Ночь"</formula>
    </cfRule>
  </conditionalFormatting>
  <conditionalFormatting sqref="C12">
    <cfRule type="cellIs" dxfId="377" priority="370" operator="equal">
      <formula>"Чубан Александр"</formula>
    </cfRule>
    <cfRule type="cellIs" dxfId="376" priority="371" operator="equal">
      <formula>"Соколов Артем"</formula>
    </cfRule>
    <cfRule type="cellIs" dxfId="375" priority="372" operator="equal">
      <formula>"Федоренко Анна"</formula>
    </cfRule>
    <cfRule type="cellIs" dxfId="374" priority="373" operator="equal">
      <formula>"Дикусар Александр"</formula>
    </cfRule>
    <cfRule type="cellIs" dxfId="373" priority="374" operator="equal">
      <formula>"Родина Александра"</formula>
    </cfRule>
    <cfRule type="cellIs" dxfId="372" priority="375" operator="equal">
      <formula>"Лазарев Валерий"</formula>
    </cfRule>
    <cfRule type="cellIs" dxfId="371" priority="376" operator="equal">
      <formula>"Николаева Евгения"</formula>
    </cfRule>
    <cfRule type="cellIs" dxfId="370" priority="377" operator="equal">
      <formula>"Жирнов Андрей"</formula>
    </cfRule>
    <cfRule type="cellIs" dxfId="369" priority="378" operator="equal">
      <formula>"Ночь"</formula>
    </cfRule>
  </conditionalFormatting>
  <conditionalFormatting sqref="C6">
    <cfRule type="cellIs" dxfId="368" priority="361" operator="equal">
      <formula>"Чубан Александр"</formula>
    </cfRule>
    <cfRule type="cellIs" dxfId="367" priority="362" operator="equal">
      <formula>"Соколов Артем"</formula>
    </cfRule>
    <cfRule type="cellIs" dxfId="366" priority="363" operator="equal">
      <formula>"Федоренко Анна"</formula>
    </cfRule>
    <cfRule type="cellIs" dxfId="365" priority="364" operator="equal">
      <formula>"Дикусар Александр"</formula>
    </cfRule>
    <cfRule type="cellIs" dxfId="364" priority="365" operator="equal">
      <formula>"Родина Александра"</formula>
    </cfRule>
    <cfRule type="cellIs" dxfId="363" priority="366" operator="equal">
      <formula>"Лазарев Валерий"</formula>
    </cfRule>
    <cfRule type="cellIs" dxfId="362" priority="367" operator="equal">
      <formula>"Николаева Евгения"</formula>
    </cfRule>
    <cfRule type="cellIs" dxfId="361" priority="368" operator="equal">
      <formula>"Жирнов Андрей"</formula>
    </cfRule>
    <cfRule type="cellIs" dxfId="360" priority="369" operator="equal">
      <formula>"Ночь"</formula>
    </cfRule>
  </conditionalFormatting>
  <conditionalFormatting sqref="C4">
    <cfRule type="cellIs" dxfId="359" priority="352" operator="equal">
      <formula>"Чубан Александр"</formula>
    </cfRule>
    <cfRule type="cellIs" dxfId="358" priority="353" operator="equal">
      <formula>"Соколов Артем"</formula>
    </cfRule>
    <cfRule type="cellIs" dxfId="357" priority="354" operator="equal">
      <formula>"Федоренко Анна"</formula>
    </cfRule>
    <cfRule type="cellIs" dxfId="356" priority="355" operator="equal">
      <formula>"Дикусар Александр"</formula>
    </cfRule>
    <cfRule type="cellIs" dxfId="355" priority="356" operator="equal">
      <formula>"Родина Александра"</formula>
    </cfRule>
    <cfRule type="cellIs" dxfId="354" priority="357" operator="equal">
      <formula>"Лазарев Валерий"</formula>
    </cfRule>
    <cfRule type="cellIs" dxfId="353" priority="358" operator="equal">
      <formula>"Николаева Евгения"</formula>
    </cfRule>
    <cfRule type="cellIs" dxfId="352" priority="359" operator="equal">
      <formula>"Жирнов Андрей"</formula>
    </cfRule>
    <cfRule type="cellIs" dxfId="351" priority="360" operator="equal">
      <formula>"Ночь"</formula>
    </cfRule>
  </conditionalFormatting>
  <conditionalFormatting sqref="L16:M16">
    <cfRule type="cellIs" dxfId="350" priority="343" operator="equal">
      <formula>"Чубан Александр"</formula>
    </cfRule>
    <cfRule type="cellIs" dxfId="349" priority="344" operator="equal">
      <formula>"Соколов Артем"</formula>
    </cfRule>
    <cfRule type="cellIs" dxfId="348" priority="345" operator="equal">
      <formula>"Федоренко Анна"</formula>
    </cfRule>
    <cfRule type="cellIs" dxfId="347" priority="346" operator="equal">
      <formula>"Дикусар Александр"</formula>
    </cfRule>
    <cfRule type="cellIs" dxfId="346" priority="347" operator="equal">
      <formula>"Родина Александра"</formula>
    </cfRule>
    <cfRule type="cellIs" dxfId="345" priority="348" operator="equal">
      <formula>"Лазарев Валерий"</formula>
    </cfRule>
    <cfRule type="cellIs" dxfId="344" priority="349" operator="equal">
      <formula>"Николаева Евгения"</formula>
    </cfRule>
    <cfRule type="cellIs" dxfId="343" priority="350" operator="equal">
      <formula>"Жирнов Андрей"</formula>
    </cfRule>
    <cfRule type="cellIs" dxfId="342" priority="351" operator="equal">
      <formula>"Ночь"</formula>
    </cfRule>
  </conditionalFormatting>
  <conditionalFormatting sqref="Z18">
    <cfRule type="cellIs" dxfId="341" priority="334" operator="equal">
      <formula>"Чубан Александр"</formula>
    </cfRule>
    <cfRule type="cellIs" dxfId="340" priority="335" operator="equal">
      <formula>"Соколов Артем"</formula>
    </cfRule>
    <cfRule type="cellIs" dxfId="339" priority="336" operator="equal">
      <formula>"Федоренко Анна"</formula>
    </cfRule>
    <cfRule type="cellIs" dxfId="338" priority="337" operator="equal">
      <formula>"Дикусар Александр"</formula>
    </cfRule>
    <cfRule type="cellIs" dxfId="337" priority="338" operator="equal">
      <formula>"Родина Александра"</formula>
    </cfRule>
    <cfRule type="cellIs" dxfId="336" priority="339" operator="equal">
      <formula>"Лазарев Валерий"</formula>
    </cfRule>
    <cfRule type="cellIs" dxfId="335" priority="340" operator="equal">
      <formula>"Николаева Евгения"</formula>
    </cfRule>
    <cfRule type="cellIs" dxfId="334" priority="341" operator="equal">
      <formula>"Жирнов Андрей"</formula>
    </cfRule>
    <cfRule type="cellIs" dxfId="333" priority="342" operator="equal">
      <formula>"Ночь"</formula>
    </cfRule>
  </conditionalFormatting>
  <conditionalFormatting sqref="Z12">
    <cfRule type="cellIs" dxfId="332" priority="325" operator="equal">
      <formula>"Чубан Александр"</formula>
    </cfRule>
    <cfRule type="cellIs" dxfId="331" priority="326" operator="equal">
      <formula>"Соколов Артем"</formula>
    </cfRule>
    <cfRule type="cellIs" dxfId="330" priority="327" operator="equal">
      <formula>"Федоренко Анна"</formula>
    </cfRule>
    <cfRule type="cellIs" dxfId="329" priority="328" operator="equal">
      <formula>"Дикусар Александр"</formula>
    </cfRule>
    <cfRule type="cellIs" dxfId="328" priority="329" operator="equal">
      <formula>"Родина Александра"</formula>
    </cfRule>
    <cfRule type="cellIs" dxfId="327" priority="330" operator="equal">
      <formula>"Лазарев Валерий"</formula>
    </cfRule>
    <cfRule type="cellIs" dxfId="326" priority="331" operator="equal">
      <formula>"Николаева Евгения"</formula>
    </cfRule>
    <cfRule type="cellIs" dxfId="325" priority="332" operator="equal">
      <formula>"Жирнов Андрей"</formula>
    </cfRule>
    <cfRule type="cellIs" dxfId="324" priority="333" operator="equal">
      <formula>"Ночь"</formula>
    </cfRule>
  </conditionalFormatting>
  <conditionalFormatting sqref="Z10">
    <cfRule type="cellIs" dxfId="323" priority="316" operator="equal">
      <formula>"Чубан Александр"</formula>
    </cfRule>
    <cfRule type="cellIs" dxfId="322" priority="317" operator="equal">
      <formula>"Соколов Артем"</formula>
    </cfRule>
    <cfRule type="cellIs" dxfId="321" priority="318" operator="equal">
      <formula>"Федоренко Анна"</formula>
    </cfRule>
    <cfRule type="cellIs" dxfId="320" priority="319" operator="equal">
      <formula>"Дикусар Александр"</formula>
    </cfRule>
    <cfRule type="cellIs" dxfId="319" priority="320" operator="equal">
      <formula>"Родина Александра"</formula>
    </cfRule>
    <cfRule type="cellIs" dxfId="318" priority="321" operator="equal">
      <formula>"Лазарев Валерий"</formula>
    </cfRule>
    <cfRule type="cellIs" dxfId="317" priority="322" operator="equal">
      <formula>"Николаева Евгения"</formula>
    </cfRule>
    <cfRule type="cellIs" dxfId="316" priority="323" operator="equal">
      <formula>"Жирнов Андрей"</formula>
    </cfRule>
    <cfRule type="cellIs" dxfId="315" priority="324" operator="equal">
      <formula>"Ночь"</formula>
    </cfRule>
  </conditionalFormatting>
  <conditionalFormatting sqref="Z4">
    <cfRule type="cellIs" dxfId="314" priority="307" operator="equal">
      <formula>"Чубан Александр"</formula>
    </cfRule>
    <cfRule type="cellIs" dxfId="313" priority="308" operator="equal">
      <formula>"Соколов Артем"</formula>
    </cfRule>
    <cfRule type="cellIs" dxfId="312" priority="309" operator="equal">
      <formula>"Федоренко Анна"</formula>
    </cfRule>
    <cfRule type="cellIs" dxfId="311" priority="310" operator="equal">
      <formula>"Дикусар Александр"</formula>
    </cfRule>
    <cfRule type="cellIs" dxfId="310" priority="311" operator="equal">
      <formula>"Родина Александра"</formula>
    </cfRule>
    <cfRule type="cellIs" dxfId="309" priority="312" operator="equal">
      <formula>"Лазарев Валерий"</formula>
    </cfRule>
    <cfRule type="cellIs" dxfId="308" priority="313" operator="equal">
      <formula>"Николаева Евгения"</formula>
    </cfRule>
    <cfRule type="cellIs" dxfId="307" priority="314" operator="equal">
      <formula>"Жирнов Андрей"</formula>
    </cfRule>
    <cfRule type="cellIs" dxfId="306" priority="315" operator="equal">
      <formula>"Ночь"</formula>
    </cfRule>
  </conditionalFormatting>
  <conditionalFormatting sqref="Z2">
    <cfRule type="cellIs" dxfId="305" priority="298" operator="equal">
      <formula>"Чубан Александр"</formula>
    </cfRule>
    <cfRule type="cellIs" dxfId="304" priority="299" operator="equal">
      <formula>"Соколов Артем"</formula>
    </cfRule>
    <cfRule type="cellIs" dxfId="303" priority="300" operator="equal">
      <formula>"Федоренко Анна"</formula>
    </cfRule>
    <cfRule type="cellIs" dxfId="302" priority="301" operator="equal">
      <formula>"Дикусар Александр"</formula>
    </cfRule>
    <cfRule type="cellIs" dxfId="301" priority="302" operator="equal">
      <formula>"Родина Александра"</formula>
    </cfRule>
    <cfRule type="cellIs" dxfId="300" priority="303" operator="equal">
      <formula>"Лазарев Валерий"</formula>
    </cfRule>
    <cfRule type="cellIs" dxfId="299" priority="304" operator="equal">
      <formula>"Николаева Евгения"</formula>
    </cfRule>
    <cfRule type="cellIs" dxfId="298" priority="305" operator="equal">
      <formula>"Жирнов Андрей"</formula>
    </cfRule>
    <cfRule type="cellIs" dxfId="297" priority="306" operator="equal">
      <formula>"Ночь"</formula>
    </cfRule>
  </conditionalFormatting>
  <conditionalFormatting sqref="Z20">
    <cfRule type="cellIs" dxfId="296" priority="289" operator="equal">
      <formula>"Чубан Александр"</formula>
    </cfRule>
    <cfRule type="cellIs" dxfId="295" priority="290" operator="equal">
      <formula>"Соколов Артем"</formula>
    </cfRule>
    <cfRule type="cellIs" dxfId="294" priority="291" operator="equal">
      <formula>"Федоренко Анна"</formula>
    </cfRule>
    <cfRule type="cellIs" dxfId="293" priority="292" operator="equal">
      <formula>"Дикусар Александр"</formula>
    </cfRule>
    <cfRule type="cellIs" dxfId="292" priority="293" operator="equal">
      <formula>"Родина Александра"</formula>
    </cfRule>
    <cfRule type="cellIs" dxfId="291" priority="294" operator="equal">
      <formula>"Лазарев Валерий"</formula>
    </cfRule>
    <cfRule type="cellIs" dxfId="290" priority="295" operator="equal">
      <formula>"Николаева Евгения"</formula>
    </cfRule>
    <cfRule type="cellIs" dxfId="289" priority="296" operator="equal">
      <formula>"Жирнов Андрей"</formula>
    </cfRule>
    <cfRule type="cellIs" dxfId="288" priority="297" operator="equal">
      <formula>"Ночь"</formula>
    </cfRule>
  </conditionalFormatting>
  <conditionalFormatting sqref="D8:M8">
    <cfRule type="cellIs" dxfId="287" priority="280" operator="equal">
      <formula>"Чубан Александр"</formula>
    </cfRule>
    <cfRule type="cellIs" dxfId="286" priority="281" operator="equal">
      <formula>"Соколов Артем"</formula>
    </cfRule>
    <cfRule type="cellIs" dxfId="285" priority="282" operator="equal">
      <formula>"Федоренко Анна"</formula>
    </cfRule>
    <cfRule type="cellIs" dxfId="284" priority="283" operator="equal">
      <formula>"Дикусар Александр"</formula>
    </cfRule>
    <cfRule type="cellIs" dxfId="283" priority="284" operator="equal">
      <formula>"Родина Александра"</formula>
    </cfRule>
    <cfRule type="cellIs" dxfId="282" priority="285" operator="equal">
      <formula>"Лазарев Валерий"</formula>
    </cfRule>
    <cfRule type="cellIs" dxfId="281" priority="286" operator="equal">
      <formula>"Николаева Евгения"</formula>
    </cfRule>
    <cfRule type="cellIs" dxfId="280" priority="287" operator="equal">
      <formula>"Жирнов Андрей"</formula>
    </cfRule>
    <cfRule type="cellIs" dxfId="279" priority="288" operator="equal">
      <formula>"Ночь"</formula>
    </cfRule>
  </conditionalFormatting>
  <conditionalFormatting sqref="L6:M6">
    <cfRule type="cellIs" dxfId="278" priority="271" operator="equal">
      <formula>"Чубан Александр"</formula>
    </cfRule>
    <cfRule type="cellIs" dxfId="277" priority="272" operator="equal">
      <formula>"Соколов Артем"</formula>
    </cfRule>
    <cfRule type="cellIs" dxfId="276" priority="273" operator="equal">
      <formula>"Федоренко Анна"</formula>
    </cfRule>
    <cfRule type="cellIs" dxfId="275" priority="274" operator="equal">
      <formula>"Дикусар Александр"</formula>
    </cfRule>
    <cfRule type="cellIs" dxfId="274" priority="275" operator="equal">
      <formula>"Родина Александра"</formula>
    </cfRule>
    <cfRule type="cellIs" dxfId="273" priority="276" operator="equal">
      <formula>"Лазарев Валерий"</formula>
    </cfRule>
    <cfRule type="cellIs" dxfId="272" priority="277" operator="equal">
      <formula>"Николаева Евгения"</formula>
    </cfRule>
    <cfRule type="cellIs" dxfId="271" priority="278" operator="equal">
      <formula>"Жирнов Андрей"</formula>
    </cfRule>
    <cfRule type="cellIs" dxfId="270" priority="279" operator="equal">
      <formula>"Ночь"</formula>
    </cfRule>
  </conditionalFormatting>
  <conditionalFormatting sqref="D10:K10">
    <cfRule type="cellIs" dxfId="269" priority="262" operator="equal">
      <formula>"Чубан Александр"</formula>
    </cfRule>
    <cfRule type="cellIs" dxfId="268" priority="263" operator="equal">
      <formula>"Соколов Артем"</formula>
    </cfRule>
    <cfRule type="cellIs" dxfId="267" priority="264" operator="equal">
      <formula>"Федоренко Анна"</formula>
    </cfRule>
    <cfRule type="cellIs" dxfId="266" priority="265" operator="equal">
      <formula>"Дикусар Александр"</formula>
    </cfRule>
    <cfRule type="cellIs" dxfId="265" priority="266" operator="equal">
      <formula>"Родина Александра"</formula>
    </cfRule>
    <cfRule type="cellIs" dxfId="264" priority="267" operator="equal">
      <formula>"Лазарев Валерий"</formula>
    </cfRule>
    <cfRule type="cellIs" dxfId="263" priority="268" operator="equal">
      <formula>"Николаева Евгения"</formula>
    </cfRule>
    <cfRule type="cellIs" dxfId="262" priority="269" operator="equal">
      <formula>"Жирнов Андрей"</formula>
    </cfRule>
    <cfRule type="cellIs" dxfId="261" priority="270" operator="equal">
      <formula>"Ночь"</formula>
    </cfRule>
  </conditionalFormatting>
  <conditionalFormatting sqref="N14:O14">
    <cfRule type="cellIs" dxfId="260" priority="253" operator="equal">
      <formula>"Чубан Александр"</formula>
    </cfRule>
    <cfRule type="cellIs" dxfId="259" priority="254" operator="equal">
      <formula>"Соколов Артем"</formula>
    </cfRule>
    <cfRule type="cellIs" dxfId="258" priority="255" operator="equal">
      <formula>"Федоренко Анна"</formula>
    </cfRule>
    <cfRule type="cellIs" dxfId="257" priority="256" operator="equal">
      <formula>"Дикусар Александр"</formula>
    </cfRule>
    <cfRule type="cellIs" dxfId="256" priority="257" operator="equal">
      <formula>"Родина Александра"</formula>
    </cfRule>
    <cfRule type="cellIs" dxfId="255" priority="258" operator="equal">
      <formula>"Лазарев Валерий"</formula>
    </cfRule>
    <cfRule type="cellIs" dxfId="254" priority="259" operator="equal">
      <formula>"Николаева Евгения"</formula>
    </cfRule>
    <cfRule type="cellIs" dxfId="253" priority="260" operator="equal">
      <formula>"Жирнов Андрей"</formula>
    </cfRule>
    <cfRule type="cellIs" dxfId="252" priority="261" operator="equal">
      <formula>"Ночь"</formula>
    </cfRule>
  </conditionalFormatting>
  <conditionalFormatting sqref="N16:O16">
    <cfRule type="cellIs" dxfId="251" priority="244" operator="equal">
      <formula>"Чубан Александр"</formula>
    </cfRule>
    <cfRule type="cellIs" dxfId="250" priority="245" operator="equal">
      <formula>"Соколов Артем"</formula>
    </cfRule>
    <cfRule type="cellIs" dxfId="249" priority="246" operator="equal">
      <formula>"Федоренко Анна"</formula>
    </cfRule>
    <cfRule type="cellIs" dxfId="248" priority="247" operator="equal">
      <formula>"Дикусар Александр"</formula>
    </cfRule>
    <cfRule type="cellIs" dxfId="247" priority="248" operator="equal">
      <formula>"Родина Александра"</formula>
    </cfRule>
    <cfRule type="cellIs" dxfId="246" priority="249" operator="equal">
      <formula>"Лазарев Валерий"</formula>
    </cfRule>
    <cfRule type="cellIs" dxfId="245" priority="250" operator="equal">
      <formula>"Николаева Евгения"</formula>
    </cfRule>
    <cfRule type="cellIs" dxfId="244" priority="251" operator="equal">
      <formula>"Жирнов Андрей"</formula>
    </cfRule>
    <cfRule type="cellIs" dxfId="243" priority="252" operator="equal">
      <formula>"Ночь"</formula>
    </cfRule>
  </conditionalFormatting>
  <conditionalFormatting sqref="R16:S16">
    <cfRule type="cellIs" dxfId="242" priority="235" operator="equal">
      <formula>"Чубан Александр"</formula>
    </cfRule>
    <cfRule type="cellIs" dxfId="241" priority="236" operator="equal">
      <formula>"Соколов Артем"</formula>
    </cfRule>
    <cfRule type="cellIs" dxfId="240" priority="237" operator="equal">
      <formula>"Федоренко Анна"</formula>
    </cfRule>
    <cfRule type="cellIs" dxfId="239" priority="238" operator="equal">
      <formula>"Дикусар Александр"</formula>
    </cfRule>
    <cfRule type="cellIs" dxfId="238" priority="239" operator="equal">
      <formula>"Родина Александра"</formula>
    </cfRule>
    <cfRule type="cellIs" dxfId="237" priority="240" operator="equal">
      <formula>"Лазарев Валерий"</formula>
    </cfRule>
    <cfRule type="cellIs" dxfId="236" priority="241" operator="equal">
      <formula>"Николаева Евгения"</formula>
    </cfRule>
    <cfRule type="cellIs" dxfId="235" priority="242" operator="equal">
      <formula>"Жирнов Андрей"</formula>
    </cfRule>
    <cfRule type="cellIs" dxfId="234" priority="243" operator="equal">
      <formula>"Ночь"</formula>
    </cfRule>
  </conditionalFormatting>
  <conditionalFormatting sqref="R14:S14">
    <cfRule type="cellIs" dxfId="233" priority="226" operator="equal">
      <formula>"Чубан Александр"</formula>
    </cfRule>
    <cfRule type="cellIs" dxfId="232" priority="227" operator="equal">
      <formula>"Соколов Артем"</formula>
    </cfRule>
    <cfRule type="cellIs" dxfId="231" priority="228" operator="equal">
      <formula>"Федоренко Анна"</formula>
    </cfRule>
    <cfRule type="cellIs" dxfId="230" priority="229" operator="equal">
      <formula>"Дикусар Александр"</formula>
    </cfRule>
    <cfRule type="cellIs" dxfId="229" priority="230" operator="equal">
      <formula>"Родина Александра"</formula>
    </cfRule>
    <cfRule type="cellIs" dxfId="228" priority="231" operator="equal">
      <formula>"Лазарев Валерий"</formula>
    </cfRule>
    <cfRule type="cellIs" dxfId="227" priority="232" operator="equal">
      <formula>"Николаева Евгения"</formula>
    </cfRule>
    <cfRule type="cellIs" dxfId="226" priority="233" operator="equal">
      <formula>"Жирнов Андрей"</formula>
    </cfRule>
    <cfRule type="cellIs" dxfId="225" priority="234" operator="equal">
      <formula>"Ночь"</formula>
    </cfRule>
  </conditionalFormatting>
  <conditionalFormatting sqref="R6:S6">
    <cfRule type="cellIs" dxfId="224" priority="217" operator="equal">
      <formula>"Чубан Александр"</formula>
    </cfRule>
    <cfRule type="cellIs" dxfId="223" priority="218" operator="equal">
      <formula>"Соколов Артем"</formula>
    </cfRule>
    <cfRule type="cellIs" dxfId="222" priority="219" operator="equal">
      <formula>"Федоренко Анна"</formula>
    </cfRule>
    <cfRule type="cellIs" dxfId="221" priority="220" operator="equal">
      <formula>"Дикусар Александр"</formula>
    </cfRule>
    <cfRule type="cellIs" dxfId="220" priority="221" operator="equal">
      <formula>"Родина Александра"</formula>
    </cfRule>
    <cfRule type="cellIs" dxfId="219" priority="222" operator="equal">
      <formula>"Лазарев Валерий"</formula>
    </cfRule>
    <cfRule type="cellIs" dxfId="218" priority="223" operator="equal">
      <formula>"Николаева Евгения"</formula>
    </cfRule>
    <cfRule type="cellIs" dxfId="217" priority="224" operator="equal">
      <formula>"Жирнов Андрей"</formula>
    </cfRule>
    <cfRule type="cellIs" dxfId="216" priority="225" operator="equal">
      <formula>"Ночь"</formula>
    </cfRule>
  </conditionalFormatting>
  <conditionalFormatting sqref="R8:S8">
    <cfRule type="cellIs" dxfId="215" priority="208" operator="equal">
      <formula>"Чубан Александр"</formula>
    </cfRule>
    <cfRule type="cellIs" dxfId="214" priority="209" operator="equal">
      <formula>"Соколов Артем"</formula>
    </cfRule>
    <cfRule type="cellIs" dxfId="213" priority="210" operator="equal">
      <formula>"Федоренко Анна"</formula>
    </cfRule>
    <cfRule type="cellIs" dxfId="212" priority="211" operator="equal">
      <formula>"Дикусар Александр"</formula>
    </cfRule>
    <cfRule type="cellIs" dxfId="211" priority="212" operator="equal">
      <formula>"Родина Александра"</formula>
    </cfRule>
    <cfRule type="cellIs" dxfId="210" priority="213" operator="equal">
      <formula>"Лазарев Валерий"</formula>
    </cfRule>
    <cfRule type="cellIs" dxfId="209" priority="214" operator="equal">
      <formula>"Николаева Евгения"</formula>
    </cfRule>
    <cfRule type="cellIs" dxfId="208" priority="215" operator="equal">
      <formula>"Жирнов Андрей"</formula>
    </cfRule>
    <cfRule type="cellIs" dxfId="207" priority="216" operator="equal">
      <formula>"Ночь"</formula>
    </cfRule>
  </conditionalFormatting>
  <conditionalFormatting sqref="N6:O6">
    <cfRule type="cellIs" dxfId="206" priority="199" operator="equal">
      <formula>"Чубан Александр"</formula>
    </cfRule>
    <cfRule type="cellIs" dxfId="205" priority="200" operator="equal">
      <formula>"Соколов Артем"</formula>
    </cfRule>
    <cfRule type="cellIs" dxfId="204" priority="201" operator="equal">
      <formula>"Федоренко Анна"</formula>
    </cfRule>
    <cfRule type="cellIs" dxfId="203" priority="202" operator="equal">
      <formula>"Дикусар Александр"</formula>
    </cfRule>
    <cfRule type="cellIs" dxfId="202" priority="203" operator="equal">
      <formula>"Родина Александра"</formula>
    </cfRule>
    <cfRule type="cellIs" dxfId="201" priority="204" operator="equal">
      <formula>"Лазарев Валерий"</formula>
    </cfRule>
    <cfRule type="cellIs" dxfId="200" priority="205" operator="equal">
      <formula>"Николаева Евгения"</formula>
    </cfRule>
    <cfRule type="cellIs" dxfId="199" priority="206" operator="equal">
      <formula>"Жирнов Андрей"</formula>
    </cfRule>
    <cfRule type="cellIs" dxfId="198" priority="207" operator="equal">
      <formula>"Ночь"</formula>
    </cfRule>
  </conditionalFormatting>
  <conditionalFormatting sqref="N8:O8">
    <cfRule type="cellIs" dxfId="197" priority="190" operator="equal">
      <formula>"Чубан Александр"</formula>
    </cfRule>
    <cfRule type="cellIs" dxfId="196" priority="191" operator="equal">
      <formula>"Соколов Артем"</formula>
    </cfRule>
    <cfRule type="cellIs" dxfId="195" priority="192" operator="equal">
      <formula>"Федоренко Анна"</formula>
    </cfRule>
    <cfRule type="cellIs" dxfId="194" priority="193" operator="equal">
      <formula>"Дикусар Александр"</formula>
    </cfRule>
    <cfRule type="cellIs" dxfId="193" priority="194" operator="equal">
      <formula>"Родина Александра"</formula>
    </cfRule>
    <cfRule type="cellIs" dxfId="192" priority="195" operator="equal">
      <formula>"Лазарев Валерий"</formula>
    </cfRule>
    <cfRule type="cellIs" dxfId="191" priority="196" operator="equal">
      <formula>"Николаева Евгения"</formula>
    </cfRule>
    <cfRule type="cellIs" dxfId="190" priority="197" operator="equal">
      <formula>"Жирнов Андрей"</formula>
    </cfRule>
    <cfRule type="cellIs" dxfId="189" priority="198" operator="equal">
      <formula>"Ночь"</formula>
    </cfRule>
  </conditionalFormatting>
  <conditionalFormatting sqref="P6:Q6">
    <cfRule type="cellIs" dxfId="188" priority="181" operator="equal">
      <formula>"Чубан Александр"</formula>
    </cfRule>
    <cfRule type="cellIs" dxfId="187" priority="182" operator="equal">
      <formula>"Соколов Артем"</formula>
    </cfRule>
    <cfRule type="cellIs" dxfId="186" priority="183" operator="equal">
      <formula>"Федоренко Анна"</formula>
    </cfRule>
    <cfRule type="cellIs" dxfId="185" priority="184" operator="equal">
      <formula>"Дикусар Александр"</formula>
    </cfRule>
    <cfRule type="cellIs" dxfId="184" priority="185" operator="equal">
      <formula>"Родина Александра"</formula>
    </cfRule>
    <cfRule type="cellIs" dxfId="183" priority="186" operator="equal">
      <formula>"Лазарев Валерий"</formula>
    </cfRule>
    <cfRule type="cellIs" dxfId="182" priority="187" operator="equal">
      <formula>"Николаева Евгения"</formula>
    </cfRule>
    <cfRule type="cellIs" dxfId="181" priority="188" operator="equal">
      <formula>"Жирнов Андрей"</formula>
    </cfRule>
    <cfRule type="cellIs" dxfId="180" priority="189" operator="equal">
      <formula>"Ночь"</formula>
    </cfRule>
  </conditionalFormatting>
  <conditionalFormatting sqref="P8:Q8">
    <cfRule type="cellIs" dxfId="179" priority="172" operator="equal">
      <formula>"Чубан Александр"</formula>
    </cfRule>
    <cfRule type="cellIs" dxfId="178" priority="173" operator="equal">
      <formula>"Соколов Артем"</formula>
    </cfRule>
    <cfRule type="cellIs" dxfId="177" priority="174" operator="equal">
      <formula>"Федоренко Анна"</formula>
    </cfRule>
    <cfRule type="cellIs" dxfId="176" priority="175" operator="equal">
      <formula>"Дикусар Александр"</formula>
    </cfRule>
    <cfRule type="cellIs" dxfId="175" priority="176" operator="equal">
      <formula>"Родина Александра"</formula>
    </cfRule>
    <cfRule type="cellIs" dxfId="174" priority="177" operator="equal">
      <formula>"Лазарев Валерий"</formula>
    </cfRule>
    <cfRule type="cellIs" dxfId="173" priority="178" operator="equal">
      <formula>"Николаева Евгения"</formula>
    </cfRule>
    <cfRule type="cellIs" dxfId="172" priority="179" operator="equal">
      <formula>"Жирнов Андрей"</formula>
    </cfRule>
    <cfRule type="cellIs" dxfId="171" priority="180" operator="equal">
      <formula>"Ночь"</formula>
    </cfRule>
  </conditionalFormatting>
  <conditionalFormatting sqref="V6:X6">
    <cfRule type="cellIs" dxfId="170" priority="163" operator="equal">
      <formula>"Чубан Александр"</formula>
    </cfRule>
    <cfRule type="cellIs" dxfId="169" priority="164" operator="equal">
      <formula>"Соколов Артем"</formula>
    </cfRule>
    <cfRule type="cellIs" dxfId="168" priority="165" operator="equal">
      <formula>"Федоренко Анна"</formula>
    </cfRule>
    <cfRule type="cellIs" dxfId="167" priority="166" operator="equal">
      <formula>"Дикусар Александр"</formula>
    </cfRule>
    <cfRule type="cellIs" dxfId="166" priority="167" operator="equal">
      <formula>"Родина Александра"</formula>
    </cfRule>
    <cfRule type="cellIs" dxfId="165" priority="168" operator="equal">
      <formula>"Лазарев Валерий"</formula>
    </cfRule>
    <cfRule type="cellIs" dxfId="164" priority="169" operator="equal">
      <formula>"Николаева Евгения"</formula>
    </cfRule>
    <cfRule type="cellIs" dxfId="163" priority="170" operator="equal">
      <formula>"Жирнов Андрей"</formula>
    </cfRule>
    <cfRule type="cellIs" dxfId="162" priority="171" operator="equal">
      <formula>"Ночь"</formula>
    </cfRule>
  </conditionalFormatting>
  <conditionalFormatting sqref="V8:X8">
    <cfRule type="cellIs" dxfId="161" priority="154" operator="equal">
      <formula>"Чубан Александр"</formula>
    </cfRule>
    <cfRule type="cellIs" dxfId="160" priority="155" operator="equal">
      <formula>"Соколов Артем"</formula>
    </cfRule>
    <cfRule type="cellIs" dxfId="159" priority="156" operator="equal">
      <formula>"Федоренко Анна"</formula>
    </cfRule>
    <cfRule type="cellIs" dxfId="158" priority="157" operator="equal">
      <formula>"Дикусар Александр"</formula>
    </cfRule>
    <cfRule type="cellIs" dxfId="157" priority="158" operator="equal">
      <formula>"Родина Александра"</formula>
    </cfRule>
    <cfRule type="cellIs" dxfId="156" priority="159" operator="equal">
      <formula>"Лазарев Валерий"</formula>
    </cfRule>
    <cfRule type="cellIs" dxfId="155" priority="160" operator="equal">
      <formula>"Николаева Евгения"</formula>
    </cfRule>
    <cfRule type="cellIs" dxfId="154" priority="161" operator="equal">
      <formula>"Жирнов Андрей"</formula>
    </cfRule>
    <cfRule type="cellIs" dxfId="153" priority="162" operator="equal">
      <formula>"Ночь"</formula>
    </cfRule>
  </conditionalFormatting>
  <conditionalFormatting sqref="T14:U14">
    <cfRule type="cellIs" dxfId="152" priority="145" operator="equal">
      <formula>"Чубан Александр"</formula>
    </cfRule>
    <cfRule type="cellIs" dxfId="151" priority="146" operator="equal">
      <formula>"Соколов Артем"</formula>
    </cfRule>
    <cfRule type="cellIs" dxfId="150" priority="147" operator="equal">
      <formula>"Федоренко Анна"</formula>
    </cfRule>
    <cfRule type="cellIs" dxfId="149" priority="148" operator="equal">
      <formula>"Дикусар Александр"</formula>
    </cfRule>
    <cfRule type="cellIs" dxfId="148" priority="149" operator="equal">
      <formula>"Родина Александра"</formula>
    </cfRule>
    <cfRule type="cellIs" dxfId="147" priority="150" operator="equal">
      <formula>"Лазарев Валерий"</formula>
    </cfRule>
    <cfRule type="cellIs" dxfId="146" priority="151" operator="equal">
      <formula>"Николаева Евгения"</formula>
    </cfRule>
    <cfRule type="cellIs" dxfId="145" priority="152" operator="equal">
      <formula>"Жирнов Андрей"</formula>
    </cfRule>
    <cfRule type="cellIs" dxfId="144" priority="153" operator="equal">
      <formula>"Ночь"</formula>
    </cfRule>
  </conditionalFormatting>
  <conditionalFormatting sqref="T16:U16">
    <cfRule type="cellIs" dxfId="143" priority="136" operator="equal">
      <formula>"Чубан Александр"</formula>
    </cfRule>
    <cfRule type="cellIs" dxfId="142" priority="137" operator="equal">
      <formula>"Соколов Артем"</formula>
    </cfRule>
    <cfRule type="cellIs" dxfId="141" priority="138" operator="equal">
      <formula>"Федоренко Анна"</formula>
    </cfRule>
    <cfRule type="cellIs" dxfId="140" priority="139" operator="equal">
      <formula>"Дикусар Александр"</formula>
    </cfRule>
    <cfRule type="cellIs" dxfId="139" priority="140" operator="equal">
      <formula>"Родина Александра"</formula>
    </cfRule>
    <cfRule type="cellIs" dxfId="138" priority="141" operator="equal">
      <formula>"Лазарев Валерий"</formula>
    </cfRule>
    <cfRule type="cellIs" dxfId="137" priority="142" operator="equal">
      <formula>"Николаева Евгения"</formula>
    </cfRule>
    <cfRule type="cellIs" dxfId="136" priority="143" operator="equal">
      <formula>"Жирнов Андрей"</formula>
    </cfRule>
    <cfRule type="cellIs" dxfId="135" priority="144" operator="equal">
      <formula>"Ночь"</formula>
    </cfRule>
  </conditionalFormatting>
  <conditionalFormatting sqref="Y14:Z14">
    <cfRule type="cellIs" dxfId="134" priority="127" operator="equal">
      <formula>"Чубан Александр"</formula>
    </cfRule>
    <cfRule type="cellIs" dxfId="133" priority="128" operator="equal">
      <formula>"Соколов Артем"</formula>
    </cfRule>
    <cfRule type="cellIs" dxfId="132" priority="129" operator="equal">
      <formula>"Федоренко Анна"</formula>
    </cfRule>
    <cfRule type="cellIs" dxfId="131" priority="130" operator="equal">
      <formula>"Дикусар Александр"</formula>
    </cfRule>
    <cfRule type="cellIs" dxfId="130" priority="131" operator="equal">
      <formula>"Родина Александра"</formula>
    </cfRule>
    <cfRule type="cellIs" dxfId="129" priority="132" operator="equal">
      <formula>"Лазарев Валерий"</formula>
    </cfRule>
    <cfRule type="cellIs" dxfId="128" priority="133" operator="equal">
      <formula>"Николаева Евгения"</formula>
    </cfRule>
    <cfRule type="cellIs" dxfId="127" priority="134" operator="equal">
      <formula>"Жирнов Андрей"</formula>
    </cfRule>
    <cfRule type="cellIs" dxfId="126" priority="135" operator="equal">
      <formula>"Ночь"</formula>
    </cfRule>
  </conditionalFormatting>
  <conditionalFormatting sqref="Y16:Z16">
    <cfRule type="cellIs" dxfId="125" priority="118" operator="equal">
      <formula>"Чубан Александр"</formula>
    </cfRule>
    <cfRule type="cellIs" dxfId="124" priority="119" operator="equal">
      <formula>"Соколов Артем"</formula>
    </cfRule>
    <cfRule type="cellIs" dxfId="123" priority="120" operator="equal">
      <formula>"Федоренко Анна"</formula>
    </cfRule>
    <cfRule type="cellIs" dxfId="122" priority="121" operator="equal">
      <formula>"Дикусар Александр"</formula>
    </cfRule>
    <cfRule type="cellIs" dxfId="121" priority="122" operator="equal">
      <formula>"Родина Александра"</formula>
    </cfRule>
    <cfRule type="cellIs" dxfId="120" priority="123" operator="equal">
      <formula>"Лазарев Валерий"</formula>
    </cfRule>
    <cfRule type="cellIs" dxfId="119" priority="124" operator="equal">
      <formula>"Николаева Евгения"</formula>
    </cfRule>
    <cfRule type="cellIs" dxfId="118" priority="125" operator="equal">
      <formula>"Жирнов Андрей"</formula>
    </cfRule>
    <cfRule type="cellIs" dxfId="117" priority="126" operator="equal">
      <formula>"Ночь"</formula>
    </cfRule>
  </conditionalFormatting>
  <conditionalFormatting sqref="C16">
    <cfRule type="cellIs" dxfId="116" priority="109" operator="equal">
      <formula>"Чубан Александр"</formula>
    </cfRule>
    <cfRule type="cellIs" dxfId="115" priority="110" operator="equal">
      <formula>"Соколов Артем"</formula>
    </cfRule>
    <cfRule type="cellIs" dxfId="114" priority="111" operator="equal">
      <formula>"Федоренко Анна"</formula>
    </cfRule>
    <cfRule type="cellIs" dxfId="113" priority="112" operator="equal">
      <formula>"Дикусар Александр"</formula>
    </cfRule>
    <cfRule type="cellIs" dxfId="112" priority="113" operator="equal">
      <formula>"Родина Александра"</formula>
    </cfRule>
    <cfRule type="cellIs" dxfId="111" priority="114" operator="equal">
      <formula>"Лазарев Валерий"</formula>
    </cfRule>
    <cfRule type="cellIs" dxfId="110" priority="115" operator="equal">
      <formula>"Николаева Евгения"</formula>
    </cfRule>
    <cfRule type="cellIs" dxfId="109" priority="116" operator="equal">
      <formula>"Жирнов Андрей"</formula>
    </cfRule>
    <cfRule type="cellIs" dxfId="108" priority="117" operator="equal">
      <formula>"Ночь"</formula>
    </cfRule>
  </conditionalFormatting>
  <conditionalFormatting sqref="C18">
    <cfRule type="cellIs" dxfId="107" priority="100" operator="equal">
      <formula>"Чубан Александр"</formula>
    </cfRule>
    <cfRule type="cellIs" dxfId="106" priority="101" operator="equal">
      <formula>"Соколов Артем"</formula>
    </cfRule>
    <cfRule type="cellIs" dxfId="105" priority="102" operator="equal">
      <formula>"Федоренко Анна"</formula>
    </cfRule>
    <cfRule type="cellIs" dxfId="104" priority="103" operator="equal">
      <formula>"Дикусар Александр"</formula>
    </cfRule>
    <cfRule type="cellIs" dxfId="103" priority="104" operator="equal">
      <formula>"Родина Александра"</formula>
    </cfRule>
    <cfRule type="cellIs" dxfId="102" priority="105" operator="equal">
      <formula>"Лазарев Валерий"</formula>
    </cfRule>
    <cfRule type="cellIs" dxfId="101" priority="106" operator="equal">
      <formula>"Николаева Евгения"</formula>
    </cfRule>
    <cfRule type="cellIs" dxfId="100" priority="107" operator="equal">
      <formula>"Жирнов Андрей"</formula>
    </cfRule>
    <cfRule type="cellIs" dxfId="99" priority="108" operator="equal">
      <formula>"Ночь"</formula>
    </cfRule>
  </conditionalFormatting>
  <conditionalFormatting sqref="P14:Q14">
    <cfRule type="cellIs" dxfId="98" priority="91" operator="equal">
      <formula>"Чубан Александр"</formula>
    </cfRule>
    <cfRule type="cellIs" dxfId="97" priority="92" operator="equal">
      <formula>"Соколов Артем"</formula>
    </cfRule>
    <cfRule type="cellIs" dxfId="96" priority="93" operator="equal">
      <formula>"Федоренко Анна"</formula>
    </cfRule>
    <cfRule type="cellIs" dxfId="95" priority="94" operator="equal">
      <formula>"Дикусар Александр"</formula>
    </cfRule>
    <cfRule type="cellIs" dxfId="94" priority="95" operator="equal">
      <formula>"Родина Александра"</formula>
    </cfRule>
    <cfRule type="cellIs" dxfId="93" priority="96" operator="equal">
      <formula>"Лазарев Валерий"</formula>
    </cfRule>
    <cfRule type="cellIs" dxfId="92" priority="97" operator="equal">
      <formula>"Николаева Евгения"</formula>
    </cfRule>
    <cfRule type="cellIs" dxfId="91" priority="98" operator="equal">
      <formula>"Жирнов Андрей"</formula>
    </cfRule>
    <cfRule type="cellIs" dxfId="90" priority="99" operator="equal">
      <formula>"Ночь"</formula>
    </cfRule>
  </conditionalFormatting>
  <conditionalFormatting sqref="P16:Q16">
    <cfRule type="cellIs" dxfId="89" priority="82" operator="equal">
      <formula>"Чубан Александр"</formula>
    </cfRule>
    <cfRule type="cellIs" dxfId="88" priority="83" operator="equal">
      <formula>"Соколов Артем"</formula>
    </cfRule>
    <cfRule type="cellIs" dxfId="87" priority="84" operator="equal">
      <formula>"Федоренко Анна"</formula>
    </cfRule>
    <cfRule type="cellIs" dxfId="86" priority="85" operator="equal">
      <formula>"Дикусар Александр"</formula>
    </cfRule>
    <cfRule type="cellIs" dxfId="85" priority="86" operator="equal">
      <formula>"Родина Александра"</formula>
    </cfRule>
    <cfRule type="cellIs" dxfId="84" priority="87" operator="equal">
      <formula>"Лазарев Валерий"</formula>
    </cfRule>
    <cfRule type="cellIs" dxfId="83" priority="88" operator="equal">
      <formula>"Николаева Евгения"</formula>
    </cfRule>
    <cfRule type="cellIs" dxfId="82" priority="89" operator="equal">
      <formula>"Жирнов Андрей"</formula>
    </cfRule>
    <cfRule type="cellIs" dxfId="81" priority="90" operator="equal">
      <formula>"Ночь"</formula>
    </cfRule>
  </conditionalFormatting>
  <conditionalFormatting sqref="V16:X16">
    <cfRule type="cellIs" dxfId="80" priority="73" operator="equal">
      <formula>"Чубан Александр"</formula>
    </cfRule>
    <cfRule type="cellIs" dxfId="79" priority="74" operator="equal">
      <formula>"Соколов Артем"</formula>
    </cfRule>
    <cfRule type="cellIs" dxfId="78" priority="75" operator="equal">
      <formula>"Федоренко Анна"</formula>
    </cfRule>
    <cfRule type="cellIs" dxfId="77" priority="76" operator="equal">
      <formula>"Дикусар Александр"</formula>
    </cfRule>
    <cfRule type="cellIs" dxfId="76" priority="77" operator="equal">
      <formula>"Родина Александра"</formula>
    </cfRule>
    <cfRule type="cellIs" dxfId="75" priority="78" operator="equal">
      <formula>"Лазарев Валерий"</formula>
    </cfRule>
    <cfRule type="cellIs" dxfId="74" priority="79" operator="equal">
      <formula>"Николаева Евгения"</formula>
    </cfRule>
    <cfRule type="cellIs" dxfId="73" priority="80" operator="equal">
      <formula>"Жирнов Андрей"</formula>
    </cfRule>
    <cfRule type="cellIs" dxfId="72" priority="81" operator="equal">
      <formula>"Ночь"</formula>
    </cfRule>
  </conditionalFormatting>
  <conditionalFormatting sqref="V14:X14">
    <cfRule type="cellIs" dxfId="71" priority="64" operator="equal">
      <formula>"Чубан Александр"</formula>
    </cfRule>
    <cfRule type="cellIs" dxfId="70" priority="65" operator="equal">
      <formula>"Соколов Артем"</formula>
    </cfRule>
    <cfRule type="cellIs" dxfId="69" priority="66" operator="equal">
      <formula>"Федоренко Анна"</formula>
    </cfRule>
    <cfRule type="cellIs" dxfId="68" priority="67" operator="equal">
      <formula>"Дикусар Александр"</formula>
    </cfRule>
    <cfRule type="cellIs" dxfId="67" priority="68" operator="equal">
      <formula>"Родина Александра"</formula>
    </cfRule>
    <cfRule type="cellIs" dxfId="66" priority="69" operator="equal">
      <formula>"Лазарев Валерий"</formula>
    </cfRule>
    <cfRule type="cellIs" dxfId="65" priority="70" operator="equal">
      <formula>"Николаева Евгения"</formula>
    </cfRule>
    <cfRule type="cellIs" dxfId="64" priority="71" operator="equal">
      <formula>"Жирнов Андрей"</formula>
    </cfRule>
    <cfRule type="cellIs" dxfId="63" priority="72" operator="equal">
      <formula>"Ночь"</formula>
    </cfRule>
  </conditionalFormatting>
  <conditionalFormatting sqref="T8:U8">
    <cfRule type="cellIs" dxfId="62" priority="55" operator="equal">
      <formula>"Чубан Александр"</formula>
    </cfRule>
    <cfRule type="cellIs" dxfId="61" priority="56" operator="equal">
      <formula>"Соколов Артем"</formula>
    </cfRule>
    <cfRule type="cellIs" dxfId="60" priority="57" operator="equal">
      <formula>"Федоренко Анна"</formula>
    </cfRule>
    <cfRule type="cellIs" dxfId="59" priority="58" operator="equal">
      <formula>"Дикусар Александр"</formula>
    </cfRule>
    <cfRule type="cellIs" dxfId="58" priority="59" operator="equal">
      <formula>"Родина Александра"</formula>
    </cfRule>
    <cfRule type="cellIs" dxfId="57" priority="60" operator="equal">
      <formula>"Лазарев Валерий"</formula>
    </cfRule>
    <cfRule type="cellIs" dxfId="56" priority="61" operator="equal">
      <formula>"Николаева Евгения"</formula>
    </cfRule>
    <cfRule type="cellIs" dxfId="55" priority="62" operator="equal">
      <formula>"Жирнов Андрей"</formula>
    </cfRule>
    <cfRule type="cellIs" dxfId="54" priority="63" operator="equal">
      <formula>"Ночь"</formula>
    </cfRule>
  </conditionalFormatting>
  <conditionalFormatting sqref="T6:U6">
    <cfRule type="cellIs" dxfId="53" priority="46" operator="equal">
      <formula>"Чубан Александр"</formula>
    </cfRule>
    <cfRule type="cellIs" dxfId="52" priority="47" operator="equal">
      <formula>"Соколов Артем"</formula>
    </cfRule>
    <cfRule type="cellIs" dxfId="51" priority="48" operator="equal">
      <formula>"Федоренко Анна"</formula>
    </cfRule>
    <cfRule type="cellIs" dxfId="50" priority="49" operator="equal">
      <formula>"Дикусар Александр"</formula>
    </cfRule>
    <cfRule type="cellIs" dxfId="49" priority="50" operator="equal">
      <formula>"Родина Александра"</formula>
    </cfRule>
    <cfRule type="cellIs" dxfId="48" priority="51" operator="equal">
      <formula>"Лазарев Валерий"</formula>
    </cfRule>
    <cfRule type="cellIs" dxfId="47" priority="52" operator="equal">
      <formula>"Николаева Евгения"</formula>
    </cfRule>
    <cfRule type="cellIs" dxfId="46" priority="53" operator="equal">
      <formula>"Жирнов Андрей"</formula>
    </cfRule>
    <cfRule type="cellIs" dxfId="45" priority="54" operator="equal">
      <formula>"Ночь"</formula>
    </cfRule>
  </conditionalFormatting>
  <conditionalFormatting sqref="Y6:Z6">
    <cfRule type="cellIs" dxfId="44" priority="37" operator="equal">
      <formula>"Чубан Александр"</formula>
    </cfRule>
    <cfRule type="cellIs" dxfId="43" priority="38" operator="equal">
      <formula>"Соколов Артем"</formula>
    </cfRule>
    <cfRule type="cellIs" dxfId="42" priority="39" operator="equal">
      <formula>"Федоренко Анна"</formula>
    </cfRule>
    <cfRule type="cellIs" dxfId="41" priority="40" operator="equal">
      <formula>"Дикусар Александр"</formula>
    </cfRule>
    <cfRule type="cellIs" dxfId="40" priority="41" operator="equal">
      <formula>"Родина Александра"</formula>
    </cfRule>
    <cfRule type="cellIs" dxfId="39" priority="42" operator="equal">
      <formula>"Лазарев Валерий"</formula>
    </cfRule>
    <cfRule type="cellIs" dxfId="38" priority="43" operator="equal">
      <formula>"Николаева Евгения"</formula>
    </cfRule>
    <cfRule type="cellIs" dxfId="37" priority="44" operator="equal">
      <formula>"Жирнов Андрей"</formula>
    </cfRule>
    <cfRule type="cellIs" dxfId="36" priority="45" operator="equal">
      <formula>"Ночь"</formula>
    </cfRule>
  </conditionalFormatting>
  <conditionalFormatting sqref="Y8:Z8">
    <cfRule type="cellIs" dxfId="35" priority="28" operator="equal">
      <formula>"Чубан Александр"</formula>
    </cfRule>
    <cfRule type="cellIs" dxfId="34" priority="29" operator="equal">
      <formula>"Соколов Артем"</formula>
    </cfRule>
    <cfRule type="cellIs" dxfId="33" priority="30" operator="equal">
      <formula>"Федоренко Анна"</formula>
    </cfRule>
    <cfRule type="cellIs" dxfId="32" priority="31" operator="equal">
      <formula>"Дикусар Александр"</formula>
    </cfRule>
    <cfRule type="cellIs" dxfId="31" priority="32" operator="equal">
      <formula>"Родина Александра"</formula>
    </cfRule>
    <cfRule type="cellIs" dxfId="30" priority="33" operator="equal">
      <formula>"Лазарев Валерий"</formula>
    </cfRule>
    <cfRule type="cellIs" dxfId="29" priority="34" operator="equal">
      <formula>"Николаева Евгения"</formula>
    </cfRule>
    <cfRule type="cellIs" dxfId="28" priority="35" operator="equal">
      <formula>"Жирнов Андрей"</formula>
    </cfRule>
    <cfRule type="cellIs" dxfId="27" priority="36" operator="equal">
      <formula>"Ночь"</formula>
    </cfRule>
  </conditionalFormatting>
  <conditionalFormatting sqref="C8">
    <cfRule type="cellIs" dxfId="26" priority="19" operator="equal">
      <formula>"Чубан Александр"</formula>
    </cfRule>
    <cfRule type="cellIs" dxfId="25" priority="20" operator="equal">
      <formula>"Соколов Артем"</formula>
    </cfRule>
    <cfRule type="cellIs" dxfId="24" priority="21" operator="equal">
      <formula>"Федоренко Анна"</formula>
    </cfRule>
    <cfRule type="cellIs" dxfId="23" priority="22" operator="equal">
      <formula>"Дикусар Александр"</formula>
    </cfRule>
    <cfRule type="cellIs" dxfId="22" priority="23" operator="equal">
      <formula>"Родина Александра"</formula>
    </cfRule>
    <cfRule type="cellIs" dxfId="21" priority="24" operator="equal">
      <formula>"Лазарев Валерий"</formula>
    </cfRule>
    <cfRule type="cellIs" dxfId="20" priority="25" operator="equal">
      <formula>"Николаева Евгения"</formula>
    </cfRule>
    <cfRule type="cellIs" dxfId="19" priority="26" operator="equal">
      <formula>"Жирнов Андрей"</formula>
    </cfRule>
    <cfRule type="cellIs" dxfId="18" priority="27" operator="equal">
      <formula>"Ночь"</formula>
    </cfRule>
  </conditionalFormatting>
  <conditionalFormatting sqref="C10">
    <cfRule type="cellIs" dxfId="17" priority="10" operator="equal">
      <formula>"Чубан Александр"</formula>
    </cfRule>
    <cfRule type="cellIs" dxfId="16" priority="11" operator="equal">
      <formula>"Соколов Артем"</formula>
    </cfRule>
    <cfRule type="cellIs" dxfId="15" priority="12" operator="equal">
      <formula>"Федоренко Анна"</formula>
    </cfRule>
    <cfRule type="cellIs" dxfId="14" priority="13" operator="equal">
      <formula>"Дикусар Александр"</formula>
    </cfRule>
    <cfRule type="cellIs" dxfId="13" priority="14" operator="equal">
      <formula>"Родина Александра"</formula>
    </cfRule>
    <cfRule type="cellIs" dxfId="12" priority="15" operator="equal">
      <formula>"Лазарев Валерий"</formula>
    </cfRule>
    <cfRule type="cellIs" dxfId="11" priority="16" operator="equal">
      <formula>"Николаева Евгения"</formula>
    </cfRule>
    <cfRule type="cellIs" dxfId="10" priority="17" operator="equal">
      <formula>"Жирнов Андрей"</formula>
    </cfRule>
    <cfRule type="cellIs" dxfId="9" priority="18" operator="equal">
      <formula>"Ночь"</formula>
    </cfRule>
  </conditionalFormatting>
  <conditionalFormatting sqref="C2:K2">
    <cfRule type="cellIs" dxfId="8" priority="1" operator="equal">
      <formula>"Чубан Александр"</formula>
    </cfRule>
    <cfRule type="cellIs" dxfId="7" priority="2" operator="equal">
      <formula>"Соколов Артем"</formula>
    </cfRule>
    <cfRule type="cellIs" dxfId="6" priority="3" operator="equal">
      <formula>"Федоренко Анна"</formula>
    </cfRule>
    <cfRule type="cellIs" dxfId="5" priority="4" operator="equal">
      <formula>"Дикусар Александр"</formula>
    </cfRule>
    <cfRule type="cellIs" dxfId="4" priority="5" operator="equal">
      <formula>"Родина Александра"</formula>
    </cfRule>
    <cfRule type="cellIs" dxfId="3" priority="6" operator="equal">
      <formula>"Лазарев Валерий"</formula>
    </cfRule>
    <cfRule type="cellIs" dxfId="2" priority="7" operator="equal">
      <formula>"Николаева Евгения"</formula>
    </cfRule>
    <cfRule type="cellIs" dxfId="1" priority="8" operator="equal">
      <formula>"Жирнов Андрей"</formula>
    </cfRule>
    <cfRule type="cellIs" dxfId="0" priority="9" operator="equal">
      <formula>"Ночь"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48A11-D1AE-4ECF-AA2F-B89E0BF00F63}">
  <dimension ref="A1:Z37"/>
  <sheetViews>
    <sheetView zoomScaleNormal="100" workbookViewId="0">
      <selection activeCell="A11" sqref="A11:XFD34"/>
    </sheetView>
  </sheetViews>
  <sheetFormatPr defaultRowHeight="15" x14ac:dyDescent="0.25"/>
  <cols>
    <col min="1" max="1" width="17.85546875" style="2" customWidth="1"/>
    <col min="2" max="26" width="9.140625" style="2"/>
  </cols>
  <sheetData>
    <row r="1" spans="1:26" s="1" customFormat="1" ht="25.5" thickBot="1" x14ac:dyDescent="0.3">
      <c r="A1" s="6" t="s">
        <v>27</v>
      </c>
      <c r="B1" s="6" t="s">
        <v>2</v>
      </c>
      <c r="C1" s="6" t="s">
        <v>3</v>
      </c>
      <c r="D1" s="6" t="s">
        <v>4</v>
      </c>
      <c r="E1" s="6" t="s">
        <v>5</v>
      </c>
      <c r="F1" s="6" t="s">
        <v>6</v>
      </c>
      <c r="G1" s="6" t="s">
        <v>7</v>
      </c>
      <c r="H1" s="6" t="s">
        <v>8</v>
      </c>
      <c r="I1" s="6" t="s">
        <v>9</v>
      </c>
      <c r="J1" s="6" t="s">
        <v>10</v>
      </c>
      <c r="K1" s="6" t="s">
        <v>11</v>
      </c>
      <c r="L1" s="6" t="s">
        <v>12</v>
      </c>
      <c r="M1" s="6" t="s">
        <v>13</v>
      </c>
      <c r="N1" s="6" t="s">
        <v>14</v>
      </c>
      <c r="O1" s="6" t="s">
        <v>15</v>
      </c>
      <c r="P1" s="6" t="s">
        <v>16</v>
      </c>
      <c r="Q1" s="6" t="s">
        <v>17</v>
      </c>
      <c r="R1" s="6" t="s">
        <v>18</v>
      </c>
      <c r="S1" s="6" t="s">
        <v>19</v>
      </c>
      <c r="T1" s="6" t="s">
        <v>20</v>
      </c>
      <c r="U1" s="6" t="s">
        <v>21</v>
      </c>
      <c r="V1" s="6" t="s">
        <v>22</v>
      </c>
      <c r="W1" s="6" t="s">
        <v>23</v>
      </c>
      <c r="X1" s="6" t="s">
        <v>24</v>
      </c>
      <c r="Y1" s="6" t="s">
        <v>25</v>
      </c>
      <c r="Z1" s="6" t="s">
        <v>29</v>
      </c>
    </row>
    <row r="2" spans="1:26" ht="16.5" thickTop="1" thickBot="1" x14ac:dyDescent="0.3">
      <c r="A2" s="7">
        <v>44621</v>
      </c>
      <c r="B2" s="8">
        <v>8300</v>
      </c>
      <c r="C2" s="8">
        <v>11375</v>
      </c>
      <c r="D2" s="8">
        <v>14299</v>
      </c>
      <c r="E2" s="8">
        <v>7320</v>
      </c>
      <c r="F2" s="8">
        <v>6229</v>
      </c>
      <c r="G2" s="8">
        <v>20509</v>
      </c>
      <c r="H2" s="8">
        <v>4390</v>
      </c>
      <c r="I2" s="8">
        <v>5523</v>
      </c>
      <c r="J2" s="8">
        <v>3690</v>
      </c>
      <c r="K2" s="8">
        <v>39629</v>
      </c>
      <c r="L2" s="8">
        <v>52745</v>
      </c>
      <c r="M2" s="8">
        <v>146191</v>
      </c>
      <c r="N2" s="8">
        <v>165661</v>
      </c>
      <c r="O2" s="8">
        <v>80388</v>
      </c>
      <c r="P2" s="8">
        <v>22649</v>
      </c>
      <c r="Q2" s="8">
        <v>202862</v>
      </c>
      <c r="R2" s="8">
        <v>198423</v>
      </c>
      <c r="S2" s="8">
        <v>36424</v>
      </c>
      <c r="T2" s="8">
        <v>92639</v>
      </c>
      <c r="U2" s="8">
        <v>41768</v>
      </c>
      <c r="V2" s="8">
        <v>105541</v>
      </c>
      <c r="W2" s="8">
        <v>6035</v>
      </c>
      <c r="X2" s="8">
        <v>0</v>
      </c>
      <c r="Y2" s="8">
        <v>8780</v>
      </c>
      <c r="Z2" s="9">
        <f>SUM(B2:Y2)</f>
        <v>1281370</v>
      </c>
    </row>
    <row r="3" spans="1:26" ht="15.75" thickBot="1" x14ac:dyDescent="0.3">
      <c r="A3" s="7">
        <v>44622</v>
      </c>
      <c r="B3" s="8">
        <v>27631</v>
      </c>
      <c r="C3" s="8">
        <v>23194</v>
      </c>
      <c r="D3" s="8">
        <v>0</v>
      </c>
      <c r="E3" s="8">
        <v>3990</v>
      </c>
      <c r="F3" s="8">
        <v>0</v>
      </c>
      <c r="G3" s="8">
        <v>3890</v>
      </c>
      <c r="H3" s="8">
        <v>17772</v>
      </c>
      <c r="I3" s="8">
        <v>0</v>
      </c>
      <c r="J3" s="8">
        <v>0</v>
      </c>
      <c r="K3" s="8">
        <v>71443</v>
      </c>
      <c r="L3" s="8">
        <v>75647</v>
      </c>
      <c r="M3" s="8">
        <v>170315</v>
      </c>
      <c r="N3" s="8">
        <v>274890</v>
      </c>
      <c r="O3" s="8">
        <v>35462</v>
      </c>
      <c r="P3" s="8">
        <v>95606</v>
      </c>
      <c r="Q3" s="8">
        <v>297407</v>
      </c>
      <c r="R3" s="8">
        <v>204262</v>
      </c>
      <c r="S3" s="8">
        <v>80748</v>
      </c>
      <c r="T3" s="8">
        <v>97088</v>
      </c>
      <c r="U3" s="8">
        <v>67607</v>
      </c>
      <c r="V3" s="8">
        <v>62010</v>
      </c>
      <c r="W3" s="8">
        <v>35636</v>
      </c>
      <c r="X3" s="8">
        <v>8200</v>
      </c>
      <c r="Y3" s="8">
        <v>49028</v>
      </c>
      <c r="Z3" s="9">
        <f t="shared" ref="Z3:Z11" si="0">SUM(B3:Y3)</f>
        <v>1701826</v>
      </c>
    </row>
    <row r="4" spans="1:26" ht="15.75" thickBot="1" x14ac:dyDescent="0.3">
      <c r="A4" s="7">
        <v>44623</v>
      </c>
      <c r="B4" s="8">
        <v>28800</v>
      </c>
      <c r="C4" s="8">
        <v>0</v>
      </c>
      <c r="D4" s="8">
        <v>0</v>
      </c>
      <c r="E4" s="8">
        <v>19273</v>
      </c>
      <c r="F4" s="8">
        <v>0</v>
      </c>
      <c r="G4" s="8">
        <v>21606</v>
      </c>
      <c r="H4" s="8">
        <v>15890</v>
      </c>
      <c r="I4" s="8">
        <v>5760</v>
      </c>
      <c r="J4" s="8">
        <v>19095</v>
      </c>
      <c r="K4" s="8">
        <v>59546</v>
      </c>
      <c r="L4" s="8">
        <v>68935</v>
      </c>
      <c r="M4" s="8">
        <v>94614</v>
      </c>
      <c r="N4" s="8">
        <v>347264</v>
      </c>
      <c r="O4" s="8">
        <v>61170</v>
      </c>
      <c r="P4" s="8">
        <v>65456</v>
      </c>
      <c r="Q4" s="8">
        <v>194019</v>
      </c>
      <c r="R4" s="8">
        <v>172884</v>
      </c>
      <c r="S4" s="8">
        <v>41173</v>
      </c>
      <c r="T4" s="8">
        <v>76311</v>
      </c>
      <c r="U4" s="8">
        <v>53700</v>
      </c>
      <c r="V4" s="8">
        <v>53284</v>
      </c>
      <c r="W4" s="8">
        <v>13395</v>
      </c>
      <c r="X4" s="8">
        <v>18520</v>
      </c>
      <c r="Y4" s="8">
        <v>23508</v>
      </c>
      <c r="Z4" s="9">
        <f t="shared" si="0"/>
        <v>1454203</v>
      </c>
    </row>
    <row r="5" spans="1:26" ht="15.75" thickBot="1" x14ac:dyDescent="0.3">
      <c r="A5" s="7">
        <v>44624</v>
      </c>
      <c r="B5" s="8">
        <v>4599</v>
      </c>
      <c r="C5" s="8">
        <v>19898</v>
      </c>
      <c r="D5" s="8">
        <v>6507</v>
      </c>
      <c r="E5" s="8">
        <v>8777</v>
      </c>
      <c r="F5" s="8">
        <v>10248</v>
      </c>
      <c r="G5" s="8">
        <v>10910</v>
      </c>
      <c r="H5" s="8">
        <v>16705</v>
      </c>
      <c r="I5" s="8">
        <v>1960</v>
      </c>
      <c r="J5" s="8">
        <v>7187</v>
      </c>
      <c r="K5" s="8">
        <v>52494</v>
      </c>
      <c r="L5" s="8">
        <v>56702</v>
      </c>
      <c r="M5" s="8">
        <v>135295</v>
      </c>
      <c r="N5" s="8">
        <v>248063</v>
      </c>
      <c r="O5" s="8">
        <v>117072</v>
      </c>
      <c r="P5" s="8">
        <v>27445</v>
      </c>
      <c r="Q5" s="8">
        <v>198556</v>
      </c>
      <c r="R5" s="8">
        <v>144118</v>
      </c>
      <c r="S5" s="8">
        <v>63630</v>
      </c>
      <c r="T5" s="8">
        <v>76989</v>
      </c>
      <c r="U5" s="8">
        <v>63647</v>
      </c>
      <c r="V5" s="8">
        <v>16638</v>
      </c>
      <c r="W5" s="8">
        <v>15761</v>
      </c>
      <c r="X5" s="8">
        <v>4640</v>
      </c>
      <c r="Y5" s="8">
        <v>34150</v>
      </c>
      <c r="Z5" s="9">
        <f t="shared" si="0"/>
        <v>1341991</v>
      </c>
    </row>
    <row r="6" spans="1:26" ht="15.75" thickBot="1" x14ac:dyDescent="0.3">
      <c r="A6" s="7">
        <v>44625</v>
      </c>
      <c r="B6" s="8">
        <v>8140</v>
      </c>
      <c r="C6" s="8">
        <v>0</v>
      </c>
      <c r="D6" s="8">
        <v>2490</v>
      </c>
      <c r="E6" s="8">
        <v>0</v>
      </c>
      <c r="F6" s="8">
        <v>0</v>
      </c>
      <c r="G6" s="8">
        <v>3380</v>
      </c>
      <c r="H6" s="8">
        <v>24401</v>
      </c>
      <c r="I6" s="8">
        <v>14000</v>
      </c>
      <c r="J6" s="8">
        <v>0</v>
      </c>
      <c r="K6" s="8">
        <v>45855</v>
      </c>
      <c r="L6" s="8">
        <v>129409</v>
      </c>
      <c r="M6" s="8">
        <v>271047</v>
      </c>
      <c r="N6" s="8">
        <v>347125</v>
      </c>
      <c r="O6" s="8">
        <v>96290</v>
      </c>
      <c r="P6" s="8">
        <v>63292</v>
      </c>
      <c r="Q6" s="8">
        <v>267662</v>
      </c>
      <c r="R6" s="8">
        <v>220983</v>
      </c>
      <c r="S6" s="8">
        <v>44748</v>
      </c>
      <c r="T6" s="8">
        <v>81359</v>
      </c>
      <c r="U6" s="8">
        <v>61891</v>
      </c>
      <c r="V6" s="8">
        <v>38417</v>
      </c>
      <c r="W6" s="8">
        <v>3650</v>
      </c>
      <c r="X6" s="8">
        <v>7270</v>
      </c>
      <c r="Y6" s="8">
        <v>29994</v>
      </c>
      <c r="Z6" s="9">
        <f t="shared" si="0"/>
        <v>1761403</v>
      </c>
    </row>
    <row r="7" spans="1:26" ht="15.75" thickBot="1" x14ac:dyDescent="0.3">
      <c r="A7" s="7">
        <v>44626</v>
      </c>
      <c r="B7" s="8">
        <v>38239</v>
      </c>
      <c r="C7" s="8">
        <v>5641</v>
      </c>
      <c r="D7" s="8">
        <v>2465</v>
      </c>
      <c r="E7" s="8">
        <v>3150</v>
      </c>
      <c r="F7" s="8">
        <v>0</v>
      </c>
      <c r="G7" s="8">
        <v>0</v>
      </c>
      <c r="H7" s="8">
        <v>13560</v>
      </c>
      <c r="I7" s="8">
        <v>9450</v>
      </c>
      <c r="J7" s="8">
        <v>0</v>
      </c>
      <c r="K7" s="8">
        <v>227710</v>
      </c>
      <c r="L7" s="8">
        <v>360891</v>
      </c>
      <c r="M7" s="8">
        <v>156499</v>
      </c>
      <c r="N7" s="8">
        <v>168979</v>
      </c>
      <c r="O7" s="8">
        <v>217766</v>
      </c>
      <c r="P7" s="8">
        <v>146108</v>
      </c>
      <c r="Q7" s="8">
        <v>286403</v>
      </c>
      <c r="R7" s="8">
        <v>274983</v>
      </c>
      <c r="S7" s="8">
        <v>40006</v>
      </c>
      <c r="T7" s="8">
        <v>83638</v>
      </c>
      <c r="U7" s="8">
        <v>55823</v>
      </c>
      <c r="V7" s="8">
        <v>57311</v>
      </c>
      <c r="W7" s="8">
        <v>28437</v>
      </c>
      <c r="X7" s="8">
        <v>7830</v>
      </c>
      <c r="Y7" s="8">
        <v>49840</v>
      </c>
      <c r="Z7" s="9">
        <f t="shared" si="0"/>
        <v>2234729</v>
      </c>
    </row>
    <row r="8" spans="1:26" ht="15.75" thickBot="1" x14ac:dyDescent="0.3">
      <c r="A8" s="7">
        <v>44627</v>
      </c>
      <c r="B8" s="8">
        <v>44387</v>
      </c>
      <c r="C8" s="8">
        <v>6280</v>
      </c>
      <c r="D8" s="8">
        <v>2781</v>
      </c>
      <c r="E8" s="8">
        <v>1853</v>
      </c>
      <c r="F8" s="8">
        <v>5450</v>
      </c>
      <c r="G8" s="8">
        <v>10670</v>
      </c>
      <c r="H8" s="8">
        <v>9700</v>
      </c>
      <c r="I8" s="8">
        <v>0</v>
      </c>
      <c r="J8" s="8">
        <v>7545</v>
      </c>
      <c r="K8" s="8">
        <v>154716</v>
      </c>
      <c r="L8" s="8">
        <v>146697</v>
      </c>
      <c r="M8" s="8">
        <v>171005</v>
      </c>
      <c r="N8" s="8">
        <v>282687</v>
      </c>
      <c r="O8" s="8">
        <v>109838</v>
      </c>
      <c r="P8" s="8">
        <v>142453</v>
      </c>
      <c r="Q8" s="8">
        <v>214973</v>
      </c>
      <c r="R8" s="8">
        <v>315107</v>
      </c>
      <c r="S8" s="8">
        <v>106137</v>
      </c>
      <c r="T8" s="8">
        <v>59804</v>
      </c>
      <c r="U8" s="8">
        <v>52781</v>
      </c>
      <c r="V8" s="8">
        <v>68830</v>
      </c>
      <c r="W8" s="8">
        <v>6690</v>
      </c>
      <c r="X8" s="8">
        <v>0</v>
      </c>
      <c r="Y8" s="8">
        <v>42662</v>
      </c>
      <c r="Z8" s="9">
        <f t="shared" si="0"/>
        <v>1963046</v>
      </c>
    </row>
    <row r="9" spans="1:26" ht="15.75" thickBot="1" x14ac:dyDescent="0.3">
      <c r="A9" s="7">
        <v>44628</v>
      </c>
      <c r="B9" s="8">
        <v>9305</v>
      </c>
      <c r="C9" s="8">
        <v>8615</v>
      </c>
      <c r="D9" s="8">
        <v>4290</v>
      </c>
      <c r="E9" s="8">
        <v>6039</v>
      </c>
      <c r="F9" s="8">
        <v>0</v>
      </c>
      <c r="G9" s="8">
        <v>13781</v>
      </c>
      <c r="H9" s="8">
        <v>22751</v>
      </c>
      <c r="I9" s="8">
        <v>0</v>
      </c>
      <c r="J9" s="8">
        <v>14650</v>
      </c>
      <c r="K9" s="8">
        <v>228266</v>
      </c>
      <c r="L9" s="8">
        <v>170364</v>
      </c>
      <c r="M9" s="8">
        <v>329318</v>
      </c>
      <c r="N9" s="8">
        <v>218590</v>
      </c>
      <c r="O9" s="8">
        <v>176358</v>
      </c>
      <c r="P9" s="8">
        <v>196753</v>
      </c>
      <c r="Q9" s="8">
        <v>256004</v>
      </c>
      <c r="R9" s="8">
        <v>366263</v>
      </c>
      <c r="S9" s="8">
        <v>62799</v>
      </c>
      <c r="T9" s="8">
        <v>42351</v>
      </c>
      <c r="U9" s="8">
        <v>85242</v>
      </c>
      <c r="V9" s="8">
        <v>57344</v>
      </c>
      <c r="W9" s="8">
        <v>11633</v>
      </c>
      <c r="X9" s="8">
        <v>4580</v>
      </c>
      <c r="Y9" s="8">
        <v>6765</v>
      </c>
      <c r="Z9" s="9">
        <f t="shared" si="0"/>
        <v>2292061</v>
      </c>
    </row>
    <row r="10" spans="1:26" ht="15.75" thickBot="1" x14ac:dyDescent="0.3">
      <c r="A10" s="7">
        <v>44629</v>
      </c>
      <c r="B10" s="8">
        <v>9080</v>
      </c>
      <c r="C10" s="8">
        <v>0</v>
      </c>
      <c r="D10" s="8">
        <v>4090</v>
      </c>
      <c r="E10" s="8">
        <v>5068</v>
      </c>
      <c r="F10" s="8">
        <v>3791</v>
      </c>
      <c r="G10" s="8">
        <v>9450</v>
      </c>
      <c r="H10" s="8">
        <v>27679</v>
      </c>
      <c r="I10" s="8">
        <v>0</v>
      </c>
      <c r="J10" s="8">
        <v>22480</v>
      </c>
      <c r="K10" s="8">
        <v>180954</v>
      </c>
      <c r="L10" s="8">
        <v>150704</v>
      </c>
      <c r="M10" s="8">
        <v>147711</v>
      </c>
      <c r="N10" s="8">
        <v>149510</v>
      </c>
      <c r="O10" s="8">
        <v>111083</v>
      </c>
      <c r="P10" s="8">
        <v>204356</v>
      </c>
      <c r="Q10" s="8">
        <v>220413</v>
      </c>
      <c r="R10" s="8">
        <v>269430</v>
      </c>
      <c r="S10" s="8">
        <v>69653</v>
      </c>
      <c r="T10" s="8">
        <v>90440</v>
      </c>
      <c r="U10" s="8">
        <v>62312</v>
      </c>
      <c r="V10" s="8">
        <v>50435</v>
      </c>
      <c r="W10" s="8">
        <v>12112</v>
      </c>
      <c r="X10" s="8">
        <v>8991</v>
      </c>
      <c r="Y10" s="8">
        <v>16580</v>
      </c>
      <c r="Z10" s="9">
        <f t="shared" si="0"/>
        <v>1826322</v>
      </c>
    </row>
    <row r="11" spans="1:26" ht="15.75" thickBot="1" x14ac:dyDescent="0.3">
      <c r="A11" s="7">
        <v>44630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9">
        <f t="shared" si="0"/>
        <v>0</v>
      </c>
    </row>
    <row r="12" spans="1:26" ht="15.75" thickBot="1" x14ac:dyDescent="0.3">
      <c r="A12" s="7">
        <v>44631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9"/>
    </row>
    <row r="13" spans="1:26" ht="15.75" thickBot="1" x14ac:dyDescent="0.3">
      <c r="A13" s="7">
        <v>44632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9"/>
    </row>
    <row r="14" spans="1:26" ht="15.75" thickBot="1" x14ac:dyDescent="0.3">
      <c r="A14" s="7">
        <v>44633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9"/>
    </row>
    <row r="15" spans="1:26" ht="15.75" thickBot="1" x14ac:dyDescent="0.3">
      <c r="A15" s="7">
        <v>44634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9"/>
    </row>
    <row r="16" spans="1:26" ht="15.75" thickBot="1" x14ac:dyDescent="0.3">
      <c r="A16" s="7">
        <v>44635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9"/>
    </row>
    <row r="17" spans="1:26" ht="15.75" thickBot="1" x14ac:dyDescent="0.3">
      <c r="A17" s="7">
        <v>44636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9"/>
    </row>
    <row r="18" spans="1:26" ht="15.75" thickBot="1" x14ac:dyDescent="0.3">
      <c r="A18" s="7">
        <v>44637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9"/>
    </row>
    <row r="19" spans="1:26" ht="15.75" thickBot="1" x14ac:dyDescent="0.3">
      <c r="A19" s="7">
        <v>44638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9"/>
    </row>
    <row r="20" spans="1:26" ht="15.75" thickBot="1" x14ac:dyDescent="0.3">
      <c r="A20" s="7">
        <v>44639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9"/>
    </row>
    <row r="21" spans="1:26" ht="15.75" thickBot="1" x14ac:dyDescent="0.3">
      <c r="A21" s="7">
        <v>44640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9"/>
    </row>
    <row r="22" spans="1:26" ht="15.75" thickBot="1" x14ac:dyDescent="0.3">
      <c r="A22" s="7">
        <v>44641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9"/>
    </row>
    <row r="23" spans="1:26" ht="15.75" thickBot="1" x14ac:dyDescent="0.3">
      <c r="A23" s="7">
        <v>44642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9"/>
    </row>
    <row r="24" spans="1:26" ht="15.75" thickBot="1" x14ac:dyDescent="0.3">
      <c r="A24" s="7">
        <v>44643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9"/>
    </row>
    <row r="25" spans="1:26" ht="15.75" thickBot="1" x14ac:dyDescent="0.3">
      <c r="A25" s="7">
        <v>44644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9"/>
    </row>
    <row r="26" spans="1:26" ht="15.75" thickBot="1" x14ac:dyDescent="0.3">
      <c r="A26" s="7">
        <v>44645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9"/>
    </row>
    <row r="27" spans="1:26" ht="15.75" thickBot="1" x14ac:dyDescent="0.3">
      <c r="A27" s="7">
        <v>44646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9"/>
    </row>
    <row r="28" spans="1:26" ht="15.75" thickBot="1" x14ac:dyDescent="0.3">
      <c r="A28" s="7">
        <v>44647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9"/>
    </row>
    <row r="29" spans="1:26" ht="15.75" thickBot="1" x14ac:dyDescent="0.3">
      <c r="A29" s="7">
        <v>44648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9"/>
    </row>
    <row r="30" spans="1:26" ht="15.75" thickBot="1" x14ac:dyDescent="0.3">
      <c r="A30" s="7">
        <v>44649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9"/>
    </row>
    <row r="31" spans="1:26" ht="15.75" thickBot="1" x14ac:dyDescent="0.3">
      <c r="A31" s="7">
        <v>44650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9"/>
    </row>
    <row r="32" spans="1:26" ht="15.75" thickBot="1" x14ac:dyDescent="0.3">
      <c r="A32" s="7">
        <v>44651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9"/>
    </row>
    <row r="33" spans="1:26" ht="15.75" thickBot="1" x14ac:dyDescent="0.3">
      <c r="A33" s="7">
        <v>44652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9"/>
    </row>
    <row r="37" spans="1:26" x14ac:dyDescent="0.25">
      <c r="Z37" s="2">
        <f>SUM(Z2:Z33)</f>
        <v>15856951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Общий рассчет</vt:lpstr>
      <vt:lpstr>График работ</vt:lpstr>
      <vt:lpstr>отчет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2022-03-29T16:13:12Z</cp:lastPrinted>
  <dcterms:created xsi:type="dcterms:W3CDTF">2022-03-28T13:28:15Z</dcterms:created>
  <dcterms:modified xsi:type="dcterms:W3CDTF">2022-04-05T06:01:28Z</dcterms:modified>
</cp:coreProperties>
</file>