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<sst xmlns="http://schemas.openxmlformats.org/spreadsheetml/2006/main" count="40" uniqueCount="21">
  <si>
    <t xml:space="preserve">Номер</t>
  </si>
  <si>
    <t xml:space="preserve">Административный округ</t>
  </si>
  <si>
    <t xml:space="preserve">Район</t>
  </si>
  <si>
    <t xml:space="preserve">Адрес</t>
  </si>
  <si>
    <t xml:space="preserve">Кол-во</t>
  </si>
  <si>
    <t xml:space="preserve">Дата рождения</t>
  </si>
  <si>
    <t xml:space="preserve">Улица</t>
  </si>
  <si>
    <t xml:space="preserve">Дом</t>
  </si>
  <si>
    <t xml:space="preserve">стр</t>
  </si>
  <si>
    <t xml:space="preserve">корп</t>
  </si>
  <si>
    <t xml:space="preserve">Кв</t>
  </si>
  <si>
    <t xml:space="preserve">Дмитрия Ульянова</t>
  </si>
  <si>
    <t xml:space="preserve">Юго-Западный административный округ</t>
  </si>
  <si>
    <t xml:space="preserve">район Котловка</t>
  </si>
  <si>
    <t xml:space="preserve">Большая Черёмушкинская улица, дом 25, корпус 3</t>
  </si>
  <si>
    <t xml:space="preserve">Большая Черёмушкинская улица, дом 25, корпус 4</t>
  </si>
  <si>
    <t xml:space="preserve">Большая Черёмушкинская улица, дом 25, корпус 5</t>
  </si>
  <si>
    <t xml:space="preserve">улица Дмитрия Ульянова, дом 43, корпус 1</t>
  </si>
  <si>
    <t xml:space="preserve">улица Дмитрия Ульянова, дом 43, корпус 2</t>
  </si>
  <si>
    <t xml:space="preserve">улица Дмитрия Ульянова, дом 43, корпус 3</t>
  </si>
  <si>
    <t xml:space="preserve">улица Дмитрия Ульянова, дом 45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</si>
</sst>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dd\.mm\.yyyy"/>
    <numFmt numFmtId="167" formatCode="@"/>
  </numFmts>
  <fonts count="6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FFFFFF"/>
      <name val="Calibri"/>
      <family val="2"/>
      <charset val="1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2F5597"/>
        <bgColor rgb="FF666699"/>
      </patternFill>
    </fill>
    <fill>
      <patternFill patternType="solid">
        <fgColor rgb="FFA9D18E"/>
        <bgColor rgb="FF99CCFF"/>
      </patternFill>
    </fill>
    <fill>
      <patternFill patternType="solid">
        <fgColor rgb="FFFFFFFF"/>
        <bgColor rgb="FFF2F2F2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8"/>
  <sheetViews>
    <sheetView showFormulas="false" showGridLines="true" showRowColHeaders="true" showZeros="true" rightToLeft="false" tabSelected="true" showOutlineSymbols="true" defaultGridColor="true" view="normal" topLeftCell="C1" colorId="64" zoomScale="220" zoomScaleNormal="220" zoomScalePageLayoutView="100" workbookViewId="0">
      <selection pane="topLeft" activeCell="G3" activeCellId="0" sqref="G3"/>
    </sheetView>
  </sheetViews>
  <sheetFormatPr defaultColWidth="8.58984375" defaultRowHeight="15" zeroHeight="false" outlineLevelRow="0" outlineLevelCol="0"/>
  <cols>
    <col collapsed="false" customWidth="true" hidden="false" outlineLevel="0" max="1" min="1" style="0" width="53.24"/>
    <col collapsed="false" customWidth="true" hidden="false" outlineLevel="0" max="2" min="2" style="0" width="27.28"/>
    <col collapsed="false" customWidth="true" hidden="false" outlineLevel="0" max="7" min="7" style="0" width="17.85"/>
    <col collapsed="false" customWidth="true" hidden="false" outlineLevel="0" max="8" min="8" style="0" width="20.14"/>
    <col collapsed="false" customWidth="true" hidden="false" outlineLevel="0" max="13" min="13" style="0" width="13"/>
    <col collapsed="false" customWidth="true" hidden="false" outlineLevel="0" max="16" min="16" style="1" width="20.43"/>
    <col collapsed="false" customWidth="true" hidden="false" outlineLevel="0" max="17" min="17" style="0" width="38"/>
    <col collapsed="false" customWidth="true" hidden="false" outlineLevel="0" max="18" min="18" style="0" width="18.14"/>
    <col collapsed="false" customWidth="true" hidden="false" outlineLevel="0" max="19" min="19" style="0" width="45.71"/>
  </cols>
  <sheetData>
    <row r="1" customFormat="false" ht="18.7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0</v>
      </c>
      <c r="F1" s="2" t="s">
        <v>4</v>
      </c>
      <c r="G1" s="3" t="s">
        <v>5</v>
      </c>
      <c r="H1" s="3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3"/>
      <c r="N1" s="3"/>
      <c r="P1" s="2" t="s">
        <v>0</v>
      </c>
      <c r="Q1" s="2" t="s">
        <v>1</v>
      </c>
      <c r="R1" s="2" t="s">
        <v>2</v>
      </c>
      <c r="S1" s="2" t="s">
        <v>3</v>
      </c>
      <c r="T1" s="2" t="s">
        <v>0</v>
      </c>
      <c r="U1" s="2" t="s">
        <v>4</v>
      </c>
    </row>
    <row r="2" customFormat="false" ht="64.9" hidden="false" customHeight="false" outlineLevel="0" collapsed="false">
      <c r="A2" s="5" t="n">
        <f aca="false">INDEX($P$2:$U$8,MATCH(CONCATENATE(H2,I2,K2),TRIM(SUBSTITUTE(SUBSTITUTE(SUBSTITUTE($S$2:$S$8,", корпус ",""),", дом ",""),"улица","")),0),1)</f>
        <v>2251</v>
      </c>
      <c r="B2" s="5" t="str">
        <f aca="false">INDEX($P$2:$U$8,MATCH(CONCATENATE(H2,I2,K2),TRIM(SUBSTITUTE(SUBSTITUTE(SUBSTITUTE($S$2:$S$8,", корпус ",""),", дом ",""),"улица","")),0),2)</f>
        <v>Юго-Западный административный округ</v>
      </c>
      <c r="C2" s="5" t="str">
        <f aca="false">INDEX($P$2:$U$8,MATCH(CONCATENATE(H2,I2,K2),TRIM(SUBSTITUTE(SUBSTITUTE(SUBSTITUTE($S$2:$S$8,", корпус ",""),", дом ",""),"улица","")),0),3)</f>
        <v>район Котловка</v>
      </c>
      <c r="D2" s="5" t="str">
        <f aca="false">INDEX($P$2:$U$8,MATCH(CONCATENATE(H2,I2,K2),TRIM(SUBSTITUTE(SUBSTITUTE(SUBSTITUTE($S$2:$S$8,", корпус ",""),", дом ",""),"улица","")),0),4)</f>
        <v>улица Дмитрия Ульянова, дом 43, корпус 1</v>
      </c>
      <c r="E2" s="5" t="n">
        <f aca="false">INDEX($P$2:$U$8,MATCH(CONCATENATE(H2,I2,K2),TRIM(SUBSTITUTE(SUBSTITUTE(SUBSTITUTE($S$2:$S$8,", корпус ",""),", дом ",""),"улица","")),0),5)</f>
        <v>1</v>
      </c>
      <c r="F2" s="5" t="n">
        <f aca="false">INDEX($P$2:$U$8,MATCH(CONCATENATE(H2,I2,K2),TRIM(SUBSTITUTE(SUBSTITUTE(SUBSTITUTE($S$2:$S$8,", корпус ",""),", дом ",""),"улица","")),0),6)</f>
        <v>5</v>
      </c>
      <c r="G2" s="6" t="n">
        <v>17651</v>
      </c>
      <c r="H2" s="7" t="s">
        <v>11</v>
      </c>
      <c r="I2" s="8" t="n">
        <v>43</v>
      </c>
      <c r="J2" s="8" t="n">
        <v>1</v>
      </c>
      <c r="K2" s="8" t="n">
        <v>1</v>
      </c>
      <c r="L2" s="9" t="n">
        <v>156</v>
      </c>
      <c r="M2" s="10"/>
      <c r="N2" s="10"/>
      <c r="P2" s="11" t="n">
        <v>2250</v>
      </c>
      <c r="Q2" s="12" t="s">
        <v>12</v>
      </c>
      <c r="R2" s="12" t="s">
        <v>13</v>
      </c>
      <c r="S2" s="13" t="s">
        <v>14</v>
      </c>
      <c r="T2" s="12" t="n">
        <v>1</v>
      </c>
      <c r="U2" s="12" t="n">
        <v>5</v>
      </c>
    </row>
    <row r="3" customFormat="false" ht="15" hidden="false" customHeight="false" outlineLevel="0" collapsed="false">
      <c r="P3" s="11" t="n">
        <v>2250</v>
      </c>
      <c r="Q3" s="12" t="s">
        <v>12</v>
      </c>
      <c r="R3" s="12" t="s">
        <v>13</v>
      </c>
      <c r="S3" s="13" t="s">
        <v>15</v>
      </c>
      <c r="T3" s="12" t="n">
        <v>1</v>
      </c>
      <c r="U3" s="12" t="n">
        <v>5</v>
      </c>
    </row>
    <row r="4" customFormat="false" ht="15" hidden="false" customHeight="false" outlineLevel="0" collapsed="false">
      <c r="P4" s="11" t="n">
        <v>2250</v>
      </c>
      <c r="Q4" s="12" t="s">
        <v>12</v>
      </c>
      <c r="R4" s="12" t="s">
        <v>13</v>
      </c>
      <c r="S4" s="13" t="s">
        <v>16</v>
      </c>
      <c r="T4" s="12" t="n">
        <v>1</v>
      </c>
      <c r="U4" s="12" t="n">
        <v>5</v>
      </c>
    </row>
    <row r="5" customFormat="false" ht="15" hidden="false" customHeight="false" outlineLevel="0" collapsed="false">
      <c r="P5" s="11" t="n">
        <v>2251</v>
      </c>
      <c r="Q5" s="12" t="s">
        <v>12</v>
      </c>
      <c r="R5" s="12" t="s">
        <v>13</v>
      </c>
      <c r="S5" s="14" t="s">
        <v>17</v>
      </c>
      <c r="T5" s="12" t="n">
        <v>1</v>
      </c>
      <c r="U5" s="12" t="n">
        <v>5</v>
      </c>
    </row>
    <row r="6" customFormat="false" ht="15" hidden="false" customHeight="false" outlineLevel="0" collapsed="false">
      <c r="P6" s="11" t="n">
        <v>2251</v>
      </c>
      <c r="Q6" s="12" t="s">
        <v>12</v>
      </c>
      <c r="R6" s="12" t="s">
        <v>13</v>
      </c>
      <c r="S6" s="13" t="s">
        <v>18</v>
      </c>
      <c r="T6" s="12" t="n">
        <v>1</v>
      </c>
      <c r="U6" s="12" t="n">
        <v>5</v>
      </c>
    </row>
    <row r="7" customFormat="false" ht="15" hidden="false" customHeight="false" outlineLevel="0" collapsed="false">
      <c r="P7" s="11" t="n">
        <v>2251</v>
      </c>
      <c r="Q7" s="12" t="s">
        <v>12</v>
      </c>
      <c r="R7" s="12" t="s">
        <v>13</v>
      </c>
      <c r="S7" s="13" t="s">
        <v>19</v>
      </c>
      <c r="T7" s="12" t="n">
        <v>1</v>
      </c>
      <c r="U7" s="12" t="n">
        <v>5</v>
      </c>
    </row>
    <row r="8" customFormat="false" ht="15" hidden="false" customHeight="false" outlineLevel="0" collapsed="false">
      <c r="P8" s="11" t="n">
        <v>2251</v>
      </c>
      <c r="Q8" s="12" t="s">
        <v>12</v>
      </c>
      <c r="R8" s="12" t="s">
        <v>13</v>
      </c>
      <c r="S8" s="13" t="s">
        <v>20</v>
      </c>
      <c r="T8" s="12" t="n">
        <v>1</v>
      </c>
      <c r="U8" s="12" t="n">
        <v>5</v>
      </c>
    </row>
  </sheetData>
  <conditionalFormatting sqref="M1">
    <cfRule type="duplicateValues" priority="2" aboveAverage="0" equalAverage="0" bottom="0" percent="0" rank="0" text="" dxfId="0"/>
  </conditionalFormatting>
  <conditionalFormatting sqref="G1">
    <cfRule type="duplicateValues" priority="3" aboveAverage="0" equalAverage="0" bottom="0" percent="0" rank="0" text="" dxfId="1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LibreOffice/7.3.2.2$Linux_X86_64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2022-04-26T19:54:19Z</dcterms:created>
  <dc:creator>Максим Юрьев</dc:creator>
  <dc:description/>
  <dc:language>ru-RU</dc:language>
  <cp:lastModifiedBy>И Н Белов</cp:lastModifiedBy>
  <dcterms:modified xsi:type="dcterms:W3CDTF">2022-04-26T23:32:35Z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