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Лист1!$A$5:$G$32</definedName>
  </definedNames>
  <calcPr calcId="162913"/>
</workbook>
</file>

<file path=xl/calcChain.xml><?xml version="1.0" encoding="utf-8"?>
<calcChain xmlns="http://schemas.openxmlformats.org/spreadsheetml/2006/main">
  <c r="F30" i="1" l="1"/>
  <c r="D33" i="1" l="1"/>
  <c r="F21" i="1" l="1"/>
  <c r="F10" i="1" l="1"/>
  <c r="F16" i="1" l="1"/>
  <c r="F32" i="1" l="1"/>
  <c r="F31" i="1"/>
  <c r="F29" i="1"/>
  <c r="F28" i="1"/>
  <c r="F27" i="1"/>
  <c r="F26" i="1"/>
  <c r="F25" i="1"/>
  <c r="F24" i="1"/>
  <c r="F23" i="1"/>
  <c r="F22" i="1"/>
  <c r="F20" i="1"/>
  <c r="F19" i="1"/>
  <c r="F18" i="1"/>
  <c r="F17" i="1"/>
  <c r="F15" i="1"/>
  <c r="F14" i="1"/>
  <c r="F13" i="1"/>
  <c r="F12" i="1"/>
  <c r="F11" i="1"/>
  <c r="F9" i="1"/>
  <c r="F8" i="1"/>
  <c r="F7" i="1"/>
  <c r="F6" i="1"/>
  <c r="G33" i="1"/>
  <c r="C2" i="1" l="1"/>
  <c r="D2" i="1"/>
  <c r="F33" i="1" l="1"/>
  <c r="G2" i="1"/>
</calcChain>
</file>

<file path=xl/sharedStrings.xml><?xml version="1.0" encoding="utf-8"?>
<sst xmlns="http://schemas.openxmlformats.org/spreadsheetml/2006/main" count="35" uniqueCount="35">
  <si>
    <t>№ п/п</t>
  </si>
  <si>
    <t>Дата проверки</t>
  </si>
  <si>
    <t>Срок устранения недостатков по предписаниям</t>
  </si>
  <si>
    <t>% выполненых предписаний</t>
  </si>
  <si>
    <t>количество исполненых замечаний</t>
  </si>
  <si>
    <t>количество просроченых замечаний</t>
  </si>
  <si>
    <t>Развернутая таблица с анализом работы по устранению выявленых нарушений</t>
  </si>
  <si>
    <t>ООО 1</t>
  </si>
  <si>
    <t>ООО 2</t>
  </si>
  <si>
    <t>ООО 3</t>
  </si>
  <si>
    <t>ООО 4</t>
  </si>
  <si>
    <t>ООО 5</t>
  </si>
  <si>
    <t>ООО 6</t>
  </si>
  <si>
    <t>ООО 7</t>
  </si>
  <si>
    <t>ООО 8</t>
  </si>
  <si>
    <t>ООО 9</t>
  </si>
  <si>
    <t>ООО 10</t>
  </si>
  <si>
    <t>ООО 11</t>
  </si>
  <si>
    <t>ООО 12</t>
  </si>
  <si>
    <t>ООО 13</t>
  </si>
  <si>
    <t>ООО 14</t>
  </si>
  <si>
    <t>ООО 15</t>
  </si>
  <si>
    <t>ООО 16</t>
  </si>
  <si>
    <t>ООО 17</t>
  </si>
  <si>
    <t>ООО 18</t>
  </si>
  <si>
    <t>ООО 19</t>
  </si>
  <si>
    <t>ООО 20</t>
  </si>
  <si>
    <t>ООО 21</t>
  </si>
  <si>
    <t>ООО 22</t>
  </si>
  <si>
    <t>ООО 23</t>
  </si>
  <si>
    <t>ООО 24</t>
  </si>
  <si>
    <t>ООО 25</t>
  </si>
  <si>
    <t>ООО 26</t>
  </si>
  <si>
    <t>Выдано замечаний по предписанию</t>
  </si>
  <si>
    <t xml:space="preserve">Организация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</si>
</sst>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2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14" fontId="0" fillId="0" borderId="5" xfId="0" applyNumberFormat="1" applyBorder="1" applyAlignment="1">
      <alignment horizontal="center"/>
    </xf>
    <xf numFmtId="9" fontId="0" fillId="0" borderId="5" xfId="1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10" fontId="0" fillId="0" borderId="3" xfId="1" applyNumberFormat="1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zoomScale="80" zoomScaleNormal="80" workbookViewId="0">
      <selection activeCell="G2" sqref="G2"/>
    </sheetView>
  </sheetViews>
  <sheetFormatPr defaultRowHeight="15" x14ac:dyDescent="0.25"/>
  <cols>
    <col min="1" max="1" width="6.28515625" customWidth="1"/>
    <col min="2" max="2" width="31.85546875" customWidth="1"/>
    <col min="3" max="3" width="12.28515625" customWidth="1"/>
    <col min="4" max="4" width="16.7109375" customWidth="1"/>
    <col min="5" max="5" width="19" customWidth="1"/>
    <col min="6" max="6" width="14.42578125" customWidth="1"/>
    <col min="7" max="7" width="15.140625" customWidth="1"/>
  </cols>
  <sheetData>
    <row r="1" spans="1:7" s="1" customFormat="1" ht="29.25" customHeight="1" x14ac:dyDescent="0.25">
      <c r="A1" s="27" t="s">
        <v>6</v>
      </c>
      <c r="B1" s="27"/>
      <c r="C1" s="27"/>
      <c r="D1" s="27"/>
      <c r="E1" s="27"/>
      <c r="F1" s="27"/>
      <c r="G1" s="19" t="s">
        <v>5</v>
      </c>
    </row>
    <row r="2" spans="1:7" ht="15.75" thickBot="1" x14ac:dyDescent="0.3">
      <c r="C2" s="17">
        <f>SUBTOTAL(3,C6:C32)</f>
        <v>26</v>
      </c>
      <c r="D2" s="17">
        <f>SUBTOTAL(9,D6:D32)</f>
        <v>175</v>
      </c>
      <c r="G2" s="18">
        <f>D33-G33</f>
        <v>12</v>
      </c>
    </row>
    <row r="3" spans="1:7" s="2" customFormat="1" ht="15.75" customHeight="1" x14ac:dyDescent="0.25">
      <c r="A3" s="21" t="s">
        <v>0</v>
      </c>
      <c r="B3" s="21" t="s">
        <v>34</v>
      </c>
      <c r="C3" s="23" t="s">
        <v>1</v>
      </c>
      <c r="D3" s="21" t="s">
        <v>33</v>
      </c>
      <c r="E3" s="23" t="s">
        <v>2</v>
      </c>
      <c r="F3" s="25" t="s">
        <v>3</v>
      </c>
    </row>
    <row r="4" spans="1:7" s="2" customFormat="1" ht="48" thickBot="1" x14ac:dyDescent="0.3">
      <c r="A4" s="22"/>
      <c r="B4" s="22"/>
      <c r="C4" s="24"/>
      <c r="D4" s="22"/>
      <c r="E4" s="24"/>
      <c r="F4" s="26"/>
      <c r="G4" s="2" t="s">
        <v>4</v>
      </c>
    </row>
    <row r="5" spans="1:7" s="2" customFormat="1" ht="16.5" thickBot="1" x14ac:dyDescent="0.3">
      <c r="A5" s="3">
        <v>2</v>
      </c>
      <c r="B5" s="3">
        <v>3</v>
      </c>
      <c r="C5" s="3">
        <v>5</v>
      </c>
      <c r="D5" s="3">
        <v>6</v>
      </c>
      <c r="E5" s="3">
        <v>7</v>
      </c>
      <c r="F5" s="3">
        <v>8</v>
      </c>
    </row>
    <row r="6" spans="1:7" x14ac:dyDescent="0.25">
      <c r="A6" s="7">
        <v>1</v>
      </c>
      <c r="B6" s="4" t="s">
        <v>7</v>
      </c>
      <c r="C6" s="10">
        <v>44232</v>
      </c>
      <c r="D6" s="7">
        <v>2</v>
      </c>
      <c r="E6" s="10">
        <v>44291</v>
      </c>
      <c r="F6" s="11">
        <f t="shared" ref="F6:F32" si="0">IFERROR(IF(G6/D6=0,"",G6/D6),"")</f>
        <v>1</v>
      </c>
      <c r="G6" s="17">
        <v>2</v>
      </c>
    </row>
    <row r="7" spans="1:7" x14ac:dyDescent="0.25">
      <c r="A7" s="8">
        <v>2</v>
      </c>
      <c r="B7" s="4" t="s">
        <v>8</v>
      </c>
      <c r="C7" s="10">
        <v>44239</v>
      </c>
      <c r="D7" s="8">
        <v>29</v>
      </c>
      <c r="E7" s="10">
        <v>44298</v>
      </c>
      <c r="F7" s="11">
        <f t="shared" si="0"/>
        <v>1</v>
      </c>
      <c r="G7" s="17">
        <v>29</v>
      </c>
    </row>
    <row r="8" spans="1:7" x14ac:dyDescent="0.25">
      <c r="A8" s="13">
        <v>3</v>
      </c>
      <c r="B8" s="4" t="s">
        <v>9</v>
      </c>
      <c r="C8" s="10">
        <v>44245</v>
      </c>
      <c r="D8" s="12">
        <v>1</v>
      </c>
      <c r="E8" s="10">
        <v>44273</v>
      </c>
      <c r="F8" s="11">
        <f t="shared" si="0"/>
        <v>1</v>
      </c>
      <c r="G8" s="17">
        <v>1</v>
      </c>
    </row>
    <row r="9" spans="1:7" x14ac:dyDescent="0.25">
      <c r="A9" s="8">
        <v>4</v>
      </c>
      <c r="B9" s="4" t="s">
        <v>10</v>
      </c>
      <c r="C9" s="14">
        <v>44260</v>
      </c>
      <c r="D9" s="8">
        <v>1</v>
      </c>
      <c r="E9" s="10">
        <v>44291</v>
      </c>
      <c r="F9" s="11">
        <f t="shared" si="0"/>
        <v>1</v>
      </c>
      <c r="G9" s="17">
        <v>1</v>
      </c>
    </row>
    <row r="10" spans="1:7" s="15" customFormat="1" x14ac:dyDescent="0.25">
      <c r="A10" s="13">
        <v>5</v>
      </c>
      <c r="B10" s="4" t="s">
        <v>11</v>
      </c>
      <c r="C10" s="14">
        <v>44267</v>
      </c>
      <c r="D10" s="12">
        <v>3</v>
      </c>
      <c r="E10" s="14">
        <v>44331</v>
      </c>
      <c r="F10" s="11">
        <f t="shared" si="0"/>
        <v>1</v>
      </c>
      <c r="G10" s="18">
        <v>3</v>
      </c>
    </row>
    <row r="11" spans="1:7" x14ac:dyDescent="0.25">
      <c r="A11" s="8">
        <v>6</v>
      </c>
      <c r="B11" s="4" t="s">
        <v>12</v>
      </c>
      <c r="C11" s="14">
        <v>44288</v>
      </c>
      <c r="D11" s="8">
        <v>2</v>
      </c>
      <c r="E11" s="10">
        <v>44409</v>
      </c>
      <c r="F11" s="11">
        <f t="shared" si="0"/>
        <v>1</v>
      </c>
      <c r="G11" s="17">
        <v>2</v>
      </c>
    </row>
    <row r="12" spans="1:7" x14ac:dyDescent="0.25">
      <c r="A12" s="7">
        <v>7</v>
      </c>
      <c r="B12" s="4" t="s">
        <v>13</v>
      </c>
      <c r="C12" s="14">
        <v>44288</v>
      </c>
      <c r="D12" s="8">
        <v>6</v>
      </c>
      <c r="E12" s="10">
        <v>44510</v>
      </c>
      <c r="F12" s="11">
        <f t="shared" si="0"/>
        <v>1</v>
      </c>
      <c r="G12" s="17">
        <v>6</v>
      </c>
    </row>
    <row r="13" spans="1:7" x14ac:dyDescent="0.25">
      <c r="A13" s="8">
        <v>8</v>
      </c>
      <c r="B13" s="4" t="s">
        <v>14</v>
      </c>
      <c r="C13" s="10">
        <v>44292</v>
      </c>
      <c r="D13" s="8">
        <v>3</v>
      </c>
      <c r="E13" s="10">
        <v>44321</v>
      </c>
      <c r="F13" s="11">
        <f t="shared" si="0"/>
        <v>0.66666666666666663</v>
      </c>
      <c r="G13" s="17">
        <v>2</v>
      </c>
    </row>
    <row r="14" spans="1:7" x14ac:dyDescent="0.25">
      <c r="A14" s="8">
        <v>9</v>
      </c>
      <c r="B14" s="4" t="s">
        <v>15</v>
      </c>
      <c r="C14" s="10">
        <v>44295</v>
      </c>
      <c r="D14" s="8">
        <v>9</v>
      </c>
      <c r="E14" s="10">
        <v>44341</v>
      </c>
      <c r="F14" s="11">
        <f t="shared" si="0"/>
        <v>0.1111111111111111</v>
      </c>
      <c r="G14" s="17">
        <v>1</v>
      </c>
    </row>
    <row r="15" spans="1:7" x14ac:dyDescent="0.25">
      <c r="A15" s="8">
        <v>10</v>
      </c>
      <c r="B15" s="4" t="s">
        <v>16</v>
      </c>
      <c r="C15" s="10">
        <v>44295</v>
      </c>
      <c r="D15" s="9">
        <v>1</v>
      </c>
      <c r="E15" s="10">
        <v>44325</v>
      </c>
      <c r="F15" s="11">
        <f t="shared" si="0"/>
        <v>1</v>
      </c>
      <c r="G15" s="17">
        <v>1</v>
      </c>
    </row>
    <row r="16" spans="1:7" x14ac:dyDescent="0.25">
      <c r="A16" s="13">
        <v>11</v>
      </c>
      <c r="B16" s="4" t="s">
        <v>17</v>
      </c>
      <c r="C16" s="10">
        <v>44295</v>
      </c>
      <c r="D16" s="9">
        <v>2</v>
      </c>
      <c r="E16" s="10">
        <v>44362</v>
      </c>
      <c r="F16" s="11">
        <f t="shared" si="0"/>
        <v>1</v>
      </c>
      <c r="G16" s="17">
        <v>2</v>
      </c>
    </row>
    <row r="17" spans="1:7" x14ac:dyDescent="0.25">
      <c r="A17" s="8">
        <v>12</v>
      </c>
      <c r="B17" s="4" t="s">
        <v>18</v>
      </c>
      <c r="C17" s="10">
        <v>44300</v>
      </c>
      <c r="D17" s="9">
        <v>4</v>
      </c>
      <c r="E17" s="10">
        <v>44358</v>
      </c>
      <c r="F17" s="11">
        <f t="shared" si="0"/>
        <v>1</v>
      </c>
      <c r="G17" s="17">
        <v>4</v>
      </c>
    </row>
    <row r="18" spans="1:7" x14ac:dyDescent="0.25">
      <c r="A18" s="13">
        <v>13</v>
      </c>
      <c r="B18" s="4" t="s">
        <v>19</v>
      </c>
      <c r="C18" s="10">
        <v>44301</v>
      </c>
      <c r="D18" s="9">
        <v>14</v>
      </c>
      <c r="E18" s="10">
        <v>44440</v>
      </c>
      <c r="F18" s="11">
        <f t="shared" si="0"/>
        <v>1</v>
      </c>
      <c r="G18" s="17">
        <v>14</v>
      </c>
    </row>
    <row r="19" spans="1:7" x14ac:dyDescent="0.25">
      <c r="A19" s="8">
        <v>14</v>
      </c>
      <c r="B19" s="4" t="s">
        <v>20</v>
      </c>
      <c r="C19" s="10">
        <v>44316</v>
      </c>
      <c r="D19" s="9">
        <v>1</v>
      </c>
      <c r="E19" s="10">
        <v>44371</v>
      </c>
      <c r="F19" s="11">
        <f t="shared" si="0"/>
        <v>1</v>
      </c>
      <c r="G19" s="17">
        <v>1</v>
      </c>
    </row>
    <row r="20" spans="1:7" x14ac:dyDescent="0.25">
      <c r="A20" s="13">
        <v>15</v>
      </c>
      <c r="B20" s="4" t="s">
        <v>21</v>
      </c>
      <c r="C20" s="10">
        <v>44337</v>
      </c>
      <c r="D20" s="9">
        <v>2</v>
      </c>
      <c r="E20" s="10">
        <v>44368</v>
      </c>
      <c r="F20" s="11">
        <f t="shared" si="0"/>
        <v>1</v>
      </c>
      <c r="G20" s="17">
        <v>2</v>
      </c>
    </row>
    <row r="21" spans="1:7" x14ac:dyDescent="0.25">
      <c r="A21" s="8">
        <v>16</v>
      </c>
      <c r="B21" s="4" t="s">
        <v>22</v>
      </c>
      <c r="C21" s="10">
        <v>44365</v>
      </c>
      <c r="D21" s="9">
        <v>9</v>
      </c>
      <c r="E21" s="10">
        <v>44407</v>
      </c>
      <c r="F21" s="11">
        <f t="shared" si="0"/>
        <v>1</v>
      </c>
      <c r="G21" s="17">
        <v>9</v>
      </c>
    </row>
    <row r="22" spans="1:7" x14ac:dyDescent="0.25">
      <c r="A22" s="13">
        <v>17</v>
      </c>
      <c r="B22" s="4" t="s">
        <v>23</v>
      </c>
      <c r="C22" s="10">
        <v>44372</v>
      </c>
      <c r="D22" s="9">
        <v>1</v>
      </c>
      <c r="E22" s="10">
        <v>44402</v>
      </c>
      <c r="F22" s="11">
        <f t="shared" si="0"/>
        <v>1</v>
      </c>
      <c r="G22" s="17">
        <v>1</v>
      </c>
    </row>
    <row r="23" spans="1:7" x14ac:dyDescent="0.25">
      <c r="A23" s="8">
        <v>18</v>
      </c>
      <c r="B23" s="4" t="s">
        <v>24</v>
      </c>
      <c r="C23" s="10">
        <v>44372</v>
      </c>
      <c r="D23" s="9">
        <v>52</v>
      </c>
      <c r="E23" s="10">
        <v>44407</v>
      </c>
      <c r="F23" s="11">
        <f t="shared" si="0"/>
        <v>1</v>
      </c>
      <c r="G23" s="17">
        <v>52</v>
      </c>
    </row>
    <row r="24" spans="1:7" x14ac:dyDescent="0.25">
      <c r="A24" s="13">
        <v>19</v>
      </c>
      <c r="B24" s="4" t="s">
        <v>25</v>
      </c>
      <c r="C24" s="10">
        <v>44378</v>
      </c>
      <c r="D24" s="9">
        <v>3</v>
      </c>
      <c r="E24" s="10">
        <v>44428</v>
      </c>
      <c r="F24" s="11">
        <f t="shared" si="0"/>
        <v>1</v>
      </c>
      <c r="G24" s="17">
        <v>3</v>
      </c>
    </row>
    <row r="25" spans="1:7" x14ac:dyDescent="0.25">
      <c r="A25" s="8">
        <v>20</v>
      </c>
      <c r="B25" s="4" t="s">
        <v>26</v>
      </c>
      <c r="C25" s="10">
        <v>44393</v>
      </c>
      <c r="D25" s="9">
        <v>9</v>
      </c>
      <c r="E25" s="10">
        <v>44449</v>
      </c>
      <c r="F25" s="11">
        <f t="shared" si="0"/>
        <v>1</v>
      </c>
      <c r="G25" s="17">
        <v>9</v>
      </c>
    </row>
    <row r="26" spans="1:7" x14ac:dyDescent="0.25">
      <c r="A26" s="13">
        <v>21</v>
      </c>
      <c r="B26" s="4" t="s">
        <v>27</v>
      </c>
      <c r="C26" s="10">
        <v>44400</v>
      </c>
      <c r="D26" s="9">
        <v>8</v>
      </c>
      <c r="E26" s="10">
        <v>44440</v>
      </c>
      <c r="F26" s="11">
        <f t="shared" si="0"/>
        <v>1</v>
      </c>
      <c r="G26" s="17">
        <v>8</v>
      </c>
    </row>
    <row r="27" spans="1:7" x14ac:dyDescent="0.25">
      <c r="A27" s="8">
        <v>22</v>
      </c>
      <c r="B27" s="4" t="s">
        <v>28</v>
      </c>
      <c r="C27" s="10">
        <v>44407</v>
      </c>
      <c r="D27" s="9">
        <v>1</v>
      </c>
      <c r="E27" s="10">
        <v>44459</v>
      </c>
      <c r="F27" s="11">
        <f t="shared" si="0"/>
        <v>1</v>
      </c>
      <c r="G27" s="17">
        <v>1</v>
      </c>
    </row>
    <row r="28" spans="1:7" x14ac:dyDescent="0.25">
      <c r="A28" s="13">
        <v>23</v>
      </c>
      <c r="B28" s="4" t="s">
        <v>29</v>
      </c>
      <c r="C28" s="10">
        <v>44456</v>
      </c>
      <c r="D28" s="9">
        <v>5</v>
      </c>
      <c r="E28" s="10">
        <v>44515</v>
      </c>
      <c r="F28" s="11">
        <f t="shared" si="0"/>
        <v>1</v>
      </c>
      <c r="G28" s="17">
        <v>5</v>
      </c>
    </row>
    <row r="29" spans="1:7" x14ac:dyDescent="0.25">
      <c r="A29" s="8">
        <v>24</v>
      </c>
      <c r="B29" s="4" t="s">
        <v>30</v>
      </c>
      <c r="C29" s="10">
        <v>44484</v>
      </c>
      <c r="D29" s="9">
        <v>3</v>
      </c>
      <c r="E29" s="10">
        <v>44525</v>
      </c>
      <c r="F29" s="11">
        <f t="shared" si="0"/>
        <v>1</v>
      </c>
      <c r="G29" s="17">
        <v>3</v>
      </c>
    </row>
    <row r="30" spans="1:7" x14ac:dyDescent="0.25">
      <c r="A30" s="13">
        <v>25</v>
      </c>
      <c r="B30" s="4" t="s">
        <v>31</v>
      </c>
      <c r="C30" s="10">
        <v>44517</v>
      </c>
      <c r="D30" s="9">
        <v>3</v>
      </c>
      <c r="E30" s="10">
        <v>44581</v>
      </c>
      <c r="F30" s="11">
        <f t="shared" si="0"/>
        <v>0.33333333333333331</v>
      </c>
      <c r="G30" s="17">
        <v>1</v>
      </c>
    </row>
    <row r="31" spans="1:7" x14ac:dyDescent="0.25">
      <c r="A31" s="8">
        <v>26</v>
      </c>
      <c r="B31" s="4" t="s">
        <v>32</v>
      </c>
      <c r="C31" s="10">
        <v>44532</v>
      </c>
      <c r="D31" s="9">
        <v>1</v>
      </c>
      <c r="E31" s="10">
        <v>44714</v>
      </c>
      <c r="F31" s="11" t="str">
        <f t="shared" si="0"/>
        <v/>
      </c>
      <c r="G31" s="17"/>
    </row>
    <row r="32" spans="1:7" ht="15.75" thickBot="1" x14ac:dyDescent="0.3">
      <c r="A32" s="13">
        <v>27</v>
      </c>
      <c r="B32" s="5"/>
      <c r="C32" s="10"/>
      <c r="D32" s="9"/>
      <c r="E32" s="10"/>
      <c r="F32" s="11" t="str">
        <f t="shared" si="0"/>
        <v/>
      </c>
      <c r="G32" s="17"/>
    </row>
    <row r="33" spans="1:7" ht="15.75" thickBot="1" x14ac:dyDescent="0.3">
      <c r="A33" s="6"/>
      <c r="B33" s="6"/>
      <c r="C33" s="6"/>
      <c r="D33" s="16">
        <f>SUBTOTAL(9,D6:D32)</f>
        <v>175</v>
      </c>
      <c r="E33" s="6"/>
      <c r="F33" s="20">
        <f ca="1">IF(SUM(G6:G32)/SUMIFS(D6:D32,E6:E32,"&lt;"&amp;TODAY())&gt;100%,G33/D33,SUM(G6:G32)/SUMIFS(D6:D32,E6:E32,"&lt;"&amp;TODAY()))</f>
        <v>0.93678160919540232</v>
      </c>
      <c r="G33" s="17">
        <f>SUM(G6:G32)</f>
        <v>163</v>
      </c>
    </row>
  </sheetData>
  <autoFilter ref="A5:G32"/>
  <mergeCells count="7">
    <mergeCell ref="F3:F4"/>
    <mergeCell ref="A1:F1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2022-04-19T09:11:04Z</dcterms:modified>
</cp:coreProperties>
</file>