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ronina.i\Desktop\"/>
    </mc:Choice>
  </mc:AlternateContent>
  <bookViews>
    <workbookView xWindow="0" yWindow="0" windowWidth="28800" windowHeight="12300" tabRatio="837"/>
  </bookViews>
  <sheets>
    <sheet name="ОСТАТКИ" sheetId="9" r:id="rId1"/>
    <sheet name="ВЫДАЧА " sheetId="10" r:id="rId2"/>
    <sheet name="Склад 1" sheetId="11" r:id="rId3"/>
    <sheet name="Склад 2" sheetId="12" r:id="rId4"/>
  </sheets>
  <calcPr calcId="162913"/>
  <customWorkbookViews>
    <customWorkbookView name="Фильтр 1" guid="{8A95401E-D733-426D-BB0D-DCEEA07B8DBD}" maximized="1" windowWidth="0" windowHeight="0" activeSheetId="0"/>
  </customWorkbookViews>
</workbook>
</file>

<file path=xl/calcChain.xml><?xml version="1.0" encoding="utf-8"?>
<calcChain xmlns="http://schemas.openxmlformats.org/spreadsheetml/2006/main">
  <c r="H4" i="9" l="1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3" i="9"/>
  <c r="I3" i="9" l="1"/>
  <c r="J3" i="9"/>
  <c r="M3" i="9"/>
  <c r="K3" i="9"/>
  <c r="L3" i="9"/>
  <c r="J21" i="9"/>
  <c r="K21" i="9"/>
  <c r="M21" i="9"/>
  <c r="L21" i="9"/>
  <c r="I21" i="9"/>
  <c r="J17" i="9"/>
  <c r="K17" i="9"/>
  <c r="M17" i="9"/>
  <c r="L17" i="9"/>
  <c r="I17" i="9"/>
  <c r="J13" i="9"/>
  <c r="K13" i="9"/>
  <c r="M13" i="9"/>
  <c r="L13" i="9"/>
  <c r="I13" i="9"/>
  <c r="J9" i="9"/>
  <c r="K9" i="9"/>
  <c r="M9" i="9"/>
  <c r="L9" i="9"/>
  <c r="I9" i="9"/>
  <c r="J5" i="9"/>
  <c r="K5" i="9"/>
  <c r="I5" i="9"/>
  <c r="L5" i="9"/>
  <c r="M5" i="9"/>
  <c r="L20" i="9"/>
  <c r="K20" i="9"/>
  <c r="I20" i="9"/>
  <c r="M20" i="9"/>
  <c r="J20" i="9"/>
  <c r="L16" i="9"/>
  <c r="K16" i="9"/>
  <c r="I16" i="9"/>
  <c r="M16" i="9"/>
  <c r="J16" i="9"/>
  <c r="L12" i="9"/>
  <c r="K12" i="9"/>
  <c r="I12" i="9"/>
  <c r="M12" i="9"/>
  <c r="J12" i="9"/>
  <c r="L8" i="9"/>
  <c r="K8" i="9"/>
  <c r="I8" i="9"/>
  <c r="M8" i="9"/>
  <c r="J8" i="9"/>
  <c r="L4" i="9"/>
  <c r="I4" i="9"/>
  <c r="M4" i="9"/>
  <c r="J4" i="9"/>
  <c r="K4" i="9"/>
  <c r="L22" i="9"/>
  <c r="K22" i="9"/>
  <c r="I22" i="9"/>
  <c r="M22" i="9"/>
  <c r="J22" i="9"/>
  <c r="L18" i="9"/>
  <c r="K18" i="9"/>
  <c r="I18" i="9"/>
  <c r="M18" i="9"/>
  <c r="J18" i="9"/>
  <c r="L14" i="9"/>
  <c r="K14" i="9"/>
  <c r="I14" i="9"/>
  <c r="M14" i="9"/>
  <c r="J14" i="9"/>
  <c r="L10" i="9"/>
  <c r="K10" i="9"/>
  <c r="I10" i="9"/>
  <c r="M10" i="9"/>
  <c r="J10" i="9"/>
  <c r="L6" i="9"/>
  <c r="I6" i="9"/>
  <c r="M6" i="9"/>
  <c r="K6" i="9"/>
  <c r="J6" i="9"/>
  <c r="J23" i="9"/>
  <c r="K23" i="9"/>
  <c r="M23" i="9"/>
  <c r="L23" i="9"/>
  <c r="I23" i="9"/>
  <c r="J19" i="9"/>
  <c r="K19" i="9"/>
  <c r="M19" i="9"/>
  <c r="L19" i="9"/>
  <c r="I19" i="9"/>
  <c r="J15" i="9"/>
  <c r="K15" i="9"/>
  <c r="M15" i="9"/>
  <c r="L15" i="9"/>
  <c r="I15" i="9"/>
  <c r="J11" i="9"/>
  <c r="K11" i="9"/>
  <c r="M11" i="9"/>
  <c r="L11" i="9"/>
  <c r="I11" i="9"/>
  <c r="J7" i="9"/>
  <c r="K7" i="9"/>
  <c r="M7" i="9"/>
  <c r="L7" i="9"/>
  <c r="I7" i="9"/>
  <c r="D17" i="9" l="1"/>
  <c r="G17" i="9" s="1"/>
  <c r="D21" i="9"/>
  <c r="D15" i="9"/>
  <c r="D12" i="9"/>
  <c r="G12" i="9" s="1"/>
  <c r="D3" i="9"/>
  <c r="G3" i="9" s="1"/>
  <c r="D19" i="9"/>
  <c r="D16" i="9"/>
  <c r="D23" i="9"/>
  <c r="G23" i="9" s="1"/>
  <c r="D6" i="9"/>
  <c r="G6" i="9" s="1"/>
  <c r="D10" i="9"/>
  <c r="D7" i="9"/>
  <c r="G7" i="9" s="1"/>
  <c r="D11" i="9"/>
  <c r="G11" i="9" s="1"/>
  <c r="D14" i="9"/>
  <c r="G14" i="9" s="1"/>
  <c r="D18" i="9"/>
  <c r="D22" i="9"/>
  <c r="G22" i="9" s="1"/>
  <c r="D4" i="9"/>
  <c r="G4" i="9" s="1"/>
  <c r="D8" i="9"/>
  <c r="G8" i="9" s="1"/>
  <c r="D20" i="9"/>
  <c r="D5" i="9"/>
  <c r="G5" i="9" s="1"/>
  <c r="D9" i="9"/>
  <c r="G9" i="9" s="1"/>
  <c r="D13" i="9"/>
  <c r="G13" i="9" s="1"/>
  <c r="G15" i="9"/>
  <c r="G16" i="9"/>
  <c r="G19" i="9"/>
  <c r="G21" i="9"/>
  <c r="G10" i="9"/>
  <c r="G18" i="9"/>
  <c r="G20" i="9"/>
</calcChain>
</file>

<file path=xl/sharedStrings.xml><?xml version="1.0" encoding="utf-8"?>
<sst xmlns="http://schemas.openxmlformats.org/spreadsheetml/2006/main" count="186" uniqueCount="35">
  <si>
    <t>PN</t>
  </si>
  <si>
    <t>Наименование товара</t>
  </si>
  <si>
    <t>Приход</t>
  </si>
  <si>
    <t>Расход</t>
  </si>
  <si>
    <t>K1424041245</t>
  </si>
  <si>
    <t>Балаклава Clava Gator M</t>
  </si>
  <si>
    <t>Балаклава Clava Gator L</t>
  </si>
  <si>
    <t>Балаклава Clava Gator S</t>
  </si>
  <si>
    <t>K1424041250</t>
  </si>
  <si>
    <t>Белье нательное утепленное хлопковое 40-42/158-164</t>
  </si>
  <si>
    <t>Белье нательное утепленное хлопковое 40-42/170-176</t>
  </si>
  <si>
    <t>Белье нательное утепленное хлопковое 44-46/158-164</t>
  </si>
  <si>
    <t>Белье нательное утепленное хлопковое 44-46/170-176</t>
  </si>
  <si>
    <t>Белье нательное утепленное хлопковое 44-46/182-188</t>
  </si>
  <si>
    <t>Белье нательное утепленное хлопковое 48-50/158-164</t>
  </si>
  <si>
    <t>Белье нательное утепленное хлопковое 48-50/170-176</t>
  </si>
  <si>
    <t>Белье нательное утепленное хлопковое 48-50/182-188</t>
  </si>
  <si>
    <t>Белье нательное утепленное хлопковое 52-54/158-164</t>
  </si>
  <si>
    <t>Белье нательное утепленное хлопковое 52-54/170-176</t>
  </si>
  <si>
    <t>Белье нательное утепленное хлопковое 52-54/182-188</t>
  </si>
  <si>
    <t>Белье нательное утепленное хлопковое 52-54/194-200</t>
  </si>
  <si>
    <t>Белье нательное утепленное хлопковое 56-58/170-176</t>
  </si>
  <si>
    <t>Белье нательное утепленное хлопковое 56-58/182-188</t>
  </si>
  <si>
    <t>Белье нательное утепленное хлопковое 56-58/194-200</t>
  </si>
  <si>
    <t>Белье нательное утепленное хлопковое 60-62/170-176</t>
  </si>
  <si>
    <t>Белье нательное утепленное хлопковое 60-62/182-188</t>
  </si>
  <si>
    <t>Белье нательное утепленное хлопковое 64-66/170-176</t>
  </si>
  <si>
    <t>Остаток</t>
  </si>
  <si>
    <t>Склад 1</t>
  </si>
  <si>
    <t>Склад 2</t>
  </si>
  <si>
    <t>Перемещение</t>
  </si>
  <si>
    <t>Дата заказа</t>
  </si>
  <si>
    <t>№ заказа</t>
  </si>
  <si>
    <t>кол-во</t>
  </si>
  <si>
    <t>накл.№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</si>
</sst>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scheme val="minor"/>
    </font>
    <font>
      <b/>
      <sz val="10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C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" fontId="7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/>
    </xf>
    <xf numFmtId="17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16" fontId="0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B27" sqref="B27"/>
    </sheetView>
  </sheetViews>
  <sheetFormatPr defaultRowHeight="12.75" x14ac:dyDescent="0.2"/>
  <cols>
    <col min="1" max="1" width="15.28515625" style="6" customWidth="1"/>
    <col min="2" max="2" width="75.42578125" style="6" customWidth="1"/>
    <col min="3" max="13" width="9.140625" style="5"/>
    <col min="14" max="16384" width="9.140625" style="6"/>
  </cols>
  <sheetData>
    <row r="1" spans="1:13" ht="14.25" customHeight="1" x14ac:dyDescent="0.2">
      <c r="E1" s="13" t="s">
        <v>30</v>
      </c>
      <c r="F1" s="14"/>
    </row>
    <row r="2" spans="1:13" ht="18.75" x14ac:dyDescent="0.2">
      <c r="A2" s="4" t="s">
        <v>0</v>
      </c>
      <c r="B2" s="4" t="s">
        <v>1</v>
      </c>
      <c r="C2" s="2" t="s">
        <v>2</v>
      </c>
      <c r="D2" s="2" t="s">
        <v>3</v>
      </c>
      <c r="E2" s="2" t="s">
        <v>28</v>
      </c>
      <c r="F2" s="2" t="s">
        <v>29</v>
      </c>
      <c r="G2" s="2" t="s">
        <v>27</v>
      </c>
      <c r="H2" s="15">
        <v>44562</v>
      </c>
      <c r="I2" s="15">
        <v>44593</v>
      </c>
      <c r="J2" s="15">
        <v>44621</v>
      </c>
      <c r="K2" s="15">
        <v>44652</v>
      </c>
      <c r="L2" s="15">
        <v>44682</v>
      </c>
      <c r="M2" s="15">
        <v>44713</v>
      </c>
    </row>
    <row r="3" spans="1:13" ht="15" x14ac:dyDescent="0.25">
      <c r="A3" s="7" t="s">
        <v>4</v>
      </c>
      <c r="B3" s="8" t="s">
        <v>5</v>
      </c>
      <c r="C3" s="9">
        <v>1000</v>
      </c>
      <c r="D3" s="9">
        <f>C3-E3-F3-H3-I3-J3-K3-L3-M3</f>
        <v>977</v>
      </c>
      <c r="E3" s="9">
        <f>SUMIF('Склад 1'!$B$2:$B$22,ОСТАТКИ!$B3,'Склад 1'!$C$2:$C$22)</f>
        <v>22</v>
      </c>
      <c r="F3" s="9">
        <f>SUMIF('Склад 2'!$B$2:$B$22,ОСТАТКИ!$B3,'Склад 2'!$C$2:$C$22)</f>
        <v>1</v>
      </c>
      <c r="G3" s="9">
        <f>C3-D3</f>
        <v>23</v>
      </c>
      <c r="H3" s="11">
        <f>SUMIF('ВЫДАЧА '!$D$2:$D$22,ОСТАТКИ!$B3,'ВЫДАЧА '!$E$2:$E$22)</f>
        <v>0</v>
      </c>
      <c r="I3" s="11">
        <f>SUMIF('ВЫДАЧА '!$D$2:$D$22,ОСТАТКИ!$B3,'ВЫДАЧА '!$E$2:$E$22)</f>
        <v>0</v>
      </c>
      <c r="J3" s="11">
        <f>SUMIF('ВЫДАЧА '!$D$2:$D$22,ОСТАТКИ!$B3,'ВЫДАЧА '!$E$2:$E$22)</f>
        <v>0</v>
      </c>
      <c r="K3" s="11">
        <f>SUMIF('ВЫДАЧА '!$D$2:$D$22,ОСТАТКИ!$B3,'ВЫДАЧА '!$E$2:$E$22)</f>
        <v>0</v>
      </c>
      <c r="L3" s="11">
        <f>SUMIF('ВЫДАЧА '!$D$2:$D$22,ОСТАТКИ!$B3,'ВЫДАЧА '!$E$2:$E$22)</f>
        <v>0</v>
      </c>
      <c r="M3" s="11">
        <f>SUMIF('ВЫДАЧА '!$D$2:$D$22,ОСТАТКИ!$B3,'ВЫДАЧА '!$E$2:$E$22)</f>
        <v>0</v>
      </c>
    </row>
    <row r="4" spans="1:13" ht="15" x14ac:dyDescent="0.25">
      <c r="A4" s="7" t="s">
        <v>4</v>
      </c>
      <c r="B4" s="8" t="s">
        <v>6</v>
      </c>
      <c r="C4" s="9">
        <v>1000</v>
      </c>
      <c r="D4" s="9">
        <f t="shared" ref="D4:D23" si="0">C4-E4-F4-H4-I4-J4-K4-L4-M4</f>
        <v>975</v>
      </c>
      <c r="E4" s="9">
        <f>SUMIF('Склад 1'!$B$2:$B$22,ОСТАТКИ!$B4,'Склад 1'!$C$2:$C$22)</f>
        <v>23</v>
      </c>
      <c r="F4" s="9">
        <f>SUMIF('Склад 2'!$B$2:$B$22,ОСТАТКИ!$B4,'Склад 2'!$C$2:$C$22)</f>
        <v>2</v>
      </c>
      <c r="G4" s="9">
        <f t="shared" ref="G4:G23" si="1">C4-D4</f>
        <v>25</v>
      </c>
      <c r="H4" s="11">
        <f>SUMIF('ВЫДАЧА '!$D$2:$D$22,ОСТАТКИ!$B4,'ВЫДАЧА '!$E$2:$E$22)</f>
        <v>0</v>
      </c>
      <c r="I4" s="11">
        <f>SUMIF('ВЫДАЧА '!$D$2:$D$22,ОСТАТКИ!$B4,'ВЫДАЧА '!$E$2:$E$22)</f>
        <v>0</v>
      </c>
      <c r="J4" s="11">
        <f>SUMIF('ВЫДАЧА '!$D$2:$D$22,ОСТАТКИ!$B4,'ВЫДАЧА '!$E$2:$E$22)</f>
        <v>0</v>
      </c>
      <c r="K4" s="11">
        <f>SUMIF('ВЫДАЧА '!$D$2:$D$22,ОСТАТКИ!$B4,'ВЫДАЧА '!$E$2:$E$22)</f>
        <v>0</v>
      </c>
      <c r="L4" s="11">
        <f>SUMIF('ВЫДАЧА '!$D$2:$D$22,ОСТАТКИ!$B4,'ВЫДАЧА '!$E$2:$E$22)</f>
        <v>0</v>
      </c>
      <c r="M4" s="11">
        <f>SUMIF('ВЫДАЧА '!$D$2:$D$22,ОСТАТКИ!$B4,'ВЫДАЧА '!$E$2:$E$22)</f>
        <v>0</v>
      </c>
    </row>
    <row r="5" spans="1:13" ht="15" x14ac:dyDescent="0.25">
      <c r="A5" s="7" t="s">
        <v>4</v>
      </c>
      <c r="B5" s="8" t="s">
        <v>7</v>
      </c>
      <c r="C5" s="9">
        <v>1000</v>
      </c>
      <c r="D5" s="9">
        <f t="shared" si="0"/>
        <v>973</v>
      </c>
      <c r="E5" s="9">
        <f>SUMIF('Склад 1'!$B$2:$B$22,ОСТАТКИ!$B5,'Склад 1'!$C$2:$C$22)</f>
        <v>24</v>
      </c>
      <c r="F5" s="9">
        <f>SUMIF('Склад 2'!$B$2:$B$22,ОСТАТКИ!$B5,'Склад 2'!$C$2:$C$22)</f>
        <v>3</v>
      </c>
      <c r="G5" s="9">
        <f t="shared" si="1"/>
        <v>27</v>
      </c>
      <c r="H5" s="11">
        <f>SUMIF('ВЫДАЧА '!$D$2:$D$22,ОСТАТКИ!$B5,'ВЫДАЧА '!$E$2:$E$22)</f>
        <v>0</v>
      </c>
      <c r="I5" s="11">
        <f>SUMIF('ВЫДАЧА '!$D$2:$D$22,ОСТАТКИ!$B5,'ВЫДАЧА '!$E$2:$E$22)</f>
        <v>0</v>
      </c>
      <c r="J5" s="11">
        <f>SUMIF('ВЫДАЧА '!$D$2:$D$22,ОСТАТКИ!$B5,'ВЫДАЧА '!$E$2:$E$22)</f>
        <v>0</v>
      </c>
      <c r="K5" s="11">
        <f>SUMIF('ВЫДАЧА '!$D$2:$D$22,ОСТАТКИ!$B5,'ВЫДАЧА '!$E$2:$E$22)</f>
        <v>0</v>
      </c>
      <c r="L5" s="11">
        <f>SUMIF('ВЫДАЧА '!$D$2:$D$22,ОСТАТКИ!$B5,'ВЫДАЧА '!$E$2:$E$22)</f>
        <v>0</v>
      </c>
      <c r="M5" s="11">
        <f>SUMIF('ВЫДАЧА '!$D$2:$D$22,ОСТАТКИ!$B5,'ВЫДАЧА '!$E$2:$E$22)</f>
        <v>0</v>
      </c>
    </row>
    <row r="6" spans="1:13" ht="15" x14ac:dyDescent="0.25">
      <c r="A6" s="7" t="s">
        <v>8</v>
      </c>
      <c r="B6" s="8" t="s">
        <v>9</v>
      </c>
      <c r="C6" s="9">
        <v>1000</v>
      </c>
      <c r="D6" s="9">
        <f t="shared" si="0"/>
        <v>971</v>
      </c>
      <c r="E6" s="9">
        <f>SUMIF('Склад 1'!$B$2:$B$22,ОСТАТКИ!$B6,'Склад 1'!$C$2:$C$22)</f>
        <v>25</v>
      </c>
      <c r="F6" s="9">
        <f>SUMIF('Склад 2'!$B$2:$B$22,ОСТАТКИ!$B6,'Склад 2'!$C$2:$C$22)</f>
        <v>4</v>
      </c>
      <c r="G6" s="9">
        <f t="shared" si="1"/>
        <v>29</v>
      </c>
      <c r="H6" s="11">
        <f>SUMIF('ВЫДАЧА '!$D$2:$D$22,ОСТАТКИ!$B6,'ВЫДАЧА '!$E$2:$E$22)</f>
        <v>0</v>
      </c>
      <c r="I6" s="11">
        <f>SUMIF('ВЫДАЧА '!$D$2:$D$22,ОСТАТКИ!$B6,'ВЫДАЧА '!$E$2:$E$22)</f>
        <v>0</v>
      </c>
      <c r="J6" s="11">
        <f>SUMIF('ВЫДАЧА '!$D$2:$D$22,ОСТАТКИ!$B6,'ВЫДАЧА '!$E$2:$E$22)</f>
        <v>0</v>
      </c>
      <c r="K6" s="11">
        <f>SUMIF('ВЫДАЧА '!$D$2:$D$22,ОСТАТКИ!$B6,'ВЫДАЧА '!$E$2:$E$22)</f>
        <v>0</v>
      </c>
      <c r="L6" s="11">
        <f>SUMIF('ВЫДАЧА '!$D$2:$D$22,ОСТАТКИ!$B6,'ВЫДАЧА '!$E$2:$E$22)</f>
        <v>0</v>
      </c>
      <c r="M6" s="11">
        <f>SUMIF('ВЫДАЧА '!$D$2:$D$22,ОСТАТКИ!$B6,'ВЫДАЧА '!$E$2:$E$22)</f>
        <v>0</v>
      </c>
    </row>
    <row r="7" spans="1:13" ht="15" x14ac:dyDescent="0.25">
      <c r="A7" s="7" t="s">
        <v>8</v>
      </c>
      <c r="B7" s="8" t="s">
        <v>10</v>
      </c>
      <c r="C7" s="9">
        <v>1000</v>
      </c>
      <c r="D7" s="9">
        <f t="shared" si="0"/>
        <v>837</v>
      </c>
      <c r="E7" s="9">
        <f>SUMIF('Склад 1'!$B$2:$B$22,ОСТАТКИ!$B7,'Склад 1'!$C$2:$C$22)</f>
        <v>26</v>
      </c>
      <c r="F7" s="9">
        <f>SUMIF('Склад 2'!$B$2:$B$22,ОСТАТКИ!$B7,'Склад 2'!$C$2:$C$22)</f>
        <v>5</v>
      </c>
      <c r="G7" s="9">
        <f t="shared" si="1"/>
        <v>163</v>
      </c>
      <c r="H7" s="11">
        <f>SUMIF('ВЫДАЧА '!$D$2:$D$22,ОСТАТКИ!$B7,'ВЫДАЧА '!$E$2:$E$22)</f>
        <v>22</v>
      </c>
      <c r="I7" s="11">
        <f>SUMIF('ВЫДАЧА '!$D$2:$D$22,ОСТАТКИ!$B7,'ВЫДАЧА '!$E$2:$E$22)</f>
        <v>22</v>
      </c>
      <c r="J7" s="11">
        <f>SUMIF('ВЫДАЧА '!$D$2:$D$22,ОСТАТКИ!$B7,'ВЫДАЧА '!$E$2:$E$22)</f>
        <v>22</v>
      </c>
      <c r="K7" s="11">
        <f>SUMIF('ВЫДАЧА '!$D$2:$D$22,ОСТАТКИ!$B7,'ВЫДАЧА '!$E$2:$E$22)</f>
        <v>22</v>
      </c>
      <c r="L7" s="11">
        <f>SUMIF('ВЫДАЧА '!$D$2:$D$22,ОСТАТКИ!$B7,'ВЫДАЧА '!$E$2:$E$22)</f>
        <v>22</v>
      </c>
      <c r="M7" s="11">
        <f>SUMIF('ВЫДАЧА '!$D$2:$D$22,ОСТАТКИ!$B7,'ВЫДАЧА '!$E$2:$E$22)</f>
        <v>22</v>
      </c>
    </row>
    <row r="8" spans="1:13" ht="15" x14ac:dyDescent="0.25">
      <c r="A8" s="7" t="s">
        <v>8</v>
      </c>
      <c r="B8" s="8" t="s">
        <v>11</v>
      </c>
      <c r="C8" s="9">
        <v>1000</v>
      </c>
      <c r="D8" s="9">
        <f t="shared" si="0"/>
        <v>667</v>
      </c>
      <c r="E8" s="9">
        <f>SUMIF('Склад 1'!$B$2:$B$22,ОСТАТКИ!$B8,'Склад 1'!$C$2:$C$22)</f>
        <v>27</v>
      </c>
      <c r="F8" s="9">
        <f>SUMIF('Склад 2'!$B$2:$B$22,ОСТАТКИ!$B8,'Склад 2'!$C$2:$C$22)</f>
        <v>6</v>
      </c>
      <c r="G8" s="9">
        <f t="shared" si="1"/>
        <v>333</v>
      </c>
      <c r="H8" s="11">
        <f>SUMIF('ВЫДАЧА '!$D$2:$D$22,ОСТАТКИ!$B8,'ВЫДАЧА '!$E$2:$E$22)</f>
        <v>50</v>
      </c>
      <c r="I8" s="11">
        <f>SUMIF('ВЫДАЧА '!$D$2:$D$22,ОСТАТКИ!$B8,'ВЫДАЧА '!$E$2:$E$22)</f>
        <v>50</v>
      </c>
      <c r="J8" s="11">
        <f>SUMIF('ВЫДАЧА '!$D$2:$D$22,ОСТАТКИ!$B8,'ВЫДАЧА '!$E$2:$E$22)</f>
        <v>50</v>
      </c>
      <c r="K8" s="11">
        <f>SUMIF('ВЫДАЧА '!$D$2:$D$22,ОСТАТКИ!$B8,'ВЫДАЧА '!$E$2:$E$22)</f>
        <v>50</v>
      </c>
      <c r="L8" s="11">
        <f>SUMIF('ВЫДАЧА '!$D$2:$D$22,ОСТАТКИ!$B8,'ВЫДАЧА '!$E$2:$E$22)</f>
        <v>50</v>
      </c>
      <c r="M8" s="11">
        <f>SUMIF('ВЫДАЧА '!$D$2:$D$22,ОСТАТКИ!$B8,'ВЫДАЧА '!$E$2:$E$22)</f>
        <v>50</v>
      </c>
    </row>
    <row r="9" spans="1:13" ht="15" x14ac:dyDescent="0.25">
      <c r="A9" s="7" t="s">
        <v>8</v>
      </c>
      <c r="B9" s="8" t="s">
        <v>12</v>
      </c>
      <c r="C9" s="9">
        <v>1000</v>
      </c>
      <c r="D9" s="9">
        <f t="shared" si="0"/>
        <v>605</v>
      </c>
      <c r="E9" s="9">
        <f>SUMIF('Склад 1'!$B$2:$B$22,ОСТАТКИ!$B9,'Склад 1'!$C$2:$C$22)</f>
        <v>28</v>
      </c>
      <c r="F9" s="9">
        <f>SUMIF('Склад 2'!$B$2:$B$22,ОСТАТКИ!$B9,'Склад 2'!$C$2:$C$22)</f>
        <v>7</v>
      </c>
      <c r="G9" s="9">
        <f t="shared" si="1"/>
        <v>395</v>
      </c>
      <c r="H9" s="11">
        <f>SUMIF('ВЫДАЧА '!$D$2:$D$22,ОСТАТКИ!$B9,'ВЫДАЧА '!$E$2:$E$22)</f>
        <v>60</v>
      </c>
      <c r="I9" s="11">
        <f>SUMIF('ВЫДАЧА '!$D$2:$D$22,ОСТАТКИ!$B9,'ВЫДАЧА '!$E$2:$E$22)</f>
        <v>60</v>
      </c>
      <c r="J9" s="11">
        <f>SUMIF('ВЫДАЧА '!$D$2:$D$22,ОСТАТКИ!$B9,'ВЫДАЧА '!$E$2:$E$22)</f>
        <v>60</v>
      </c>
      <c r="K9" s="11">
        <f>SUMIF('ВЫДАЧА '!$D$2:$D$22,ОСТАТКИ!$B9,'ВЫДАЧА '!$E$2:$E$22)</f>
        <v>60</v>
      </c>
      <c r="L9" s="11">
        <f>SUMIF('ВЫДАЧА '!$D$2:$D$22,ОСТАТКИ!$B9,'ВЫДАЧА '!$E$2:$E$22)</f>
        <v>60</v>
      </c>
      <c r="M9" s="11">
        <f>SUMIF('ВЫДАЧА '!$D$2:$D$22,ОСТАТКИ!$B9,'ВЫДАЧА '!$E$2:$E$22)</f>
        <v>60</v>
      </c>
    </row>
    <row r="10" spans="1:13" ht="15" x14ac:dyDescent="0.25">
      <c r="A10" s="7" t="s">
        <v>8</v>
      </c>
      <c r="B10" s="8" t="s">
        <v>13</v>
      </c>
      <c r="C10" s="9">
        <v>1000</v>
      </c>
      <c r="D10" s="9">
        <f t="shared" si="0"/>
        <v>423</v>
      </c>
      <c r="E10" s="9">
        <f>SUMIF('Склад 1'!$B$2:$B$22,ОСТАТКИ!$B10,'Склад 1'!$C$2:$C$22)</f>
        <v>29</v>
      </c>
      <c r="F10" s="9">
        <f>SUMIF('Склад 2'!$B$2:$B$22,ОСТАТКИ!$B10,'Склад 2'!$C$2:$C$22)</f>
        <v>8</v>
      </c>
      <c r="G10" s="9">
        <f t="shared" si="1"/>
        <v>577</v>
      </c>
      <c r="H10" s="11">
        <f>SUMIF('ВЫДАЧА '!$D$2:$D$22,ОСТАТКИ!$B10,'ВЫДАЧА '!$E$2:$E$22)</f>
        <v>90</v>
      </c>
      <c r="I10" s="11">
        <f>SUMIF('ВЫДАЧА '!$D$2:$D$22,ОСТАТКИ!$B10,'ВЫДАЧА '!$E$2:$E$22)</f>
        <v>90</v>
      </c>
      <c r="J10" s="11">
        <f>SUMIF('ВЫДАЧА '!$D$2:$D$22,ОСТАТКИ!$B10,'ВЫДАЧА '!$E$2:$E$22)</f>
        <v>90</v>
      </c>
      <c r="K10" s="11">
        <f>SUMIF('ВЫДАЧА '!$D$2:$D$22,ОСТАТКИ!$B10,'ВЫДАЧА '!$E$2:$E$22)</f>
        <v>90</v>
      </c>
      <c r="L10" s="11">
        <f>SUMIF('ВЫДАЧА '!$D$2:$D$22,ОСТАТКИ!$B10,'ВЫДАЧА '!$E$2:$E$22)</f>
        <v>90</v>
      </c>
      <c r="M10" s="11">
        <f>SUMIF('ВЫДАЧА '!$D$2:$D$22,ОСТАТКИ!$B10,'ВЫДАЧА '!$E$2:$E$22)</f>
        <v>90</v>
      </c>
    </row>
    <row r="11" spans="1:13" ht="15" x14ac:dyDescent="0.25">
      <c r="A11" s="7" t="s">
        <v>8</v>
      </c>
      <c r="B11" s="8" t="s">
        <v>14</v>
      </c>
      <c r="C11" s="9">
        <v>1000</v>
      </c>
      <c r="D11" s="9">
        <f t="shared" si="0"/>
        <v>685</v>
      </c>
      <c r="E11" s="9">
        <f>SUMIF('Склад 1'!$B$2:$B$22,ОСТАТКИ!$B11,'Склад 1'!$C$2:$C$22)</f>
        <v>30</v>
      </c>
      <c r="F11" s="9">
        <f>SUMIF('Склад 2'!$B$2:$B$22,ОСТАТКИ!$B11,'Склад 2'!$C$2:$C$22)</f>
        <v>9</v>
      </c>
      <c r="G11" s="9">
        <f t="shared" si="1"/>
        <v>315</v>
      </c>
      <c r="H11" s="11">
        <f>SUMIF('ВЫДАЧА '!$D$2:$D$22,ОСТАТКИ!$B11,'ВЫДАЧА '!$E$2:$E$22)</f>
        <v>46</v>
      </c>
      <c r="I11" s="11">
        <f>SUMIF('ВЫДАЧА '!$D$2:$D$22,ОСТАТКИ!$B11,'ВЫДАЧА '!$E$2:$E$22)</f>
        <v>46</v>
      </c>
      <c r="J11" s="11">
        <f>SUMIF('ВЫДАЧА '!$D$2:$D$22,ОСТАТКИ!$B11,'ВЫДАЧА '!$E$2:$E$22)</f>
        <v>46</v>
      </c>
      <c r="K11" s="11">
        <f>SUMIF('ВЫДАЧА '!$D$2:$D$22,ОСТАТКИ!$B11,'ВЫДАЧА '!$E$2:$E$22)</f>
        <v>46</v>
      </c>
      <c r="L11" s="11">
        <f>SUMIF('ВЫДАЧА '!$D$2:$D$22,ОСТАТКИ!$B11,'ВЫДАЧА '!$E$2:$E$22)</f>
        <v>46</v>
      </c>
      <c r="M11" s="11">
        <f>SUMIF('ВЫДАЧА '!$D$2:$D$22,ОСТАТКИ!$B11,'ВЫДАЧА '!$E$2:$E$22)</f>
        <v>46</v>
      </c>
    </row>
    <row r="12" spans="1:13" ht="15" x14ac:dyDescent="0.25">
      <c r="A12" s="7" t="s">
        <v>8</v>
      </c>
      <c r="B12" s="8" t="s">
        <v>15</v>
      </c>
      <c r="C12" s="9">
        <v>1000</v>
      </c>
      <c r="D12" s="9">
        <f t="shared" si="0"/>
        <v>958</v>
      </c>
      <c r="E12" s="9">
        <f>SUMIF('Склад 1'!$B$2:$B$22,ОСТАТКИ!$B12,'Склад 1'!$C$2:$C$22)</f>
        <v>31</v>
      </c>
      <c r="F12" s="9">
        <f>SUMIF('Склад 2'!$B$2:$B$22,ОСТАТКИ!$B12,'Склад 2'!$C$2:$C$22)</f>
        <v>11</v>
      </c>
      <c r="G12" s="9">
        <f t="shared" si="1"/>
        <v>42</v>
      </c>
      <c r="H12" s="11">
        <f>SUMIF('ВЫДАЧА '!$D$2:$D$22,ОСТАТКИ!$B12,'ВЫДАЧА '!$E$2:$E$22)</f>
        <v>0</v>
      </c>
      <c r="I12" s="11">
        <f>SUMIF('ВЫДАЧА '!$D$2:$D$22,ОСТАТКИ!$B12,'ВЫДАЧА '!$E$2:$E$22)</f>
        <v>0</v>
      </c>
      <c r="J12" s="11">
        <f>SUMIF('ВЫДАЧА '!$D$2:$D$22,ОСТАТКИ!$B12,'ВЫДАЧА '!$E$2:$E$22)</f>
        <v>0</v>
      </c>
      <c r="K12" s="11">
        <f>SUMIF('ВЫДАЧА '!$D$2:$D$22,ОСТАТКИ!$B12,'ВЫДАЧА '!$E$2:$E$22)</f>
        <v>0</v>
      </c>
      <c r="L12" s="11">
        <f>SUMIF('ВЫДАЧА '!$D$2:$D$22,ОСТАТКИ!$B12,'ВЫДАЧА '!$E$2:$E$22)</f>
        <v>0</v>
      </c>
      <c r="M12" s="11">
        <f>SUMIF('ВЫДАЧА '!$D$2:$D$22,ОСТАТКИ!$B12,'ВЫДАЧА '!$E$2:$E$22)</f>
        <v>0</v>
      </c>
    </row>
    <row r="13" spans="1:13" ht="15" x14ac:dyDescent="0.25">
      <c r="A13" s="7" t="s">
        <v>8</v>
      </c>
      <c r="B13" s="8" t="s">
        <v>16</v>
      </c>
      <c r="C13" s="9">
        <v>1000</v>
      </c>
      <c r="D13" s="9">
        <f t="shared" si="0"/>
        <v>956</v>
      </c>
      <c r="E13" s="9">
        <f>SUMIF('Склад 1'!$B$2:$B$22,ОСТАТКИ!$B13,'Склад 1'!$C$2:$C$22)</f>
        <v>32</v>
      </c>
      <c r="F13" s="9">
        <f>SUMIF('Склад 2'!$B$2:$B$22,ОСТАТКИ!$B13,'Склад 2'!$C$2:$C$22)</f>
        <v>12</v>
      </c>
      <c r="G13" s="9">
        <f t="shared" si="1"/>
        <v>44</v>
      </c>
      <c r="H13" s="11">
        <f>SUMIF('ВЫДАЧА '!$D$2:$D$22,ОСТАТКИ!$B13,'ВЫДАЧА '!$E$2:$E$22)</f>
        <v>0</v>
      </c>
      <c r="I13" s="11">
        <f>SUMIF('ВЫДАЧА '!$D$2:$D$22,ОСТАТКИ!$B13,'ВЫДАЧА '!$E$2:$E$22)</f>
        <v>0</v>
      </c>
      <c r="J13" s="11">
        <f>SUMIF('ВЫДАЧА '!$D$2:$D$22,ОСТАТКИ!$B13,'ВЫДАЧА '!$E$2:$E$22)</f>
        <v>0</v>
      </c>
      <c r="K13" s="11">
        <f>SUMIF('ВЫДАЧА '!$D$2:$D$22,ОСТАТКИ!$B13,'ВЫДАЧА '!$E$2:$E$22)</f>
        <v>0</v>
      </c>
      <c r="L13" s="11">
        <f>SUMIF('ВЫДАЧА '!$D$2:$D$22,ОСТАТКИ!$B13,'ВЫДАЧА '!$E$2:$E$22)</f>
        <v>0</v>
      </c>
      <c r="M13" s="11">
        <f>SUMIF('ВЫДАЧА '!$D$2:$D$22,ОСТАТКИ!$B13,'ВЫДАЧА '!$E$2:$E$22)</f>
        <v>0</v>
      </c>
    </row>
    <row r="14" spans="1:13" ht="15" x14ac:dyDescent="0.25">
      <c r="A14" s="7" t="s">
        <v>8</v>
      </c>
      <c r="B14" s="8" t="s">
        <v>17</v>
      </c>
      <c r="C14" s="9">
        <v>1000</v>
      </c>
      <c r="D14" s="9">
        <f t="shared" si="0"/>
        <v>954</v>
      </c>
      <c r="E14" s="9">
        <f>SUMIF('Склад 1'!$B$2:$B$22,ОСТАТКИ!$B14,'Склад 1'!$C$2:$C$22)</f>
        <v>33</v>
      </c>
      <c r="F14" s="9">
        <f>SUMIF('Склад 2'!$B$2:$B$22,ОСТАТКИ!$B14,'Склад 2'!$C$2:$C$22)</f>
        <v>13</v>
      </c>
      <c r="G14" s="9">
        <f t="shared" si="1"/>
        <v>46</v>
      </c>
      <c r="H14" s="11">
        <f>SUMIF('ВЫДАЧА '!$D$2:$D$22,ОСТАТКИ!$B14,'ВЫДАЧА '!$E$2:$E$22)</f>
        <v>0</v>
      </c>
      <c r="I14" s="11">
        <f>SUMIF('ВЫДАЧА '!$D$2:$D$22,ОСТАТКИ!$B14,'ВЫДАЧА '!$E$2:$E$22)</f>
        <v>0</v>
      </c>
      <c r="J14" s="11">
        <f>SUMIF('ВЫДАЧА '!$D$2:$D$22,ОСТАТКИ!$B14,'ВЫДАЧА '!$E$2:$E$22)</f>
        <v>0</v>
      </c>
      <c r="K14" s="11">
        <f>SUMIF('ВЫДАЧА '!$D$2:$D$22,ОСТАТКИ!$B14,'ВЫДАЧА '!$E$2:$E$22)</f>
        <v>0</v>
      </c>
      <c r="L14" s="11">
        <f>SUMIF('ВЫДАЧА '!$D$2:$D$22,ОСТАТКИ!$B14,'ВЫДАЧА '!$E$2:$E$22)</f>
        <v>0</v>
      </c>
      <c r="M14" s="11">
        <f>SUMIF('ВЫДАЧА '!$D$2:$D$22,ОСТАТКИ!$B14,'ВЫДАЧА '!$E$2:$E$22)</f>
        <v>0</v>
      </c>
    </row>
    <row r="15" spans="1:13" ht="15" x14ac:dyDescent="0.25">
      <c r="A15" s="7" t="s">
        <v>8</v>
      </c>
      <c r="B15" s="8" t="s">
        <v>18</v>
      </c>
      <c r="C15" s="9">
        <v>1000</v>
      </c>
      <c r="D15" s="9">
        <f t="shared" si="0"/>
        <v>952</v>
      </c>
      <c r="E15" s="9">
        <f>SUMIF('Склад 1'!$B$2:$B$22,ОСТАТКИ!$B15,'Склад 1'!$C$2:$C$22)</f>
        <v>34</v>
      </c>
      <c r="F15" s="9">
        <f>SUMIF('Склад 2'!$B$2:$B$22,ОСТАТКИ!$B15,'Склад 2'!$C$2:$C$22)</f>
        <v>14</v>
      </c>
      <c r="G15" s="9">
        <f t="shared" si="1"/>
        <v>48</v>
      </c>
      <c r="H15" s="11">
        <f>SUMIF('ВЫДАЧА '!$D$2:$D$22,ОСТАТКИ!$B15,'ВЫДАЧА '!$E$2:$E$22)</f>
        <v>0</v>
      </c>
      <c r="I15" s="11">
        <f>SUMIF('ВЫДАЧА '!$D$2:$D$22,ОСТАТКИ!$B15,'ВЫДАЧА '!$E$2:$E$22)</f>
        <v>0</v>
      </c>
      <c r="J15" s="11">
        <f>SUMIF('ВЫДАЧА '!$D$2:$D$22,ОСТАТКИ!$B15,'ВЫДАЧА '!$E$2:$E$22)</f>
        <v>0</v>
      </c>
      <c r="K15" s="11">
        <f>SUMIF('ВЫДАЧА '!$D$2:$D$22,ОСТАТКИ!$B15,'ВЫДАЧА '!$E$2:$E$22)</f>
        <v>0</v>
      </c>
      <c r="L15" s="11">
        <f>SUMIF('ВЫДАЧА '!$D$2:$D$22,ОСТАТКИ!$B15,'ВЫДАЧА '!$E$2:$E$22)</f>
        <v>0</v>
      </c>
      <c r="M15" s="11">
        <f>SUMIF('ВЫДАЧА '!$D$2:$D$22,ОСТАТКИ!$B15,'ВЫДАЧА '!$E$2:$E$22)</f>
        <v>0</v>
      </c>
    </row>
    <row r="16" spans="1:13" ht="15" x14ac:dyDescent="0.25">
      <c r="A16" s="7" t="s">
        <v>8</v>
      </c>
      <c r="B16" s="8" t="s">
        <v>19</v>
      </c>
      <c r="C16" s="9">
        <v>1000</v>
      </c>
      <c r="D16" s="9">
        <f t="shared" si="0"/>
        <v>950</v>
      </c>
      <c r="E16" s="9">
        <f>SUMIF('Склад 1'!$B$2:$B$22,ОСТАТКИ!$B16,'Склад 1'!$C$2:$C$22)</f>
        <v>35</v>
      </c>
      <c r="F16" s="9">
        <f>SUMIF('Склад 2'!$B$2:$B$22,ОСТАТКИ!$B16,'Склад 2'!$C$2:$C$22)</f>
        <v>15</v>
      </c>
      <c r="G16" s="9">
        <f t="shared" si="1"/>
        <v>50</v>
      </c>
      <c r="H16" s="11">
        <f>SUMIF('ВЫДАЧА '!$D$2:$D$22,ОСТАТКИ!$B16,'ВЫДАЧА '!$E$2:$E$22)</f>
        <v>0</v>
      </c>
      <c r="I16" s="11">
        <f>SUMIF('ВЫДАЧА '!$D$2:$D$22,ОСТАТКИ!$B16,'ВЫДАЧА '!$E$2:$E$22)</f>
        <v>0</v>
      </c>
      <c r="J16" s="11">
        <f>SUMIF('ВЫДАЧА '!$D$2:$D$22,ОСТАТКИ!$B16,'ВЫДАЧА '!$E$2:$E$22)</f>
        <v>0</v>
      </c>
      <c r="K16" s="11">
        <f>SUMIF('ВЫДАЧА '!$D$2:$D$22,ОСТАТКИ!$B16,'ВЫДАЧА '!$E$2:$E$22)</f>
        <v>0</v>
      </c>
      <c r="L16" s="11">
        <f>SUMIF('ВЫДАЧА '!$D$2:$D$22,ОСТАТКИ!$B16,'ВЫДАЧА '!$E$2:$E$22)</f>
        <v>0</v>
      </c>
      <c r="M16" s="11">
        <f>SUMIF('ВЫДАЧА '!$D$2:$D$22,ОСТАТКИ!$B16,'ВЫДАЧА '!$E$2:$E$22)</f>
        <v>0</v>
      </c>
    </row>
    <row r="17" spans="1:13" ht="15" x14ac:dyDescent="0.25">
      <c r="A17" s="7" t="s">
        <v>8</v>
      </c>
      <c r="B17" s="8" t="s">
        <v>20</v>
      </c>
      <c r="C17" s="9">
        <v>1000</v>
      </c>
      <c r="D17" s="9">
        <f t="shared" si="0"/>
        <v>948</v>
      </c>
      <c r="E17" s="9">
        <f>SUMIF('Склад 1'!$B$2:$B$22,ОСТАТКИ!$B17,'Склад 1'!$C$2:$C$22)</f>
        <v>36</v>
      </c>
      <c r="F17" s="9">
        <f>SUMIF('Склад 2'!$B$2:$B$22,ОСТАТКИ!$B17,'Склад 2'!$C$2:$C$22)</f>
        <v>16</v>
      </c>
      <c r="G17" s="9">
        <f t="shared" si="1"/>
        <v>52</v>
      </c>
      <c r="H17" s="11">
        <f>SUMIF('ВЫДАЧА '!$D$2:$D$22,ОСТАТКИ!$B17,'ВЫДАЧА '!$E$2:$E$22)</f>
        <v>0</v>
      </c>
      <c r="I17" s="11">
        <f>SUMIF('ВЫДАЧА '!$D$2:$D$22,ОСТАТКИ!$B17,'ВЫДАЧА '!$E$2:$E$22)</f>
        <v>0</v>
      </c>
      <c r="J17" s="11">
        <f>SUMIF('ВЫДАЧА '!$D$2:$D$22,ОСТАТКИ!$B17,'ВЫДАЧА '!$E$2:$E$22)</f>
        <v>0</v>
      </c>
      <c r="K17" s="11">
        <f>SUMIF('ВЫДАЧА '!$D$2:$D$22,ОСТАТКИ!$B17,'ВЫДАЧА '!$E$2:$E$22)</f>
        <v>0</v>
      </c>
      <c r="L17" s="11">
        <f>SUMIF('ВЫДАЧА '!$D$2:$D$22,ОСТАТКИ!$B17,'ВЫДАЧА '!$E$2:$E$22)</f>
        <v>0</v>
      </c>
      <c r="M17" s="11">
        <f>SUMIF('ВЫДАЧА '!$D$2:$D$22,ОСТАТКИ!$B17,'ВЫДАЧА '!$E$2:$E$22)</f>
        <v>0</v>
      </c>
    </row>
    <row r="18" spans="1:13" ht="15" x14ac:dyDescent="0.25">
      <c r="A18" s="7" t="s">
        <v>8</v>
      </c>
      <c r="B18" s="8" t="s">
        <v>21</v>
      </c>
      <c r="C18" s="9">
        <v>1000</v>
      </c>
      <c r="D18" s="9">
        <f t="shared" si="0"/>
        <v>946</v>
      </c>
      <c r="E18" s="9">
        <f>SUMIF('Склад 1'!$B$2:$B$22,ОСТАТКИ!$B18,'Склад 1'!$C$2:$C$22)</f>
        <v>37</v>
      </c>
      <c r="F18" s="9">
        <f>SUMIF('Склад 2'!$B$2:$B$22,ОСТАТКИ!$B18,'Склад 2'!$C$2:$C$22)</f>
        <v>17</v>
      </c>
      <c r="G18" s="9">
        <f t="shared" si="1"/>
        <v>54</v>
      </c>
      <c r="H18" s="11">
        <f>SUMIF('ВЫДАЧА '!$D$2:$D$22,ОСТАТКИ!$B18,'ВЫДАЧА '!$E$2:$E$22)</f>
        <v>0</v>
      </c>
      <c r="I18" s="11">
        <f>SUMIF('ВЫДАЧА '!$D$2:$D$22,ОСТАТКИ!$B18,'ВЫДАЧА '!$E$2:$E$22)</f>
        <v>0</v>
      </c>
      <c r="J18" s="11">
        <f>SUMIF('ВЫДАЧА '!$D$2:$D$22,ОСТАТКИ!$B18,'ВЫДАЧА '!$E$2:$E$22)</f>
        <v>0</v>
      </c>
      <c r="K18" s="11">
        <f>SUMIF('ВЫДАЧА '!$D$2:$D$22,ОСТАТКИ!$B18,'ВЫДАЧА '!$E$2:$E$22)</f>
        <v>0</v>
      </c>
      <c r="L18" s="11">
        <f>SUMIF('ВЫДАЧА '!$D$2:$D$22,ОСТАТКИ!$B18,'ВЫДАЧА '!$E$2:$E$22)</f>
        <v>0</v>
      </c>
      <c r="M18" s="11">
        <f>SUMIF('ВЫДАЧА '!$D$2:$D$22,ОСТАТКИ!$B18,'ВЫДАЧА '!$E$2:$E$22)</f>
        <v>0</v>
      </c>
    </row>
    <row r="19" spans="1:13" ht="15" x14ac:dyDescent="0.25">
      <c r="A19" s="7" t="s">
        <v>8</v>
      </c>
      <c r="B19" s="8" t="s">
        <v>22</v>
      </c>
      <c r="C19" s="9">
        <v>1000</v>
      </c>
      <c r="D19" s="9">
        <f t="shared" si="0"/>
        <v>944</v>
      </c>
      <c r="E19" s="9">
        <f>SUMIF('Склад 1'!$B$2:$B$22,ОСТАТКИ!$B19,'Склад 1'!$C$2:$C$22)</f>
        <v>38</v>
      </c>
      <c r="F19" s="9">
        <f>SUMIF('Склад 2'!$B$2:$B$22,ОСТАТКИ!$B19,'Склад 2'!$C$2:$C$22)</f>
        <v>18</v>
      </c>
      <c r="G19" s="9">
        <f t="shared" si="1"/>
        <v>56</v>
      </c>
      <c r="H19" s="11">
        <f>SUMIF('ВЫДАЧА '!$D$2:$D$22,ОСТАТКИ!$B19,'ВЫДАЧА '!$E$2:$E$22)</f>
        <v>0</v>
      </c>
      <c r="I19" s="11">
        <f>SUMIF('ВЫДАЧА '!$D$2:$D$22,ОСТАТКИ!$B19,'ВЫДАЧА '!$E$2:$E$22)</f>
        <v>0</v>
      </c>
      <c r="J19" s="11">
        <f>SUMIF('ВЫДАЧА '!$D$2:$D$22,ОСТАТКИ!$B19,'ВЫДАЧА '!$E$2:$E$22)</f>
        <v>0</v>
      </c>
      <c r="K19" s="11">
        <f>SUMIF('ВЫДАЧА '!$D$2:$D$22,ОСТАТКИ!$B19,'ВЫДАЧА '!$E$2:$E$22)</f>
        <v>0</v>
      </c>
      <c r="L19" s="11">
        <f>SUMIF('ВЫДАЧА '!$D$2:$D$22,ОСТАТКИ!$B19,'ВЫДАЧА '!$E$2:$E$22)</f>
        <v>0</v>
      </c>
      <c r="M19" s="11">
        <f>SUMIF('ВЫДАЧА '!$D$2:$D$22,ОСТАТКИ!$B19,'ВЫДАЧА '!$E$2:$E$22)</f>
        <v>0</v>
      </c>
    </row>
    <row r="20" spans="1:13" ht="15" x14ac:dyDescent="0.25">
      <c r="A20" s="7" t="s">
        <v>8</v>
      </c>
      <c r="B20" s="8" t="s">
        <v>23</v>
      </c>
      <c r="C20" s="9">
        <v>1000</v>
      </c>
      <c r="D20" s="9">
        <f t="shared" si="0"/>
        <v>942</v>
      </c>
      <c r="E20" s="9">
        <f>SUMIF('Склад 1'!$B$2:$B$22,ОСТАТКИ!$B20,'Склад 1'!$C$2:$C$22)</f>
        <v>39</v>
      </c>
      <c r="F20" s="9">
        <f>SUMIF('Склад 2'!$B$2:$B$22,ОСТАТКИ!$B20,'Склад 2'!$C$2:$C$22)</f>
        <v>19</v>
      </c>
      <c r="G20" s="9">
        <f t="shared" si="1"/>
        <v>58</v>
      </c>
      <c r="H20" s="11">
        <f>SUMIF('ВЫДАЧА '!$D$2:$D$22,ОСТАТКИ!$B20,'ВЫДАЧА '!$E$2:$E$22)</f>
        <v>0</v>
      </c>
      <c r="I20" s="11">
        <f>SUMIF('ВЫДАЧА '!$D$2:$D$22,ОСТАТКИ!$B20,'ВЫДАЧА '!$E$2:$E$22)</f>
        <v>0</v>
      </c>
      <c r="J20" s="11">
        <f>SUMIF('ВЫДАЧА '!$D$2:$D$22,ОСТАТКИ!$B20,'ВЫДАЧА '!$E$2:$E$22)</f>
        <v>0</v>
      </c>
      <c r="K20" s="11">
        <f>SUMIF('ВЫДАЧА '!$D$2:$D$22,ОСТАТКИ!$B20,'ВЫДАЧА '!$E$2:$E$22)</f>
        <v>0</v>
      </c>
      <c r="L20" s="11">
        <f>SUMIF('ВЫДАЧА '!$D$2:$D$22,ОСТАТКИ!$B20,'ВЫДАЧА '!$E$2:$E$22)</f>
        <v>0</v>
      </c>
      <c r="M20" s="11">
        <f>SUMIF('ВЫДАЧА '!$D$2:$D$22,ОСТАТКИ!$B20,'ВЫДАЧА '!$E$2:$E$22)</f>
        <v>0</v>
      </c>
    </row>
    <row r="21" spans="1:13" ht="15" x14ac:dyDescent="0.25">
      <c r="A21" s="7" t="s">
        <v>8</v>
      </c>
      <c r="B21" s="8" t="s">
        <v>24</v>
      </c>
      <c r="C21" s="9">
        <v>1000</v>
      </c>
      <c r="D21" s="9">
        <f t="shared" si="0"/>
        <v>940</v>
      </c>
      <c r="E21" s="9">
        <f>SUMIF('Склад 1'!$B$2:$B$22,ОСТАТКИ!$B21,'Склад 1'!$C$2:$C$22)</f>
        <v>40</v>
      </c>
      <c r="F21" s="9">
        <f>SUMIF('Склад 2'!$B$2:$B$22,ОСТАТКИ!$B21,'Склад 2'!$C$2:$C$22)</f>
        <v>20</v>
      </c>
      <c r="G21" s="9">
        <f t="shared" si="1"/>
        <v>60</v>
      </c>
      <c r="H21" s="11">
        <f>SUMIF('ВЫДАЧА '!$D$2:$D$22,ОСТАТКИ!$B21,'ВЫДАЧА '!$E$2:$E$22)</f>
        <v>0</v>
      </c>
      <c r="I21" s="11">
        <f>SUMIF('ВЫДАЧА '!$D$2:$D$22,ОСТАТКИ!$B21,'ВЫДАЧА '!$E$2:$E$22)</f>
        <v>0</v>
      </c>
      <c r="J21" s="11">
        <f>SUMIF('ВЫДАЧА '!$D$2:$D$22,ОСТАТКИ!$B21,'ВЫДАЧА '!$E$2:$E$22)</f>
        <v>0</v>
      </c>
      <c r="K21" s="11">
        <f>SUMIF('ВЫДАЧА '!$D$2:$D$22,ОСТАТКИ!$B21,'ВЫДАЧА '!$E$2:$E$22)</f>
        <v>0</v>
      </c>
      <c r="L21" s="11">
        <f>SUMIF('ВЫДАЧА '!$D$2:$D$22,ОСТАТКИ!$B21,'ВЫДАЧА '!$E$2:$E$22)</f>
        <v>0</v>
      </c>
      <c r="M21" s="11">
        <f>SUMIF('ВЫДАЧА '!$D$2:$D$22,ОСТАТКИ!$B21,'ВЫДАЧА '!$E$2:$E$22)</f>
        <v>0</v>
      </c>
    </row>
    <row r="22" spans="1:13" ht="15" x14ac:dyDescent="0.25">
      <c r="A22" s="7" t="s">
        <v>8</v>
      </c>
      <c r="B22" s="8" t="s">
        <v>25</v>
      </c>
      <c r="C22" s="9">
        <v>1000</v>
      </c>
      <c r="D22" s="9">
        <f t="shared" si="0"/>
        <v>938</v>
      </c>
      <c r="E22" s="9">
        <f>SUMIF('Склад 1'!$B$2:$B$22,ОСТАТКИ!$B22,'Склад 1'!$C$2:$C$22)</f>
        <v>41</v>
      </c>
      <c r="F22" s="9">
        <f>SUMIF('Склад 2'!$B$2:$B$22,ОСТАТКИ!$B22,'Склад 2'!$C$2:$C$22)</f>
        <v>21</v>
      </c>
      <c r="G22" s="9">
        <f t="shared" si="1"/>
        <v>62</v>
      </c>
      <c r="H22" s="11">
        <f>SUMIF('ВЫДАЧА '!$D$2:$D$22,ОСТАТКИ!$B22,'ВЫДАЧА '!$E$2:$E$22)</f>
        <v>0</v>
      </c>
      <c r="I22" s="11">
        <f>SUMIF('ВЫДАЧА '!$D$2:$D$22,ОСТАТКИ!$B22,'ВЫДАЧА '!$E$2:$E$22)</f>
        <v>0</v>
      </c>
      <c r="J22" s="11">
        <f>SUMIF('ВЫДАЧА '!$D$2:$D$22,ОСТАТКИ!$B22,'ВЫДАЧА '!$E$2:$E$22)</f>
        <v>0</v>
      </c>
      <c r="K22" s="11">
        <f>SUMIF('ВЫДАЧА '!$D$2:$D$22,ОСТАТКИ!$B22,'ВЫДАЧА '!$E$2:$E$22)</f>
        <v>0</v>
      </c>
      <c r="L22" s="11">
        <f>SUMIF('ВЫДАЧА '!$D$2:$D$22,ОСТАТКИ!$B22,'ВЫДАЧА '!$E$2:$E$22)</f>
        <v>0</v>
      </c>
      <c r="M22" s="11">
        <f>SUMIF('ВЫДАЧА '!$D$2:$D$22,ОСТАТКИ!$B22,'ВЫДАЧА '!$E$2:$E$22)</f>
        <v>0</v>
      </c>
    </row>
    <row r="23" spans="1:13" ht="15" x14ac:dyDescent="0.25">
      <c r="A23" s="7" t="s">
        <v>8</v>
      </c>
      <c r="B23" s="8" t="s">
        <v>26</v>
      </c>
      <c r="C23" s="9">
        <v>1000</v>
      </c>
      <c r="D23" s="9">
        <f t="shared" si="0"/>
        <v>936</v>
      </c>
      <c r="E23" s="9">
        <f>SUMIF('Склад 1'!$B$2:$B$22,ОСТАТКИ!$B23,'Склад 1'!$C$2:$C$22)</f>
        <v>42</v>
      </c>
      <c r="F23" s="9">
        <f>SUMIF('Склад 2'!$B$2:$B$22,ОСТАТКИ!$B23,'Склад 2'!$C$2:$C$22)</f>
        <v>22</v>
      </c>
      <c r="G23" s="9">
        <f t="shared" si="1"/>
        <v>64</v>
      </c>
      <c r="H23" s="11">
        <f>SUMIF('ВЫДАЧА '!$D$2:$D$22,ОСТАТКИ!$B23,'ВЫДАЧА '!$E$2:$E$22)</f>
        <v>0</v>
      </c>
      <c r="I23" s="11">
        <f>SUMIF('ВЫДАЧА '!$D$2:$D$22,ОСТАТКИ!$B23,'ВЫДАЧА '!$E$2:$E$22)</f>
        <v>0</v>
      </c>
      <c r="J23" s="11">
        <f>SUMIF('ВЫДАЧА '!$D$2:$D$22,ОСТАТКИ!$B23,'ВЫДАЧА '!$E$2:$E$22)</f>
        <v>0</v>
      </c>
      <c r="K23" s="11">
        <f>SUMIF('ВЫДАЧА '!$D$2:$D$22,ОСТАТКИ!$B23,'ВЫДАЧА '!$E$2:$E$22)</f>
        <v>0</v>
      </c>
      <c r="L23" s="11">
        <f>SUMIF('ВЫДАЧА '!$D$2:$D$22,ОСТАТКИ!$B23,'ВЫДАЧА '!$E$2:$E$22)</f>
        <v>0</v>
      </c>
      <c r="M23" s="11">
        <f>SUMIF('ВЫДАЧА '!$D$2:$D$22,ОСТАТКИ!$B23,'ВЫДАЧА '!$E$2:$E$22)</f>
        <v>0</v>
      </c>
    </row>
    <row r="24" spans="1:13" ht="15" x14ac:dyDescent="0.25">
      <c r="A24" s="10"/>
      <c r="B24" s="12"/>
    </row>
    <row r="25" spans="1:13" ht="15" x14ac:dyDescent="0.25">
      <c r="A25" s="10"/>
      <c r="B25" s="12"/>
    </row>
    <row r="26" spans="1:13" ht="15" x14ac:dyDescent="0.25">
      <c r="A26" s="10"/>
      <c r="B26" s="12"/>
    </row>
    <row r="27" spans="1:13" ht="15" x14ac:dyDescent="0.25">
      <c r="A27" s="10"/>
      <c r="B27" s="12"/>
    </row>
    <row r="28" spans="1:13" ht="15" x14ac:dyDescent="0.25">
      <c r="A28" s="10"/>
      <c r="B28" s="12"/>
    </row>
    <row r="29" spans="1:13" ht="15" x14ac:dyDescent="0.25">
      <c r="A29" s="10"/>
      <c r="B29" s="12"/>
    </row>
    <row r="30" spans="1:13" ht="15" x14ac:dyDescent="0.25">
      <c r="A30" s="10"/>
      <c r="B30" s="12"/>
    </row>
    <row r="31" spans="1:13" ht="15" x14ac:dyDescent="0.25">
      <c r="A31" s="10"/>
      <c r="B31" s="12"/>
    </row>
    <row r="32" spans="1:13" ht="15" x14ac:dyDescent="0.25">
      <c r="A32" s="10"/>
      <c r="B32" s="12"/>
    </row>
    <row r="33" spans="1:2" ht="15" x14ac:dyDescent="0.25">
      <c r="A33" s="10"/>
      <c r="B33" s="12"/>
    </row>
    <row r="34" spans="1:2" ht="15" x14ac:dyDescent="0.25">
      <c r="A34" s="10"/>
      <c r="B34" s="12"/>
    </row>
    <row r="35" spans="1:2" ht="15" x14ac:dyDescent="0.25">
      <c r="A35" s="10"/>
      <c r="B35" s="12"/>
    </row>
    <row r="36" spans="1:2" ht="15" x14ac:dyDescent="0.25">
      <c r="A36" s="10"/>
      <c r="B36" s="12"/>
    </row>
    <row r="37" spans="1:2" ht="15" x14ac:dyDescent="0.25">
      <c r="A37" s="10"/>
      <c r="B37" s="12"/>
    </row>
    <row r="38" spans="1:2" ht="15" x14ac:dyDescent="0.25">
      <c r="B38" s="12"/>
    </row>
  </sheetData>
  <mergeCells count="1"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11" sqref="E11"/>
    </sheetView>
  </sheetViews>
  <sheetFormatPr defaultRowHeight="12.75" x14ac:dyDescent="0.2"/>
  <cols>
    <col min="1" max="1" width="11.28515625" style="5" customWidth="1"/>
    <col min="2" max="2" width="10.28515625" style="5" customWidth="1"/>
    <col min="3" max="3" width="15.28515625" style="6" customWidth="1"/>
    <col min="4" max="4" width="62.42578125" style="6" customWidth="1"/>
    <col min="5" max="6" width="9.140625" style="5"/>
    <col min="7" max="16384" width="9.140625" style="6"/>
  </cols>
  <sheetData>
    <row r="1" spans="1:6" s="12" customFormat="1" ht="28.5" x14ac:dyDescent="0.25">
      <c r="A1" s="16" t="s">
        <v>31</v>
      </c>
      <c r="B1" s="16" t="s">
        <v>32</v>
      </c>
      <c r="C1" s="16" t="s">
        <v>0</v>
      </c>
      <c r="D1" s="1" t="s">
        <v>1</v>
      </c>
      <c r="E1" s="16" t="s">
        <v>33</v>
      </c>
      <c r="F1" s="16" t="s">
        <v>34</v>
      </c>
    </row>
    <row r="2" spans="1:6" ht="15" x14ac:dyDescent="0.2">
      <c r="A2" s="18">
        <v>44593</v>
      </c>
      <c r="B2" s="9">
        <v>1</v>
      </c>
      <c r="C2" s="19" t="s">
        <v>4</v>
      </c>
      <c r="D2" s="17" t="s">
        <v>5</v>
      </c>
      <c r="E2" s="9"/>
      <c r="F2" s="9"/>
    </row>
    <row r="3" spans="1:6" ht="15" x14ac:dyDescent="0.2">
      <c r="A3" s="18">
        <v>44652</v>
      </c>
      <c r="B3" s="9">
        <v>2</v>
      </c>
      <c r="C3" s="19" t="s">
        <v>4</v>
      </c>
      <c r="D3" s="17" t="s">
        <v>6</v>
      </c>
      <c r="E3" s="9"/>
      <c r="F3" s="9"/>
    </row>
    <row r="4" spans="1:6" ht="15" x14ac:dyDescent="0.2">
      <c r="A4" s="18">
        <v>44562</v>
      </c>
      <c r="B4" s="9">
        <v>3</v>
      </c>
      <c r="C4" s="19" t="s">
        <v>4</v>
      </c>
      <c r="D4" s="17" t="s">
        <v>7</v>
      </c>
      <c r="E4" s="9"/>
      <c r="F4" s="9"/>
    </row>
    <row r="5" spans="1:6" ht="15" x14ac:dyDescent="0.2">
      <c r="A5" s="18">
        <v>44652</v>
      </c>
      <c r="B5" s="9">
        <v>4</v>
      </c>
      <c r="C5" s="19" t="s">
        <v>8</v>
      </c>
      <c r="D5" s="17" t="s">
        <v>9</v>
      </c>
      <c r="E5" s="9"/>
      <c r="F5" s="9"/>
    </row>
    <row r="6" spans="1:6" ht="15" x14ac:dyDescent="0.2">
      <c r="A6" s="18">
        <v>44621</v>
      </c>
      <c r="B6" s="9">
        <v>5</v>
      </c>
      <c r="C6" s="19" t="s">
        <v>8</v>
      </c>
      <c r="D6" s="17" t="s">
        <v>10</v>
      </c>
      <c r="E6" s="9">
        <v>22</v>
      </c>
      <c r="F6" s="9"/>
    </row>
    <row r="7" spans="1:6" ht="15" x14ac:dyDescent="0.2">
      <c r="A7" s="18">
        <v>44652</v>
      </c>
      <c r="B7" s="9">
        <v>6</v>
      </c>
      <c r="C7" s="19" t="s">
        <v>8</v>
      </c>
      <c r="D7" s="17" t="s">
        <v>11</v>
      </c>
      <c r="E7" s="9">
        <v>50</v>
      </c>
      <c r="F7" s="9"/>
    </row>
    <row r="8" spans="1:6" ht="15" x14ac:dyDescent="0.2">
      <c r="A8" s="18">
        <v>44621</v>
      </c>
      <c r="B8" s="9">
        <v>7</v>
      </c>
      <c r="C8" s="19" t="s">
        <v>8</v>
      </c>
      <c r="D8" s="17" t="s">
        <v>12</v>
      </c>
      <c r="E8" s="9">
        <v>60</v>
      </c>
      <c r="F8" s="9"/>
    </row>
    <row r="9" spans="1:6" ht="15" x14ac:dyDescent="0.2">
      <c r="A9" s="18">
        <v>44562</v>
      </c>
      <c r="B9" s="9">
        <v>8</v>
      </c>
      <c r="C9" s="19" t="s">
        <v>8</v>
      </c>
      <c r="D9" s="17" t="s">
        <v>13</v>
      </c>
      <c r="E9" s="9">
        <v>90</v>
      </c>
      <c r="F9" s="9"/>
    </row>
    <row r="10" spans="1:6" ht="15" x14ac:dyDescent="0.2">
      <c r="A10" s="18">
        <v>44621</v>
      </c>
      <c r="B10" s="9">
        <v>9</v>
      </c>
      <c r="C10" s="19" t="s">
        <v>8</v>
      </c>
      <c r="D10" s="17" t="s">
        <v>14</v>
      </c>
      <c r="E10" s="9">
        <v>46</v>
      </c>
      <c r="F10" s="9"/>
    </row>
    <row r="11" spans="1:6" ht="15" x14ac:dyDescent="0.2">
      <c r="A11" s="18">
        <v>44593</v>
      </c>
      <c r="B11" s="9">
        <v>10</v>
      </c>
      <c r="C11" s="19" t="s">
        <v>8</v>
      </c>
      <c r="D11" s="17" t="s">
        <v>6</v>
      </c>
      <c r="E11" s="9"/>
      <c r="F11" s="9"/>
    </row>
    <row r="12" spans="1:6" ht="15" x14ac:dyDescent="0.2">
      <c r="A12" s="18">
        <v>44621</v>
      </c>
      <c r="B12" s="9">
        <v>11</v>
      </c>
      <c r="C12" s="19" t="s">
        <v>8</v>
      </c>
      <c r="D12" s="17" t="s">
        <v>6</v>
      </c>
      <c r="E12" s="9"/>
      <c r="F12" s="9"/>
    </row>
    <row r="13" spans="1:6" ht="15" x14ac:dyDescent="0.2">
      <c r="A13" s="18">
        <v>44621</v>
      </c>
      <c r="B13" s="9">
        <v>12</v>
      </c>
      <c r="C13" s="19" t="s">
        <v>8</v>
      </c>
      <c r="D13" s="17" t="s">
        <v>17</v>
      </c>
      <c r="E13" s="9"/>
      <c r="F13" s="9"/>
    </row>
    <row r="14" spans="1:6" ht="15" x14ac:dyDescent="0.2">
      <c r="A14" s="18">
        <v>44652</v>
      </c>
      <c r="B14" s="9">
        <v>13</v>
      </c>
      <c r="C14" s="19" t="s">
        <v>8</v>
      </c>
      <c r="D14" s="17" t="s">
        <v>18</v>
      </c>
      <c r="E14" s="9"/>
      <c r="F14" s="9"/>
    </row>
    <row r="15" spans="1:6" ht="15" x14ac:dyDescent="0.2">
      <c r="A15" s="18">
        <v>44562</v>
      </c>
      <c r="B15" s="9">
        <v>14</v>
      </c>
      <c r="C15" s="19" t="s">
        <v>8</v>
      </c>
      <c r="D15" s="17" t="s">
        <v>19</v>
      </c>
      <c r="E15" s="9"/>
      <c r="F15" s="9"/>
    </row>
    <row r="16" spans="1:6" ht="15" x14ac:dyDescent="0.2">
      <c r="A16" s="18">
        <v>44621</v>
      </c>
      <c r="B16" s="9">
        <v>15</v>
      </c>
      <c r="C16" s="19" t="s">
        <v>8</v>
      </c>
      <c r="D16" s="17" t="s">
        <v>20</v>
      </c>
      <c r="E16" s="9"/>
      <c r="F16" s="9"/>
    </row>
    <row r="17" spans="1:6" ht="15" x14ac:dyDescent="0.2">
      <c r="A17" s="18">
        <v>44593</v>
      </c>
      <c r="B17" s="9">
        <v>16</v>
      </c>
      <c r="C17" s="19" t="s">
        <v>8</v>
      </c>
      <c r="D17" s="17" t="s">
        <v>21</v>
      </c>
      <c r="E17" s="9"/>
      <c r="F17" s="9"/>
    </row>
    <row r="18" spans="1:6" ht="15" x14ac:dyDescent="0.2">
      <c r="A18" s="18">
        <v>44621</v>
      </c>
      <c r="B18" s="9">
        <v>17</v>
      </c>
      <c r="C18" s="19" t="s">
        <v>8</v>
      </c>
      <c r="D18" s="17" t="s">
        <v>22</v>
      </c>
      <c r="E18" s="9"/>
      <c r="F18" s="9"/>
    </row>
    <row r="19" spans="1:6" ht="15" x14ac:dyDescent="0.2">
      <c r="A19" s="18">
        <v>44652</v>
      </c>
      <c r="B19" s="9">
        <v>18</v>
      </c>
      <c r="C19" s="19" t="s">
        <v>8</v>
      </c>
      <c r="D19" s="17" t="s">
        <v>23</v>
      </c>
      <c r="E19" s="9"/>
      <c r="F19" s="9"/>
    </row>
    <row r="20" spans="1:6" ht="15" x14ac:dyDescent="0.2">
      <c r="A20" s="18">
        <v>44562</v>
      </c>
      <c r="B20" s="9">
        <v>19</v>
      </c>
      <c r="C20" s="19" t="s">
        <v>8</v>
      </c>
      <c r="D20" s="17" t="s">
        <v>14</v>
      </c>
      <c r="E20" s="9"/>
      <c r="F20" s="9"/>
    </row>
    <row r="21" spans="1:6" ht="15" x14ac:dyDescent="0.2">
      <c r="A21" s="18">
        <v>44593</v>
      </c>
      <c r="B21" s="9">
        <v>20</v>
      </c>
      <c r="C21" s="19" t="s">
        <v>8</v>
      </c>
      <c r="D21" s="17" t="s">
        <v>14</v>
      </c>
      <c r="E21" s="9"/>
      <c r="F21" s="9"/>
    </row>
    <row r="22" spans="1:6" ht="15" x14ac:dyDescent="0.2">
      <c r="A22" s="18">
        <v>44562</v>
      </c>
      <c r="B22" s="9">
        <v>21</v>
      </c>
      <c r="C22" s="19" t="s">
        <v>8</v>
      </c>
      <c r="D22" s="17" t="s">
        <v>9</v>
      </c>
      <c r="E22" s="9"/>
      <c r="F22" s="9"/>
    </row>
    <row r="23" spans="1:6" ht="14.25" x14ac:dyDescent="0.2">
      <c r="C23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2" sqref="C2:C22"/>
    </sheetView>
  </sheetViews>
  <sheetFormatPr defaultRowHeight="12.75" x14ac:dyDescent="0.2"/>
  <cols>
    <col min="1" max="1" width="15.28515625" customWidth="1"/>
    <col min="2" max="2" width="75.42578125" customWidth="1"/>
  </cols>
  <sheetData>
    <row r="1" spans="1:6" ht="18.75" x14ac:dyDescent="0.2">
      <c r="A1" s="4" t="s">
        <v>0</v>
      </c>
      <c r="B1" s="20" t="s">
        <v>1</v>
      </c>
      <c r="C1" s="21">
        <v>44640</v>
      </c>
      <c r="D1" s="21">
        <v>44646</v>
      </c>
      <c r="E1" s="21">
        <v>44652</v>
      </c>
      <c r="F1" s="21">
        <v>44661</v>
      </c>
    </row>
    <row r="2" spans="1:6" ht="15" x14ac:dyDescent="0.2">
      <c r="A2" s="7" t="s">
        <v>4</v>
      </c>
      <c r="B2" s="8" t="s">
        <v>5</v>
      </c>
      <c r="C2">
        <v>22</v>
      </c>
    </row>
    <row r="3" spans="1:6" ht="15" x14ac:dyDescent="0.2">
      <c r="A3" s="7" t="s">
        <v>4</v>
      </c>
      <c r="B3" s="8" t="s">
        <v>6</v>
      </c>
      <c r="C3">
        <v>23</v>
      </c>
    </row>
    <row r="4" spans="1:6" ht="15" x14ac:dyDescent="0.2">
      <c r="A4" s="7" t="s">
        <v>4</v>
      </c>
      <c r="B4" s="8" t="s">
        <v>7</v>
      </c>
      <c r="C4">
        <v>24</v>
      </c>
    </row>
    <row r="5" spans="1:6" ht="15" x14ac:dyDescent="0.2">
      <c r="A5" s="7" t="s">
        <v>8</v>
      </c>
      <c r="B5" s="8" t="s">
        <v>9</v>
      </c>
      <c r="C5">
        <v>25</v>
      </c>
    </row>
    <row r="6" spans="1:6" ht="15" x14ac:dyDescent="0.2">
      <c r="A6" s="7" t="s">
        <v>8</v>
      </c>
      <c r="B6" s="8" t="s">
        <v>10</v>
      </c>
      <c r="C6">
        <v>26</v>
      </c>
    </row>
    <row r="7" spans="1:6" ht="15" x14ac:dyDescent="0.2">
      <c r="A7" s="7" t="s">
        <v>8</v>
      </c>
      <c r="B7" s="8" t="s">
        <v>11</v>
      </c>
      <c r="C7">
        <v>27</v>
      </c>
    </row>
    <row r="8" spans="1:6" ht="15" x14ac:dyDescent="0.2">
      <c r="A8" s="7" t="s">
        <v>8</v>
      </c>
      <c r="B8" s="8" t="s">
        <v>12</v>
      </c>
      <c r="C8">
        <v>28</v>
      </c>
    </row>
    <row r="9" spans="1:6" ht="15" x14ac:dyDescent="0.2">
      <c r="A9" s="7" t="s">
        <v>8</v>
      </c>
      <c r="B9" s="8" t="s">
        <v>13</v>
      </c>
      <c r="C9">
        <v>29</v>
      </c>
    </row>
    <row r="10" spans="1:6" ht="15" x14ac:dyDescent="0.2">
      <c r="A10" s="7" t="s">
        <v>8</v>
      </c>
      <c r="B10" s="8" t="s">
        <v>14</v>
      </c>
      <c r="C10">
        <v>30</v>
      </c>
    </row>
    <row r="11" spans="1:6" ht="15" x14ac:dyDescent="0.2">
      <c r="A11" s="7" t="s">
        <v>8</v>
      </c>
      <c r="B11" s="8" t="s">
        <v>15</v>
      </c>
      <c r="C11">
        <v>31</v>
      </c>
    </row>
    <row r="12" spans="1:6" ht="15" x14ac:dyDescent="0.2">
      <c r="A12" s="7" t="s">
        <v>8</v>
      </c>
      <c r="B12" s="8" t="s">
        <v>16</v>
      </c>
      <c r="C12">
        <v>32</v>
      </c>
    </row>
    <row r="13" spans="1:6" ht="15" x14ac:dyDescent="0.2">
      <c r="A13" s="7" t="s">
        <v>8</v>
      </c>
      <c r="B13" s="8" t="s">
        <v>17</v>
      </c>
      <c r="C13">
        <v>33</v>
      </c>
    </row>
    <row r="14" spans="1:6" ht="15" x14ac:dyDescent="0.2">
      <c r="A14" s="7" t="s">
        <v>8</v>
      </c>
      <c r="B14" s="8" t="s">
        <v>18</v>
      </c>
      <c r="C14">
        <v>34</v>
      </c>
    </row>
    <row r="15" spans="1:6" ht="15" x14ac:dyDescent="0.2">
      <c r="A15" s="7" t="s">
        <v>8</v>
      </c>
      <c r="B15" s="8" t="s">
        <v>19</v>
      </c>
      <c r="C15">
        <v>35</v>
      </c>
    </row>
    <row r="16" spans="1:6" ht="15" x14ac:dyDescent="0.2">
      <c r="A16" s="7" t="s">
        <v>8</v>
      </c>
      <c r="B16" s="8" t="s">
        <v>20</v>
      </c>
      <c r="C16">
        <v>36</v>
      </c>
    </row>
    <row r="17" spans="1:3" ht="15" x14ac:dyDescent="0.2">
      <c r="A17" s="7" t="s">
        <v>8</v>
      </c>
      <c r="B17" s="8" t="s">
        <v>21</v>
      </c>
      <c r="C17">
        <v>37</v>
      </c>
    </row>
    <row r="18" spans="1:3" ht="15" x14ac:dyDescent="0.2">
      <c r="A18" s="7" t="s">
        <v>8</v>
      </c>
      <c r="B18" s="8" t="s">
        <v>22</v>
      </c>
      <c r="C18">
        <v>38</v>
      </c>
    </row>
    <row r="19" spans="1:3" ht="15" x14ac:dyDescent="0.2">
      <c r="A19" s="7" t="s">
        <v>8</v>
      </c>
      <c r="B19" s="8" t="s">
        <v>23</v>
      </c>
      <c r="C19">
        <v>39</v>
      </c>
    </row>
    <row r="20" spans="1:3" ht="15" x14ac:dyDescent="0.2">
      <c r="A20" s="7" t="s">
        <v>8</v>
      </c>
      <c r="B20" s="8" t="s">
        <v>24</v>
      </c>
      <c r="C20">
        <v>40</v>
      </c>
    </row>
    <row r="21" spans="1:3" ht="15" x14ac:dyDescent="0.2">
      <c r="A21" s="7" t="s">
        <v>8</v>
      </c>
      <c r="B21" s="8" t="s">
        <v>25</v>
      </c>
      <c r="C21">
        <v>41</v>
      </c>
    </row>
    <row r="22" spans="1:3" ht="15" x14ac:dyDescent="0.2">
      <c r="A22" s="7" t="s">
        <v>8</v>
      </c>
      <c r="B22" s="8" t="s">
        <v>26</v>
      </c>
      <c r="C22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14" sqref="K14"/>
    </sheetView>
  </sheetViews>
  <sheetFormatPr defaultRowHeight="12.75" x14ac:dyDescent="0.2"/>
  <cols>
    <col min="1" max="1" width="15.28515625" customWidth="1"/>
    <col min="2" max="2" width="75.42578125" customWidth="1"/>
  </cols>
  <sheetData>
    <row r="1" spans="1:6" ht="18.75" x14ac:dyDescent="0.2">
      <c r="A1" s="4" t="s">
        <v>0</v>
      </c>
      <c r="B1" s="20" t="s">
        <v>1</v>
      </c>
      <c r="C1" s="21">
        <v>44640</v>
      </c>
      <c r="D1" s="21">
        <v>44646</v>
      </c>
      <c r="E1" s="21">
        <v>44652</v>
      </c>
      <c r="F1" s="21">
        <v>44661</v>
      </c>
    </row>
    <row r="2" spans="1:6" ht="15" x14ac:dyDescent="0.2">
      <c r="A2" s="7" t="s">
        <v>4</v>
      </c>
      <c r="B2" s="8" t="s">
        <v>5</v>
      </c>
      <c r="C2" s="3">
        <v>1</v>
      </c>
      <c r="D2" s="3"/>
      <c r="E2" s="3"/>
      <c r="F2" s="3"/>
    </row>
    <row r="3" spans="1:6" ht="15" x14ac:dyDescent="0.2">
      <c r="A3" s="7" t="s">
        <v>4</v>
      </c>
      <c r="B3" s="8" t="s">
        <v>6</v>
      </c>
      <c r="C3" s="3">
        <v>2</v>
      </c>
      <c r="D3" s="3"/>
      <c r="E3" s="3"/>
      <c r="F3" s="3"/>
    </row>
    <row r="4" spans="1:6" ht="15" x14ac:dyDescent="0.2">
      <c r="A4" s="7" t="s">
        <v>4</v>
      </c>
      <c r="B4" s="8" t="s">
        <v>7</v>
      </c>
      <c r="C4" s="3">
        <v>3</v>
      </c>
      <c r="D4" s="3"/>
      <c r="E4" s="3"/>
      <c r="F4" s="3"/>
    </row>
    <row r="5" spans="1:6" ht="15" x14ac:dyDescent="0.2">
      <c r="A5" s="7" t="s">
        <v>8</v>
      </c>
      <c r="B5" s="8" t="s">
        <v>9</v>
      </c>
      <c r="C5" s="3">
        <v>4</v>
      </c>
      <c r="D5" s="3"/>
      <c r="E5" s="3"/>
      <c r="F5" s="3"/>
    </row>
    <row r="6" spans="1:6" ht="15" x14ac:dyDescent="0.2">
      <c r="A6" s="7" t="s">
        <v>8</v>
      </c>
      <c r="B6" s="8" t="s">
        <v>10</v>
      </c>
      <c r="C6" s="3">
        <v>5</v>
      </c>
      <c r="D6" s="3"/>
      <c r="E6" s="3"/>
      <c r="F6" s="3"/>
    </row>
    <row r="7" spans="1:6" ht="15" x14ac:dyDescent="0.2">
      <c r="A7" s="7" t="s">
        <v>8</v>
      </c>
      <c r="B7" s="8" t="s">
        <v>11</v>
      </c>
      <c r="C7" s="3">
        <v>6</v>
      </c>
      <c r="D7" s="3"/>
      <c r="E7" s="3"/>
      <c r="F7" s="3"/>
    </row>
    <row r="8" spans="1:6" ht="15" x14ac:dyDescent="0.2">
      <c r="A8" s="7" t="s">
        <v>8</v>
      </c>
      <c r="B8" s="8" t="s">
        <v>12</v>
      </c>
      <c r="C8" s="3">
        <v>7</v>
      </c>
      <c r="D8" s="3"/>
      <c r="E8" s="3"/>
      <c r="F8" s="3"/>
    </row>
    <row r="9" spans="1:6" ht="15" x14ac:dyDescent="0.2">
      <c r="A9" s="7" t="s">
        <v>8</v>
      </c>
      <c r="B9" s="8" t="s">
        <v>13</v>
      </c>
      <c r="C9" s="3">
        <v>8</v>
      </c>
      <c r="D9" s="3"/>
      <c r="E9" s="3"/>
      <c r="F9" s="3"/>
    </row>
    <row r="10" spans="1:6" ht="15" x14ac:dyDescent="0.2">
      <c r="A10" s="7" t="s">
        <v>8</v>
      </c>
      <c r="B10" s="8" t="s">
        <v>14</v>
      </c>
      <c r="C10" s="3">
        <v>9</v>
      </c>
      <c r="D10" s="3"/>
      <c r="E10" s="3"/>
      <c r="F10" s="3"/>
    </row>
    <row r="11" spans="1:6" ht="15" x14ac:dyDescent="0.2">
      <c r="A11" s="7" t="s">
        <v>8</v>
      </c>
      <c r="B11" s="8" t="s">
        <v>15</v>
      </c>
      <c r="C11" s="3">
        <v>11</v>
      </c>
      <c r="D11" s="3"/>
      <c r="E11" s="3"/>
      <c r="F11" s="3"/>
    </row>
    <row r="12" spans="1:6" ht="15" x14ac:dyDescent="0.2">
      <c r="A12" s="7" t="s">
        <v>8</v>
      </c>
      <c r="B12" s="8" t="s">
        <v>16</v>
      </c>
      <c r="C12" s="3">
        <v>12</v>
      </c>
      <c r="D12" s="3"/>
      <c r="E12" s="3"/>
      <c r="F12" s="3"/>
    </row>
    <row r="13" spans="1:6" ht="15" x14ac:dyDescent="0.2">
      <c r="A13" s="7" t="s">
        <v>8</v>
      </c>
      <c r="B13" s="8" t="s">
        <v>17</v>
      </c>
      <c r="C13" s="3">
        <v>13</v>
      </c>
      <c r="D13" s="3"/>
      <c r="E13" s="3"/>
      <c r="F13" s="3"/>
    </row>
    <row r="14" spans="1:6" ht="15" x14ac:dyDescent="0.2">
      <c r="A14" s="7" t="s">
        <v>8</v>
      </c>
      <c r="B14" s="8" t="s">
        <v>18</v>
      </c>
      <c r="C14" s="3">
        <v>14</v>
      </c>
      <c r="D14" s="3"/>
      <c r="E14" s="3"/>
      <c r="F14" s="3"/>
    </row>
    <row r="15" spans="1:6" ht="15" x14ac:dyDescent="0.2">
      <c r="A15" s="7" t="s">
        <v>8</v>
      </c>
      <c r="B15" s="8" t="s">
        <v>19</v>
      </c>
      <c r="C15" s="3">
        <v>15</v>
      </c>
      <c r="D15" s="3"/>
      <c r="E15" s="3"/>
      <c r="F15" s="3"/>
    </row>
    <row r="16" spans="1:6" ht="15" x14ac:dyDescent="0.2">
      <c r="A16" s="7" t="s">
        <v>8</v>
      </c>
      <c r="B16" s="8" t="s">
        <v>20</v>
      </c>
      <c r="C16" s="3">
        <v>16</v>
      </c>
      <c r="D16" s="3"/>
      <c r="E16" s="3"/>
      <c r="F16" s="3"/>
    </row>
    <row r="17" spans="1:6" ht="15" x14ac:dyDescent="0.2">
      <c r="A17" s="7" t="s">
        <v>8</v>
      </c>
      <c r="B17" s="8" t="s">
        <v>21</v>
      </c>
      <c r="C17" s="3">
        <v>17</v>
      </c>
      <c r="D17" s="3"/>
      <c r="E17" s="3"/>
      <c r="F17" s="3"/>
    </row>
    <row r="18" spans="1:6" ht="15" x14ac:dyDescent="0.2">
      <c r="A18" s="7" t="s">
        <v>8</v>
      </c>
      <c r="B18" s="8" t="s">
        <v>22</v>
      </c>
      <c r="C18" s="3">
        <v>18</v>
      </c>
      <c r="D18" s="3"/>
      <c r="E18" s="3"/>
      <c r="F18" s="3"/>
    </row>
    <row r="19" spans="1:6" ht="15" x14ac:dyDescent="0.2">
      <c r="A19" s="7" t="s">
        <v>8</v>
      </c>
      <c r="B19" s="8" t="s">
        <v>23</v>
      </c>
      <c r="C19" s="3">
        <v>19</v>
      </c>
      <c r="D19" s="3"/>
      <c r="E19" s="3"/>
      <c r="F19" s="3"/>
    </row>
    <row r="20" spans="1:6" ht="15" x14ac:dyDescent="0.2">
      <c r="A20" s="7" t="s">
        <v>8</v>
      </c>
      <c r="B20" s="8" t="s">
        <v>24</v>
      </c>
      <c r="C20" s="3">
        <v>20</v>
      </c>
      <c r="D20" s="3"/>
      <c r="E20" s="3"/>
      <c r="F20" s="3"/>
    </row>
    <row r="21" spans="1:6" ht="15" x14ac:dyDescent="0.2">
      <c r="A21" s="7" t="s">
        <v>8</v>
      </c>
      <c r="B21" s="8" t="s">
        <v>25</v>
      </c>
      <c r="C21" s="3">
        <v>21</v>
      </c>
      <c r="D21" s="3"/>
      <c r="E21" s="3"/>
      <c r="F21" s="3"/>
    </row>
    <row r="22" spans="1:6" ht="15" x14ac:dyDescent="0.2">
      <c r="A22" s="7" t="s">
        <v>8</v>
      </c>
      <c r="B22" s="8" t="s">
        <v>26</v>
      </c>
      <c r="C22" s="3">
        <v>22</v>
      </c>
      <c r="D22" s="3"/>
      <c r="E22" s="3"/>
      <c r="F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ОСТАТКИ</vt:lpstr>
      <vt:lpstr>ВЫДАЧА </vt:lpstr>
      <vt:lpstr>Склад 1</vt:lpstr>
      <vt:lpstr>Склад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Доронина Ирина</cp:lastModifiedBy>
  <dcterms:modified xsi:type="dcterms:W3CDTF">2022-04-28T13:09:39Z</dcterms:modified>
</cp:coreProperties>
</file>