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8D49741-5A03-4753-9B04-B509161CD91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7" i="2" l="1" a="1"/>
  <c r="R57" i="2" s="1"/>
  <c r="R58" i="2" a="1"/>
  <c r="R58" i="2" s="1"/>
  <c r="R59" i="2" a="1"/>
  <c r="R59" i="2" s="1"/>
  <c r="R60" i="2" a="1"/>
  <c r="R60" i="2" s="1"/>
  <c r="R61" i="2" a="1"/>
  <c r="R61" i="2" s="1"/>
  <c r="R62" i="2" a="1"/>
  <c r="R62" i="2" s="1"/>
  <c r="R63" i="2" a="1"/>
  <c r="R63" i="2" s="1"/>
  <c r="R64" i="2" a="1"/>
  <c r="R64" i="2" s="1"/>
  <c r="R65" i="2" a="1"/>
  <c r="R65" i="2" s="1"/>
  <c r="R66" i="2" a="1"/>
  <c r="R66" i="2" s="1"/>
  <c r="R67" i="2" a="1"/>
  <c r="R67" i="2" s="1"/>
  <c r="R68" i="2" a="1"/>
  <c r="R68" i="2" s="1"/>
  <c r="R69" i="2" a="1"/>
  <c r="R69" i="2" s="1"/>
  <c r="R70" i="2" a="1"/>
  <c r="R70" i="2" s="1"/>
  <c r="R71" i="2" a="1"/>
  <c r="R71" i="2" s="1"/>
  <c r="R72" i="2" a="1"/>
  <c r="R72" i="2" s="1"/>
  <c r="R73" i="2" a="1"/>
  <c r="R73" i="2" s="1"/>
  <c r="R74" i="2" a="1"/>
  <c r="R74" i="2" s="1"/>
  <c r="R75" i="2" a="1"/>
  <c r="R75" i="2" s="1"/>
  <c r="R76" i="2" a="1"/>
  <c r="R76" i="2" s="1"/>
  <c r="R77" i="2" a="1"/>
  <c r="R77" i="2" s="1"/>
  <c r="R78" i="2" a="1"/>
  <c r="R78" i="2" s="1"/>
  <c r="R79" i="2" a="1"/>
  <c r="R79" i="2" s="1"/>
  <c r="R80" i="2" a="1"/>
  <c r="R80" i="2" s="1"/>
  <c r="R37" i="2" a="1"/>
  <c r="R37" i="2" s="1"/>
  <c r="R38" i="2" a="1"/>
  <c r="R38" i="2" s="1"/>
  <c r="R39" i="2" a="1"/>
  <c r="R39" i="2" s="1"/>
  <c r="R40" i="2" a="1"/>
  <c r="R40" i="2" s="1"/>
  <c r="R41" i="2" a="1"/>
  <c r="R41" i="2" s="1"/>
  <c r="R42" i="2" a="1"/>
  <c r="R42" i="2" s="1"/>
  <c r="R43" i="2" a="1"/>
  <c r="R43" i="2" s="1"/>
  <c r="R44" i="2" a="1"/>
  <c r="R44" i="2" s="1"/>
  <c r="R45" i="2" a="1"/>
  <c r="R45" i="2" s="1"/>
  <c r="R46" i="2" a="1"/>
  <c r="R46" i="2" s="1"/>
  <c r="R47" i="2" a="1"/>
  <c r="R47" i="2" s="1"/>
  <c r="R48" i="2" a="1"/>
  <c r="R48" i="2" s="1"/>
  <c r="R49" i="2" a="1"/>
  <c r="R49" i="2" s="1"/>
  <c r="R50" i="2" a="1"/>
  <c r="R50" i="2" s="1"/>
  <c r="R51" i="2" a="1"/>
  <c r="R51" i="2" s="1"/>
  <c r="R52" i="2" a="1"/>
  <c r="R52" i="2" s="1"/>
  <c r="R53" i="2" a="1"/>
  <c r="R53" i="2" s="1"/>
  <c r="R54" i="2" a="1"/>
  <c r="R54" i="2" s="1"/>
  <c r="R55" i="2" a="1"/>
  <c r="R55" i="2" s="1"/>
  <c r="R56" i="2" a="1"/>
  <c r="R56" i="2" s="1"/>
  <c r="R12" i="2" a="1"/>
  <c r="R12" i="2" s="1"/>
  <c r="R13" i="2" a="1"/>
  <c r="R13" i="2"/>
  <c r="R14" i="2" a="1"/>
  <c r="R14" i="2" s="1"/>
  <c r="R15" i="2" a="1"/>
  <c r="R15" i="2" s="1"/>
  <c r="R16" i="2" a="1"/>
  <c r="R16" i="2"/>
  <c r="R17" i="2" a="1"/>
  <c r="R17" i="2" s="1"/>
  <c r="R18" i="2" a="1"/>
  <c r="R18" i="2" s="1"/>
  <c r="R19" i="2" a="1"/>
  <c r="R19" i="2"/>
  <c r="R20" i="2" a="1"/>
  <c r="R20" i="2" s="1"/>
  <c r="R21" i="2" a="1"/>
  <c r="R21" i="2" s="1"/>
  <c r="R22" i="2" a="1"/>
  <c r="R22" i="2"/>
  <c r="R23" i="2" a="1"/>
  <c r="R23" i="2" s="1"/>
  <c r="R24" i="2" a="1"/>
  <c r="R24" i="2" s="1"/>
  <c r="R25" i="2" a="1"/>
  <c r="R25" i="2"/>
  <c r="R26" i="2" a="1"/>
  <c r="R26" i="2" s="1"/>
  <c r="R27" i="2" a="1"/>
  <c r="R27" i="2" s="1"/>
  <c r="R28" i="2" a="1"/>
  <c r="R28" i="2"/>
  <c r="R29" i="2" a="1"/>
  <c r="R29" i="2" s="1"/>
  <c r="R30" i="2" a="1"/>
  <c r="R30" i="2" s="1"/>
  <c r="R31" i="2" a="1"/>
  <c r="R31" i="2"/>
  <c r="R32" i="2" a="1"/>
  <c r="R32" i="2" s="1"/>
  <c r="R33" i="2" a="1"/>
  <c r="R33" i="2" s="1"/>
  <c r="R34" i="2" a="1"/>
  <c r="R34" i="2" s="1"/>
  <c r="R35" i="2" a="1"/>
  <c r="R35" i="2" s="1"/>
  <c r="R36" i="2" a="1"/>
  <c r="R36" i="2" s="1"/>
  <c r="R11" i="2" a="1"/>
  <c r="R11" i="2"/>
  <c r="Q12" i="2"/>
  <c r="Q13" i="2"/>
  <c r="Q5" i="1"/>
  <c r="R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<sst xmlns="http://schemas.openxmlformats.org/spreadsheetml/2006/main" count="639" uniqueCount="414">
  <si>
    <t>Продажа (1062 от 30.10.2020)</t>
  </si>
  <si>
    <t>Приход (1062 от 30.10.2020)</t>
  </si>
  <si>
    <t>Продажа (1092 от 05.11.2020)</t>
  </si>
  <si>
    <t>Приход (1092 от 05.11.2020)</t>
  </si>
  <si>
    <t>Оплата (2904 от 06.11.2020)</t>
  </si>
  <si>
    <t>Продажа (1088 от 08.11.2020)</t>
  </si>
  <si>
    <t>Приход (1088 от 08.11.2020)</t>
  </si>
  <si>
    <t>Продажа (1093 от 09.11.2020)</t>
  </si>
  <si>
    <t>Приход (1093 от 09.11.2020)</t>
  </si>
  <si>
    <t>Оплата (2952 от 11.11.2020)</t>
  </si>
  <si>
    <t>Продажа (1106 от 15.11.2020)</t>
  </si>
  <si>
    <t>Приход (1106 от 15.11.2020)</t>
  </si>
  <si>
    <t>Продажа (1133 от 15.11.2020)</t>
  </si>
  <si>
    <t>Приход (1133 от 15.11.2020)</t>
  </si>
  <si>
    <t>Продажа (1156 от 18.11.2020)</t>
  </si>
  <si>
    <t>Приход (1156 от 18.11.2020)</t>
  </si>
  <si>
    <t>Продажа (1160 от 22.11.2020)</t>
  </si>
  <si>
    <t>Приход (1160 от 22.11.2020)</t>
  </si>
  <si>
    <t>Оплата (3044 от 23.11.2020)</t>
  </si>
  <si>
    <t>Оплата (3051 от 24.11.2020)</t>
  </si>
  <si>
    <t>Оплата (3049 от 24.11.2020)</t>
  </si>
  <si>
    <t>Оплата (3050 от 24.11.2020)</t>
  </si>
  <si>
    <t>Продажа (1184 от 26.11.2020)</t>
  </si>
  <si>
    <t>Приход (1184 от 26.11.2020)</t>
  </si>
  <si>
    <t>Продажа (1185 от 28.11.2020)</t>
  </si>
  <si>
    <t>Приход (1185 от 28.11.2020)</t>
  </si>
  <si>
    <t>Оплата (3139 от 30.11.2020)</t>
  </si>
  <si>
    <t>Оплата (3138 от 30.11.2020)</t>
  </si>
  <si>
    <t>Дата</t>
  </si>
  <si>
    <t>Документ</t>
  </si>
  <si>
    <t>Дебет</t>
  </si>
  <si>
    <t>Кредит</t>
  </si>
  <si>
    <t>Сальдо начальное</t>
  </si>
  <si>
    <t>НЕУСТОЙКА</t>
  </si>
  <si>
    <t>Дней просрочки</t>
  </si>
  <si>
    <t>Продажа (1186 от 30.11.2020)</t>
  </si>
  <si>
    <t>Приход (1186 от 30.11.2020)</t>
  </si>
  <si>
    <t>Продажа (1210 от 01.12.2020)</t>
  </si>
  <si>
    <t>Приход (1210 от 01.12.2020)</t>
  </si>
  <si>
    <t>Продажа (1224 от 05.12.2020)</t>
  </si>
  <si>
    <t>Приход (1224 от 05.12.2020)</t>
  </si>
  <si>
    <t>Оплата (3289 от 07.12.2020)</t>
  </si>
  <si>
    <t>Оплата (3287 от 07.12.2020)</t>
  </si>
  <si>
    <t>Оплата (3288 от 07.12.2020)</t>
  </si>
  <si>
    <t>Продажа (1235 от 09.12.2020)</t>
  </si>
  <si>
    <t>Приход (1235 от 09.12.2020)</t>
  </si>
  <si>
    <t>Продажа (1259 от 12.12.2020)</t>
  </si>
  <si>
    <t>Приход (1259 от 12.12.2020)</t>
  </si>
  <si>
    <t>Продажа (1285 от 17.12.2020)</t>
  </si>
  <si>
    <t>Приход (1285 от 17.12.2020)</t>
  </si>
  <si>
    <t>Продажа (1286 от 20.12.2020)</t>
  </si>
  <si>
    <t>Приход (1286 от 20.12.2020)</t>
  </si>
  <si>
    <t>Оплата (3414 от 22.12.2020)</t>
  </si>
  <si>
    <t>Оплата (3415 от 22.12.2020)</t>
  </si>
  <si>
    <t>Продажа (1302 от 23.12.2020)</t>
  </si>
  <si>
    <t>Приход (1302 от 23.12.2020)</t>
  </si>
  <si>
    <t>Продажа (1297 от 24.12.2020)</t>
  </si>
  <si>
    <t>Приход (1297 от 24.12.2020)</t>
  </si>
  <si>
    <t>Оплата (3514 от 31.12.2020)</t>
  </si>
  <si>
    <t>Продажа (28 от 02.01.2021)</t>
  </si>
  <si>
    <t>Приход (28 от 02.01.2021)</t>
  </si>
  <si>
    <t>Продажа (53 от 06.01.2021)</t>
  </si>
  <si>
    <t>Приход (53 от 06.01.2021)</t>
  </si>
  <si>
    <t>Продажа (54 от 09.01.2021)</t>
  </si>
  <si>
    <t>Приход (54 от 09.01.2021)</t>
  </si>
  <si>
    <t>Продажа (55 от 11.01.2021)</t>
  </si>
  <si>
    <t>Приход (55 от 11.01.2021)</t>
  </si>
  <si>
    <t>Оплата (18 от 12.01.2021)</t>
  </si>
  <si>
    <t>Оплата (19 от 12.01.2021)</t>
  </si>
  <si>
    <t>Оплата (20 от 12.01.2021)</t>
  </si>
  <si>
    <t>Оплата (17 от 12.01.2021)</t>
  </si>
  <si>
    <t>Оплата (61 от 13.01.2021)</t>
  </si>
  <si>
    <t>Оплата (62 от 13.01.2021)</t>
  </si>
  <si>
    <t>Продажа (65 от 14.01.2021)</t>
  </si>
  <si>
    <t>Приход (65 от 14.01.2021)</t>
  </si>
  <si>
    <t>Продажа (90 от 18.01.2021)</t>
  </si>
  <si>
    <t>Приход (90 от 18.01.2021)</t>
  </si>
  <si>
    <t>Оплата (148 от 19.01.2021)</t>
  </si>
  <si>
    <t>Продажа (95 от 20.01.2021)</t>
  </si>
  <si>
    <t>Приход (95 от 20.01.2021)</t>
  </si>
  <si>
    <t>Продажа (133 от 23.01.2021)</t>
  </si>
  <si>
    <t>Приход (133 от 23.01.2021)</t>
  </si>
  <si>
    <t>Оплата (254 от 27.01.2021)</t>
  </si>
  <si>
    <t>Оплата (255 от 27.01.2021)</t>
  </si>
  <si>
    <t>Оплата (262 от 28.01.2021)</t>
  </si>
  <si>
    <t>Оплата (261 от 28.01.2021)</t>
  </si>
  <si>
    <t>Оплата (327 от 29.01.2021)</t>
  </si>
  <si>
    <t>Оплата (328 от 29.01.2021)</t>
  </si>
  <si>
    <t>Продажа (136 от 30.01.2021)</t>
  </si>
  <si>
    <t>Приход (136 от 30.01.2021)</t>
  </si>
  <si>
    <t>Продажа (178 от 04.02.2021)</t>
  </si>
  <si>
    <t>Приход (178 от 04.02.2021)</t>
  </si>
  <si>
    <t>Продажа (177 от 05.02.2021)</t>
  </si>
  <si>
    <t>Приход (177 от 05.02.2021)</t>
  </si>
  <si>
    <t>Продажа (179 от 06.02.2021)</t>
  </si>
  <si>
    <t>Приход (179 от 06.02.2021)</t>
  </si>
  <si>
    <t>Продажа (193 от 11.02.2021)</t>
  </si>
  <si>
    <t>Приход (193 от 11.02.2021)</t>
  </si>
  <si>
    <t>Продажа (217 от 16.02.2021)</t>
  </si>
  <si>
    <t>Приход (217 от 16.02.2021)</t>
  </si>
  <si>
    <t>Оплата (526 от 17.02.2021)</t>
  </si>
  <si>
    <t>Оплата (525 от 17.02.2021)</t>
  </si>
  <si>
    <t>Продажа (230 от 18.02.2021)</t>
  </si>
  <si>
    <t>Приход (230 от 18.02.2021)</t>
  </si>
  <si>
    <t>Оплата (553 от 19.02.2021)</t>
  </si>
  <si>
    <t>Оплата (557 от 20.02.2021)</t>
  </si>
  <si>
    <t>Оплата (556 от 20.02.2021)</t>
  </si>
  <si>
    <t>Продажа (233 от 20.02.2021)</t>
  </si>
  <si>
    <t>Приход (233 от 20.02.2021)</t>
  </si>
  <si>
    <t>Продажа (246 от 24.02.2021)</t>
  </si>
  <si>
    <t>Приход (246 от 24.02.2021)</t>
  </si>
  <si>
    <t>Оплата (633 от 25.02.2021)</t>
  </si>
  <si>
    <t>Оплата (632 от 25.02.2021)</t>
  </si>
  <si>
    <t>Оплата (668 от 26.02.2021)</t>
  </si>
  <si>
    <t>Оплата (667 от 26.02.2021)</t>
  </si>
  <si>
    <t>Продажа (271 от 27.02.2021)</t>
  </si>
  <si>
    <t>Приход (271 от 27.02.2021)</t>
  </si>
  <si>
    <t>Продажа (270 от 28.02.2021)</t>
  </si>
  <si>
    <t>Приход (270 от 28.02.2021)</t>
  </si>
  <si>
    <t>Продажа (299 от 05.03.2021)</t>
  </si>
  <si>
    <t>Приход (299 от 05.03.2021)</t>
  </si>
  <si>
    <t>Продажа (303 от 05.03.2021)</t>
  </si>
  <si>
    <t>Приход (303 от 05.03.2021)</t>
  </si>
  <si>
    <t>Продажа (305 от 08.03.2021)</t>
  </si>
  <si>
    <t>Приход (305 от 08.03.2021)</t>
  </si>
  <si>
    <t>Оплата (733 от 11.03.2021)</t>
  </si>
  <si>
    <t>Оплата (728 от 11.03.2021)</t>
  </si>
  <si>
    <t>Продажа (368 от 11.03.2021)</t>
  </si>
  <si>
    <t>Приход (368 от 11.03.2021)</t>
  </si>
  <si>
    <t>Продажа (349 от 13.03.2021)</t>
  </si>
  <si>
    <t>Приход (349 от 13.03.2021)</t>
  </si>
  <si>
    <t>Продажа (350 от 15.03.2021)</t>
  </si>
  <si>
    <t>Приход (350 от 15.03.2021)</t>
  </si>
  <si>
    <t>Продажа (345 от 16.03.2021)</t>
  </si>
  <si>
    <t>Приход (345 от 16.03.2021)</t>
  </si>
  <si>
    <t>Продажа (353 от 16.03.2021)</t>
  </si>
  <si>
    <t>Приход (353 от 16.03.2021)</t>
  </si>
  <si>
    <t>Продажа (366 от 19.03.2021)</t>
  </si>
  <si>
    <t>Приход (366 от 19.03.2021)</t>
  </si>
  <si>
    <t>Продажа (373 от 23.03.2021)</t>
  </si>
  <si>
    <t>Приход (373 от 23.03.2021)</t>
  </si>
  <si>
    <t>Продажа (390 от 26.03.2021)</t>
  </si>
  <si>
    <t>Приход (390 от 26.03.2021)</t>
  </si>
  <si>
    <t>Оплата (886 от 30.03.2021)</t>
  </si>
  <si>
    <t>Оплата (889 от 30.03.2021)</t>
  </si>
  <si>
    <t>Оплата (888 от 30.03.2021)</t>
  </si>
  <si>
    <t>Оплата (887 от 30.03.2021)</t>
  </si>
  <si>
    <t>Продажа (391 от 30.03.2021)</t>
  </si>
  <si>
    <t>Приход (391 от 30.03.2021)</t>
  </si>
  <si>
    <t>Оплата (910 от 31.03.2021)</t>
  </si>
  <si>
    <t>Оплата (909 от 31.03.2021)</t>
  </si>
  <si>
    <t>Продажа (396 от 31.03.2021)</t>
  </si>
  <si>
    <t>Приход (396 от 31.03.2021)</t>
  </si>
  <si>
    <t>Оплата (986 от 02.04.2021)</t>
  </si>
  <si>
    <t>Оплата (988 от 02.04.2021)</t>
  </si>
  <si>
    <t>Оплата (987 от 02.04.2021)</t>
  </si>
  <si>
    <t>Продажа (456 от 05.04.2021)</t>
  </si>
  <si>
    <t>Приход (456 от 05.04.2021)</t>
  </si>
  <si>
    <t>Оплата (1032 от 07.04.2021)</t>
  </si>
  <si>
    <t>Оплата (1031 от 07.04.2021)</t>
  </si>
  <si>
    <t>Оплата (1030 от 07.04.2021)</t>
  </si>
  <si>
    <t>Продажа (474 от 09.04.2021)</t>
  </si>
  <si>
    <t>Приход (474 от 09.04.2021)</t>
  </si>
  <si>
    <t>Оплата (1102 от 12.04.2021)</t>
  </si>
  <si>
    <t>Оплата (1103 от 12.04.2021)</t>
  </si>
  <si>
    <t>Оплата (1110 от 13.04.2021)</t>
  </si>
  <si>
    <t>Оплата (1109 от 13.04.2021)</t>
  </si>
  <si>
    <t>Оплата (1111 от 13.04.2021)</t>
  </si>
  <si>
    <t>Оплата (1142 от 15.04.2021)</t>
  </si>
  <si>
    <t>Оплата (1141 от 15.04.2021)</t>
  </si>
  <si>
    <t>Продажа (486 от 22.04.2021)</t>
  </si>
  <si>
    <t>Приход (486 от 22.04.2021)</t>
  </si>
  <si>
    <t>Продажа (497 от 26.04.2021)</t>
  </si>
  <si>
    <t>Приход (497 от 26.04.2021)</t>
  </si>
  <si>
    <t>Оплата (1314 от 29.04.2021)</t>
  </si>
  <si>
    <t>Оплата (1315 от 29.04.2021)</t>
  </si>
  <si>
    <t>Оплата (1313 от 29.04.2021)</t>
  </si>
  <si>
    <t>Продажа (523 от 29.04.2021)</t>
  </si>
  <si>
    <t>Приход (523 от 29.04.2021)</t>
  </si>
  <si>
    <t>Продажа (541 от 04.05.2021)</t>
  </si>
  <si>
    <t>Приход (541 от 04.05.2021)</t>
  </si>
  <si>
    <t>Продажа (542 от 11.05.2021)</t>
  </si>
  <si>
    <t>Приход (542 от 11.05.2021)</t>
  </si>
  <si>
    <t>Оплата (1462 от 12.05.2021)</t>
  </si>
  <si>
    <t>Оплата (1463 от 12.05.2021)</t>
  </si>
  <si>
    <t>Продажа (547 от 15.05.2021)</t>
  </si>
  <si>
    <t>Приход (547 от 15.05.2021)</t>
  </si>
  <si>
    <t>Оплата (1565 от 20.05.2021)</t>
  </si>
  <si>
    <t>Оплата (1562 от 20.05.2021)</t>
  </si>
  <si>
    <t>Оплата (1564 от 20.05.2021)</t>
  </si>
  <si>
    <t>Оплата (1563 от 20.05.2021)</t>
  </si>
  <si>
    <t>Продажа (572 от 21.05.2021)</t>
  </si>
  <si>
    <t>Приход (572 от 21.05.2021)</t>
  </si>
  <si>
    <t>Продажа (583 от 26.05.2021)</t>
  </si>
  <si>
    <t>Приход (583 от 26.05.2021)</t>
  </si>
  <si>
    <t>Оплата (001633 от 27.05.2021)</t>
  </si>
  <si>
    <t>Оплата (001632 от 27.05.2021)</t>
  </si>
  <si>
    <t>Оплата (1630 от 27.05.2021)</t>
  </si>
  <si>
    <t>Оплата (1631 от 27.05.2021)</t>
  </si>
  <si>
    <t>Оплата (1716 от 31.05.2021)</t>
  </si>
  <si>
    <t>Оплата (1714 от 31.05.2021)</t>
  </si>
  <si>
    <t>Оплата (1715 от 31.05.2021)</t>
  </si>
  <si>
    <t>Оплата (1775 от 02.06.2021)</t>
  </si>
  <si>
    <t>Оплата (1776 от 02.06.2021)</t>
  </si>
  <si>
    <t>Оплата (1786 от 02.06.2021)</t>
  </si>
  <si>
    <t>Продажа (615 от 03.06.2021)</t>
  </si>
  <si>
    <t>Приход (615 от 03.06.2021)</t>
  </si>
  <si>
    <t>Продажа (624 от 08.06.2021)</t>
  </si>
  <si>
    <t>Приход (624 от 08.06.2021)</t>
  </si>
  <si>
    <t>Продажа (639 от 14.06.2021)</t>
  </si>
  <si>
    <t>Приход (639 от 14.06.2021)</t>
  </si>
  <si>
    <t>Продажа (640 от 16.06.2021)</t>
  </si>
  <si>
    <t>Приход (640 от 16.06.2021)</t>
  </si>
  <si>
    <t>Оплата (1902 от 17.06.2021)</t>
  </si>
  <si>
    <t>Оплата (1901 от 17.06.2021)</t>
  </si>
  <si>
    <t>Оплата (2020 от 25.06.2021)</t>
  </si>
  <si>
    <t>Оплата (2021 от 25.06.2021)</t>
  </si>
  <si>
    <t>Продажа (672 от 26.06.2021)</t>
  </si>
  <si>
    <t>Приход (672 от 26.06.2021)</t>
  </si>
  <si>
    <t>Продажа (711 от 05.07.2021)</t>
  </si>
  <si>
    <t>Приход (711 от 05.07.2021)</t>
  </si>
  <si>
    <t>Продажа (721 от 12.07.2021)</t>
  </si>
  <si>
    <t>Приход (721 от 12.07.2021)</t>
  </si>
  <si>
    <t>Оплата (002194 от 15.07.2021)</t>
  </si>
  <si>
    <t>Оплата (002192 от 15.07.2021)</t>
  </si>
  <si>
    <t>Оплата (002193 от 15.07.2021)</t>
  </si>
  <si>
    <t>Продажа (749 от 18.07.2021)</t>
  </si>
  <si>
    <t>Приход (749 от 18.07.2021)</t>
  </si>
  <si>
    <t>Оплата (002319 от 23.07.2021)</t>
  </si>
  <si>
    <t>Оплата (002318 от 23.07.2021)</t>
  </si>
  <si>
    <t>Продажа (750 от 24.07.2021)</t>
  </si>
  <si>
    <t>Приход (750 от 24.07.2021)</t>
  </si>
  <si>
    <t>Оплата (002330 от 26.07.2021)</t>
  </si>
  <si>
    <t>Оплата (002507 от 30.07.2021)</t>
  </si>
  <si>
    <t>Оплата (002506 от 30.07.2021)</t>
  </si>
  <si>
    <t>Оплата (002551 от 03.08.2021)</t>
  </si>
  <si>
    <t>Оплата (002550 от 03.08.2021)</t>
  </si>
  <si>
    <t>Продажа (783 от 04.08.2021)</t>
  </si>
  <si>
    <t>Приход (783 от 04.08.2021)</t>
  </si>
  <si>
    <t>Продажа (799 от 11.08.2021)</t>
  </si>
  <si>
    <t>Приход (799 от 11.08.2021)</t>
  </si>
  <si>
    <t>Оплата (002825 от 13.08.2021)</t>
  </si>
  <si>
    <t>Оплата (002824 от 13.08.2021)</t>
  </si>
  <si>
    <t>Продажа (812 от 18.08.2021)</t>
  </si>
  <si>
    <t>Приход (812 от 18.08.2021)</t>
  </si>
  <si>
    <t>Продажа (836 от 24.08.2021)</t>
  </si>
  <si>
    <t>Приход (836 от 24.08.2021)</t>
  </si>
  <si>
    <t>Оплата (002988 от 25.08.2021)</t>
  </si>
  <si>
    <t>Оплата (002989 от 25.08.2021)</t>
  </si>
  <si>
    <t>Продажа (849 от 31.08.2021)</t>
  </si>
  <si>
    <t>Приход (849 от 31.08.2021)</t>
  </si>
  <si>
    <t>Оплата (003089 от 01.09.2021)</t>
  </si>
  <si>
    <t>Оплата (003090 от 01.09.2021)</t>
  </si>
  <si>
    <t>Оплата (003105 от 03.09.2021)</t>
  </si>
  <si>
    <t>Оплата (003106 от 03.09.2021)</t>
  </si>
  <si>
    <t>Продажа (859 от 03.09.2021)</t>
  </si>
  <si>
    <t>Приход (859 от 03.09.2021)</t>
  </si>
  <si>
    <t>Оплата (003120 от 08.09.2021)</t>
  </si>
  <si>
    <t>Оплата (003119 от 08.09.2021)</t>
  </si>
  <si>
    <t>Оплата (003123 от 09.09.2021)</t>
  </si>
  <si>
    <t>Продажа (882 от 09.09.2021)</t>
  </si>
  <si>
    <t>Приход (882 от 09.09.2021)</t>
  </si>
  <si>
    <t>Оплата (003136 от 10.09.2021)</t>
  </si>
  <si>
    <t>Оплата (003137 от 10.09.2021)</t>
  </si>
  <si>
    <t>Продажа (883 от 12.09.2021)</t>
  </si>
  <si>
    <t>Приход (883 от 12.09.2021)</t>
  </si>
  <si>
    <t>Оплата (003260 от 14.09.2021)</t>
  </si>
  <si>
    <t>Продажа (888 от 16.09.2021)</t>
  </si>
  <si>
    <t>Приход (888 от 16.09.2021)</t>
  </si>
  <si>
    <t>Оплата (3295 от 17.09.2021)</t>
  </si>
  <si>
    <t>Оплата (3294 от 17.09.2021)</t>
  </si>
  <si>
    <t>Оплата (003310 от 20.09.2021)</t>
  </si>
  <si>
    <t>Продажа (891 от 21.09.2021)</t>
  </si>
  <si>
    <t>Приход (891 от 21.09.2021)</t>
  </si>
  <si>
    <t>Оплата (003374 от 24.09.2021)</t>
  </si>
  <si>
    <t>Продажа (907 от 24.09.2021)</t>
  </si>
  <si>
    <t>Приход (907 от 24.09.2021)</t>
  </si>
  <si>
    <t>Продажа (908 от 26.09.2021)</t>
  </si>
  <si>
    <t>Приход (908 от 26.09.2021)</t>
  </si>
  <si>
    <t>Оплата (003437 от 28.09.2021)</t>
  </si>
  <si>
    <t>Оплата (3442 от 29.09.2021)</t>
  </si>
  <si>
    <t>Оплата (3441 от 29.09.2021)</t>
  </si>
  <si>
    <t>Продажа (929 от 30.09.2021)</t>
  </si>
  <si>
    <t>Приход (929 от 30.09.2021)</t>
  </si>
  <si>
    <t>Продажа (930 от 04.10.2021)</t>
  </si>
  <si>
    <t>Приход (930 от 04.10.2021)</t>
  </si>
  <si>
    <t>Продажа (946 от 08.10.2021)</t>
  </si>
  <si>
    <t>Приход (946 от 08.10.2021)</t>
  </si>
  <si>
    <t>Продажа (959 от 11.10.2021)</t>
  </si>
  <si>
    <t>Приход (959 от 11.10.2021)</t>
  </si>
  <si>
    <t>Оплата (3624 от 19.10.2021)</t>
  </si>
  <si>
    <t>Оплата (3662 от 20.10.2021)</t>
  </si>
  <si>
    <t>Оплата (3663 от 20.10.2021)</t>
  </si>
  <si>
    <t>Оплата (3673 от 21.10.2021)</t>
  </si>
  <si>
    <t>Оплата (3691 от 22.10.2021)</t>
  </si>
  <si>
    <t>Оплата (3690 от 22.10.2021)</t>
  </si>
  <si>
    <t>Продажа (977 от 23.10.2021)</t>
  </si>
  <si>
    <t>Приход (977 от 23.10.2021)</t>
  </si>
  <si>
    <t>Оплата (3698 от 25.10.2021)</t>
  </si>
  <si>
    <t>Оплата (3737 от 26.10.2021)</t>
  </si>
  <si>
    <t>Оплата (3738 от 26.10.2021)</t>
  </si>
  <si>
    <t>Оплата (003901 от 28.10.2021)</t>
  </si>
  <si>
    <t>Оплата (003902 от 28.10.2021)</t>
  </si>
  <si>
    <t>Оплата (003913 от 02.11.2021)</t>
  </si>
  <si>
    <t>Оплата (003910 от 02.11.2021)</t>
  </si>
  <si>
    <t>Продажа (1001 от 05.11.2021)</t>
  </si>
  <si>
    <t>Приход (1001 от 05.11.2021)</t>
  </si>
  <si>
    <t>Продажа (1005 от 09.11.2021)</t>
  </si>
  <si>
    <t>Приход (1005 от 09.11.2021)</t>
  </si>
  <si>
    <t>Оплата (003954 от 10.11.2021)</t>
  </si>
  <si>
    <t>Оплата (003953 от 10.11.2021)</t>
  </si>
  <si>
    <t>Оплата (3960 от 11.11.2021)</t>
  </si>
  <si>
    <t>Оплата (3959 от 11.11.2021)</t>
  </si>
  <si>
    <t>Оплата (003969 от 12.11.2021)</t>
  </si>
  <si>
    <t>Оплата (003968 от 12.11.2021)</t>
  </si>
  <si>
    <t>Оплата (4043 от 15.11.2021)</t>
  </si>
  <si>
    <t>Оплата (4044 от 15.11.2021)</t>
  </si>
  <si>
    <t>Продажа (1031 от 15.11.2021)</t>
  </si>
  <si>
    <t>Приход (1031 от 15.11.2021)</t>
  </si>
  <si>
    <t>Оплата (4057 от 16.11.2021)</t>
  </si>
  <si>
    <t>Оплата (4058 от 16.11.2021)</t>
  </si>
  <si>
    <t>Оплата (4059 от 16.11.2021)</t>
  </si>
  <si>
    <t>Оплата (4074 от 17.11.2021)</t>
  </si>
  <si>
    <t>Оплата (4075 от 17.11.2021)</t>
  </si>
  <si>
    <t>Оплата (4076 от 17.11.2021)</t>
  </si>
  <si>
    <t>Продажа (1019 от 17.11.2021)</t>
  </si>
  <si>
    <t>Приход (1019 от 17.11.2021)</t>
  </si>
  <si>
    <t>Оплата (4293 от 24.11.2021)</t>
  </si>
  <si>
    <t>Оплата (4294 от 24.11.2021)</t>
  </si>
  <si>
    <t>Продажа (1036 от 24.11.2021)</t>
  </si>
  <si>
    <t>Приход (1036 от 24.11.2021)</t>
  </si>
  <si>
    <t>Оплата (4299 от 25.11.2021)</t>
  </si>
  <si>
    <t>Оплата (4298 от 25.11.2021)</t>
  </si>
  <si>
    <t>Продажа (1038 от 25.11.2021)</t>
  </si>
  <si>
    <t>Приход (1038 от 25.11.2021)</t>
  </si>
  <si>
    <t>Продажа (1046 от 27.11.2021)</t>
  </si>
  <si>
    <t>Приход (1046 от 27.11.2021)</t>
  </si>
  <si>
    <t>Оплата (4317 от 29.11.2021)</t>
  </si>
  <si>
    <t>Оплата (4316 от 29.11.2021)</t>
  </si>
  <si>
    <t>Оплата (4375 от 30.11.2021)</t>
  </si>
  <si>
    <t>Оплата (4420 от 03.12.2021)</t>
  </si>
  <si>
    <t>Оплата (4419 от 03.12.2021)</t>
  </si>
  <si>
    <t>Продажа (1067 от 03.12.2021)</t>
  </si>
  <si>
    <t>Приход (1067 от 03.12.2021)</t>
  </si>
  <si>
    <t>Продажа (1068 от 05.12.2021)</t>
  </si>
  <si>
    <t>Приход (1068 от 05.12.2021)</t>
  </si>
  <si>
    <t>Оплата (4448 от 08.12.2021)</t>
  </si>
  <si>
    <t>Оплата (4447 от 08.12.2021)</t>
  </si>
  <si>
    <t>Продажа (1075 от 08.12.2021)</t>
  </si>
  <si>
    <t>Приход (1075 от 08.12.2021)</t>
  </si>
  <si>
    <t>Продажа (1089 от 14.12.2021)</t>
  </si>
  <si>
    <t>Приход (1089 от 14.12.2021)</t>
  </si>
  <si>
    <t>Оплата (4509 от 15.12.2021)</t>
  </si>
  <si>
    <t>Оплата (4547 от 16.12.2021)</t>
  </si>
  <si>
    <t>Оплата (4546 от 16.12.2021)</t>
  </si>
  <si>
    <t>Продажа (1095 от 16.12.2021)</t>
  </si>
  <si>
    <t>Приход (1095 от 16.12.2021)</t>
  </si>
  <si>
    <t>Оплата (4558 от 17.12.2021)</t>
  </si>
  <si>
    <t>Оплата (4564 от 20.12.2021)</t>
  </si>
  <si>
    <t>Оплата (4565 от 20.12.2021)</t>
  </si>
  <si>
    <t>Продажа (1110 от 22.12.2021)</t>
  </si>
  <si>
    <t>Приход (1110 от 22.12.2021)</t>
  </si>
  <si>
    <t>Оплата (4677 от 23.12.2021)</t>
  </si>
  <si>
    <t>Продажа (1113 от 27.12.2021)</t>
  </si>
  <si>
    <t>Приход (1113 от 27.12.2021)</t>
  </si>
  <si>
    <t>Продажа (1128 от 29.12.2021)</t>
  </si>
  <si>
    <t>Приход (1128 от 29.12.2021)</t>
  </si>
  <si>
    <t>Оплата (4838 от 30.12.2021)</t>
  </si>
  <si>
    <t>Оплата (4839 от 30.12.2021)</t>
  </si>
  <si>
    <t>Продажа (1133 от 30.12.2021)</t>
  </si>
  <si>
    <t>Приход (1133 от 30.12.2021)</t>
  </si>
  <si>
    <t>Продажа (2 от 07.01.2022)</t>
  </si>
  <si>
    <t>Приход (2 от 07.01.2022)</t>
  </si>
  <si>
    <t>Продажа (5 от 09.01.2022)</t>
  </si>
  <si>
    <t>Приход (5 от 09.01.2022)</t>
  </si>
  <si>
    <t>Оплата (4 от 11.01.2022)</t>
  </si>
  <si>
    <t>Оплата (5 от 11.01.2022)</t>
  </si>
  <si>
    <t>Продажа (17 от 14.01.2022)</t>
  </si>
  <si>
    <t>Приход (17 от 14.01.2022)</t>
  </si>
  <si>
    <t>Оплата (25 от 18.01.2022)</t>
  </si>
  <si>
    <t>Оплата (26 от 18.01.2022)</t>
  </si>
  <si>
    <t>Оплата (28 от 18.01.2022)</t>
  </si>
  <si>
    <t>Оплата (27 от 18.01.2022)</t>
  </si>
  <si>
    <t>Продажа (23 от 18.01.2022)</t>
  </si>
  <si>
    <t>Приход (23 от 18.01.2022)</t>
  </si>
  <si>
    <t>Продажа (33 от 21.01.2022)</t>
  </si>
  <si>
    <t>Приход (33 от 21.01.2022)</t>
  </si>
  <si>
    <t>Продажа (34 от 21.01.2022)</t>
  </si>
  <si>
    <t>Приход (34 от 21.01.2022)</t>
  </si>
  <si>
    <t>Оплата (179 от 26.01.2022)</t>
  </si>
  <si>
    <t>Оплата (181 от 26.01.2022)</t>
  </si>
  <si>
    <t>Оплата (180 от 26.01.2022)</t>
  </si>
  <si>
    <t>Продажа (40 от 26.01.2022)</t>
  </si>
  <si>
    <t>Приход (40 от 26.01.2022)</t>
  </si>
  <si>
    <t>Оплата (187 от 27.01.2022)</t>
  </si>
  <si>
    <t>Оплата (186 от 27.01.2022)</t>
  </si>
  <si>
    <t>Оплата (188 от 27.01.2022)</t>
  </si>
  <si>
    <t>Продажа (50 от 30.01.2022)</t>
  </si>
  <si>
    <t>Приход (50 от 30.01.2022)</t>
  </si>
  <si>
    <t>Оплата (227 от 01.02.2022)</t>
  </si>
  <si>
    <t>Оплата (282 от 02.02.2022)</t>
  </si>
  <si>
    <t>Продажа (76 от 06.02.2022)</t>
  </si>
  <si>
    <t>Приход (76 от 06.02.2022)</t>
  </si>
  <si>
    <t>Продажа (93 от 16.02.2022)</t>
  </si>
  <si>
    <t>Приход (93 от 16.02.2022)</t>
  </si>
  <si>
    <t>Продажа (102 от 21.02.2022)</t>
  </si>
  <si>
    <t>Приход (102 от 21.02.2022)</t>
  </si>
  <si>
    <t>Продажа (122 от 25.02.2022)</t>
  </si>
  <si>
    <t>Приход (122 от 25.02.2022)</t>
  </si>
  <si>
    <t>Обороты за период</t>
  </si>
  <si>
    <t>Сальдо конечное</t>
  </si>
  <si>
    <t>Неустойка начинает тикать с третьего дня, в размере 0,01% в день. От неоплаченной суммы. Только вот оплаты происходят как попало. С задержками.</t>
  </si>
  <si>
    <t>Дни просрочки</t>
  </si>
  <si>
    <t>Неустойка,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</si>
</sst>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40" fontId="1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0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0" fontId="1" fillId="0" borderId="2" xfId="0" applyNumberFormat="1" applyFont="1" applyBorder="1" applyAlignment="1">
      <alignment horizontal="center" vertical="center"/>
    </xf>
    <xf numFmtId="40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0" fontId="1" fillId="0" borderId="1" xfId="0" applyNumberFormat="1" applyFont="1" applyBorder="1" applyAlignment="1">
      <alignment horizontal="center" vertical="center"/>
    </xf>
    <xf numFmtId="164" fontId="0" fillId="0" borderId="0" xfId="0" applyNumberFormat="1"/>
  </cellXfs>
  <cellStyles count="1">
    <cellStyle name="Обычный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96DA5-E6F0-4783-A52B-8E3A6ECFF0D7}">
  <dimension ref="B5:S299"/>
  <sheetViews>
    <sheetView tabSelected="1" workbookViewId="0">
      <selection activeCell="R11" sqref="R11"/>
    </sheetView>
  </sheetViews>
  <sheetFormatPr defaultRowHeight="15" x14ac:dyDescent="0.25"/>
  <cols>
    <col min="2" max="2" width="11.28515625" customWidth="1"/>
    <col min="3" max="3" width="8.7109375" customWidth="1"/>
    <col min="4" max="4" width="14.5703125" customWidth="1"/>
    <col min="5" max="5" width="8.7109375" customWidth="1"/>
    <col min="6" max="6" width="3.7109375" customWidth="1"/>
    <col min="7" max="7" width="10" customWidth="1"/>
    <col min="8" max="8" width="1.42578125" hidden="1" customWidth="1"/>
    <col min="9" max="9" width="8.7109375" hidden="1" customWidth="1"/>
    <col min="11" max="11" width="8.7109375" customWidth="1"/>
    <col min="12" max="12" width="14.85546875" customWidth="1"/>
    <col min="13" max="13" width="8.7109375" customWidth="1"/>
    <col min="14" max="14" width="1.42578125" hidden="1" customWidth="1"/>
    <col min="16" max="16" width="2.85546875" customWidth="1"/>
    <col min="17" max="17" width="14.42578125" style="12" customWidth="1"/>
    <col min="18" max="18" width="17.85546875" style="12" customWidth="1"/>
    <col min="19" max="19" width="13.5703125" customWidth="1"/>
    <col min="20" max="20" width="11.7109375" customWidth="1"/>
  </cols>
  <sheetData>
    <row r="5" spans="2:19" x14ac:dyDescent="0.25">
      <c r="B5" s="27" t="s">
        <v>411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9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9" spans="2:19" x14ac:dyDescent="0.25">
      <c r="B9" s="13" t="s">
        <v>28</v>
      </c>
      <c r="C9" s="23" t="s">
        <v>29</v>
      </c>
      <c r="D9" s="23"/>
      <c r="E9" s="23" t="s">
        <v>30</v>
      </c>
      <c r="F9" s="23"/>
      <c r="G9" s="23" t="s">
        <v>31</v>
      </c>
      <c r="H9" s="23"/>
      <c r="I9" s="23"/>
      <c r="J9" s="13" t="s">
        <v>28</v>
      </c>
      <c r="K9" s="23" t="s">
        <v>29</v>
      </c>
      <c r="L9" s="23"/>
      <c r="M9" s="23" t="s">
        <v>30</v>
      </c>
      <c r="N9" s="23"/>
      <c r="O9" s="23" t="s">
        <v>31</v>
      </c>
      <c r="P9" s="23"/>
      <c r="Q9" s="12" t="s">
        <v>412</v>
      </c>
      <c r="R9" s="12" t="s">
        <v>413</v>
      </c>
    </row>
    <row r="10" spans="2:19" x14ac:dyDescent="0.25">
      <c r="B10" s="24" t="s">
        <v>32</v>
      </c>
      <c r="C10" s="24"/>
      <c r="D10" s="24"/>
      <c r="E10" s="14"/>
      <c r="F10" s="15"/>
      <c r="G10" s="14"/>
      <c r="H10" s="16"/>
      <c r="I10" s="15"/>
      <c r="J10" s="24" t="s">
        <v>32</v>
      </c>
      <c r="K10" s="24"/>
      <c r="L10" s="24"/>
      <c r="M10" s="14"/>
      <c r="N10" s="15"/>
      <c r="O10" s="14"/>
      <c r="P10" s="15"/>
    </row>
    <row r="11" spans="2:19" x14ac:dyDescent="0.25">
      <c r="B11" s="17">
        <v>44134</v>
      </c>
      <c r="C11" s="21" t="s">
        <v>0</v>
      </c>
      <c r="D11" s="21"/>
      <c r="E11" s="22">
        <v>706023</v>
      </c>
      <c r="F11" s="22"/>
      <c r="G11" s="18"/>
      <c r="H11" s="19"/>
      <c r="I11" s="20"/>
      <c r="J11" s="17">
        <v>44134</v>
      </c>
      <c r="K11" s="21" t="s">
        <v>1</v>
      </c>
      <c r="L11" s="21"/>
      <c r="M11" s="18"/>
      <c r="N11" s="20"/>
      <c r="O11" s="22">
        <v>706023</v>
      </c>
      <c r="P11" s="22"/>
      <c r="R11" s="12" cm="1">
        <f t="array" ref="R11">MAX(IFERROR(SUMPRODUCT(($E10:E$11*(B11-$B10:B$11+1&gt;3)-SUM($G10:I$11))*0.01%*(B11-$B10:B$11-3)),0),0)</f>
        <v>0</v>
      </c>
      <c r="S11" s="34"/>
    </row>
    <row r="12" spans="2:19" x14ac:dyDescent="0.25">
      <c r="B12" s="17">
        <v>44140</v>
      </c>
      <c r="C12" s="21" t="s">
        <v>2</v>
      </c>
      <c r="D12" s="21"/>
      <c r="E12" s="22">
        <v>1002358.4</v>
      </c>
      <c r="F12" s="22"/>
      <c r="G12" s="18"/>
      <c r="H12" s="19"/>
      <c r="I12" s="20"/>
      <c r="J12" s="17">
        <v>44140</v>
      </c>
      <c r="K12" s="21" t="s">
        <v>3</v>
      </c>
      <c r="L12" s="21"/>
      <c r="M12" s="18"/>
      <c r="N12" s="20"/>
      <c r="O12" s="22">
        <v>1002358.4</v>
      </c>
      <c r="P12" s="22"/>
      <c r="Q12" s="12">
        <f>ABS(DATEDIF($B$11,B12, "d")-3)</f>
        <v>3</v>
      </c>
      <c r="R12" s="12" cm="1">
        <f t="array" ref="R12">MAX(IFERROR(SUMPRODUCT(($E11:E$11*(B12-$B11:B$11+1&gt;3)-SUM($G11:I$11))*0.01%*(B12-$B11:B$11-3)),0),0)</f>
        <v>211.80689999999998</v>
      </c>
      <c r="S12" s="34"/>
    </row>
    <row r="13" spans="2:19" x14ac:dyDescent="0.25">
      <c r="B13" s="17">
        <v>44141</v>
      </c>
      <c r="C13" s="21" t="s">
        <v>4</v>
      </c>
      <c r="D13" s="21"/>
      <c r="E13" s="18"/>
      <c r="F13" s="20"/>
      <c r="G13" s="22">
        <v>706023</v>
      </c>
      <c r="H13" s="22"/>
      <c r="I13" s="22"/>
      <c r="J13" s="17">
        <v>44141</v>
      </c>
      <c r="K13" s="21" t="s">
        <v>4</v>
      </c>
      <c r="L13" s="21"/>
      <c r="M13" s="22">
        <v>706023</v>
      </c>
      <c r="N13" s="22"/>
      <c r="O13" s="18"/>
      <c r="P13" s="20"/>
      <c r="Q13" s="12">
        <f>ABS(DATEDIF($B$11,B13, "d")-3)</f>
        <v>4</v>
      </c>
      <c r="R13" s="12" cm="1">
        <f t="array" ref="R13">MAX(IFERROR(SUMPRODUCT(($E$11:E12*(B13-$B$11:B12+1&gt;3)-SUM($G$11:I12))*0.01%*(B13-$B$11:B12-3)),0),0)</f>
        <v>282.4092</v>
      </c>
      <c r="S13" s="34"/>
    </row>
    <row r="14" spans="2:19" x14ac:dyDescent="0.25">
      <c r="B14" s="17">
        <v>44143</v>
      </c>
      <c r="C14" s="21" t="s">
        <v>5</v>
      </c>
      <c r="D14" s="21"/>
      <c r="E14" s="22">
        <v>122576.4</v>
      </c>
      <c r="F14" s="22"/>
      <c r="G14" s="18"/>
      <c r="H14" s="19"/>
      <c r="I14" s="20"/>
      <c r="J14" s="17">
        <v>44143</v>
      </c>
      <c r="K14" s="21" t="s">
        <v>6</v>
      </c>
      <c r="L14" s="21"/>
      <c r="M14" s="18"/>
      <c r="N14" s="20"/>
      <c r="O14" s="22">
        <v>122576.4</v>
      </c>
      <c r="P14" s="22"/>
      <c r="R14" s="12" cm="1">
        <f t="array" ref="R14">MAX(IFERROR(SUMPRODUCT(($E$11:E13*(B14-$B$11:B13+1&gt;3)-SUM($G$11:I13))*0.01%*(B14-$B$11:B13-3)),0),0)</f>
        <v>70.6023</v>
      </c>
      <c r="S14" s="34"/>
    </row>
    <row r="15" spans="2:19" x14ac:dyDescent="0.25">
      <c r="B15" s="17">
        <v>44144</v>
      </c>
      <c r="C15" s="21" t="s">
        <v>7</v>
      </c>
      <c r="D15" s="21"/>
      <c r="E15" s="22">
        <v>730038.4</v>
      </c>
      <c r="F15" s="22"/>
      <c r="G15" s="18"/>
      <c r="H15" s="19"/>
      <c r="I15" s="20"/>
      <c r="J15" s="17">
        <v>44144</v>
      </c>
      <c r="K15" s="21" t="s">
        <v>8</v>
      </c>
      <c r="L15" s="21"/>
      <c r="M15" s="18"/>
      <c r="N15" s="20"/>
      <c r="O15" s="22">
        <v>730038.4</v>
      </c>
      <c r="P15" s="22"/>
      <c r="R15" s="12" cm="1">
        <f t="array" ref="R15">MAX(IFERROR(SUMPRODUCT(($E$11:E14*(B15-$B$11:B14+1&gt;3)-SUM($G$11:I14))*0.01%*(B15-$B$11:B14-3)),0),0)</f>
        <v>170.83814000000001</v>
      </c>
      <c r="S15" s="34"/>
    </row>
    <row r="16" spans="2:19" x14ac:dyDescent="0.25">
      <c r="B16" s="17">
        <v>44146</v>
      </c>
      <c r="C16" s="21" t="s">
        <v>9</v>
      </c>
      <c r="D16" s="21"/>
      <c r="E16" s="18"/>
      <c r="F16" s="20"/>
      <c r="G16" s="22">
        <v>122576.4</v>
      </c>
      <c r="H16" s="22"/>
      <c r="I16" s="22"/>
      <c r="J16" s="17">
        <v>44146</v>
      </c>
      <c r="K16" s="21" t="s">
        <v>9</v>
      </c>
      <c r="L16" s="21"/>
      <c r="M16" s="22">
        <v>122576.4</v>
      </c>
      <c r="N16" s="22"/>
      <c r="O16" s="18"/>
      <c r="P16" s="20"/>
      <c r="R16" s="12" cm="1">
        <f t="array" ref="R16">MAX(IFERROR(SUMPRODUCT(($E$11:E15*(B16-$B$11:B15+1&gt;3)-SUM($G$11:I15))*0.01%*(B16-$B$11:B15-3)),0),0)</f>
        <v>18.298320000000004</v>
      </c>
      <c r="S16" s="34"/>
    </row>
    <row r="17" spans="2:19" x14ac:dyDescent="0.25">
      <c r="B17" s="17">
        <v>44150</v>
      </c>
      <c r="C17" s="21" t="s">
        <v>10</v>
      </c>
      <c r="D17" s="21"/>
      <c r="E17" s="22">
        <v>122434.2</v>
      </c>
      <c r="F17" s="22"/>
      <c r="G17" s="18"/>
      <c r="H17" s="19"/>
      <c r="I17" s="20"/>
      <c r="J17" s="17">
        <v>44150</v>
      </c>
      <c r="K17" s="21" t="s">
        <v>11</v>
      </c>
      <c r="L17" s="21"/>
      <c r="M17" s="18"/>
      <c r="N17" s="20"/>
      <c r="O17" s="22">
        <v>122434.2</v>
      </c>
      <c r="P17" s="22"/>
      <c r="R17" s="12" cm="1">
        <f t="array" ref="R17">MAX(IFERROR(SUMPRODUCT(($E$11:E16*(B17-$B$11:B16+1&gt;3)-SUM($G$11:I16))*0.01%*(B17-$B$11:B16-3)),0),0)</f>
        <v>0</v>
      </c>
      <c r="S17" s="34"/>
    </row>
    <row r="18" spans="2:19" x14ac:dyDescent="0.25">
      <c r="B18" s="17">
        <v>44150</v>
      </c>
      <c r="C18" s="21" t="s">
        <v>12</v>
      </c>
      <c r="D18" s="21"/>
      <c r="E18" s="22">
        <v>1302720</v>
      </c>
      <c r="F18" s="22"/>
      <c r="G18" s="18"/>
      <c r="H18" s="19"/>
      <c r="I18" s="20"/>
      <c r="J18" s="17">
        <v>44150</v>
      </c>
      <c r="K18" s="21" t="s">
        <v>13</v>
      </c>
      <c r="L18" s="21"/>
      <c r="M18" s="18"/>
      <c r="N18" s="20"/>
      <c r="O18" s="22">
        <v>1302720</v>
      </c>
      <c r="P18" s="22"/>
      <c r="R18" s="12" cm="1">
        <f t="array" ref="R18">MAX(IFERROR(SUMPRODUCT(($E$11:E17*(B18-$B$11:B17+1&gt;3)-SUM($G$11:I17))*0.01%*(B18-$B$11:B17-3)),0),0)</f>
        <v>0</v>
      </c>
      <c r="S18" s="34"/>
    </row>
    <row r="19" spans="2:19" x14ac:dyDescent="0.25">
      <c r="B19" s="17">
        <v>44153</v>
      </c>
      <c r="C19" s="21" t="s">
        <v>14</v>
      </c>
      <c r="D19" s="21"/>
      <c r="E19" s="22">
        <v>450063</v>
      </c>
      <c r="F19" s="22"/>
      <c r="G19" s="18"/>
      <c r="H19" s="19"/>
      <c r="I19" s="20"/>
      <c r="J19" s="17">
        <v>44153</v>
      </c>
      <c r="K19" s="21" t="s">
        <v>15</v>
      </c>
      <c r="L19" s="21"/>
      <c r="M19" s="18"/>
      <c r="N19" s="20"/>
      <c r="O19" s="22">
        <v>450063</v>
      </c>
      <c r="P19" s="22"/>
      <c r="R19" s="12" cm="1">
        <f t="array" ref="R19">MAX(IFERROR(SUMPRODUCT(($E$11:E18*(B19-$B$11:B18+1&gt;3)-SUM($G$11:I18))*0.01%*(B19-$B$11:B18-3)),0),0)</f>
        <v>0</v>
      </c>
      <c r="S19" s="34"/>
    </row>
    <row r="20" spans="2:19" x14ac:dyDescent="0.25">
      <c r="B20" s="17">
        <v>44157</v>
      </c>
      <c r="C20" s="21" t="s">
        <v>16</v>
      </c>
      <c r="D20" s="21"/>
      <c r="E20" s="22">
        <v>735852.8</v>
      </c>
      <c r="F20" s="22"/>
      <c r="G20" s="18"/>
      <c r="H20" s="19"/>
      <c r="I20" s="20"/>
      <c r="J20" s="17">
        <v>44157</v>
      </c>
      <c r="K20" s="21" t="s">
        <v>17</v>
      </c>
      <c r="L20" s="21"/>
      <c r="M20" s="18"/>
      <c r="N20" s="20"/>
      <c r="O20" s="22">
        <v>735852.8</v>
      </c>
      <c r="P20" s="22"/>
      <c r="R20" s="12" cm="1">
        <f t="array" ref="R20">MAX(IFERROR(SUMPRODUCT(($E$11:E19*(B20-$B$11:B19+1&gt;3)-SUM($G$11:I19))*0.01%*(B20-$B$11:B19-3)),0),0)</f>
        <v>0</v>
      </c>
      <c r="S20" s="34"/>
    </row>
    <row r="21" spans="2:19" x14ac:dyDescent="0.25">
      <c r="B21" s="17">
        <v>44158</v>
      </c>
      <c r="C21" s="21" t="s">
        <v>18</v>
      </c>
      <c r="D21" s="21"/>
      <c r="E21" s="18"/>
      <c r="F21" s="20"/>
      <c r="G21" s="22">
        <v>730038.4</v>
      </c>
      <c r="H21" s="22"/>
      <c r="I21" s="22"/>
      <c r="J21" s="17">
        <v>44158</v>
      </c>
      <c r="K21" s="21" t="s">
        <v>18</v>
      </c>
      <c r="L21" s="21"/>
      <c r="M21" s="22">
        <v>730038.4</v>
      </c>
      <c r="N21" s="22"/>
      <c r="O21" s="18"/>
      <c r="P21" s="20"/>
      <c r="R21" s="12" cm="1">
        <f t="array" ref="R21">MAX(IFERROR(SUMPRODUCT(($E$11:E20*(B21-$B$11:B20+1&gt;3)-SUM($G$11:I20))*0.01%*(B21-$B$11:B20-3)),0),0)</f>
        <v>0</v>
      </c>
      <c r="S21" s="34"/>
    </row>
    <row r="22" spans="2:19" x14ac:dyDescent="0.25">
      <c r="B22" s="17">
        <v>44159</v>
      </c>
      <c r="C22" s="21" t="s">
        <v>19</v>
      </c>
      <c r="D22" s="21"/>
      <c r="E22" s="18"/>
      <c r="F22" s="20"/>
      <c r="G22" s="22">
        <v>1302720</v>
      </c>
      <c r="H22" s="22"/>
      <c r="I22" s="22"/>
      <c r="J22" s="17">
        <v>44159</v>
      </c>
      <c r="K22" s="21" t="s">
        <v>19</v>
      </c>
      <c r="L22" s="21"/>
      <c r="M22" s="22">
        <v>1302720</v>
      </c>
      <c r="N22" s="22"/>
      <c r="O22" s="18"/>
      <c r="P22" s="20"/>
      <c r="R22" s="12" cm="1">
        <f t="array" ref="R22">MAX(IFERROR(SUMPRODUCT(($E$11:E21*(B22-$B$11:B21+1&gt;3)-SUM($G$11:I21))*0.01%*(B22-$B$11:B21-3)),0),0)</f>
        <v>0</v>
      </c>
      <c r="S22" s="34"/>
    </row>
    <row r="23" spans="2:19" x14ac:dyDescent="0.25">
      <c r="B23" s="17">
        <v>44159</v>
      </c>
      <c r="C23" s="21" t="s">
        <v>20</v>
      </c>
      <c r="D23" s="21"/>
      <c r="E23" s="18"/>
      <c r="F23" s="20"/>
      <c r="G23" s="22">
        <v>1002358.4</v>
      </c>
      <c r="H23" s="22"/>
      <c r="I23" s="22"/>
      <c r="J23" s="17">
        <v>44159</v>
      </c>
      <c r="K23" s="21" t="s">
        <v>20</v>
      </c>
      <c r="L23" s="21"/>
      <c r="M23" s="22">
        <v>1002358.4</v>
      </c>
      <c r="N23" s="22"/>
      <c r="O23" s="18"/>
      <c r="P23" s="20"/>
      <c r="R23" s="12" cm="1">
        <f t="array" ref="R23">MAX(IFERROR(SUMPRODUCT(($E$11:E22*(B23-$B$11:B22+1&gt;3)-SUM($G$11:I22))*0.01%*(B23-$B$11:B22-3)),0),0)</f>
        <v>0</v>
      </c>
      <c r="S23" s="34"/>
    </row>
    <row r="24" spans="2:19" x14ac:dyDescent="0.25">
      <c r="B24" s="17">
        <v>44159</v>
      </c>
      <c r="C24" s="21" t="s">
        <v>21</v>
      </c>
      <c r="D24" s="21"/>
      <c r="E24" s="18"/>
      <c r="F24" s="20"/>
      <c r="G24" s="22">
        <v>122434.2</v>
      </c>
      <c r="H24" s="22"/>
      <c r="I24" s="22"/>
      <c r="J24" s="17">
        <v>44159</v>
      </c>
      <c r="K24" s="21" t="s">
        <v>21</v>
      </c>
      <c r="L24" s="21"/>
      <c r="M24" s="22">
        <v>122434.2</v>
      </c>
      <c r="N24" s="22"/>
      <c r="O24" s="18"/>
      <c r="P24" s="20"/>
      <c r="R24" s="12" cm="1">
        <f t="array" ref="R24">MAX(IFERROR(SUMPRODUCT(($E$11:E23*(B24-$B$11:B23+1&gt;3)-SUM($G$11:I23))*0.01%*(B24-$B$11:B23-3)),0),0)</f>
        <v>0</v>
      </c>
    </row>
    <row r="25" spans="2:19" x14ac:dyDescent="0.25">
      <c r="B25" s="17">
        <v>44161</v>
      </c>
      <c r="C25" s="21" t="s">
        <v>22</v>
      </c>
      <c r="D25" s="21"/>
      <c r="E25" s="22">
        <v>709293.6</v>
      </c>
      <c r="F25" s="22"/>
      <c r="G25" s="18"/>
      <c r="H25" s="19"/>
      <c r="I25" s="20"/>
      <c r="J25" s="17">
        <v>44161</v>
      </c>
      <c r="K25" s="21" t="s">
        <v>23</v>
      </c>
      <c r="L25" s="21"/>
      <c r="M25" s="18"/>
      <c r="N25" s="20"/>
      <c r="O25" s="22">
        <v>709293.6</v>
      </c>
      <c r="P25" s="22"/>
      <c r="R25" s="12" cm="1">
        <f t="array" ref="R25">MAX(IFERROR(SUMPRODUCT(($E$11:E24*(B25-$B$11:B24+1&gt;3)-SUM($G$11:I24))*0.01%*(B25-$B$11:B24-3)),0),0)</f>
        <v>0</v>
      </c>
    </row>
    <row r="26" spans="2:19" x14ac:dyDescent="0.25">
      <c r="B26" s="17">
        <v>44163</v>
      </c>
      <c r="C26" s="21" t="s">
        <v>24</v>
      </c>
      <c r="D26" s="21"/>
      <c r="E26" s="22">
        <v>295562.7</v>
      </c>
      <c r="F26" s="22"/>
      <c r="G26" s="18"/>
      <c r="H26" s="19"/>
      <c r="I26" s="20"/>
      <c r="J26" s="17">
        <v>44163</v>
      </c>
      <c r="K26" s="21" t="s">
        <v>25</v>
      </c>
      <c r="L26" s="21"/>
      <c r="M26" s="18"/>
      <c r="N26" s="20"/>
      <c r="O26" s="22">
        <v>295562.7</v>
      </c>
      <c r="P26" s="22"/>
      <c r="R26" s="12" cm="1">
        <f t="array" ref="R26">MAX(IFERROR(SUMPRODUCT(($E$11:E25*(B26-$B$11:B25+1&gt;3)-SUM($G$11:I25))*0.01%*(B26-$B$11:B25-3)),0),0)</f>
        <v>0</v>
      </c>
    </row>
    <row r="27" spans="2:19" x14ac:dyDescent="0.25">
      <c r="B27" s="17">
        <v>44165</v>
      </c>
      <c r="C27" s="21" t="s">
        <v>26</v>
      </c>
      <c r="D27" s="21"/>
      <c r="E27" s="18"/>
      <c r="F27" s="20"/>
      <c r="G27" s="22">
        <v>735852.8</v>
      </c>
      <c r="H27" s="22"/>
      <c r="I27" s="22"/>
      <c r="J27" s="17">
        <v>44165</v>
      </c>
      <c r="K27" s="21" t="s">
        <v>26</v>
      </c>
      <c r="L27" s="21"/>
      <c r="M27" s="22">
        <v>735852.8</v>
      </c>
      <c r="N27" s="22"/>
      <c r="O27" s="18"/>
      <c r="P27" s="20"/>
      <c r="R27" s="12" cm="1">
        <f t="array" ref="R27">MAX(IFERROR(SUMPRODUCT(($E$11:E26*(B27-$B$11:B26+1&gt;3)-SUM($G$11:I26))*0.01%*(B27-$B$11:B26-3)),0),0)</f>
        <v>0</v>
      </c>
    </row>
    <row r="28" spans="2:19" x14ac:dyDescent="0.25">
      <c r="B28" s="17">
        <v>44165</v>
      </c>
      <c r="C28" s="21" t="s">
        <v>27</v>
      </c>
      <c r="D28" s="21"/>
      <c r="E28" s="18"/>
      <c r="F28" s="20"/>
      <c r="G28" s="22">
        <v>450063</v>
      </c>
      <c r="H28" s="22"/>
      <c r="I28" s="22"/>
      <c r="J28" s="17">
        <v>44165</v>
      </c>
      <c r="K28" s="21" t="s">
        <v>27</v>
      </c>
      <c r="L28" s="21"/>
      <c r="M28" s="22">
        <v>450063</v>
      </c>
      <c r="N28" s="22"/>
      <c r="O28" s="18"/>
      <c r="P28" s="20"/>
      <c r="R28" s="12" cm="1">
        <f t="array" ref="R28">MAX(IFERROR(SUMPRODUCT(($E$11:E27*(B28-$B$11:B27+1&gt;3)-SUM($G$11:I27))*0.01%*(B28-$B$11:B27-3)),0),0)</f>
        <v>0</v>
      </c>
    </row>
    <row r="29" spans="2:19" x14ac:dyDescent="0.25">
      <c r="B29" s="17">
        <v>44165</v>
      </c>
      <c r="C29" s="21" t="s">
        <v>35</v>
      </c>
      <c r="D29" s="21"/>
      <c r="E29" s="22">
        <v>709293.6</v>
      </c>
      <c r="F29" s="22"/>
      <c r="G29" s="18"/>
      <c r="H29" s="19"/>
      <c r="I29" s="20"/>
      <c r="J29" s="17">
        <v>44165</v>
      </c>
      <c r="K29" s="21" t="s">
        <v>36</v>
      </c>
      <c r="L29" s="21"/>
      <c r="M29" s="18"/>
      <c r="N29" s="20"/>
      <c r="O29" s="22">
        <v>709293.6</v>
      </c>
      <c r="P29" s="22"/>
      <c r="R29" s="12" cm="1">
        <f t="array" ref="R29">MAX(IFERROR(SUMPRODUCT(($E$11:E28*(B29-$B$11:B28+1&gt;3)-SUM($G$11:I28))*0.01%*(B29-$B$11:B28-3)),0),0)</f>
        <v>0</v>
      </c>
    </row>
    <row r="30" spans="2:19" x14ac:dyDescent="0.25">
      <c r="B30" s="17">
        <v>44166</v>
      </c>
      <c r="C30" s="21" t="s">
        <v>37</v>
      </c>
      <c r="D30" s="21"/>
      <c r="E30" s="22">
        <v>710146.8</v>
      </c>
      <c r="F30" s="22"/>
      <c r="G30" s="18"/>
      <c r="H30" s="19"/>
      <c r="I30" s="20"/>
      <c r="J30" s="17">
        <v>44166</v>
      </c>
      <c r="K30" s="21" t="s">
        <v>38</v>
      </c>
      <c r="L30" s="21"/>
      <c r="M30" s="18"/>
      <c r="N30" s="20"/>
      <c r="O30" s="22">
        <v>710146.8</v>
      </c>
      <c r="P30" s="22"/>
      <c r="R30" s="12" cm="1">
        <f t="array" ref="R30">MAX(IFERROR(SUMPRODUCT(($E$11:E29*(B30-$B$11:B29+1&gt;3)-SUM($G$11:I29))*0.01%*(B30-$B$11:B29-3)),0),0)</f>
        <v>0</v>
      </c>
    </row>
    <row r="31" spans="2:19" x14ac:dyDescent="0.25">
      <c r="B31" s="17">
        <v>44170</v>
      </c>
      <c r="C31" s="21" t="s">
        <v>39</v>
      </c>
      <c r="D31" s="21"/>
      <c r="E31" s="22">
        <v>709293.6</v>
      </c>
      <c r="F31" s="22"/>
      <c r="G31" s="18"/>
      <c r="H31" s="19"/>
      <c r="I31" s="20"/>
      <c r="J31" s="17">
        <v>44170</v>
      </c>
      <c r="K31" s="21" t="s">
        <v>40</v>
      </c>
      <c r="L31" s="21"/>
      <c r="M31" s="18"/>
      <c r="N31" s="20"/>
      <c r="O31" s="22">
        <v>709293.6</v>
      </c>
      <c r="P31" s="22"/>
      <c r="R31" s="12" cm="1">
        <f t="array" ref="R31">MAX(IFERROR(SUMPRODUCT(($E$11:E30*(B31-$B$11:B30+1&gt;3)-SUM($G$11:I30))*0.01%*(B31-$B$11:B30-3)),0),0)</f>
        <v>0</v>
      </c>
    </row>
    <row r="32" spans="2:19" x14ac:dyDescent="0.25">
      <c r="B32" s="17">
        <v>44172</v>
      </c>
      <c r="C32" s="21" t="s">
        <v>41</v>
      </c>
      <c r="D32" s="21"/>
      <c r="E32" s="18"/>
      <c r="F32" s="20"/>
      <c r="G32" s="22">
        <v>200000</v>
      </c>
      <c r="H32" s="22"/>
      <c r="I32" s="22"/>
      <c r="J32" s="17">
        <v>44172</v>
      </c>
      <c r="K32" s="21" t="s">
        <v>41</v>
      </c>
      <c r="L32" s="21"/>
      <c r="M32" s="22">
        <v>200000</v>
      </c>
      <c r="N32" s="22"/>
      <c r="O32" s="18"/>
      <c r="P32" s="20"/>
      <c r="R32" s="12" cm="1">
        <f t="array" ref="R32">MAX(IFERROR(SUMPRODUCT(($E$11:E31*(B32-$B$11:B31+1&gt;3)-SUM($G$11:I31))*0.01%*(B32-$B$11:B31-3)),0),0)</f>
        <v>0</v>
      </c>
    </row>
    <row r="33" spans="2:18" x14ac:dyDescent="0.25">
      <c r="B33" s="17">
        <v>44172</v>
      </c>
      <c r="C33" s="21" t="s">
        <v>42</v>
      </c>
      <c r="D33" s="21"/>
      <c r="E33" s="18"/>
      <c r="F33" s="20"/>
      <c r="G33" s="22">
        <v>709293.6</v>
      </c>
      <c r="H33" s="22"/>
      <c r="I33" s="22"/>
      <c r="J33" s="17">
        <v>44172</v>
      </c>
      <c r="K33" s="21" t="s">
        <v>42</v>
      </c>
      <c r="L33" s="21"/>
      <c r="M33" s="22">
        <v>709293.6</v>
      </c>
      <c r="N33" s="22"/>
      <c r="O33" s="18"/>
      <c r="P33" s="20"/>
      <c r="R33" s="12" cm="1">
        <f t="array" ref="R33">MAX(IFERROR(SUMPRODUCT(($E$11:E32*(B33-$B$11:B32+1&gt;3)-SUM($G$11:I32))*0.01%*(B33-$B$11:B32-3)),0),0)</f>
        <v>0</v>
      </c>
    </row>
    <row r="34" spans="2:18" x14ac:dyDescent="0.25">
      <c r="B34" s="17">
        <v>44172</v>
      </c>
      <c r="C34" s="21" t="s">
        <v>43</v>
      </c>
      <c r="D34" s="21"/>
      <c r="E34" s="18"/>
      <c r="F34" s="20"/>
      <c r="G34" s="22">
        <v>295562.7</v>
      </c>
      <c r="H34" s="22"/>
      <c r="I34" s="22"/>
      <c r="J34" s="17">
        <v>44172</v>
      </c>
      <c r="K34" s="21" t="s">
        <v>43</v>
      </c>
      <c r="L34" s="21"/>
      <c r="M34" s="22">
        <v>295562.7</v>
      </c>
      <c r="N34" s="22"/>
      <c r="O34" s="18"/>
      <c r="P34" s="20"/>
      <c r="R34" s="12" cm="1">
        <f t="array" ref="R34">MAX(IFERROR(SUMPRODUCT(($E$11:E33*(B34-$B$11:B33+1&gt;3)-SUM($G$11:I33))*0.01%*(B34-$B$11:B33-3)),0),0)</f>
        <v>0</v>
      </c>
    </row>
    <row r="35" spans="2:18" x14ac:dyDescent="0.25">
      <c r="B35" s="17">
        <v>44174</v>
      </c>
      <c r="C35" s="21" t="s">
        <v>44</v>
      </c>
      <c r="D35" s="21"/>
      <c r="E35" s="22">
        <v>217423.8</v>
      </c>
      <c r="F35" s="22"/>
      <c r="G35" s="18"/>
      <c r="H35" s="19"/>
      <c r="I35" s="20"/>
      <c r="J35" s="17">
        <v>44174</v>
      </c>
      <c r="K35" s="21" t="s">
        <v>45</v>
      </c>
      <c r="L35" s="21"/>
      <c r="M35" s="18"/>
      <c r="N35" s="20"/>
      <c r="O35" s="22">
        <v>217423.8</v>
      </c>
      <c r="P35" s="22"/>
      <c r="R35" s="12" cm="1">
        <f t="array" ref="R35">MAX(IFERROR(SUMPRODUCT(($E$11:E34*(B35-$B$11:B34+1&gt;3)-SUM($G$11:I34))*0.01%*(B35-$B$11:B34-3)),0),0)</f>
        <v>0</v>
      </c>
    </row>
    <row r="36" spans="2:18" x14ac:dyDescent="0.25">
      <c r="B36" s="17">
        <v>44177</v>
      </c>
      <c r="C36" s="21" t="s">
        <v>46</v>
      </c>
      <c r="D36" s="21"/>
      <c r="E36" s="22">
        <v>730122.8</v>
      </c>
      <c r="F36" s="22"/>
      <c r="G36" s="18"/>
      <c r="H36" s="19"/>
      <c r="I36" s="20"/>
      <c r="J36" s="17">
        <v>44177</v>
      </c>
      <c r="K36" s="21" t="s">
        <v>47</v>
      </c>
      <c r="L36" s="21"/>
      <c r="M36" s="18"/>
      <c r="N36" s="20"/>
      <c r="O36" s="22">
        <v>730122.8</v>
      </c>
      <c r="P36" s="22"/>
      <c r="R36" s="12" cm="1">
        <f t="array" ref="R36">MAX(IFERROR(SUMPRODUCT(($E$11:E35*(B36-$B$11:B35+1&gt;3)-SUM($G$11:I35))*0.01%*(B36-$B$11:B35-3)),0),0)</f>
        <v>0</v>
      </c>
    </row>
    <row r="37" spans="2:18" x14ac:dyDescent="0.25">
      <c r="B37" s="17">
        <v>44182</v>
      </c>
      <c r="C37" s="21" t="s">
        <v>48</v>
      </c>
      <c r="D37" s="21"/>
      <c r="E37" s="22">
        <v>730122.8</v>
      </c>
      <c r="F37" s="22"/>
      <c r="G37" s="18"/>
      <c r="H37" s="19"/>
      <c r="I37" s="20"/>
      <c r="J37" s="17">
        <v>44182</v>
      </c>
      <c r="K37" s="21" t="s">
        <v>49</v>
      </c>
      <c r="L37" s="21"/>
      <c r="M37" s="18"/>
      <c r="N37" s="20"/>
      <c r="O37" s="22">
        <v>730122.8</v>
      </c>
      <c r="P37" s="22"/>
      <c r="R37" s="12" cm="1">
        <f t="array" ref="R37">MAX(IFERROR(SUMPRODUCT(($E$11:E36*(B37-$B$11:B36+1&gt;3)-SUM($G$11:I36))*0.01%*(B37-$B$11:B36-3)),0),0)</f>
        <v>0</v>
      </c>
    </row>
    <row r="38" spans="2:18" x14ac:dyDescent="0.25">
      <c r="B38" s="17">
        <v>44185</v>
      </c>
      <c r="C38" s="21" t="s">
        <v>50</v>
      </c>
      <c r="D38" s="21"/>
      <c r="E38" s="22">
        <v>730122.8</v>
      </c>
      <c r="F38" s="22"/>
      <c r="G38" s="18"/>
      <c r="H38" s="19"/>
      <c r="I38" s="20"/>
      <c r="J38" s="17">
        <v>44185</v>
      </c>
      <c r="K38" s="21" t="s">
        <v>51</v>
      </c>
      <c r="L38" s="21"/>
      <c r="M38" s="18"/>
      <c r="N38" s="20"/>
      <c r="O38" s="22">
        <v>730122.8</v>
      </c>
      <c r="P38" s="22"/>
      <c r="R38" s="12" cm="1">
        <f t="array" ref="R38">MAX(IFERROR(SUMPRODUCT(($E$11:E37*(B38-$B$11:B37+1&gt;3)-SUM($G$11:I37))*0.01%*(B38-$B$11:B37-3)),0),0)</f>
        <v>0</v>
      </c>
    </row>
    <row r="39" spans="2:18" x14ac:dyDescent="0.25">
      <c r="B39" s="17">
        <v>44187</v>
      </c>
      <c r="C39" s="21" t="s">
        <v>52</v>
      </c>
      <c r="D39" s="21"/>
      <c r="E39" s="18"/>
      <c r="F39" s="20"/>
      <c r="G39" s="22">
        <v>300000</v>
      </c>
      <c r="H39" s="22"/>
      <c r="I39" s="22"/>
      <c r="J39" s="17">
        <v>44187</v>
      </c>
      <c r="K39" s="21" t="s">
        <v>52</v>
      </c>
      <c r="L39" s="21"/>
      <c r="M39" s="22">
        <v>300000</v>
      </c>
      <c r="N39" s="22"/>
      <c r="O39" s="18"/>
      <c r="P39" s="20"/>
      <c r="R39" s="12" cm="1">
        <f t="array" ref="R39">MAX(IFERROR(SUMPRODUCT(($E$11:E38*(B39-$B$11:B38+1&gt;3)-SUM($G$11:I38))*0.01%*(B39-$B$11:B38-3)),0),0)</f>
        <v>0</v>
      </c>
    </row>
    <row r="40" spans="2:18" x14ac:dyDescent="0.25">
      <c r="B40" s="17">
        <v>44187</v>
      </c>
      <c r="C40" s="21" t="s">
        <v>53</v>
      </c>
      <c r="D40" s="21"/>
      <c r="E40" s="18"/>
      <c r="F40" s="20"/>
      <c r="G40" s="22">
        <v>200000</v>
      </c>
      <c r="H40" s="22"/>
      <c r="I40" s="22"/>
      <c r="J40" s="17">
        <v>44187</v>
      </c>
      <c r="K40" s="21" t="s">
        <v>53</v>
      </c>
      <c r="L40" s="21"/>
      <c r="M40" s="22">
        <v>200000</v>
      </c>
      <c r="N40" s="22"/>
      <c r="O40" s="18"/>
      <c r="P40" s="20"/>
      <c r="R40" s="12" cm="1">
        <f t="array" ref="R40">MAX(IFERROR(SUMPRODUCT(($E$11:E39*(B40-$B$11:B39+1&gt;3)-SUM($G$11:I39))*0.01%*(B40-$B$11:B39-3)),0),0)</f>
        <v>0</v>
      </c>
    </row>
    <row r="41" spans="2:18" x14ac:dyDescent="0.25">
      <c r="B41" s="17">
        <v>44188</v>
      </c>
      <c r="C41" s="21" t="s">
        <v>54</v>
      </c>
      <c r="D41" s="21"/>
      <c r="E41" s="22">
        <v>1289358</v>
      </c>
      <c r="F41" s="22"/>
      <c r="G41" s="18"/>
      <c r="H41" s="19"/>
      <c r="I41" s="20"/>
      <c r="J41" s="17">
        <v>44188</v>
      </c>
      <c r="K41" s="21" t="s">
        <v>55</v>
      </c>
      <c r="L41" s="21"/>
      <c r="M41" s="18"/>
      <c r="N41" s="20"/>
      <c r="O41" s="22">
        <v>1289358</v>
      </c>
      <c r="P41" s="22"/>
      <c r="R41" s="12" cm="1">
        <f t="array" ref="R41">MAX(IFERROR(SUMPRODUCT(($E$11:E40*(B41-$B$11:B40+1&gt;3)-SUM($G$11:I40))*0.01%*(B41-$B$11:B40-3)),0),0)</f>
        <v>0</v>
      </c>
    </row>
    <row r="42" spans="2:18" x14ac:dyDescent="0.25">
      <c r="B42" s="17">
        <v>44189</v>
      </c>
      <c r="C42" s="21" t="s">
        <v>56</v>
      </c>
      <c r="D42" s="21"/>
      <c r="E42" s="22">
        <v>730926.9</v>
      </c>
      <c r="F42" s="22"/>
      <c r="G42" s="18"/>
      <c r="H42" s="19"/>
      <c r="I42" s="20"/>
      <c r="J42" s="17">
        <v>44189</v>
      </c>
      <c r="K42" s="21" t="s">
        <v>57</v>
      </c>
      <c r="L42" s="21"/>
      <c r="M42" s="18"/>
      <c r="N42" s="20"/>
      <c r="O42" s="22">
        <v>730926.9</v>
      </c>
      <c r="P42" s="22"/>
      <c r="R42" s="12" cm="1">
        <f t="array" ref="R42">MAX(IFERROR(SUMPRODUCT(($E$11:E41*(B42-$B$11:B41+1&gt;3)-SUM($G$11:I41))*0.01%*(B42-$B$11:B41-3)),0),0)</f>
        <v>0</v>
      </c>
    </row>
    <row r="43" spans="2:18" x14ac:dyDescent="0.25">
      <c r="B43" s="17">
        <v>44196</v>
      </c>
      <c r="C43" s="21" t="s">
        <v>58</v>
      </c>
      <c r="D43" s="21"/>
      <c r="E43" s="18"/>
      <c r="F43" s="20"/>
      <c r="G43" s="22">
        <v>509293.6</v>
      </c>
      <c r="H43" s="22"/>
      <c r="I43" s="22"/>
      <c r="J43" s="17">
        <v>44196</v>
      </c>
      <c r="K43" s="21" t="s">
        <v>58</v>
      </c>
      <c r="L43" s="21"/>
      <c r="M43" s="22">
        <v>509293.6</v>
      </c>
      <c r="N43" s="22"/>
      <c r="O43" s="18"/>
      <c r="P43" s="20"/>
      <c r="R43" s="12" cm="1">
        <f t="array" ref="R43">MAX(IFERROR(SUMPRODUCT(($E$11:E42*(B43-$B$11:B42+1&gt;3)-SUM($G$11:I42))*0.01%*(B43-$B$11:B42-3)),0),0)</f>
        <v>0</v>
      </c>
    </row>
    <row r="44" spans="2:18" x14ac:dyDescent="0.25">
      <c r="B44" s="17">
        <v>44198</v>
      </c>
      <c r="C44" s="21" t="s">
        <v>59</v>
      </c>
      <c r="D44" s="21"/>
      <c r="E44" s="22">
        <v>730122.8</v>
      </c>
      <c r="F44" s="22"/>
      <c r="G44" s="18"/>
      <c r="H44" s="19"/>
      <c r="I44" s="20"/>
      <c r="J44" s="17">
        <v>44198</v>
      </c>
      <c r="K44" s="21" t="s">
        <v>60</v>
      </c>
      <c r="L44" s="21"/>
      <c r="M44" s="18"/>
      <c r="N44" s="20"/>
      <c r="O44" s="22">
        <v>730122.8</v>
      </c>
      <c r="P44" s="22"/>
      <c r="R44" s="12" cm="1">
        <f t="array" ref="R44">MAX(IFERROR(SUMPRODUCT(($E$11:E43*(B44-$B$11:B43+1&gt;3)-SUM($G$11:I43))*0.01%*(B44-$B$11:B43-3)),0),0)</f>
        <v>0</v>
      </c>
    </row>
    <row r="45" spans="2:18" x14ac:dyDescent="0.25">
      <c r="B45" s="17">
        <v>44202</v>
      </c>
      <c r="C45" s="21" t="s">
        <v>61</v>
      </c>
      <c r="D45" s="21"/>
      <c r="E45" s="22">
        <v>730122.8</v>
      </c>
      <c r="F45" s="22"/>
      <c r="G45" s="18"/>
      <c r="H45" s="19"/>
      <c r="I45" s="20"/>
      <c r="J45" s="17">
        <v>44202</v>
      </c>
      <c r="K45" s="21" t="s">
        <v>62</v>
      </c>
      <c r="L45" s="21"/>
      <c r="M45" s="18"/>
      <c r="N45" s="20"/>
      <c r="O45" s="22">
        <v>730122.8</v>
      </c>
      <c r="P45" s="22"/>
      <c r="R45" s="12" cm="1">
        <f t="array" ref="R45">MAX(IFERROR(SUMPRODUCT(($E$11:E44*(B45-$B$11:B44+1&gt;3)-SUM($G$11:I44))*0.01%*(B45-$B$11:B44-3)),0),0)</f>
        <v>0</v>
      </c>
    </row>
    <row r="46" spans="2:18" x14ac:dyDescent="0.25">
      <c r="B46" s="17">
        <v>44205</v>
      </c>
      <c r="C46" s="21" t="s">
        <v>63</v>
      </c>
      <c r="D46" s="21"/>
      <c r="E46" s="22">
        <v>729245.6</v>
      </c>
      <c r="F46" s="22"/>
      <c r="G46" s="18"/>
      <c r="H46" s="19"/>
      <c r="I46" s="20"/>
      <c r="J46" s="17">
        <v>44205</v>
      </c>
      <c r="K46" s="21" t="s">
        <v>64</v>
      </c>
      <c r="L46" s="21"/>
      <c r="M46" s="18"/>
      <c r="N46" s="20"/>
      <c r="O46" s="22">
        <v>729245.6</v>
      </c>
      <c r="P46" s="22"/>
      <c r="R46" s="12" cm="1">
        <f t="array" ref="R46">MAX(IFERROR(SUMPRODUCT(($E$11:E45*(B46-$B$11:B45+1&gt;3)-SUM($G$11:I45))*0.01%*(B46-$B$11:B45-3)),0),0)</f>
        <v>0</v>
      </c>
    </row>
    <row r="47" spans="2:18" x14ac:dyDescent="0.25">
      <c r="B47" s="17">
        <v>44207</v>
      </c>
      <c r="C47" s="21" t="s">
        <v>65</v>
      </c>
      <c r="D47" s="21"/>
      <c r="E47" s="22">
        <v>729245.6</v>
      </c>
      <c r="F47" s="22"/>
      <c r="G47" s="18"/>
      <c r="H47" s="19"/>
      <c r="I47" s="20"/>
      <c r="J47" s="17">
        <v>44207</v>
      </c>
      <c r="K47" s="21" t="s">
        <v>66</v>
      </c>
      <c r="L47" s="21"/>
      <c r="M47" s="18"/>
      <c r="N47" s="20"/>
      <c r="O47" s="22">
        <v>729245.6</v>
      </c>
      <c r="P47" s="22"/>
      <c r="R47" s="12" cm="1">
        <f t="array" ref="R47">MAX(IFERROR(SUMPRODUCT(($E$11:E46*(B47-$B$11:B46+1&gt;3)-SUM($G$11:I46))*0.01%*(B47-$B$11:B46-3)),0),0)</f>
        <v>0</v>
      </c>
    </row>
    <row r="48" spans="2:18" x14ac:dyDescent="0.25">
      <c r="B48" s="17">
        <v>44208</v>
      </c>
      <c r="C48" s="21" t="s">
        <v>67</v>
      </c>
      <c r="D48" s="21"/>
      <c r="E48" s="18"/>
      <c r="F48" s="20"/>
      <c r="G48" s="22">
        <v>730122.8</v>
      </c>
      <c r="H48" s="22"/>
      <c r="I48" s="22"/>
      <c r="J48" s="17">
        <v>44208</v>
      </c>
      <c r="K48" s="21" t="s">
        <v>67</v>
      </c>
      <c r="L48" s="21"/>
      <c r="M48" s="22">
        <v>730122.8</v>
      </c>
      <c r="N48" s="22"/>
      <c r="O48" s="18"/>
      <c r="P48" s="20"/>
      <c r="R48" s="12" cm="1">
        <f t="array" ref="R48">MAX(IFERROR(SUMPRODUCT(($E$11:E47*(B48-$B$11:B47+1&gt;3)-SUM($G$11:I47))*0.01%*(B48-$B$11:B47-3)),0),0)</f>
        <v>0</v>
      </c>
    </row>
    <row r="49" spans="2:18" x14ac:dyDescent="0.25">
      <c r="B49" s="17">
        <v>44208</v>
      </c>
      <c r="C49" s="21" t="s">
        <v>68</v>
      </c>
      <c r="D49" s="21"/>
      <c r="E49" s="18"/>
      <c r="F49" s="20"/>
      <c r="G49" s="22">
        <v>730122.8</v>
      </c>
      <c r="H49" s="22"/>
      <c r="I49" s="22"/>
      <c r="J49" s="17">
        <v>44208</v>
      </c>
      <c r="K49" s="21" t="s">
        <v>68</v>
      </c>
      <c r="L49" s="21"/>
      <c r="M49" s="22">
        <v>730122.8</v>
      </c>
      <c r="N49" s="22"/>
      <c r="O49" s="18"/>
      <c r="P49" s="20"/>
      <c r="R49" s="12" cm="1">
        <f t="array" ref="R49">MAX(IFERROR(SUMPRODUCT(($E$11:E48*(B49-$B$11:B48+1&gt;3)-SUM($G$11:I48))*0.01%*(B49-$B$11:B48-3)),0),0)</f>
        <v>0</v>
      </c>
    </row>
    <row r="50" spans="2:18" x14ac:dyDescent="0.25">
      <c r="B50" s="17">
        <v>44208</v>
      </c>
      <c r="C50" s="21" t="s">
        <v>69</v>
      </c>
      <c r="D50" s="21"/>
      <c r="E50" s="18"/>
      <c r="F50" s="20"/>
      <c r="G50" s="22">
        <v>289358</v>
      </c>
      <c r="H50" s="22"/>
      <c r="I50" s="22"/>
      <c r="J50" s="17">
        <v>44208</v>
      </c>
      <c r="K50" s="21" t="s">
        <v>69</v>
      </c>
      <c r="L50" s="21"/>
      <c r="M50" s="22">
        <v>289358</v>
      </c>
      <c r="N50" s="22"/>
      <c r="O50" s="18"/>
      <c r="P50" s="20"/>
      <c r="R50" s="12" cm="1">
        <f t="array" ref="R50">MAX(IFERROR(SUMPRODUCT(($E$11:E49*(B50-$B$11:B49+1&gt;3)-SUM($G$11:I49))*0.01%*(B50-$B$11:B49-3)),0),0)</f>
        <v>0</v>
      </c>
    </row>
    <row r="51" spans="2:18" x14ac:dyDescent="0.25">
      <c r="B51" s="17">
        <v>44208</v>
      </c>
      <c r="C51" s="21" t="s">
        <v>70</v>
      </c>
      <c r="D51" s="21"/>
      <c r="E51" s="18"/>
      <c r="F51" s="20"/>
      <c r="G51" s="22">
        <v>217423.8</v>
      </c>
      <c r="H51" s="22"/>
      <c r="I51" s="22"/>
      <c r="J51" s="17">
        <v>44208</v>
      </c>
      <c r="K51" s="21" t="s">
        <v>70</v>
      </c>
      <c r="L51" s="21"/>
      <c r="M51" s="22">
        <v>217423.8</v>
      </c>
      <c r="N51" s="22"/>
      <c r="O51" s="18"/>
      <c r="P51" s="20"/>
      <c r="R51" s="12" cm="1">
        <f t="array" ref="R51">MAX(IFERROR(SUMPRODUCT(($E$11:E50*(B51-$B$11:B50+1&gt;3)-SUM($G$11:I50))*0.01%*(B51-$B$11:B50-3)),0),0)</f>
        <v>0</v>
      </c>
    </row>
    <row r="52" spans="2:18" x14ac:dyDescent="0.25">
      <c r="B52" s="17">
        <v>44210</v>
      </c>
      <c r="C52" s="21" t="s">
        <v>71</v>
      </c>
      <c r="D52" s="21"/>
      <c r="E52" s="18"/>
      <c r="F52" s="20"/>
      <c r="G52" s="22">
        <v>1000000</v>
      </c>
      <c r="H52" s="22"/>
      <c r="I52" s="22"/>
      <c r="J52" s="17">
        <v>44209</v>
      </c>
      <c r="K52" s="21" t="s">
        <v>71</v>
      </c>
      <c r="L52" s="21"/>
      <c r="M52" s="22">
        <v>1000000</v>
      </c>
      <c r="N52" s="22"/>
      <c r="O52" s="18"/>
      <c r="P52" s="20"/>
      <c r="R52" s="12" cm="1">
        <f t="array" ref="R52">MAX(IFERROR(SUMPRODUCT(($E$11:E51*(B52-$B$11:B51+1&gt;3)-SUM($G$11:I51))*0.01%*(B52-$B$11:B51-3)),0),0)</f>
        <v>0</v>
      </c>
    </row>
    <row r="53" spans="2:18" x14ac:dyDescent="0.25">
      <c r="B53" s="17">
        <v>44210</v>
      </c>
      <c r="C53" s="21" t="s">
        <v>72</v>
      </c>
      <c r="D53" s="21"/>
      <c r="E53" s="18"/>
      <c r="F53" s="20"/>
      <c r="G53" s="22">
        <v>230926.9</v>
      </c>
      <c r="H53" s="22"/>
      <c r="I53" s="22"/>
      <c r="J53" s="17">
        <v>44209</v>
      </c>
      <c r="K53" s="21" t="s">
        <v>72</v>
      </c>
      <c r="L53" s="21"/>
      <c r="M53" s="22">
        <v>230926.9</v>
      </c>
      <c r="N53" s="22"/>
      <c r="O53" s="18"/>
      <c r="P53" s="20"/>
      <c r="R53" s="12" cm="1">
        <f t="array" ref="R53">MAX(IFERROR(SUMPRODUCT(($E$11:E52*(B53-$B$11:B52+1&gt;3)-SUM($G$11:I52))*0.01%*(B53-$B$11:B52-3)),0),0)</f>
        <v>0</v>
      </c>
    </row>
    <row r="54" spans="2:18" x14ac:dyDescent="0.25">
      <c r="B54" s="17">
        <v>44210</v>
      </c>
      <c r="C54" s="21" t="s">
        <v>73</v>
      </c>
      <c r="D54" s="21"/>
      <c r="E54" s="22">
        <v>729245.6</v>
      </c>
      <c r="F54" s="22"/>
      <c r="G54" s="18"/>
      <c r="H54" s="19"/>
      <c r="I54" s="20"/>
      <c r="J54" s="17">
        <v>44210</v>
      </c>
      <c r="K54" s="21" t="s">
        <v>74</v>
      </c>
      <c r="L54" s="21"/>
      <c r="M54" s="18"/>
      <c r="N54" s="20"/>
      <c r="O54" s="22">
        <v>729245.6</v>
      </c>
      <c r="P54" s="22"/>
      <c r="R54" s="12" cm="1">
        <f t="array" ref="R54">MAX(IFERROR(SUMPRODUCT(($E$11:E53*(B54-$B$11:B53+1&gt;3)-SUM($G$11:I53))*0.01%*(B54-$B$11:B53-3)),0),0)</f>
        <v>0</v>
      </c>
    </row>
    <row r="55" spans="2:18" x14ac:dyDescent="0.25">
      <c r="B55" s="17">
        <v>44214</v>
      </c>
      <c r="C55" s="21" t="s">
        <v>75</v>
      </c>
      <c r="D55" s="21"/>
      <c r="E55" s="22">
        <v>729245.6</v>
      </c>
      <c r="F55" s="22"/>
      <c r="G55" s="18"/>
      <c r="H55" s="19"/>
      <c r="I55" s="20"/>
      <c r="J55" s="17">
        <v>44214</v>
      </c>
      <c r="K55" s="21" t="s">
        <v>76</v>
      </c>
      <c r="L55" s="21"/>
      <c r="M55" s="18"/>
      <c r="N55" s="20"/>
      <c r="O55" s="22">
        <v>729245.6</v>
      </c>
      <c r="P55" s="22"/>
      <c r="R55" s="12" cm="1">
        <f t="array" ref="R55">MAX(IFERROR(SUMPRODUCT(($E$11:E54*(B55-$B$11:B54+1&gt;3)-SUM($G$11:I54))*0.01%*(B55-$B$11:B54-3)),0),0)</f>
        <v>0</v>
      </c>
    </row>
    <row r="56" spans="2:18" x14ac:dyDescent="0.25">
      <c r="B56" s="17">
        <v>44215</v>
      </c>
      <c r="C56" s="21" t="s">
        <v>77</v>
      </c>
      <c r="D56" s="21"/>
      <c r="E56" s="18"/>
      <c r="F56" s="20"/>
      <c r="G56" s="22">
        <v>500000</v>
      </c>
      <c r="H56" s="22"/>
      <c r="I56" s="22"/>
      <c r="J56" s="17">
        <v>44215</v>
      </c>
      <c r="K56" s="21" t="s">
        <v>77</v>
      </c>
      <c r="L56" s="21"/>
      <c r="M56" s="22">
        <v>500000</v>
      </c>
      <c r="N56" s="22"/>
      <c r="O56" s="18"/>
      <c r="P56" s="20"/>
      <c r="R56" s="12" cm="1">
        <f t="array" ref="R56">MAX(IFERROR(SUMPRODUCT(($E$11:E55*(B56-$B$11:B55+1&gt;3)-SUM($G$11:I55))*0.01%*(B56-$B$11:B55-3)),0),0)</f>
        <v>0</v>
      </c>
    </row>
    <row r="57" spans="2:18" x14ac:dyDescent="0.25">
      <c r="B57" s="17">
        <v>44216</v>
      </c>
      <c r="C57" s="21" t="s">
        <v>78</v>
      </c>
      <c r="D57" s="21"/>
      <c r="E57" s="22">
        <v>730122.8</v>
      </c>
      <c r="F57" s="22"/>
      <c r="G57" s="18"/>
      <c r="H57" s="19"/>
      <c r="I57" s="20"/>
      <c r="J57" s="17">
        <v>44216</v>
      </c>
      <c r="K57" s="21" t="s">
        <v>79</v>
      </c>
      <c r="L57" s="21"/>
      <c r="M57" s="18"/>
      <c r="N57" s="20"/>
      <c r="O57" s="22">
        <v>730122.8</v>
      </c>
      <c r="P57" s="22"/>
      <c r="R57" s="12" cm="1">
        <f t="array" ref="R57">MAX(IFERROR(SUMPRODUCT(($E$11:E56*(B57-$B$11:B56+1&gt;3)-SUM($G$11:I56))*0.01%*(B57-$B$11:B56-3)),0),0)</f>
        <v>0</v>
      </c>
    </row>
    <row r="58" spans="2:18" x14ac:dyDescent="0.25">
      <c r="B58" s="17">
        <v>44219</v>
      </c>
      <c r="C58" s="21" t="s">
        <v>80</v>
      </c>
      <c r="D58" s="21"/>
      <c r="E58" s="22">
        <v>730122.8</v>
      </c>
      <c r="F58" s="22"/>
      <c r="G58" s="18"/>
      <c r="H58" s="19"/>
      <c r="I58" s="20"/>
      <c r="J58" s="17">
        <v>44219</v>
      </c>
      <c r="K58" s="21" t="s">
        <v>81</v>
      </c>
      <c r="L58" s="21"/>
      <c r="M58" s="18"/>
      <c r="N58" s="20"/>
      <c r="O58" s="22">
        <v>730122.8</v>
      </c>
      <c r="P58" s="22"/>
      <c r="R58" s="12" cm="1">
        <f t="array" ref="R58">MAX(IFERROR(SUMPRODUCT(($E$11:E57*(B58-$B$11:B57+1&gt;3)-SUM($G$11:I57))*0.01%*(B58-$B$11:B57-3)),0),0)</f>
        <v>0</v>
      </c>
    </row>
    <row r="59" spans="2:18" x14ac:dyDescent="0.25">
      <c r="B59" s="17">
        <v>44223</v>
      </c>
      <c r="C59" s="21" t="s">
        <v>82</v>
      </c>
      <c r="D59" s="21"/>
      <c r="E59" s="18"/>
      <c r="F59" s="20"/>
      <c r="G59" s="22">
        <v>730122.8</v>
      </c>
      <c r="H59" s="22"/>
      <c r="I59" s="22"/>
      <c r="J59" s="17">
        <v>44223</v>
      </c>
      <c r="K59" s="21" t="s">
        <v>82</v>
      </c>
      <c r="L59" s="21"/>
      <c r="M59" s="22">
        <v>730122.8</v>
      </c>
      <c r="N59" s="22"/>
      <c r="O59" s="18"/>
      <c r="P59" s="20"/>
      <c r="R59" s="12" cm="1">
        <f t="array" ref="R59">MAX(IFERROR(SUMPRODUCT(($E$11:E58*(B59-$B$11:B58+1&gt;3)-SUM($G$11:I58))*0.01%*(B59-$B$11:B58-3)),0),0)</f>
        <v>0</v>
      </c>
    </row>
    <row r="60" spans="2:18" x14ac:dyDescent="0.25">
      <c r="B60" s="17">
        <v>44223</v>
      </c>
      <c r="C60" s="21" t="s">
        <v>83</v>
      </c>
      <c r="D60" s="21"/>
      <c r="E60" s="18"/>
      <c r="F60" s="20"/>
      <c r="G60" s="22">
        <v>250000</v>
      </c>
      <c r="H60" s="22"/>
      <c r="I60" s="22"/>
      <c r="J60" s="17">
        <v>44223</v>
      </c>
      <c r="K60" s="21" t="s">
        <v>83</v>
      </c>
      <c r="L60" s="21"/>
      <c r="M60" s="22">
        <v>250000</v>
      </c>
      <c r="N60" s="22"/>
      <c r="O60" s="18"/>
      <c r="P60" s="20"/>
      <c r="R60" s="12" cm="1">
        <f t="array" ref="R60">MAX(IFERROR(SUMPRODUCT(($E$11:E59*(B60-$B$11:B59+1&gt;3)-SUM($G$11:I59))*0.01%*(B60-$B$11:B59-3)),0),0)</f>
        <v>0</v>
      </c>
    </row>
    <row r="61" spans="2:18" x14ac:dyDescent="0.25">
      <c r="B61" s="17">
        <v>44224</v>
      </c>
      <c r="C61" s="21" t="s">
        <v>84</v>
      </c>
      <c r="D61" s="21"/>
      <c r="E61" s="18"/>
      <c r="F61" s="20"/>
      <c r="G61" s="22">
        <v>729245.6</v>
      </c>
      <c r="H61" s="22"/>
      <c r="I61" s="22"/>
      <c r="J61" s="17">
        <v>44224</v>
      </c>
      <c r="K61" s="21" t="s">
        <v>84</v>
      </c>
      <c r="L61" s="21"/>
      <c r="M61" s="22">
        <v>729245.6</v>
      </c>
      <c r="N61" s="22"/>
      <c r="O61" s="18"/>
      <c r="P61" s="20"/>
      <c r="R61" s="12" cm="1">
        <f t="array" ref="R61">MAX(IFERROR(SUMPRODUCT(($E$11:E60*(B61-$B$11:B60+1&gt;3)-SUM($G$11:I60))*0.01%*(B61-$B$11:B60-3)),0),0)</f>
        <v>0</v>
      </c>
    </row>
    <row r="62" spans="2:18" x14ac:dyDescent="0.25">
      <c r="B62" s="17">
        <v>44224</v>
      </c>
      <c r="C62" s="21" t="s">
        <v>85</v>
      </c>
      <c r="D62" s="21"/>
      <c r="E62" s="18"/>
      <c r="F62" s="20"/>
      <c r="G62" s="22">
        <v>480122.8</v>
      </c>
      <c r="H62" s="22"/>
      <c r="I62" s="22"/>
      <c r="J62" s="17">
        <v>44224</v>
      </c>
      <c r="K62" s="21" t="s">
        <v>85</v>
      </c>
      <c r="L62" s="21"/>
      <c r="M62" s="22">
        <v>480122.8</v>
      </c>
      <c r="N62" s="22"/>
      <c r="O62" s="18"/>
      <c r="P62" s="20"/>
      <c r="R62" s="12" cm="1">
        <f t="array" ref="R62">MAX(IFERROR(SUMPRODUCT(($E$11:E61*(B62-$B$11:B61+1&gt;3)-SUM($G$11:I61))*0.01%*(B62-$B$11:B61-3)),0),0)</f>
        <v>0</v>
      </c>
    </row>
    <row r="63" spans="2:18" x14ac:dyDescent="0.25">
      <c r="B63" s="17">
        <v>44225</v>
      </c>
      <c r="C63" s="21" t="s">
        <v>86</v>
      </c>
      <c r="D63" s="21"/>
      <c r="E63" s="18"/>
      <c r="F63" s="20"/>
      <c r="G63" s="22">
        <v>729245.6</v>
      </c>
      <c r="H63" s="22"/>
      <c r="I63" s="22"/>
      <c r="J63" s="17">
        <v>44225</v>
      </c>
      <c r="K63" s="21" t="s">
        <v>86</v>
      </c>
      <c r="L63" s="21"/>
      <c r="M63" s="22">
        <v>729245.6</v>
      </c>
      <c r="N63" s="22"/>
      <c r="O63" s="18"/>
      <c r="P63" s="20"/>
      <c r="R63" s="12" cm="1">
        <f t="array" ref="R63">MAX(IFERROR(SUMPRODUCT(($E$11:E62*(B63-$B$11:B62+1&gt;3)-SUM($G$11:I62))*0.01%*(B63-$B$11:B62-3)),0),0)</f>
        <v>0</v>
      </c>
    </row>
    <row r="64" spans="2:18" x14ac:dyDescent="0.25">
      <c r="B64" s="17">
        <v>44225</v>
      </c>
      <c r="C64" s="21" t="s">
        <v>87</v>
      </c>
      <c r="D64" s="21"/>
      <c r="E64" s="18"/>
      <c r="F64" s="20"/>
      <c r="G64" s="22">
        <v>300000</v>
      </c>
      <c r="H64" s="22"/>
      <c r="I64" s="22"/>
      <c r="J64" s="17">
        <v>44225</v>
      </c>
      <c r="K64" s="21" t="s">
        <v>87</v>
      </c>
      <c r="L64" s="21"/>
      <c r="M64" s="22">
        <v>300000</v>
      </c>
      <c r="N64" s="22"/>
      <c r="O64" s="18"/>
      <c r="P64" s="20"/>
      <c r="R64" s="12" cm="1">
        <f t="array" ref="R64">MAX(IFERROR(SUMPRODUCT(($E$11:E63*(B64-$B$11:B63+1&gt;3)-SUM($G$11:I63))*0.01%*(B64-$B$11:B63-3)),0),0)</f>
        <v>0</v>
      </c>
    </row>
    <row r="65" spans="2:18" x14ac:dyDescent="0.25">
      <c r="B65" s="17">
        <v>44226</v>
      </c>
      <c r="C65" s="21" t="s">
        <v>88</v>
      </c>
      <c r="D65" s="21"/>
      <c r="E65" s="22">
        <v>730122.8</v>
      </c>
      <c r="F65" s="22"/>
      <c r="G65" s="18"/>
      <c r="H65" s="19"/>
      <c r="I65" s="20"/>
      <c r="J65" s="17">
        <v>44226</v>
      </c>
      <c r="K65" s="21" t="s">
        <v>89</v>
      </c>
      <c r="L65" s="21"/>
      <c r="M65" s="18"/>
      <c r="N65" s="20"/>
      <c r="O65" s="22">
        <v>730122.8</v>
      </c>
      <c r="P65" s="22"/>
      <c r="R65" s="12" cm="1">
        <f t="array" ref="R65">MAX(IFERROR(SUMPRODUCT(($E$11:E64*(B65-$B$11:B64+1&gt;3)-SUM($G$11:I64))*0.01%*(B65-$B$11:B64-3)),0),0)</f>
        <v>0</v>
      </c>
    </row>
    <row r="66" spans="2:18" x14ac:dyDescent="0.25">
      <c r="B66" s="17">
        <v>44231</v>
      </c>
      <c r="C66" s="21" t="s">
        <v>90</v>
      </c>
      <c r="D66" s="21"/>
      <c r="E66" s="22">
        <v>347005.7</v>
      </c>
      <c r="F66" s="22"/>
      <c r="G66" s="18"/>
      <c r="H66" s="19"/>
      <c r="I66" s="20"/>
      <c r="J66" s="17">
        <v>44231</v>
      </c>
      <c r="K66" s="21" t="s">
        <v>91</v>
      </c>
      <c r="L66" s="21"/>
      <c r="M66" s="18"/>
      <c r="N66" s="20"/>
      <c r="O66" s="22">
        <v>347005.7</v>
      </c>
      <c r="P66" s="22"/>
      <c r="R66" s="12" cm="1">
        <f t="array" ref="R66">MAX(IFERROR(SUMPRODUCT(($E$11:E65*(B66-$B$11:B65+1&gt;3)-SUM($G$11:I65))*0.01%*(B66-$B$11:B65-3)),0),0)</f>
        <v>0</v>
      </c>
    </row>
    <row r="67" spans="2:18" x14ac:dyDescent="0.25">
      <c r="B67" s="17">
        <v>44232</v>
      </c>
      <c r="C67" s="21" t="s">
        <v>92</v>
      </c>
      <c r="D67" s="21"/>
      <c r="E67" s="22">
        <v>183651.3</v>
      </c>
      <c r="F67" s="22"/>
      <c r="G67" s="18"/>
      <c r="H67" s="19"/>
      <c r="I67" s="20"/>
      <c r="J67" s="17">
        <v>44232</v>
      </c>
      <c r="K67" s="21" t="s">
        <v>93</v>
      </c>
      <c r="L67" s="21"/>
      <c r="M67" s="18"/>
      <c r="N67" s="20"/>
      <c r="O67" s="22">
        <v>183651.3</v>
      </c>
      <c r="P67" s="22"/>
      <c r="R67" s="12" cm="1">
        <f t="array" ref="R67">MAX(IFERROR(SUMPRODUCT(($E$11:E66*(B67-$B$11:B66+1&gt;3)-SUM($G$11:I66))*0.01%*(B67-$B$11:B66-3)),0),0)</f>
        <v>0</v>
      </c>
    </row>
    <row r="68" spans="2:18" x14ac:dyDescent="0.25">
      <c r="B68" s="17">
        <v>44233</v>
      </c>
      <c r="C68" s="21" t="s">
        <v>94</v>
      </c>
      <c r="D68" s="21"/>
      <c r="E68" s="22">
        <v>712651.9</v>
      </c>
      <c r="F68" s="22"/>
      <c r="G68" s="18"/>
      <c r="H68" s="19"/>
      <c r="I68" s="20"/>
      <c r="J68" s="17">
        <v>44233</v>
      </c>
      <c r="K68" s="21" t="s">
        <v>95</v>
      </c>
      <c r="L68" s="21"/>
      <c r="M68" s="18"/>
      <c r="N68" s="20"/>
      <c r="O68" s="22">
        <v>712651.9</v>
      </c>
      <c r="P68" s="22"/>
      <c r="R68" s="12" cm="1">
        <f t="array" ref="R68">MAX(IFERROR(SUMPRODUCT(($E$11:E67*(B68-$B$11:B67+1&gt;3)-SUM($G$11:I67))*0.01%*(B68-$B$11:B67-3)),0),0)</f>
        <v>0</v>
      </c>
    </row>
    <row r="69" spans="2:18" x14ac:dyDescent="0.25">
      <c r="B69" s="17">
        <v>44238</v>
      </c>
      <c r="C69" s="21" t="s">
        <v>96</v>
      </c>
      <c r="D69" s="21"/>
      <c r="E69" s="22">
        <v>729245.6</v>
      </c>
      <c r="F69" s="22"/>
      <c r="G69" s="18"/>
      <c r="H69" s="19"/>
      <c r="I69" s="20"/>
      <c r="J69" s="17">
        <v>44238</v>
      </c>
      <c r="K69" s="21" t="s">
        <v>97</v>
      </c>
      <c r="L69" s="21"/>
      <c r="M69" s="18"/>
      <c r="N69" s="20"/>
      <c r="O69" s="22">
        <v>729245.6</v>
      </c>
      <c r="P69" s="22"/>
      <c r="R69" s="12" cm="1">
        <f t="array" ref="R69">MAX(IFERROR(SUMPRODUCT(($E$11:E68*(B69-$B$11:B68+1&gt;3)-SUM($G$11:I68))*0.01%*(B69-$B$11:B68-3)),0),0)</f>
        <v>0</v>
      </c>
    </row>
    <row r="70" spans="2:18" x14ac:dyDescent="0.25">
      <c r="B70" s="17">
        <v>44243</v>
      </c>
      <c r="C70" s="21" t="s">
        <v>98</v>
      </c>
      <c r="D70" s="21"/>
      <c r="E70" s="22">
        <v>729245.6</v>
      </c>
      <c r="F70" s="22"/>
      <c r="G70" s="18"/>
      <c r="H70" s="19"/>
      <c r="I70" s="20"/>
      <c r="J70" s="17">
        <v>44243</v>
      </c>
      <c r="K70" s="21" t="s">
        <v>99</v>
      </c>
      <c r="L70" s="21"/>
      <c r="M70" s="18"/>
      <c r="N70" s="20"/>
      <c r="O70" s="22">
        <v>729245.6</v>
      </c>
      <c r="P70" s="22"/>
      <c r="R70" s="12" cm="1">
        <f t="array" ref="R70">MAX(IFERROR(SUMPRODUCT(($E$11:E69*(B70-$B$11:B69+1&gt;3)-SUM($G$11:I69))*0.01%*(B70-$B$11:B69-3)),0),0)</f>
        <v>0</v>
      </c>
    </row>
    <row r="71" spans="2:18" x14ac:dyDescent="0.25">
      <c r="B71" s="17">
        <v>44244</v>
      </c>
      <c r="C71" s="21" t="s">
        <v>100</v>
      </c>
      <c r="D71" s="21"/>
      <c r="E71" s="18"/>
      <c r="F71" s="20"/>
      <c r="G71" s="22">
        <v>100000</v>
      </c>
      <c r="H71" s="22"/>
      <c r="I71" s="22"/>
      <c r="J71" s="17">
        <v>44244</v>
      </c>
      <c r="K71" s="21" t="s">
        <v>100</v>
      </c>
      <c r="L71" s="21"/>
      <c r="M71" s="22">
        <v>100000</v>
      </c>
      <c r="N71" s="22"/>
      <c r="O71" s="18"/>
      <c r="P71" s="20"/>
      <c r="R71" s="12" cm="1">
        <f t="array" ref="R71">MAX(IFERROR(SUMPRODUCT(($E$11:E70*(B71-$B$11:B70+1&gt;3)-SUM($G$11:I70))*0.01%*(B71-$B$11:B70-3)),0),0)</f>
        <v>0</v>
      </c>
    </row>
    <row r="72" spans="2:18" x14ac:dyDescent="0.25">
      <c r="B72" s="17">
        <v>44244</v>
      </c>
      <c r="C72" s="21" t="s">
        <v>101</v>
      </c>
      <c r="D72" s="21"/>
      <c r="E72" s="18"/>
      <c r="F72" s="20"/>
      <c r="G72" s="22">
        <v>429245.6</v>
      </c>
      <c r="H72" s="22"/>
      <c r="I72" s="22"/>
      <c r="J72" s="17">
        <v>44244</v>
      </c>
      <c r="K72" s="21" t="s">
        <v>101</v>
      </c>
      <c r="L72" s="21"/>
      <c r="M72" s="22">
        <v>429245.6</v>
      </c>
      <c r="N72" s="22"/>
      <c r="O72" s="18"/>
      <c r="P72" s="20"/>
      <c r="R72" s="12" cm="1">
        <f t="array" ref="R72">MAX(IFERROR(SUMPRODUCT(($E$11:E71*(B72-$B$11:B71+1&gt;3)-SUM($G$11:I71))*0.01%*(B72-$B$11:B71-3)),0),0)</f>
        <v>0</v>
      </c>
    </row>
    <row r="73" spans="2:18" x14ac:dyDescent="0.25">
      <c r="B73" s="17">
        <v>44245</v>
      </c>
      <c r="C73" s="21" t="s">
        <v>102</v>
      </c>
      <c r="D73" s="21"/>
      <c r="E73" s="22">
        <v>632520</v>
      </c>
      <c r="F73" s="22"/>
      <c r="G73" s="18"/>
      <c r="H73" s="19"/>
      <c r="I73" s="20"/>
      <c r="J73" s="17">
        <v>44245</v>
      </c>
      <c r="K73" s="21" t="s">
        <v>103</v>
      </c>
      <c r="L73" s="21"/>
      <c r="M73" s="18"/>
      <c r="N73" s="20"/>
      <c r="O73" s="22">
        <v>632520</v>
      </c>
      <c r="P73" s="22"/>
      <c r="R73" s="12" cm="1">
        <f t="array" ref="R73">MAX(IFERROR(SUMPRODUCT(($E$11:E72*(B73-$B$11:B72+1&gt;3)-SUM($G$11:I72))*0.01%*(B73-$B$11:B72-3)),0),0)</f>
        <v>0</v>
      </c>
    </row>
    <row r="74" spans="2:18" x14ac:dyDescent="0.25">
      <c r="B74" s="17">
        <v>44246</v>
      </c>
      <c r="C74" s="21" t="s">
        <v>104</v>
      </c>
      <c r="D74" s="21"/>
      <c r="E74" s="18"/>
      <c r="F74" s="20"/>
      <c r="G74" s="22">
        <v>500000</v>
      </c>
      <c r="H74" s="22"/>
      <c r="I74" s="22"/>
      <c r="J74" s="17">
        <v>44246</v>
      </c>
      <c r="K74" s="21" t="s">
        <v>104</v>
      </c>
      <c r="L74" s="21"/>
      <c r="M74" s="22">
        <v>500000</v>
      </c>
      <c r="N74" s="22"/>
      <c r="O74" s="18"/>
      <c r="P74" s="20"/>
      <c r="R74" s="12" cm="1">
        <f t="array" ref="R74">MAX(IFERROR(SUMPRODUCT(($E$11:E73*(B74-$B$11:B73+1&gt;3)-SUM($G$11:I73))*0.01%*(B74-$B$11:B73-3)),0),0)</f>
        <v>0</v>
      </c>
    </row>
    <row r="75" spans="2:18" x14ac:dyDescent="0.25">
      <c r="B75" s="17">
        <v>44247</v>
      </c>
      <c r="C75" s="21" t="s">
        <v>105</v>
      </c>
      <c r="D75" s="21"/>
      <c r="E75" s="18"/>
      <c r="F75" s="20"/>
      <c r="G75" s="22">
        <v>70000</v>
      </c>
      <c r="H75" s="22"/>
      <c r="I75" s="22"/>
      <c r="J75" s="17">
        <v>44247</v>
      </c>
      <c r="K75" s="21" t="s">
        <v>105</v>
      </c>
      <c r="L75" s="21"/>
      <c r="M75" s="22">
        <v>70000</v>
      </c>
      <c r="N75" s="22"/>
      <c r="O75" s="18"/>
      <c r="P75" s="20"/>
      <c r="R75" s="12" cm="1">
        <f t="array" ref="R75">MAX(IFERROR(SUMPRODUCT(($E$11:E74*(B75-$B$11:B74+1&gt;3)-SUM($G$11:I74))*0.01%*(B75-$B$11:B74-3)),0),0)</f>
        <v>0</v>
      </c>
    </row>
    <row r="76" spans="2:18" x14ac:dyDescent="0.25">
      <c r="B76" s="17">
        <v>44247</v>
      </c>
      <c r="C76" s="21" t="s">
        <v>106</v>
      </c>
      <c r="D76" s="21"/>
      <c r="E76" s="18"/>
      <c r="F76" s="20"/>
      <c r="G76" s="22">
        <v>230122.8</v>
      </c>
      <c r="H76" s="22"/>
      <c r="I76" s="22"/>
      <c r="J76" s="17">
        <v>44247</v>
      </c>
      <c r="K76" s="21" t="s">
        <v>106</v>
      </c>
      <c r="L76" s="21"/>
      <c r="M76" s="22">
        <v>230122.8</v>
      </c>
      <c r="N76" s="22"/>
      <c r="O76" s="18"/>
      <c r="P76" s="20"/>
      <c r="R76" s="12" cm="1">
        <f t="array" ref="R76">MAX(IFERROR(SUMPRODUCT(($E$11:E75*(B76-$B$11:B75+1&gt;3)-SUM($G$11:I75))*0.01%*(B76-$B$11:B75-3)),0),0)</f>
        <v>0</v>
      </c>
    </row>
    <row r="77" spans="2:18" x14ac:dyDescent="0.25">
      <c r="B77" s="17">
        <v>44247</v>
      </c>
      <c r="C77" s="21" t="s">
        <v>107</v>
      </c>
      <c r="D77" s="21"/>
      <c r="E77" s="22">
        <v>633339</v>
      </c>
      <c r="F77" s="22"/>
      <c r="G77" s="18"/>
      <c r="H77" s="19"/>
      <c r="I77" s="20"/>
      <c r="J77" s="17">
        <v>44247</v>
      </c>
      <c r="K77" s="21" t="s">
        <v>108</v>
      </c>
      <c r="L77" s="21"/>
      <c r="M77" s="18"/>
      <c r="N77" s="20"/>
      <c r="O77" s="22">
        <v>633339</v>
      </c>
      <c r="P77" s="22"/>
      <c r="R77" s="12" cm="1">
        <f t="array" ref="R77">MAX(IFERROR(SUMPRODUCT(($E$11:E76*(B77-$B$11:B76+1&gt;3)-SUM($G$11:I76))*0.01%*(B77-$B$11:B76-3)),0),0)</f>
        <v>0</v>
      </c>
    </row>
    <row r="78" spans="2:18" x14ac:dyDescent="0.25">
      <c r="B78" s="17">
        <v>44251</v>
      </c>
      <c r="C78" s="21" t="s">
        <v>109</v>
      </c>
      <c r="D78" s="21"/>
      <c r="E78" s="22">
        <v>729245.6</v>
      </c>
      <c r="F78" s="22"/>
      <c r="G78" s="18"/>
      <c r="H78" s="19"/>
      <c r="I78" s="20"/>
      <c r="J78" s="17">
        <v>44251</v>
      </c>
      <c r="K78" s="21" t="s">
        <v>110</v>
      </c>
      <c r="L78" s="21"/>
      <c r="M78" s="18"/>
      <c r="N78" s="20"/>
      <c r="O78" s="22">
        <v>729245.6</v>
      </c>
      <c r="P78" s="22"/>
      <c r="R78" s="12" cm="1">
        <f t="array" ref="R78">MAX(IFERROR(SUMPRODUCT(($E$11:E77*(B78-$B$11:B77+1&gt;3)-SUM($G$11:I77))*0.01%*(B78-$B$11:B77-3)),0),0)</f>
        <v>0</v>
      </c>
    </row>
    <row r="79" spans="2:18" x14ac:dyDescent="0.25">
      <c r="B79" s="17">
        <v>44252</v>
      </c>
      <c r="C79" s="21" t="s">
        <v>111</v>
      </c>
      <c r="D79" s="21"/>
      <c r="E79" s="18"/>
      <c r="F79" s="20"/>
      <c r="G79" s="22">
        <v>450000</v>
      </c>
      <c r="H79" s="22"/>
      <c r="I79" s="22"/>
      <c r="J79" s="17">
        <v>44252</v>
      </c>
      <c r="K79" s="21" t="s">
        <v>111</v>
      </c>
      <c r="L79" s="21"/>
      <c r="M79" s="22">
        <v>450000</v>
      </c>
      <c r="N79" s="22"/>
      <c r="O79" s="18"/>
      <c r="P79" s="20"/>
      <c r="R79" s="12" cm="1">
        <f t="array" ref="R79">MAX(IFERROR(SUMPRODUCT(($E$11:E78*(B79-$B$11:B78+1&gt;3)-SUM($G$11:I78))*0.01%*(B79-$B$11:B78-3)),0),0)</f>
        <v>0</v>
      </c>
    </row>
    <row r="80" spans="2:18" x14ac:dyDescent="0.25">
      <c r="B80" s="17">
        <v>44252</v>
      </c>
      <c r="C80" s="21" t="s">
        <v>112</v>
      </c>
      <c r="D80" s="21"/>
      <c r="E80" s="18"/>
      <c r="F80" s="20"/>
      <c r="G80" s="22">
        <v>559245.6</v>
      </c>
      <c r="H80" s="22"/>
      <c r="I80" s="22"/>
      <c r="J80" s="17">
        <v>44252</v>
      </c>
      <c r="K80" s="21" t="s">
        <v>112</v>
      </c>
      <c r="L80" s="21"/>
      <c r="M80" s="22">
        <v>559245.6</v>
      </c>
      <c r="N80" s="22"/>
      <c r="O80" s="18"/>
      <c r="P80" s="20"/>
      <c r="R80" s="12" cm="1">
        <f t="array" ref="R80">MAX(IFERROR(SUMPRODUCT(($E$11:E79*(B80-$B$11:B79+1&gt;3)-SUM($G$11:I79))*0.01%*(B80-$B$11:B79-3)),0),0)</f>
        <v>0</v>
      </c>
    </row>
    <row r="81" spans="2:16" x14ac:dyDescent="0.25">
      <c r="B81" s="17">
        <v>44253</v>
      </c>
      <c r="C81" s="21" t="s">
        <v>113</v>
      </c>
      <c r="D81" s="21"/>
      <c r="E81" s="18"/>
      <c r="F81" s="20"/>
      <c r="G81" s="22">
        <v>250000</v>
      </c>
      <c r="H81" s="22"/>
      <c r="I81" s="22"/>
      <c r="J81" s="17">
        <v>44253</v>
      </c>
      <c r="K81" s="21" t="s">
        <v>113</v>
      </c>
      <c r="L81" s="21"/>
      <c r="M81" s="22">
        <v>250000</v>
      </c>
      <c r="N81" s="22"/>
      <c r="O81" s="18"/>
      <c r="P81" s="20"/>
    </row>
    <row r="82" spans="2:16" x14ac:dyDescent="0.25">
      <c r="B82" s="17">
        <v>44253</v>
      </c>
      <c r="C82" s="21" t="s">
        <v>114</v>
      </c>
      <c r="D82" s="21"/>
      <c r="E82" s="18"/>
      <c r="F82" s="20"/>
      <c r="G82" s="22">
        <v>280122.8</v>
      </c>
      <c r="H82" s="22"/>
      <c r="I82" s="22"/>
      <c r="J82" s="17">
        <v>44253</v>
      </c>
      <c r="K82" s="21" t="s">
        <v>114</v>
      </c>
      <c r="L82" s="21"/>
      <c r="M82" s="22">
        <v>280122.8</v>
      </c>
      <c r="N82" s="22"/>
      <c r="O82" s="18"/>
      <c r="P82" s="20"/>
    </row>
    <row r="83" spans="2:16" x14ac:dyDescent="0.25">
      <c r="B83" s="17">
        <v>44254</v>
      </c>
      <c r="C83" s="21" t="s">
        <v>115</v>
      </c>
      <c r="D83" s="21"/>
      <c r="E83" s="22">
        <v>686096</v>
      </c>
      <c r="F83" s="22"/>
      <c r="G83" s="18"/>
      <c r="H83" s="19"/>
      <c r="I83" s="20"/>
      <c r="J83" s="17">
        <v>44254</v>
      </c>
      <c r="K83" s="21" t="s">
        <v>116</v>
      </c>
      <c r="L83" s="21"/>
      <c r="M83" s="18"/>
      <c r="N83" s="20"/>
      <c r="O83" s="22">
        <v>686096</v>
      </c>
      <c r="P83" s="22"/>
    </row>
    <row r="84" spans="2:16" x14ac:dyDescent="0.25">
      <c r="B84" s="17">
        <v>44255</v>
      </c>
      <c r="C84" s="21" t="s">
        <v>117</v>
      </c>
      <c r="D84" s="21"/>
      <c r="E84" s="22">
        <v>729245.6</v>
      </c>
      <c r="F84" s="22"/>
      <c r="G84" s="18"/>
      <c r="H84" s="19"/>
      <c r="I84" s="20"/>
      <c r="J84" s="17">
        <v>44255</v>
      </c>
      <c r="K84" s="21" t="s">
        <v>118</v>
      </c>
      <c r="L84" s="21"/>
      <c r="M84" s="18"/>
      <c r="N84" s="20"/>
      <c r="O84" s="22">
        <v>729245.6</v>
      </c>
      <c r="P84" s="22"/>
    </row>
    <row r="85" spans="2:16" x14ac:dyDescent="0.25">
      <c r="B85" s="17">
        <v>44260</v>
      </c>
      <c r="C85" s="21" t="s">
        <v>119</v>
      </c>
      <c r="D85" s="21"/>
      <c r="E85" s="22">
        <v>688562</v>
      </c>
      <c r="F85" s="22"/>
      <c r="G85" s="18"/>
      <c r="H85" s="19"/>
      <c r="I85" s="20"/>
      <c r="J85" s="17">
        <v>44260</v>
      </c>
      <c r="K85" s="21" t="s">
        <v>120</v>
      </c>
      <c r="L85" s="21"/>
      <c r="M85" s="18"/>
      <c r="N85" s="20"/>
      <c r="O85" s="22">
        <v>688562</v>
      </c>
      <c r="P85" s="22"/>
    </row>
    <row r="86" spans="2:16" x14ac:dyDescent="0.25">
      <c r="B86" s="17">
        <v>44260</v>
      </c>
      <c r="C86" s="21" t="s">
        <v>121</v>
      </c>
      <c r="D86" s="21"/>
      <c r="E86" s="22">
        <v>728441.5</v>
      </c>
      <c r="F86" s="22"/>
      <c r="G86" s="18"/>
      <c r="H86" s="19"/>
      <c r="I86" s="20"/>
      <c r="J86" s="17">
        <v>44260</v>
      </c>
      <c r="K86" s="21" t="s">
        <v>122</v>
      </c>
      <c r="L86" s="21"/>
      <c r="M86" s="18"/>
      <c r="N86" s="20"/>
      <c r="O86" s="22">
        <v>728441.5</v>
      </c>
      <c r="P86" s="22"/>
    </row>
    <row r="87" spans="2:16" x14ac:dyDescent="0.25">
      <c r="B87" s="17">
        <v>44263</v>
      </c>
      <c r="C87" s="21" t="s">
        <v>123</v>
      </c>
      <c r="D87" s="21"/>
      <c r="E87" s="22">
        <v>728441.5</v>
      </c>
      <c r="F87" s="22"/>
      <c r="G87" s="18"/>
      <c r="H87" s="19"/>
      <c r="I87" s="20"/>
      <c r="J87" s="17">
        <v>44263</v>
      </c>
      <c r="K87" s="21" t="s">
        <v>124</v>
      </c>
      <c r="L87" s="21"/>
      <c r="M87" s="18"/>
      <c r="N87" s="20"/>
      <c r="O87" s="22">
        <v>728441.5</v>
      </c>
      <c r="P87" s="22"/>
    </row>
    <row r="88" spans="2:16" x14ac:dyDescent="0.25">
      <c r="B88" s="17">
        <v>44266</v>
      </c>
      <c r="C88" s="21" t="s">
        <v>125</v>
      </c>
      <c r="D88" s="21"/>
      <c r="E88" s="18"/>
      <c r="F88" s="20"/>
      <c r="G88" s="22">
        <v>500000</v>
      </c>
      <c r="H88" s="22"/>
      <c r="I88" s="22"/>
      <c r="J88" s="17">
        <v>44266</v>
      </c>
      <c r="K88" s="21" t="s">
        <v>125</v>
      </c>
      <c r="L88" s="21"/>
      <c r="M88" s="22">
        <v>500000</v>
      </c>
      <c r="N88" s="22"/>
      <c r="O88" s="18"/>
      <c r="P88" s="20"/>
    </row>
    <row r="89" spans="2:16" x14ac:dyDescent="0.25">
      <c r="B89" s="17">
        <v>44266</v>
      </c>
      <c r="C89" s="21" t="s">
        <v>126</v>
      </c>
      <c r="D89" s="21"/>
      <c r="E89" s="18"/>
      <c r="F89" s="20"/>
      <c r="G89" s="22">
        <v>480122.8</v>
      </c>
      <c r="H89" s="22"/>
      <c r="I89" s="22"/>
      <c r="J89" s="17">
        <v>44266</v>
      </c>
      <c r="K89" s="21" t="s">
        <v>126</v>
      </c>
      <c r="L89" s="21"/>
      <c r="M89" s="22">
        <v>480122.8</v>
      </c>
      <c r="N89" s="22"/>
      <c r="O89" s="18"/>
      <c r="P89" s="20"/>
    </row>
    <row r="90" spans="2:16" x14ac:dyDescent="0.25">
      <c r="B90" s="17">
        <v>44266</v>
      </c>
      <c r="C90" s="21" t="s">
        <v>127</v>
      </c>
      <c r="D90" s="21"/>
      <c r="E90" s="22">
        <v>681164</v>
      </c>
      <c r="F90" s="22"/>
      <c r="G90" s="18"/>
      <c r="H90" s="19"/>
      <c r="I90" s="20"/>
      <c r="J90" s="17">
        <v>44266</v>
      </c>
      <c r="K90" s="21" t="s">
        <v>128</v>
      </c>
      <c r="L90" s="21"/>
      <c r="M90" s="18"/>
      <c r="N90" s="20"/>
      <c r="O90" s="22">
        <v>681164</v>
      </c>
      <c r="P90" s="22"/>
    </row>
    <row r="91" spans="2:16" x14ac:dyDescent="0.25">
      <c r="B91" s="17">
        <v>44268</v>
      </c>
      <c r="C91" s="21" t="s">
        <v>129</v>
      </c>
      <c r="D91" s="21"/>
      <c r="E91" s="22">
        <v>727564.3</v>
      </c>
      <c r="F91" s="22"/>
      <c r="G91" s="18"/>
      <c r="H91" s="19"/>
      <c r="I91" s="20"/>
      <c r="J91" s="17">
        <v>44268</v>
      </c>
      <c r="K91" s="21" t="s">
        <v>130</v>
      </c>
      <c r="L91" s="21"/>
      <c r="M91" s="18"/>
      <c r="N91" s="20"/>
      <c r="O91" s="22">
        <v>727564.3</v>
      </c>
      <c r="P91" s="22"/>
    </row>
    <row r="92" spans="2:16" x14ac:dyDescent="0.25">
      <c r="B92" s="17">
        <v>44270</v>
      </c>
      <c r="C92" s="21" t="s">
        <v>131</v>
      </c>
      <c r="D92" s="21"/>
      <c r="E92" s="22">
        <v>386391.6</v>
      </c>
      <c r="F92" s="22"/>
      <c r="G92" s="18"/>
      <c r="H92" s="19"/>
      <c r="I92" s="20"/>
      <c r="J92" s="17">
        <v>44270</v>
      </c>
      <c r="K92" s="21" t="s">
        <v>132</v>
      </c>
      <c r="L92" s="21"/>
      <c r="M92" s="18"/>
      <c r="N92" s="20"/>
      <c r="O92" s="22">
        <v>386391.6</v>
      </c>
      <c r="P92" s="22"/>
    </row>
    <row r="93" spans="2:16" x14ac:dyDescent="0.25">
      <c r="B93" s="17">
        <v>44271</v>
      </c>
      <c r="C93" s="21" t="s">
        <v>133</v>
      </c>
      <c r="D93" s="21"/>
      <c r="E93" s="22">
        <v>636300</v>
      </c>
      <c r="F93" s="22"/>
      <c r="G93" s="18"/>
      <c r="H93" s="19"/>
      <c r="I93" s="20"/>
      <c r="J93" s="17">
        <v>44271</v>
      </c>
      <c r="K93" s="21" t="s">
        <v>134</v>
      </c>
      <c r="L93" s="21"/>
      <c r="M93" s="18"/>
      <c r="N93" s="20"/>
      <c r="O93" s="22">
        <v>636300</v>
      </c>
      <c r="P93" s="22"/>
    </row>
    <row r="94" spans="2:16" x14ac:dyDescent="0.25">
      <c r="B94" s="17">
        <v>44271</v>
      </c>
      <c r="C94" s="21" t="s">
        <v>135</v>
      </c>
      <c r="D94" s="21"/>
      <c r="E94" s="22">
        <v>725883</v>
      </c>
      <c r="F94" s="22"/>
      <c r="G94" s="18"/>
      <c r="H94" s="19"/>
      <c r="I94" s="20"/>
      <c r="J94" s="17">
        <v>44271</v>
      </c>
      <c r="K94" s="21" t="s">
        <v>136</v>
      </c>
      <c r="L94" s="21"/>
      <c r="M94" s="18"/>
      <c r="N94" s="20"/>
      <c r="O94" s="22">
        <v>725883</v>
      </c>
      <c r="P94" s="22"/>
    </row>
    <row r="95" spans="2:16" x14ac:dyDescent="0.25">
      <c r="B95" s="17">
        <v>44274</v>
      </c>
      <c r="C95" s="21" t="s">
        <v>137</v>
      </c>
      <c r="D95" s="21"/>
      <c r="E95" s="22">
        <v>725883</v>
      </c>
      <c r="F95" s="22"/>
      <c r="G95" s="18"/>
      <c r="H95" s="19"/>
      <c r="I95" s="20"/>
      <c r="J95" s="17">
        <v>44274</v>
      </c>
      <c r="K95" s="21" t="s">
        <v>138</v>
      </c>
      <c r="L95" s="21"/>
      <c r="M95" s="18"/>
      <c r="N95" s="20"/>
      <c r="O95" s="22">
        <v>725883</v>
      </c>
      <c r="P95" s="22"/>
    </row>
    <row r="96" spans="2:16" x14ac:dyDescent="0.25">
      <c r="B96" s="17">
        <v>44278</v>
      </c>
      <c r="C96" s="21" t="s">
        <v>139</v>
      </c>
      <c r="D96" s="21"/>
      <c r="E96" s="22">
        <v>620248</v>
      </c>
      <c r="F96" s="22"/>
      <c r="G96" s="18"/>
      <c r="H96" s="19"/>
      <c r="I96" s="20"/>
      <c r="J96" s="17">
        <v>44278</v>
      </c>
      <c r="K96" s="21" t="s">
        <v>140</v>
      </c>
      <c r="L96" s="21"/>
      <c r="M96" s="18"/>
      <c r="N96" s="20"/>
      <c r="O96" s="22">
        <v>620248</v>
      </c>
      <c r="P96" s="22"/>
    </row>
    <row r="97" spans="2:16" x14ac:dyDescent="0.25">
      <c r="B97" s="17">
        <v>44281</v>
      </c>
      <c r="C97" s="21" t="s">
        <v>141</v>
      </c>
      <c r="D97" s="21"/>
      <c r="E97" s="22">
        <v>712578.8</v>
      </c>
      <c r="F97" s="22"/>
      <c r="G97" s="18"/>
      <c r="H97" s="19"/>
      <c r="I97" s="20"/>
      <c r="J97" s="17">
        <v>44281</v>
      </c>
      <c r="K97" s="21" t="s">
        <v>142</v>
      </c>
      <c r="L97" s="21"/>
      <c r="M97" s="18"/>
      <c r="N97" s="20"/>
      <c r="O97" s="22">
        <v>712578.8</v>
      </c>
      <c r="P97" s="22"/>
    </row>
    <row r="98" spans="2:16" x14ac:dyDescent="0.25">
      <c r="B98" s="17">
        <v>44285</v>
      </c>
      <c r="C98" s="21" t="s">
        <v>143</v>
      </c>
      <c r="D98" s="21"/>
      <c r="E98" s="18"/>
      <c r="F98" s="20"/>
      <c r="G98" s="22">
        <v>230122.8</v>
      </c>
      <c r="H98" s="22"/>
      <c r="I98" s="22"/>
      <c r="J98" s="17">
        <v>44285</v>
      </c>
      <c r="K98" s="21" t="s">
        <v>143</v>
      </c>
      <c r="L98" s="21"/>
      <c r="M98" s="22">
        <v>230122.8</v>
      </c>
      <c r="N98" s="22"/>
      <c r="O98" s="18"/>
      <c r="P98" s="20"/>
    </row>
    <row r="99" spans="2:16" x14ac:dyDescent="0.25">
      <c r="B99" s="17">
        <v>44285</v>
      </c>
      <c r="C99" s="21" t="s">
        <v>144</v>
      </c>
      <c r="D99" s="21"/>
      <c r="E99" s="18"/>
      <c r="F99" s="20"/>
      <c r="G99" s="22">
        <v>240000</v>
      </c>
      <c r="H99" s="22"/>
      <c r="I99" s="22"/>
      <c r="J99" s="17">
        <v>44285</v>
      </c>
      <c r="K99" s="21" t="s">
        <v>144</v>
      </c>
      <c r="L99" s="21"/>
      <c r="M99" s="22">
        <v>240000</v>
      </c>
      <c r="N99" s="22"/>
      <c r="O99" s="18"/>
      <c r="P99" s="20"/>
    </row>
    <row r="100" spans="2:16" x14ac:dyDescent="0.25">
      <c r="B100" s="17">
        <v>44285</v>
      </c>
      <c r="C100" s="21" t="s">
        <v>145</v>
      </c>
      <c r="D100" s="21"/>
      <c r="E100" s="18"/>
      <c r="F100" s="20"/>
      <c r="G100" s="22">
        <v>183651.3</v>
      </c>
      <c r="H100" s="22"/>
      <c r="I100" s="22"/>
      <c r="J100" s="17">
        <v>44285</v>
      </c>
      <c r="K100" s="21" t="s">
        <v>145</v>
      </c>
      <c r="L100" s="21"/>
      <c r="M100" s="22">
        <v>183651.3</v>
      </c>
      <c r="N100" s="22"/>
      <c r="O100" s="18"/>
      <c r="P100" s="20"/>
    </row>
    <row r="101" spans="2:16" x14ac:dyDescent="0.25">
      <c r="B101" s="17">
        <v>44285</v>
      </c>
      <c r="C101" s="21" t="s">
        <v>146</v>
      </c>
      <c r="D101" s="21"/>
      <c r="E101" s="18"/>
      <c r="F101" s="20"/>
      <c r="G101" s="22">
        <v>347005.7</v>
      </c>
      <c r="H101" s="22"/>
      <c r="I101" s="22"/>
      <c r="J101" s="17">
        <v>44285</v>
      </c>
      <c r="K101" s="21" t="s">
        <v>146</v>
      </c>
      <c r="L101" s="21"/>
      <c r="M101" s="22">
        <v>347005.7</v>
      </c>
      <c r="N101" s="22"/>
      <c r="O101" s="18"/>
      <c r="P101" s="20"/>
    </row>
    <row r="102" spans="2:16" x14ac:dyDescent="0.25">
      <c r="B102" s="17">
        <v>44285</v>
      </c>
      <c r="C102" s="21" t="s">
        <v>147</v>
      </c>
      <c r="D102" s="21"/>
      <c r="E102" s="22">
        <v>704387.7</v>
      </c>
      <c r="F102" s="22"/>
      <c r="G102" s="18"/>
      <c r="H102" s="19"/>
      <c r="I102" s="20"/>
      <c r="J102" s="17">
        <v>44285</v>
      </c>
      <c r="K102" s="21" t="s">
        <v>148</v>
      </c>
      <c r="L102" s="21"/>
      <c r="M102" s="18"/>
      <c r="N102" s="20"/>
      <c r="O102" s="22">
        <v>704387.7</v>
      </c>
      <c r="P102" s="22"/>
    </row>
    <row r="103" spans="2:16" x14ac:dyDescent="0.25">
      <c r="B103" s="17">
        <v>44286</v>
      </c>
      <c r="C103" s="21" t="s">
        <v>149</v>
      </c>
      <c r="D103" s="21"/>
      <c r="E103" s="18"/>
      <c r="F103" s="20"/>
      <c r="G103" s="22">
        <v>530000</v>
      </c>
      <c r="H103" s="22"/>
      <c r="I103" s="22"/>
      <c r="J103" s="17">
        <v>44286</v>
      </c>
      <c r="K103" s="21" t="s">
        <v>149</v>
      </c>
      <c r="L103" s="21"/>
      <c r="M103" s="22">
        <v>530000</v>
      </c>
      <c r="N103" s="22"/>
      <c r="O103" s="18"/>
      <c r="P103" s="20"/>
    </row>
    <row r="104" spans="2:16" x14ac:dyDescent="0.25">
      <c r="B104" s="17">
        <v>44286</v>
      </c>
      <c r="C104" s="21" t="s">
        <v>150</v>
      </c>
      <c r="D104" s="21"/>
      <c r="E104" s="18"/>
      <c r="F104" s="20"/>
      <c r="G104" s="22">
        <v>472651.9</v>
      </c>
      <c r="H104" s="22"/>
      <c r="I104" s="22"/>
      <c r="J104" s="17">
        <v>44286</v>
      </c>
      <c r="K104" s="21" t="s">
        <v>150</v>
      </c>
      <c r="L104" s="21"/>
      <c r="M104" s="22">
        <v>472651.9</v>
      </c>
      <c r="N104" s="22"/>
      <c r="O104" s="18"/>
      <c r="P104" s="20"/>
    </row>
    <row r="105" spans="2:16" x14ac:dyDescent="0.25">
      <c r="B105" s="17">
        <v>44286</v>
      </c>
      <c r="C105" s="21" t="s">
        <v>151</v>
      </c>
      <c r="D105" s="21"/>
      <c r="E105" s="22">
        <v>32144</v>
      </c>
      <c r="F105" s="22"/>
      <c r="G105" s="18"/>
      <c r="H105" s="19"/>
      <c r="I105" s="20"/>
      <c r="J105" s="17">
        <v>44286</v>
      </c>
      <c r="K105" s="21" t="s">
        <v>152</v>
      </c>
      <c r="L105" s="21"/>
      <c r="M105" s="18"/>
      <c r="N105" s="20"/>
      <c r="O105" s="22">
        <v>32144</v>
      </c>
      <c r="P105" s="22"/>
    </row>
    <row r="106" spans="2:16" x14ac:dyDescent="0.25">
      <c r="B106" s="17">
        <v>44288</v>
      </c>
      <c r="C106" s="21" t="s">
        <v>153</v>
      </c>
      <c r="D106" s="21"/>
      <c r="E106" s="18"/>
      <c r="F106" s="20"/>
      <c r="G106" s="22">
        <v>199245.6</v>
      </c>
      <c r="H106" s="22"/>
      <c r="I106" s="22"/>
      <c r="J106" s="17">
        <v>44288</v>
      </c>
      <c r="K106" s="21" t="s">
        <v>153</v>
      </c>
      <c r="L106" s="21"/>
      <c r="M106" s="22">
        <v>199245.6</v>
      </c>
      <c r="N106" s="22"/>
      <c r="O106" s="18"/>
      <c r="P106" s="20"/>
    </row>
    <row r="107" spans="2:16" x14ac:dyDescent="0.25">
      <c r="B107" s="17">
        <v>44288</v>
      </c>
      <c r="C107" s="21" t="s">
        <v>154</v>
      </c>
      <c r="D107" s="21"/>
      <c r="E107" s="18"/>
      <c r="F107" s="20"/>
      <c r="G107" s="22">
        <v>632520</v>
      </c>
      <c r="H107" s="22"/>
      <c r="I107" s="22"/>
      <c r="J107" s="17">
        <v>44288</v>
      </c>
      <c r="K107" s="21" t="s">
        <v>154</v>
      </c>
      <c r="L107" s="21"/>
      <c r="M107" s="22">
        <v>632520</v>
      </c>
      <c r="N107" s="22"/>
      <c r="O107" s="18"/>
      <c r="P107" s="20"/>
    </row>
    <row r="108" spans="2:16" x14ac:dyDescent="0.25">
      <c r="B108" s="17">
        <v>44288</v>
      </c>
      <c r="C108" s="21" t="s">
        <v>155</v>
      </c>
      <c r="D108" s="21"/>
      <c r="E108" s="18"/>
      <c r="F108" s="20"/>
      <c r="G108" s="22">
        <v>729245.6</v>
      </c>
      <c r="H108" s="22"/>
      <c r="I108" s="22"/>
      <c r="J108" s="17">
        <v>44288</v>
      </c>
      <c r="K108" s="21" t="s">
        <v>155</v>
      </c>
      <c r="L108" s="21"/>
      <c r="M108" s="22">
        <v>729245.6</v>
      </c>
      <c r="N108" s="22"/>
      <c r="O108" s="18"/>
      <c r="P108" s="20"/>
    </row>
    <row r="109" spans="2:16" x14ac:dyDescent="0.25">
      <c r="B109" s="17">
        <v>44291</v>
      </c>
      <c r="C109" s="21" t="s">
        <v>156</v>
      </c>
      <c r="D109" s="21"/>
      <c r="E109" s="22">
        <v>704387.7</v>
      </c>
      <c r="F109" s="22"/>
      <c r="G109" s="18"/>
      <c r="H109" s="19"/>
      <c r="I109" s="20"/>
      <c r="J109" s="17">
        <v>44291</v>
      </c>
      <c r="K109" s="21" t="s">
        <v>157</v>
      </c>
      <c r="L109" s="21"/>
      <c r="M109" s="18"/>
      <c r="N109" s="20"/>
      <c r="O109" s="22">
        <v>704387.7</v>
      </c>
      <c r="P109" s="22"/>
    </row>
    <row r="110" spans="2:16" x14ac:dyDescent="0.25">
      <c r="B110" s="17">
        <v>44293</v>
      </c>
      <c r="C110" s="21" t="s">
        <v>158</v>
      </c>
      <c r="D110" s="21"/>
      <c r="E110" s="18"/>
      <c r="F110" s="20"/>
      <c r="G110" s="22">
        <v>686096</v>
      </c>
      <c r="H110" s="22"/>
      <c r="I110" s="22"/>
      <c r="J110" s="17">
        <v>44293</v>
      </c>
      <c r="K110" s="21" t="s">
        <v>158</v>
      </c>
      <c r="L110" s="21"/>
      <c r="M110" s="22">
        <v>686096</v>
      </c>
      <c r="N110" s="22"/>
      <c r="O110" s="18"/>
      <c r="P110" s="20"/>
    </row>
    <row r="111" spans="2:16" x14ac:dyDescent="0.25">
      <c r="B111" s="17">
        <v>44293</v>
      </c>
      <c r="C111" s="21" t="s">
        <v>159</v>
      </c>
      <c r="D111" s="21"/>
      <c r="E111" s="18"/>
      <c r="F111" s="20"/>
      <c r="G111" s="22">
        <v>729245.6</v>
      </c>
      <c r="H111" s="22"/>
      <c r="I111" s="22"/>
      <c r="J111" s="17">
        <v>44293</v>
      </c>
      <c r="K111" s="21" t="s">
        <v>159</v>
      </c>
      <c r="L111" s="21"/>
      <c r="M111" s="22">
        <v>729245.6</v>
      </c>
      <c r="N111" s="22"/>
      <c r="O111" s="18"/>
      <c r="P111" s="20"/>
    </row>
    <row r="112" spans="2:16" x14ac:dyDescent="0.25">
      <c r="B112" s="17">
        <v>44293</v>
      </c>
      <c r="C112" s="21" t="s">
        <v>160</v>
      </c>
      <c r="D112" s="21"/>
      <c r="E112" s="18"/>
      <c r="F112" s="20"/>
      <c r="G112" s="22">
        <v>633339</v>
      </c>
      <c r="H112" s="22"/>
      <c r="I112" s="22"/>
      <c r="J112" s="17">
        <v>44293</v>
      </c>
      <c r="K112" s="21" t="s">
        <v>160</v>
      </c>
      <c r="L112" s="21"/>
      <c r="M112" s="22">
        <v>633339</v>
      </c>
      <c r="N112" s="22"/>
      <c r="O112" s="18"/>
      <c r="P112" s="20"/>
    </row>
    <row r="113" spans="2:16" x14ac:dyDescent="0.25">
      <c r="B113" s="17">
        <v>44295</v>
      </c>
      <c r="C113" s="21" t="s">
        <v>161</v>
      </c>
      <c r="D113" s="21"/>
      <c r="E113" s="22">
        <v>704387.7</v>
      </c>
      <c r="F113" s="22"/>
      <c r="G113" s="18"/>
      <c r="H113" s="19"/>
      <c r="I113" s="20"/>
      <c r="J113" s="17">
        <v>44295</v>
      </c>
      <c r="K113" s="21" t="s">
        <v>162</v>
      </c>
      <c r="L113" s="21"/>
      <c r="M113" s="18"/>
      <c r="N113" s="20"/>
      <c r="O113" s="22">
        <v>704387.7</v>
      </c>
      <c r="P113" s="22"/>
    </row>
    <row r="114" spans="2:16" x14ac:dyDescent="0.25">
      <c r="B114" s="17">
        <v>44298</v>
      </c>
      <c r="C114" s="21" t="s">
        <v>163</v>
      </c>
      <c r="D114" s="21"/>
      <c r="E114" s="18"/>
      <c r="F114" s="20"/>
      <c r="G114" s="22">
        <v>729245.6</v>
      </c>
      <c r="H114" s="22"/>
      <c r="I114" s="22"/>
      <c r="J114" s="17">
        <v>44298</v>
      </c>
      <c r="K114" s="21" t="s">
        <v>163</v>
      </c>
      <c r="L114" s="21"/>
      <c r="M114" s="22">
        <v>729245.6</v>
      </c>
      <c r="N114" s="22"/>
      <c r="O114" s="18"/>
      <c r="P114" s="20"/>
    </row>
    <row r="115" spans="2:16" x14ac:dyDescent="0.25">
      <c r="B115" s="17">
        <v>44298</v>
      </c>
      <c r="C115" s="21" t="s">
        <v>164</v>
      </c>
      <c r="D115" s="21"/>
      <c r="E115" s="18"/>
      <c r="F115" s="20"/>
      <c r="G115" s="22">
        <v>270000</v>
      </c>
      <c r="H115" s="22"/>
      <c r="I115" s="22"/>
      <c r="J115" s="17">
        <v>44298</v>
      </c>
      <c r="K115" s="21" t="s">
        <v>164</v>
      </c>
      <c r="L115" s="21"/>
      <c r="M115" s="22">
        <v>270000</v>
      </c>
      <c r="N115" s="22"/>
      <c r="O115" s="18"/>
      <c r="P115" s="20"/>
    </row>
    <row r="116" spans="2:16" x14ac:dyDescent="0.25">
      <c r="B116" s="17">
        <v>44299</v>
      </c>
      <c r="C116" s="21" t="s">
        <v>165</v>
      </c>
      <c r="D116" s="21"/>
      <c r="E116" s="18"/>
      <c r="F116" s="20"/>
      <c r="G116" s="22">
        <v>728441.5</v>
      </c>
      <c r="H116" s="22"/>
      <c r="I116" s="22"/>
      <c r="J116" s="17">
        <v>44299</v>
      </c>
      <c r="K116" s="21" t="s">
        <v>165</v>
      </c>
      <c r="L116" s="21"/>
      <c r="M116" s="22">
        <v>728441.5</v>
      </c>
      <c r="N116" s="22"/>
      <c r="O116" s="18"/>
      <c r="P116" s="20"/>
    </row>
    <row r="117" spans="2:16" x14ac:dyDescent="0.25">
      <c r="B117" s="17">
        <v>44299</v>
      </c>
      <c r="C117" s="21" t="s">
        <v>166</v>
      </c>
      <c r="D117" s="21"/>
      <c r="E117" s="18"/>
      <c r="F117" s="20"/>
      <c r="G117" s="22">
        <v>418562</v>
      </c>
      <c r="H117" s="22"/>
      <c r="I117" s="22"/>
      <c r="J117" s="17">
        <v>44299</v>
      </c>
      <c r="K117" s="21" t="s">
        <v>166</v>
      </c>
      <c r="L117" s="21"/>
      <c r="M117" s="22">
        <v>418562</v>
      </c>
      <c r="N117" s="22"/>
      <c r="O117" s="18"/>
      <c r="P117" s="20"/>
    </row>
    <row r="118" spans="2:16" x14ac:dyDescent="0.25">
      <c r="B118" s="17">
        <v>44299</v>
      </c>
      <c r="C118" s="21" t="s">
        <v>167</v>
      </c>
      <c r="D118" s="21"/>
      <c r="E118" s="18"/>
      <c r="F118" s="20"/>
      <c r="G118" s="22">
        <v>350000</v>
      </c>
      <c r="H118" s="22"/>
      <c r="I118" s="22"/>
      <c r="J118" s="17">
        <v>44299</v>
      </c>
      <c r="K118" s="21" t="s">
        <v>167</v>
      </c>
      <c r="L118" s="21"/>
      <c r="M118" s="22">
        <v>350000</v>
      </c>
      <c r="N118" s="22"/>
      <c r="O118" s="18"/>
      <c r="P118" s="20"/>
    </row>
    <row r="119" spans="2:16" x14ac:dyDescent="0.25">
      <c r="B119" s="17">
        <v>44301</v>
      </c>
      <c r="C119" s="21" t="s">
        <v>168</v>
      </c>
      <c r="D119" s="21"/>
      <c r="E119" s="18"/>
      <c r="F119" s="20"/>
      <c r="G119" s="22">
        <v>630000</v>
      </c>
      <c r="H119" s="22"/>
      <c r="I119" s="22"/>
      <c r="J119" s="17">
        <v>44301</v>
      </c>
      <c r="K119" s="21" t="s">
        <v>168</v>
      </c>
      <c r="L119" s="21"/>
      <c r="M119" s="22">
        <v>630000</v>
      </c>
      <c r="N119" s="22"/>
      <c r="O119" s="18"/>
      <c r="P119" s="20"/>
    </row>
    <row r="120" spans="2:16" x14ac:dyDescent="0.25">
      <c r="B120" s="17">
        <v>44301</v>
      </c>
      <c r="C120" s="21" t="s">
        <v>169</v>
      </c>
      <c r="D120" s="21"/>
      <c r="E120" s="18"/>
      <c r="F120" s="20"/>
      <c r="G120" s="22">
        <v>378441.5</v>
      </c>
      <c r="H120" s="22"/>
      <c r="I120" s="22"/>
      <c r="J120" s="17">
        <v>44301</v>
      </c>
      <c r="K120" s="21" t="s">
        <v>169</v>
      </c>
      <c r="L120" s="21"/>
      <c r="M120" s="22">
        <v>378441.5</v>
      </c>
      <c r="N120" s="22"/>
      <c r="O120" s="18"/>
      <c r="P120" s="20"/>
    </row>
    <row r="121" spans="2:16" x14ac:dyDescent="0.25">
      <c r="B121" s="17">
        <v>44308</v>
      </c>
      <c r="C121" s="21" t="s">
        <v>170</v>
      </c>
      <c r="D121" s="21"/>
      <c r="E121" s="22">
        <v>530263.80000000005</v>
      </c>
      <c r="F121" s="22"/>
      <c r="G121" s="18"/>
      <c r="H121" s="19"/>
      <c r="I121" s="20"/>
      <c r="J121" s="17">
        <v>44308</v>
      </c>
      <c r="K121" s="21" t="s">
        <v>171</v>
      </c>
      <c r="L121" s="21"/>
      <c r="M121" s="18"/>
      <c r="N121" s="20"/>
      <c r="O121" s="22">
        <v>530263.80000000005</v>
      </c>
      <c r="P121" s="22"/>
    </row>
    <row r="122" spans="2:16" x14ac:dyDescent="0.25">
      <c r="B122" s="17">
        <v>44312</v>
      </c>
      <c r="C122" s="21" t="s">
        <v>172</v>
      </c>
      <c r="D122" s="21"/>
      <c r="E122" s="22">
        <v>704387.7</v>
      </c>
      <c r="F122" s="22"/>
      <c r="G122" s="18"/>
      <c r="H122" s="19"/>
      <c r="I122" s="20"/>
      <c r="J122" s="17">
        <v>44312</v>
      </c>
      <c r="K122" s="21" t="s">
        <v>173</v>
      </c>
      <c r="L122" s="21"/>
      <c r="M122" s="18"/>
      <c r="N122" s="20"/>
      <c r="O122" s="22">
        <v>704387.7</v>
      </c>
      <c r="P122" s="22"/>
    </row>
    <row r="123" spans="2:16" x14ac:dyDescent="0.25">
      <c r="B123" s="17">
        <v>44315</v>
      </c>
      <c r="C123" s="21" t="s">
        <v>174</v>
      </c>
      <c r="D123" s="21"/>
      <c r="E123" s="18"/>
      <c r="F123" s="20"/>
      <c r="G123" s="22">
        <v>727564.3</v>
      </c>
      <c r="H123" s="22"/>
      <c r="I123" s="22"/>
      <c r="J123" s="17">
        <v>44315</v>
      </c>
      <c r="K123" s="21" t="s">
        <v>174</v>
      </c>
      <c r="L123" s="21"/>
      <c r="M123" s="22">
        <v>727564.3</v>
      </c>
      <c r="N123" s="22"/>
      <c r="O123" s="18"/>
      <c r="P123" s="20"/>
    </row>
    <row r="124" spans="2:16" x14ac:dyDescent="0.25">
      <c r="B124" s="17">
        <v>44315</v>
      </c>
      <c r="C124" s="21" t="s">
        <v>175</v>
      </c>
      <c r="D124" s="21"/>
      <c r="E124" s="18"/>
      <c r="F124" s="20"/>
      <c r="G124" s="22">
        <v>386391.6</v>
      </c>
      <c r="H124" s="22"/>
      <c r="I124" s="22"/>
      <c r="J124" s="17">
        <v>44315</v>
      </c>
      <c r="K124" s="21" t="s">
        <v>175</v>
      </c>
      <c r="L124" s="21"/>
      <c r="M124" s="22">
        <v>386391.6</v>
      </c>
      <c r="N124" s="22"/>
      <c r="O124" s="18"/>
      <c r="P124" s="20"/>
    </row>
    <row r="125" spans="2:16" x14ac:dyDescent="0.25">
      <c r="B125" s="17">
        <v>44315</v>
      </c>
      <c r="C125" s="21" t="s">
        <v>176</v>
      </c>
      <c r="D125" s="21"/>
      <c r="E125" s="18"/>
      <c r="F125" s="20"/>
      <c r="G125" s="22">
        <v>51164</v>
      </c>
      <c r="H125" s="22"/>
      <c r="I125" s="22"/>
      <c r="J125" s="17">
        <v>44315</v>
      </c>
      <c r="K125" s="21" t="s">
        <v>176</v>
      </c>
      <c r="L125" s="21"/>
      <c r="M125" s="22">
        <v>51164</v>
      </c>
      <c r="N125" s="22"/>
      <c r="O125" s="18"/>
      <c r="P125" s="20"/>
    </row>
    <row r="126" spans="2:16" x14ac:dyDescent="0.25">
      <c r="B126" s="17">
        <v>44315</v>
      </c>
      <c r="C126" s="21" t="s">
        <v>177</v>
      </c>
      <c r="D126" s="21"/>
      <c r="E126" s="22">
        <v>527988.6</v>
      </c>
      <c r="F126" s="22"/>
      <c r="G126" s="18"/>
      <c r="H126" s="19"/>
      <c r="I126" s="20"/>
      <c r="J126" s="17">
        <v>44315</v>
      </c>
      <c r="K126" s="21" t="s">
        <v>178</v>
      </c>
      <c r="L126" s="21"/>
      <c r="M126" s="18"/>
      <c r="N126" s="20"/>
      <c r="O126" s="22">
        <v>527988.6</v>
      </c>
      <c r="P126" s="22"/>
    </row>
    <row r="127" spans="2:16" x14ac:dyDescent="0.25">
      <c r="B127" s="17">
        <v>44320</v>
      </c>
      <c r="C127" s="21" t="s">
        <v>179</v>
      </c>
      <c r="D127" s="21"/>
      <c r="E127" s="22">
        <v>704387.7</v>
      </c>
      <c r="F127" s="22"/>
      <c r="G127" s="18"/>
      <c r="H127" s="19"/>
      <c r="I127" s="20"/>
      <c r="J127" s="17">
        <v>44320</v>
      </c>
      <c r="K127" s="21" t="s">
        <v>180</v>
      </c>
      <c r="L127" s="21"/>
      <c r="M127" s="18"/>
      <c r="N127" s="20"/>
      <c r="O127" s="22">
        <v>704387.7</v>
      </c>
      <c r="P127" s="22"/>
    </row>
    <row r="128" spans="2:16" x14ac:dyDescent="0.25">
      <c r="B128" s="17">
        <v>44327</v>
      </c>
      <c r="C128" s="21" t="s">
        <v>181</v>
      </c>
      <c r="D128" s="21"/>
      <c r="E128" s="22">
        <v>703605.6</v>
      </c>
      <c r="F128" s="22"/>
      <c r="G128" s="18"/>
      <c r="H128" s="19"/>
      <c r="I128" s="20"/>
      <c r="J128" s="17">
        <v>44327</v>
      </c>
      <c r="K128" s="21" t="s">
        <v>182</v>
      </c>
      <c r="L128" s="21"/>
      <c r="M128" s="18"/>
      <c r="N128" s="20"/>
      <c r="O128" s="22">
        <v>703605.6</v>
      </c>
      <c r="P128" s="22"/>
    </row>
    <row r="129" spans="2:16" x14ac:dyDescent="0.25">
      <c r="B129" s="17">
        <v>44328</v>
      </c>
      <c r="C129" s="21" t="s">
        <v>183</v>
      </c>
      <c r="D129" s="21"/>
      <c r="E129" s="18"/>
      <c r="F129" s="20"/>
      <c r="G129" s="22">
        <v>725883</v>
      </c>
      <c r="H129" s="22"/>
      <c r="I129" s="22"/>
      <c r="J129" s="17">
        <v>44328</v>
      </c>
      <c r="K129" s="21" t="s">
        <v>183</v>
      </c>
      <c r="L129" s="21"/>
      <c r="M129" s="22">
        <v>725883</v>
      </c>
      <c r="N129" s="22"/>
      <c r="O129" s="18"/>
      <c r="P129" s="20"/>
    </row>
    <row r="130" spans="2:16" x14ac:dyDescent="0.25">
      <c r="B130" s="17">
        <v>44328</v>
      </c>
      <c r="C130" s="21" t="s">
        <v>184</v>
      </c>
      <c r="D130" s="21"/>
      <c r="E130" s="18"/>
      <c r="F130" s="20"/>
      <c r="G130" s="22">
        <v>300000</v>
      </c>
      <c r="H130" s="22"/>
      <c r="I130" s="22"/>
      <c r="J130" s="17">
        <v>44328</v>
      </c>
      <c r="K130" s="21" t="s">
        <v>184</v>
      </c>
      <c r="L130" s="21"/>
      <c r="M130" s="22">
        <v>300000</v>
      </c>
      <c r="N130" s="22"/>
      <c r="O130" s="18"/>
      <c r="P130" s="20"/>
    </row>
    <row r="131" spans="2:16" x14ac:dyDescent="0.25">
      <c r="B131" s="17">
        <v>44331</v>
      </c>
      <c r="C131" s="21" t="s">
        <v>185</v>
      </c>
      <c r="D131" s="21"/>
      <c r="E131" s="22">
        <v>703605.6</v>
      </c>
      <c r="F131" s="22"/>
      <c r="G131" s="18"/>
      <c r="H131" s="19"/>
      <c r="I131" s="20"/>
      <c r="J131" s="17">
        <v>44331</v>
      </c>
      <c r="K131" s="21" t="s">
        <v>186</v>
      </c>
      <c r="L131" s="21"/>
      <c r="M131" s="18"/>
      <c r="N131" s="20"/>
      <c r="O131" s="22">
        <v>703605.6</v>
      </c>
      <c r="P131" s="22"/>
    </row>
    <row r="132" spans="2:16" x14ac:dyDescent="0.25">
      <c r="B132" s="17">
        <v>44336</v>
      </c>
      <c r="C132" s="21" t="s">
        <v>187</v>
      </c>
      <c r="D132" s="21"/>
      <c r="E132" s="18"/>
      <c r="F132" s="20"/>
      <c r="G132" s="22">
        <v>200000</v>
      </c>
      <c r="H132" s="22"/>
      <c r="I132" s="22"/>
      <c r="J132" s="17">
        <v>44336</v>
      </c>
      <c r="K132" s="21" t="s">
        <v>187</v>
      </c>
      <c r="L132" s="21"/>
      <c r="M132" s="22">
        <v>200000</v>
      </c>
      <c r="N132" s="22"/>
      <c r="O132" s="18"/>
      <c r="P132" s="20"/>
    </row>
    <row r="133" spans="2:16" x14ac:dyDescent="0.25">
      <c r="B133" s="17">
        <v>44336</v>
      </c>
      <c r="C133" s="21" t="s">
        <v>188</v>
      </c>
      <c r="D133" s="21"/>
      <c r="E133" s="18"/>
      <c r="F133" s="20"/>
      <c r="G133" s="22">
        <v>336300</v>
      </c>
      <c r="H133" s="22"/>
      <c r="I133" s="22"/>
      <c r="J133" s="17">
        <v>44336</v>
      </c>
      <c r="K133" s="21" t="s">
        <v>188</v>
      </c>
      <c r="L133" s="21"/>
      <c r="M133" s="22">
        <v>336300</v>
      </c>
      <c r="N133" s="22"/>
      <c r="O133" s="18"/>
      <c r="P133" s="20"/>
    </row>
    <row r="134" spans="2:16" x14ac:dyDescent="0.25">
      <c r="B134" s="17">
        <v>44336</v>
      </c>
      <c r="C134" s="21" t="s">
        <v>189</v>
      </c>
      <c r="D134" s="21"/>
      <c r="E134" s="18"/>
      <c r="F134" s="20"/>
      <c r="G134" s="22">
        <v>620248</v>
      </c>
      <c r="H134" s="22"/>
      <c r="I134" s="22"/>
      <c r="J134" s="17">
        <v>44336</v>
      </c>
      <c r="K134" s="21" t="s">
        <v>189</v>
      </c>
      <c r="L134" s="21"/>
      <c r="M134" s="22">
        <v>620248</v>
      </c>
      <c r="N134" s="22"/>
      <c r="O134" s="18"/>
      <c r="P134" s="20"/>
    </row>
    <row r="135" spans="2:16" x14ac:dyDescent="0.25">
      <c r="B135" s="17">
        <v>44336</v>
      </c>
      <c r="C135" s="21" t="s">
        <v>190</v>
      </c>
      <c r="D135" s="21"/>
      <c r="E135" s="18"/>
      <c r="F135" s="20"/>
      <c r="G135" s="22">
        <v>725883</v>
      </c>
      <c r="H135" s="22"/>
      <c r="I135" s="22"/>
      <c r="J135" s="17">
        <v>44336</v>
      </c>
      <c r="K135" s="21" t="s">
        <v>190</v>
      </c>
      <c r="L135" s="21"/>
      <c r="M135" s="22">
        <v>725883</v>
      </c>
      <c r="N135" s="22"/>
      <c r="O135" s="18"/>
      <c r="P135" s="20"/>
    </row>
    <row r="136" spans="2:16" x14ac:dyDescent="0.25">
      <c r="B136" s="17">
        <v>44337</v>
      </c>
      <c r="C136" s="21" t="s">
        <v>191</v>
      </c>
      <c r="D136" s="21"/>
      <c r="E136" s="22">
        <v>369385.6</v>
      </c>
      <c r="F136" s="22"/>
      <c r="G136" s="18"/>
      <c r="H136" s="19"/>
      <c r="I136" s="20"/>
      <c r="J136" s="17">
        <v>44337</v>
      </c>
      <c r="K136" s="21" t="s">
        <v>192</v>
      </c>
      <c r="L136" s="21"/>
      <c r="M136" s="18"/>
      <c r="N136" s="20"/>
      <c r="O136" s="22">
        <v>369385.6</v>
      </c>
      <c r="P136" s="22"/>
    </row>
    <row r="137" spans="2:16" x14ac:dyDescent="0.25">
      <c r="B137" s="17">
        <v>44342</v>
      </c>
      <c r="C137" s="21" t="s">
        <v>193</v>
      </c>
      <c r="D137" s="21"/>
      <c r="E137" s="22">
        <v>704595.2</v>
      </c>
      <c r="F137" s="22"/>
      <c r="G137" s="18"/>
      <c r="H137" s="19"/>
      <c r="I137" s="20"/>
      <c r="J137" s="17">
        <v>44342</v>
      </c>
      <c r="K137" s="21" t="s">
        <v>194</v>
      </c>
      <c r="L137" s="21"/>
      <c r="M137" s="18"/>
      <c r="N137" s="20"/>
      <c r="O137" s="22">
        <v>704595.2</v>
      </c>
      <c r="P137" s="22"/>
    </row>
    <row r="138" spans="2:16" x14ac:dyDescent="0.25">
      <c r="B138" s="17">
        <v>44343</v>
      </c>
      <c r="C138" s="21" t="s">
        <v>195</v>
      </c>
      <c r="D138" s="21"/>
      <c r="E138" s="18"/>
      <c r="F138" s="20"/>
      <c r="G138" s="22">
        <v>54387.7</v>
      </c>
      <c r="H138" s="22"/>
      <c r="I138" s="22"/>
      <c r="J138" s="17">
        <v>44343</v>
      </c>
      <c r="K138" s="21" t="s">
        <v>195</v>
      </c>
      <c r="L138" s="21"/>
      <c r="M138" s="22">
        <v>54387.7</v>
      </c>
      <c r="N138" s="22"/>
      <c r="O138" s="18"/>
      <c r="P138" s="20"/>
    </row>
    <row r="139" spans="2:16" x14ac:dyDescent="0.25">
      <c r="B139" s="17">
        <v>44343</v>
      </c>
      <c r="C139" s="21" t="s">
        <v>196</v>
      </c>
      <c r="D139" s="21"/>
      <c r="E139" s="18"/>
      <c r="F139" s="20"/>
      <c r="G139" s="22">
        <v>200000</v>
      </c>
      <c r="H139" s="22"/>
      <c r="I139" s="22"/>
      <c r="J139" s="17">
        <v>44343</v>
      </c>
      <c r="K139" s="21" t="s">
        <v>196</v>
      </c>
      <c r="L139" s="21"/>
      <c r="M139" s="22">
        <v>200000</v>
      </c>
      <c r="N139" s="22"/>
      <c r="O139" s="18"/>
      <c r="P139" s="20"/>
    </row>
    <row r="140" spans="2:16" x14ac:dyDescent="0.25">
      <c r="B140" s="17">
        <v>44343</v>
      </c>
      <c r="C140" s="21" t="s">
        <v>197</v>
      </c>
      <c r="D140" s="21"/>
      <c r="E140" s="18"/>
      <c r="F140" s="20"/>
      <c r="G140" s="22">
        <v>562578.80000000005</v>
      </c>
      <c r="H140" s="22"/>
      <c r="I140" s="22"/>
      <c r="J140" s="17">
        <v>44343</v>
      </c>
      <c r="K140" s="21" t="s">
        <v>197</v>
      </c>
      <c r="L140" s="21"/>
      <c r="M140" s="22">
        <v>562578.80000000005</v>
      </c>
      <c r="N140" s="22"/>
      <c r="O140" s="18"/>
      <c r="P140" s="20"/>
    </row>
    <row r="141" spans="2:16" x14ac:dyDescent="0.25">
      <c r="B141" s="17">
        <v>44343</v>
      </c>
      <c r="C141" s="21" t="s">
        <v>198</v>
      </c>
      <c r="D141" s="21"/>
      <c r="E141" s="18"/>
      <c r="F141" s="20"/>
      <c r="G141" s="22">
        <v>650000</v>
      </c>
      <c r="H141" s="22"/>
      <c r="I141" s="22"/>
      <c r="J141" s="17">
        <v>44343</v>
      </c>
      <c r="K141" s="21" t="s">
        <v>198</v>
      </c>
      <c r="L141" s="21"/>
      <c r="M141" s="22">
        <v>650000</v>
      </c>
      <c r="N141" s="22"/>
      <c r="O141" s="18"/>
      <c r="P141" s="20"/>
    </row>
    <row r="142" spans="2:16" x14ac:dyDescent="0.25">
      <c r="B142" s="17">
        <v>44347</v>
      </c>
      <c r="C142" s="21" t="s">
        <v>199</v>
      </c>
      <c r="D142" s="21"/>
      <c r="E142" s="18"/>
      <c r="F142" s="20"/>
      <c r="G142" s="22">
        <v>300000</v>
      </c>
      <c r="H142" s="22"/>
      <c r="I142" s="22"/>
      <c r="J142" s="17">
        <v>44347</v>
      </c>
      <c r="K142" s="21" t="s">
        <v>199</v>
      </c>
      <c r="L142" s="21"/>
      <c r="M142" s="22">
        <v>300000</v>
      </c>
      <c r="N142" s="22"/>
      <c r="O142" s="18"/>
      <c r="P142" s="20"/>
    </row>
    <row r="143" spans="2:16" x14ac:dyDescent="0.25">
      <c r="B143" s="17">
        <v>44347</v>
      </c>
      <c r="C143" s="21" t="s">
        <v>200</v>
      </c>
      <c r="D143" s="21"/>
      <c r="E143" s="18"/>
      <c r="F143" s="20"/>
      <c r="G143" s="22">
        <v>504387.7</v>
      </c>
      <c r="H143" s="22"/>
      <c r="I143" s="22"/>
      <c r="J143" s="17">
        <v>44347</v>
      </c>
      <c r="K143" s="21" t="s">
        <v>200</v>
      </c>
      <c r="L143" s="21"/>
      <c r="M143" s="22">
        <v>504387.7</v>
      </c>
      <c r="N143" s="22"/>
      <c r="O143" s="18"/>
      <c r="P143" s="20"/>
    </row>
    <row r="144" spans="2:16" x14ac:dyDescent="0.25">
      <c r="B144" s="17">
        <v>44347</v>
      </c>
      <c r="C144" s="21" t="s">
        <v>201</v>
      </c>
      <c r="D144" s="21"/>
      <c r="E144" s="18"/>
      <c r="F144" s="20"/>
      <c r="G144" s="22">
        <v>704387.7</v>
      </c>
      <c r="H144" s="22"/>
      <c r="I144" s="22"/>
      <c r="J144" s="17">
        <v>44347</v>
      </c>
      <c r="K144" s="21" t="s">
        <v>201</v>
      </c>
      <c r="L144" s="21"/>
      <c r="M144" s="22">
        <v>704387.7</v>
      </c>
      <c r="N144" s="22"/>
      <c r="O144" s="18"/>
      <c r="P144" s="20"/>
    </row>
    <row r="145" spans="2:16" x14ac:dyDescent="0.25">
      <c r="B145" s="17">
        <v>44349</v>
      </c>
      <c r="C145" s="21" t="s">
        <v>202</v>
      </c>
      <c r="D145" s="21"/>
      <c r="E145" s="18"/>
      <c r="F145" s="20"/>
      <c r="G145" s="22">
        <v>230263.8</v>
      </c>
      <c r="H145" s="22"/>
      <c r="I145" s="22"/>
      <c r="J145" s="17">
        <v>44349</v>
      </c>
      <c r="K145" s="21" t="s">
        <v>202</v>
      </c>
      <c r="L145" s="21"/>
      <c r="M145" s="22">
        <v>230263.8</v>
      </c>
      <c r="N145" s="22"/>
      <c r="O145" s="18"/>
      <c r="P145" s="20"/>
    </row>
    <row r="146" spans="2:16" x14ac:dyDescent="0.25">
      <c r="B146" s="17">
        <v>44349</v>
      </c>
      <c r="C146" s="21" t="s">
        <v>203</v>
      </c>
      <c r="D146" s="21"/>
      <c r="E146" s="18"/>
      <c r="F146" s="20"/>
      <c r="G146" s="22">
        <v>704387.7</v>
      </c>
      <c r="H146" s="22"/>
      <c r="I146" s="22"/>
      <c r="J146" s="17">
        <v>44349</v>
      </c>
      <c r="K146" s="21" t="s">
        <v>203</v>
      </c>
      <c r="L146" s="21"/>
      <c r="M146" s="22">
        <v>704387.7</v>
      </c>
      <c r="N146" s="22"/>
      <c r="O146" s="18"/>
      <c r="P146" s="20"/>
    </row>
    <row r="147" spans="2:16" x14ac:dyDescent="0.25">
      <c r="B147" s="17">
        <v>44349</v>
      </c>
      <c r="C147" s="21" t="s">
        <v>204</v>
      </c>
      <c r="D147" s="21"/>
      <c r="E147" s="18"/>
      <c r="F147" s="20"/>
      <c r="G147" s="22">
        <v>869440.4</v>
      </c>
      <c r="H147" s="22"/>
      <c r="I147" s="22"/>
      <c r="J147" s="17">
        <v>44349</v>
      </c>
      <c r="K147" s="21" t="s">
        <v>204</v>
      </c>
      <c r="L147" s="21"/>
      <c r="M147" s="22">
        <v>869440.4</v>
      </c>
      <c r="N147" s="22"/>
      <c r="O147" s="18"/>
      <c r="P147" s="20"/>
    </row>
    <row r="148" spans="2:16" x14ac:dyDescent="0.25">
      <c r="B148" s="17">
        <v>44350</v>
      </c>
      <c r="C148" s="21" t="s">
        <v>205</v>
      </c>
      <c r="D148" s="21"/>
      <c r="E148" s="22">
        <v>557780.80000000005</v>
      </c>
      <c r="F148" s="22"/>
      <c r="G148" s="18"/>
      <c r="H148" s="19"/>
      <c r="I148" s="20"/>
      <c r="J148" s="17">
        <v>44350</v>
      </c>
      <c r="K148" s="21" t="s">
        <v>206</v>
      </c>
      <c r="L148" s="21"/>
      <c r="M148" s="18"/>
      <c r="N148" s="20"/>
      <c r="O148" s="22">
        <v>557780.80000000005</v>
      </c>
      <c r="P148" s="22"/>
    </row>
    <row r="149" spans="2:16" x14ac:dyDescent="0.25">
      <c r="B149" s="17">
        <v>44355</v>
      </c>
      <c r="C149" s="21" t="s">
        <v>207</v>
      </c>
      <c r="D149" s="21"/>
      <c r="E149" s="22">
        <v>704595.2</v>
      </c>
      <c r="F149" s="22"/>
      <c r="G149" s="18"/>
      <c r="H149" s="19"/>
      <c r="I149" s="20"/>
      <c r="J149" s="17">
        <v>44355</v>
      </c>
      <c r="K149" s="21" t="s">
        <v>208</v>
      </c>
      <c r="L149" s="21"/>
      <c r="M149" s="18"/>
      <c r="N149" s="20"/>
      <c r="O149" s="22">
        <v>704595.2</v>
      </c>
      <c r="P149" s="22"/>
    </row>
    <row r="150" spans="2:16" x14ac:dyDescent="0.25">
      <c r="B150" s="17">
        <v>44361</v>
      </c>
      <c r="C150" s="21" t="s">
        <v>209</v>
      </c>
      <c r="D150" s="21"/>
      <c r="E150" s="22">
        <v>703740.8</v>
      </c>
      <c r="F150" s="22"/>
      <c r="G150" s="18"/>
      <c r="H150" s="19"/>
      <c r="I150" s="20"/>
      <c r="J150" s="17">
        <v>44361</v>
      </c>
      <c r="K150" s="21" t="s">
        <v>210</v>
      </c>
      <c r="L150" s="21"/>
      <c r="M150" s="18"/>
      <c r="N150" s="20"/>
      <c r="O150" s="22">
        <v>703740.8</v>
      </c>
      <c r="P150" s="22"/>
    </row>
    <row r="151" spans="2:16" x14ac:dyDescent="0.25">
      <c r="B151" s="17">
        <v>44363</v>
      </c>
      <c r="C151" s="21" t="s">
        <v>211</v>
      </c>
      <c r="D151" s="21"/>
      <c r="E151" s="22">
        <v>703740.8</v>
      </c>
      <c r="F151" s="22"/>
      <c r="G151" s="18"/>
      <c r="H151" s="19"/>
      <c r="I151" s="20"/>
      <c r="J151" s="17">
        <v>44363</v>
      </c>
      <c r="K151" s="21" t="s">
        <v>212</v>
      </c>
      <c r="L151" s="21"/>
      <c r="M151" s="18"/>
      <c r="N151" s="20"/>
      <c r="O151" s="22">
        <v>703740.8</v>
      </c>
      <c r="P151" s="22"/>
    </row>
    <row r="152" spans="2:16" x14ac:dyDescent="0.25">
      <c r="B152" s="17">
        <v>44364</v>
      </c>
      <c r="C152" s="21" t="s">
        <v>213</v>
      </c>
      <c r="D152" s="21"/>
      <c r="E152" s="18"/>
      <c r="F152" s="20"/>
      <c r="G152" s="22">
        <v>472011.4</v>
      </c>
      <c r="H152" s="22"/>
      <c r="I152" s="22"/>
      <c r="J152" s="17">
        <v>44364</v>
      </c>
      <c r="K152" s="21" t="s">
        <v>213</v>
      </c>
      <c r="L152" s="21"/>
      <c r="M152" s="22">
        <v>472011.4</v>
      </c>
      <c r="N152" s="22"/>
      <c r="O152" s="18"/>
      <c r="P152" s="20"/>
    </row>
    <row r="153" spans="2:16" x14ac:dyDescent="0.25">
      <c r="B153" s="17">
        <v>44364</v>
      </c>
      <c r="C153" s="21" t="s">
        <v>214</v>
      </c>
      <c r="D153" s="21"/>
      <c r="E153" s="18"/>
      <c r="F153" s="20"/>
      <c r="G153" s="22">
        <v>527988.6</v>
      </c>
      <c r="H153" s="22"/>
      <c r="I153" s="22"/>
      <c r="J153" s="17">
        <v>44364</v>
      </c>
      <c r="K153" s="21" t="s">
        <v>214</v>
      </c>
      <c r="L153" s="21"/>
      <c r="M153" s="22">
        <v>527988.6</v>
      </c>
      <c r="N153" s="22"/>
      <c r="O153" s="18"/>
      <c r="P153" s="20"/>
    </row>
    <row r="154" spans="2:16" x14ac:dyDescent="0.25">
      <c r="B154" s="17">
        <v>44372</v>
      </c>
      <c r="C154" s="21" t="s">
        <v>215</v>
      </c>
      <c r="D154" s="21"/>
      <c r="E154" s="18"/>
      <c r="F154" s="20"/>
      <c r="G154" s="22">
        <v>232376.3</v>
      </c>
      <c r="H154" s="22"/>
      <c r="I154" s="22"/>
      <c r="J154" s="17">
        <v>44372</v>
      </c>
      <c r="K154" s="21" t="s">
        <v>215</v>
      </c>
      <c r="L154" s="21"/>
      <c r="M154" s="22">
        <v>232376.3</v>
      </c>
      <c r="N154" s="22"/>
      <c r="O154" s="18"/>
      <c r="P154" s="20"/>
    </row>
    <row r="155" spans="2:16" x14ac:dyDescent="0.25">
      <c r="B155" s="17">
        <v>44372</v>
      </c>
      <c r="C155" s="21" t="s">
        <v>216</v>
      </c>
      <c r="D155" s="21"/>
      <c r="E155" s="18"/>
      <c r="F155" s="20"/>
      <c r="G155" s="22">
        <v>267623.7</v>
      </c>
      <c r="H155" s="22"/>
      <c r="I155" s="22"/>
      <c r="J155" s="17">
        <v>44372</v>
      </c>
      <c r="K155" s="21" t="s">
        <v>216</v>
      </c>
      <c r="L155" s="21"/>
      <c r="M155" s="22">
        <v>267623.7</v>
      </c>
      <c r="N155" s="22"/>
      <c r="O155" s="18"/>
      <c r="P155" s="20"/>
    </row>
    <row r="156" spans="2:16" x14ac:dyDescent="0.25">
      <c r="B156" s="17">
        <v>44373</v>
      </c>
      <c r="C156" s="21" t="s">
        <v>217</v>
      </c>
      <c r="D156" s="21"/>
      <c r="E156" s="22">
        <v>749207.2</v>
      </c>
      <c r="F156" s="22"/>
      <c r="G156" s="18"/>
      <c r="H156" s="19"/>
      <c r="I156" s="20"/>
      <c r="J156" s="17">
        <v>44373</v>
      </c>
      <c r="K156" s="21" t="s">
        <v>218</v>
      </c>
      <c r="L156" s="21"/>
      <c r="M156" s="18"/>
      <c r="N156" s="20"/>
      <c r="O156" s="22">
        <v>749207.2</v>
      </c>
      <c r="P156" s="22"/>
    </row>
    <row r="157" spans="2:16" x14ac:dyDescent="0.25">
      <c r="B157" s="17">
        <v>44382</v>
      </c>
      <c r="C157" s="21" t="s">
        <v>219</v>
      </c>
      <c r="D157" s="21"/>
      <c r="E157" s="22">
        <v>749207.2</v>
      </c>
      <c r="F157" s="22"/>
      <c r="G157" s="18"/>
      <c r="H157" s="19"/>
      <c r="I157" s="20"/>
      <c r="J157" s="17">
        <v>44382</v>
      </c>
      <c r="K157" s="21" t="s">
        <v>220</v>
      </c>
      <c r="L157" s="21"/>
      <c r="M157" s="18"/>
      <c r="N157" s="20"/>
      <c r="O157" s="22">
        <v>749207.2</v>
      </c>
      <c r="P157" s="22"/>
    </row>
    <row r="158" spans="2:16" x14ac:dyDescent="0.25">
      <c r="B158" s="17">
        <v>44389</v>
      </c>
      <c r="C158" s="21" t="s">
        <v>221</v>
      </c>
      <c r="D158" s="21"/>
      <c r="E158" s="22">
        <v>747463.8</v>
      </c>
      <c r="F158" s="22"/>
      <c r="G158" s="18"/>
      <c r="H158" s="19"/>
      <c r="I158" s="20"/>
      <c r="J158" s="17">
        <v>44389</v>
      </c>
      <c r="K158" s="21" t="s">
        <v>222</v>
      </c>
      <c r="L158" s="21"/>
      <c r="M158" s="18"/>
      <c r="N158" s="20"/>
      <c r="O158" s="22">
        <v>747463.8</v>
      </c>
      <c r="P158" s="22"/>
    </row>
    <row r="159" spans="2:16" x14ac:dyDescent="0.25">
      <c r="B159" s="17">
        <v>44392</v>
      </c>
      <c r="C159" s="21" t="s">
        <v>223</v>
      </c>
      <c r="D159" s="21"/>
      <c r="E159" s="18"/>
      <c r="F159" s="20"/>
      <c r="G159" s="22">
        <v>100412.5</v>
      </c>
      <c r="H159" s="22"/>
      <c r="I159" s="22"/>
      <c r="J159" s="17">
        <v>44392</v>
      </c>
      <c r="K159" s="21" t="s">
        <v>223</v>
      </c>
      <c r="L159" s="21"/>
      <c r="M159" s="22">
        <v>100412.5</v>
      </c>
      <c r="N159" s="22"/>
      <c r="O159" s="18"/>
      <c r="P159" s="20"/>
    </row>
    <row r="160" spans="2:16" x14ac:dyDescent="0.25">
      <c r="B160" s="17">
        <v>44392</v>
      </c>
      <c r="C160" s="21" t="s">
        <v>224</v>
      </c>
      <c r="D160" s="21"/>
      <c r="E160" s="18"/>
      <c r="F160" s="20"/>
      <c r="G160" s="22">
        <v>435981.9</v>
      </c>
      <c r="H160" s="22"/>
      <c r="I160" s="22"/>
      <c r="J160" s="17">
        <v>44392</v>
      </c>
      <c r="K160" s="21" t="s">
        <v>224</v>
      </c>
      <c r="L160" s="21"/>
      <c r="M160" s="22">
        <v>435981.9</v>
      </c>
      <c r="N160" s="22"/>
      <c r="O160" s="18"/>
      <c r="P160" s="20"/>
    </row>
    <row r="161" spans="2:16" x14ac:dyDescent="0.25">
      <c r="B161" s="17">
        <v>44392</v>
      </c>
      <c r="C161" s="21" t="s">
        <v>225</v>
      </c>
      <c r="D161" s="21"/>
      <c r="E161" s="18"/>
      <c r="F161" s="20"/>
      <c r="G161" s="22">
        <v>703605.6</v>
      </c>
      <c r="H161" s="22"/>
      <c r="I161" s="22"/>
      <c r="J161" s="17">
        <v>44392</v>
      </c>
      <c r="K161" s="21" t="s">
        <v>225</v>
      </c>
      <c r="L161" s="21"/>
      <c r="M161" s="22">
        <v>703605.6</v>
      </c>
      <c r="N161" s="22"/>
      <c r="O161" s="18"/>
      <c r="P161" s="20"/>
    </row>
    <row r="162" spans="2:16" x14ac:dyDescent="0.25">
      <c r="B162" s="17">
        <v>44395</v>
      </c>
      <c r="C162" s="21" t="s">
        <v>226</v>
      </c>
      <c r="D162" s="21"/>
      <c r="E162" s="22">
        <v>746630</v>
      </c>
      <c r="F162" s="22"/>
      <c r="G162" s="18"/>
      <c r="H162" s="19"/>
      <c r="I162" s="20"/>
      <c r="J162" s="17">
        <v>44395</v>
      </c>
      <c r="K162" s="21" t="s">
        <v>227</v>
      </c>
      <c r="L162" s="21"/>
      <c r="M162" s="18"/>
      <c r="N162" s="20"/>
      <c r="O162" s="22">
        <v>746630</v>
      </c>
      <c r="P162" s="22"/>
    </row>
    <row r="163" spans="2:16" x14ac:dyDescent="0.25">
      <c r="B163" s="17">
        <v>44400</v>
      </c>
      <c r="C163" s="21" t="s">
        <v>228</v>
      </c>
      <c r="D163" s="21"/>
      <c r="E163" s="18"/>
      <c r="F163" s="20"/>
      <c r="G163" s="22">
        <v>400000</v>
      </c>
      <c r="H163" s="22"/>
      <c r="I163" s="22"/>
      <c r="J163" s="17">
        <v>44400</v>
      </c>
      <c r="K163" s="21" t="s">
        <v>228</v>
      </c>
      <c r="L163" s="21"/>
      <c r="M163" s="22">
        <v>400000</v>
      </c>
      <c r="N163" s="22"/>
      <c r="O163" s="18"/>
      <c r="P163" s="20"/>
    </row>
    <row r="164" spans="2:16" x14ac:dyDescent="0.25">
      <c r="B164" s="17">
        <v>44400</v>
      </c>
      <c r="C164" s="21" t="s">
        <v>229</v>
      </c>
      <c r="D164" s="21"/>
      <c r="E164" s="18"/>
      <c r="F164" s="20"/>
      <c r="G164" s="22">
        <v>604182.69999999995</v>
      </c>
      <c r="H164" s="22"/>
      <c r="I164" s="22"/>
      <c r="J164" s="17">
        <v>44400</v>
      </c>
      <c r="K164" s="21" t="s">
        <v>229</v>
      </c>
      <c r="L164" s="21"/>
      <c r="M164" s="22">
        <v>604182.69999999995</v>
      </c>
      <c r="N164" s="22"/>
      <c r="O164" s="18"/>
      <c r="P164" s="20"/>
    </row>
    <row r="165" spans="2:16" x14ac:dyDescent="0.25">
      <c r="B165" s="17">
        <v>44401</v>
      </c>
      <c r="C165" s="21" t="s">
        <v>230</v>
      </c>
      <c r="D165" s="21"/>
      <c r="E165" s="22">
        <v>746630</v>
      </c>
      <c r="F165" s="22"/>
      <c r="G165" s="18"/>
      <c r="H165" s="19"/>
      <c r="I165" s="20"/>
      <c r="J165" s="17">
        <v>44401</v>
      </c>
      <c r="K165" s="21" t="s">
        <v>231</v>
      </c>
      <c r="L165" s="21"/>
      <c r="M165" s="18"/>
      <c r="N165" s="20"/>
      <c r="O165" s="22">
        <v>746630</v>
      </c>
      <c r="P165" s="22"/>
    </row>
    <row r="166" spans="2:16" x14ac:dyDescent="0.25">
      <c r="B166" s="17">
        <v>44403</v>
      </c>
      <c r="C166" s="21" t="s">
        <v>232</v>
      </c>
      <c r="D166" s="21"/>
      <c r="E166" s="18"/>
      <c r="F166" s="20"/>
      <c r="G166" s="22">
        <v>1000000</v>
      </c>
      <c r="H166" s="22"/>
      <c r="I166" s="22"/>
      <c r="J166" s="17">
        <v>44403</v>
      </c>
      <c r="K166" s="21" t="s">
        <v>232</v>
      </c>
      <c r="L166" s="21"/>
      <c r="M166" s="22">
        <v>1000000</v>
      </c>
      <c r="N166" s="22"/>
      <c r="O166" s="18"/>
      <c r="P166" s="20"/>
    </row>
    <row r="167" spans="2:16" x14ac:dyDescent="0.25">
      <c r="B167" s="17">
        <v>44407</v>
      </c>
      <c r="C167" s="21" t="s">
        <v>233</v>
      </c>
      <c r="D167" s="21"/>
      <c r="E167" s="18"/>
      <c r="F167" s="20"/>
      <c r="G167" s="22">
        <v>450792.8</v>
      </c>
      <c r="H167" s="22"/>
      <c r="I167" s="22"/>
      <c r="J167" s="17">
        <v>44407</v>
      </c>
      <c r="K167" s="21" t="s">
        <v>233</v>
      </c>
      <c r="L167" s="21"/>
      <c r="M167" s="22">
        <v>450792.8</v>
      </c>
      <c r="N167" s="22"/>
      <c r="O167" s="18"/>
      <c r="P167" s="20"/>
    </row>
    <row r="168" spans="2:16" x14ac:dyDescent="0.25">
      <c r="B168" s="17">
        <v>44407</v>
      </c>
      <c r="C168" s="21" t="s">
        <v>234</v>
      </c>
      <c r="D168" s="21"/>
      <c r="E168" s="18"/>
      <c r="F168" s="20"/>
      <c r="G168" s="22">
        <v>749207.2</v>
      </c>
      <c r="H168" s="22"/>
      <c r="I168" s="22"/>
      <c r="J168" s="17">
        <v>44407</v>
      </c>
      <c r="K168" s="21" t="s">
        <v>234</v>
      </c>
      <c r="L168" s="21"/>
      <c r="M168" s="22">
        <v>749207.2</v>
      </c>
      <c r="N168" s="22"/>
      <c r="O168" s="18"/>
      <c r="P168" s="20"/>
    </row>
    <row r="169" spans="2:16" x14ac:dyDescent="0.25">
      <c r="B169" s="17">
        <v>44411</v>
      </c>
      <c r="C169" s="21" t="s">
        <v>235</v>
      </c>
      <c r="D169" s="21"/>
      <c r="E169" s="18"/>
      <c r="F169" s="20"/>
      <c r="G169" s="22">
        <v>201585.6</v>
      </c>
      <c r="H169" s="22"/>
      <c r="I169" s="22"/>
      <c r="J169" s="17">
        <v>44411</v>
      </c>
      <c r="K169" s="21" t="s">
        <v>235</v>
      </c>
      <c r="L169" s="21"/>
      <c r="M169" s="22">
        <v>201585.6</v>
      </c>
      <c r="N169" s="22"/>
      <c r="O169" s="18"/>
      <c r="P169" s="20"/>
    </row>
    <row r="170" spans="2:16" x14ac:dyDescent="0.25">
      <c r="B170" s="17">
        <v>44411</v>
      </c>
      <c r="C170" s="21" t="s">
        <v>236</v>
      </c>
      <c r="D170" s="21"/>
      <c r="E170" s="18"/>
      <c r="F170" s="20"/>
      <c r="G170" s="22">
        <v>298414.40000000002</v>
      </c>
      <c r="H170" s="22"/>
      <c r="I170" s="22"/>
      <c r="J170" s="17">
        <v>44411</v>
      </c>
      <c r="K170" s="21" t="s">
        <v>236</v>
      </c>
      <c r="L170" s="21"/>
      <c r="M170" s="22">
        <v>298414.40000000002</v>
      </c>
      <c r="N170" s="22"/>
      <c r="O170" s="18"/>
      <c r="P170" s="20"/>
    </row>
    <row r="171" spans="2:16" x14ac:dyDescent="0.25">
      <c r="B171" s="17">
        <v>44412</v>
      </c>
      <c r="C171" s="21" t="s">
        <v>237</v>
      </c>
      <c r="D171" s="21"/>
      <c r="E171" s="22">
        <v>746630</v>
      </c>
      <c r="F171" s="22"/>
      <c r="G171" s="18"/>
      <c r="H171" s="19"/>
      <c r="I171" s="20"/>
      <c r="J171" s="17">
        <v>44412</v>
      </c>
      <c r="K171" s="21" t="s">
        <v>238</v>
      </c>
      <c r="L171" s="21"/>
      <c r="M171" s="18"/>
      <c r="N171" s="20"/>
      <c r="O171" s="22">
        <v>746630</v>
      </c>
      <c r="P171" s="22"/>
    </row>
    <row r="172" spans="2:16" x14ac:dyDescent="0.25">
      <c r="B172" s="17">
        <v>44419</v>
      </c>
      <c r="C172" s="21" t="s">
        <v>239</v>
      </c>
      <c r="D172" s="21"/>
      <c r="E172" s="22">
        <v>773463.2</v>
      </c>
      <c r="F172" s="22"/>
      <c r="G172" s="18"/>
      <c r="H172" s="19"/>
      <c r="I172" s="20"/>
      <c r="J172" s="17">
        <v>44419</v>
      </c>
      <c r="K172" s="21" t="s">
        <v>240</v>
      </c>
      <c r="L172" s="21"/>
      <c r="M172" s="18"/>
      <c r="N172" s="20"/>
      <c r="O172" s="22">
        <v>773463.2</v>
      </c>
      <c r="P172" s="22"/>
    </row>
    <row r="173" spans="2:16" x14ac:dyDescent="0.25">
      <c r="B173" s="17">
        <v>44421</v>
      </c>
      <c r="C173" s="21" t="s">
        <v>241</v>
      </c>
      <c r="D173" s="21"/>
      <c r="E173" s="18"/>
      <c r="F173" s="20"/>
      <c r="G173" s="22">
        <v>454121.8</v>
      </c>
      <c r="H173" s="22"/>
      <c r="I173" s="22"/>
      <c r="J173" s="17">
        <v>44421</v>
      </c>
      <c r="K173" s="21" t="s">
        <v>241</v>
      </c>
      <c r="L173" s="21"/>
      <c r="M173" s="22">
        <v>454121.8</v>
      </c>
      <c r="N173" s="22"/>
      <c r="O173" s="18"/>
      <c r="P173" s="20"/>
    </row>
    <row r="174" spans="2:16" x14ac:dyDescent="0.25">
      <c r="B174" s="17">
        <v>44421</v>
      </c>
      <c r="C174" s="21" t="s">
        <v>242</v>
      </c>
      <c r="D174" s="21"/>
      <c r="E174" s="18"/>
      <c r="F174" s="20"/>
      <c r="G174" s="22">
        <v>545878.19999999995</v>
      </c>
      <c r="H174" s="22"/>
      <c r="I174" s="22"/>
      <c r="J174" s="17">
        <v>44421</v>
      </c>
      <c r="K174" s="21" t="s">
        <v>242</v>
      </c>
      <c r="L174" s="21"/>
      <c r="M174" s="22">
        <v>545878.19999999995</v>
      </c>
      <c r="N174" s="22"/>
      <c r="O174" s="18"/>
      <c r="P174" s="20"/>
    </row>
    <row r="175" spans="2:16" x14ac:dyDescent="0.25">
      <c r="B175" s="17">
        <v>44426</v>
      </c>
      <c r="C175" s="21" t="s">
        <v>243</v>
      </c>
      <c r="D175" s="21"/>
      <c r="E175" s="22">
        <v>773463.2</v>
      </c>
      <c r="F175" s="22"/>
      <c r="G175" s="18"/>
      <c r="H175" s="19"/>
      <c r="I175" s="20"/>
      <c r="J175" s="17">
        <v>44426</v>
      </c>
      <c r="K175" s="21" t="s">
        <v>244</v>
      </c>
      <c r="L175" s="21"/>
      <c r="M175" s="18"/>
      <c r="N175" s="20"/>
      <c r="O175" s="22">
        <v>773463.2</v>
      </c>
      <c r="P175" s="22"/>
    </row>
    <row r="176" spans="2:16" x14ac:dyDescent="0.25">
      <c r="B176" s="17">
        <v>44432</v>
      </c>
      <c r="C176" s="21" t="s">
        <v>245</v>
      </c>
      <c r="D176" s="21"/>
      <c r="E176" s="22">
        <v>773463.2</v>
      </c>
      <c r="F176" s="22"/>
      <c r="G176" s="18"/>
      <c r="H176" s="19"/>
      <c r="I176" s="20"/>
      <c r="J176" s="17">
        <v>44432</v>
      </c>
      <c r="K176" s="21" t="s">
        <v>246</v>
      </c>
      <c r="L176" s="21"/>
      <c r="M176" s="18"/>
      <c r="N176" s="20"/>
      <c r="O176" s="22">
        <v>773463.2</v>
      </c>
      <c r="P176" s="22"/>
    </row>
    <row r="177" spans="2:16" x14ac:dyDescent="0.25">
      <c r="B177" s="17">
        <v>44433</v>
      </c>
      <c r="C177" s="21" t="s">
        <v>247</v>
      </c>
      <c r="D177" s="21"/>
      <c r="E177" s="18"/>
      <c r="F177" s="20"/>
      <c r="G177" s="22">
        <v>292508.2</v>
      </c>
      <c r="H177" s="22"/>
      <c r="I177" s="22"/>
      <c r="J177" s="17">
        <v>44433</v>
      </c>
      <c r="K177" s="21" t="s">
        <v>247</v>
      </c>
      <c r="L177" s="21"/>
      <c r="M177" s="22">
        <v>292508.2</v>
      </c>
      <c r="N177" s="22"/>
      <c r="O177" s="18"/>
      <c r="P177" s="20"/>
    </row>
    <row r="178" spans="2:16" x14ac:dyDescent="0.25">
      <c r="B178" s="17">
        <v>44433</v>
      </c>
      <c r="C178" s="21" t="s">
        <v>248</v>
      </c>
      <c r="D178" s="21"/>
      <c r="E178" s="18"/>
      <c r="F178" s="20"/>
      <c r="G178" s="22">
        <v>746630</v>
      </c>
      <c r="H178" s="22"/>
      <c r="I178" s="22"/>
      <c r="J178" s="17">
        <v>44433</v>
      </c>
      <c r="K178" s="21" t="s">
        <v>248</v>
      </c>
      <c r="L178" s="21"/>
      <c r="M178" s="22">
        <v>746630</v>
      </c>
      <c r="N178" s="22"/>
      <c r="O178" s="18"/>
      <c r="P178" s="20"/>
    </row>
    <row r="179" spans="2:16" x14ac:dyDescent="0.25">
      <c r="B179" s="17">
        <v>44439</v>
      </c>
      <c r="C179" s="21" t="s">
        <v>249</v>
      </c>
      <c r="D179" s="21"/>
      <c r="E179" s="22">
        <v>773463.2</v>
      </c>
      <c r="F179" s="22"/>
      <c r="G179" s="18"/>
      <c r="H179" s="19"/>
      <c r="I179" s="20"/>
      <c r="J179" s="17">
        <v>44439</v>
      </c>
      <c r="K179" s="21" t="s">
        <v>250</v>
      </c>
      <c r="L179" s="21"/>
      <c r="M179" s="18"/>
      <c r="N179" s="20"/>
      <c r="O179" s="22">
        <v>773463.2</v>
      </c>
      <c r="P179" s="22"/>
    </row>
    <row r="180" spans="2:16" x14ac:dyDescent="0.25">
      <c r="B180" s="17">
        <v>44440</v>
      </c>
      <c r="C180" s="21" t="s">
        <v>251</v>
      </c>
      <c r="D180" s="21"/>
      <c r="E180" s="18"/>
      <c r="F180" s="20"/>
      <c r="G180" s="22">
        <v>32144</v>
      </c>
      <c r="H180" s="22"/>
      <c r="I180" s="22"/>
      <c r="J180" s="17">
        <v>44440</v>
      </c>
      <c r="K180" s="21" t="s">
        <v>251</v>
      </c>
      <c r="L180" s="21"/>
      <c r="M180" s="22">
        <v>32144</v>
      </c>
      <c r="N180" s="22"/>
      <c r="O180" s="18"/>
      <c r="P180" s="20"/>
    </row>
    <row r="181" spans="2:16" x14ac:dyDescent="0.25">
      <c r="B181" s="17">
        <v>44440</v>
      </c>
      <c r="C181" s="21" t="s">
        <v>252</v>
      </c>
      <c r="D181" s="21"/>
      <c r="E181" s="18"/>
      <c r="F181" s="20"/>
      <c r="G181" s="22">
        <v>467856</v>
      </c>
      <c r="H181" s="22"/>
      <c r="I181" s="22"/>
      <c r="J181" s="17">
        <v>44440</v>
      </c>
      <c r="K181" s="21" t="s">
        <v>252</v>
      </c>
      <c r="L181" s="21"/>
      <c r="M181" s="22">
        <v>467856</v>
      </c>
      <c r="N181" s="22"/>
      <c r="O181" s="18"/>
      <c r="P181" s="20"/>
    </row>
    <row r="182" spans="2:16" x14ac:dyDescent="0.25">
      <c r="B182" s="17">
        <v>44442</v>
      </c>
      <c r="C182" s="21" t="s">
        <v>253</v>
      </c>
      <c r="D182" s="21"/>
      <c r="E182" s="18"/>
      <c r="F182" s="20"/>
      <c r="G182" s="22">
        <v>235884.79999999999</v>
      </c>
      <c r="H182" s="22"/>
      <c r="I182" s="22"/>
      <c r="J182" s="17">
        <v>44442</v>
      </c>
      <c r="K182" s="21" t="s">
        <v>253</v>
      </c>
      <c r="L182" s="21"/>
      <c r="M182" s="22">
        <v>235884.79999999999</v>
      </c>
      <c r="N182" s="22"/>
      <c r="O182" s="18"/>
      <c r="P182" s="20"/>
    </row>
    <row r="183" spans="2:16" x14ac:dyDescent="0.25">
      <c r="B183" s="17">
        <v>44442</v>
      </c>
      <c r="C183" s="21" t="s">
        <v>254</v>
      </c>
      <c r="D183" s="21"/>
      <c r="E183" s="18"/>
      <c r="F183" s="20"/>
      <c r="G183" s="22">
        <v>304115.20000000001</v>
      </c>
      <c r="H183" s="22"/>
      <c r="I183" s="22"/>
      <c r="J183" s="17">
        <v>44442</v>
      </c>
      <c r="K183" s="21" t="s">
        <v>254</v>
      </c>
      <c r="L183" s="21"/>
      <c r="M183" s="22">
        <v>304115.20000000001</v>
      </c>
      <c r="N183" s="22"/>
      <c r="O183" s="18"/>
      <c r="P183" s="20"/>
    </row>
    <row r="184" spans="2:16" x14ac:dyDescent="0.25">
      <c r="B184" s="17">
        <v>44442</v>
      </c>
      <c r="C184" s="21" t="s">
        <v>255</v>
      </c>
      <c r="D184" s="21"/>
      <c r="E184" s="22">
        <v>773463.2</v>
      </c>
      <c r="F184" s="22"/>
      <c r="G184" s="18"/>
      <c r="H184" s="19"/>
      <c r="I184" s="20"/>
      <c r="J184" s="17">
        <v>44442</v>
      </c>
      <c r="K184" s="21" t="s">
        <v>256</v>
      </c>
      <c r="L184" s="21"/>
      <c r="M184" s="18"/>
      <c r="N184" s="20"/>
      <c r="O184" s="22">
        <v>773463.2</v>
      </c>
      <c r="P184" s="22"/>
    </row>
    <row r="185" spans="2:16" x14ac:dyDescent="0.25">
      <c r="B185" s="17">
        <v>44447</v>
      </c>
      <c r="C185" s="21" t="s">
        <v>257</v>
      </c>
      <c r="D185" s="21"/>
      <c r="E185" s="18"/>
      <c r="F185" s="20"/>
      <c r="G185" s="22">
        <v>50374.400000000001</v>
      </c>
      <c r="H185" s="22"/>
      <c r="I185" s="22"/>
      <c r="J185" s="17">
        <v>44447</v>
      </c>
      <c r="K185" s="21" t="s">
        <v>257</v>
      </c>
      <c r="L185" s="21"/>
      <c r="M185" s="22">
        <v>50374.400000000001</v>
      </c>
      <c r="N185" s="22"/>
      <c r="O185" s="18"/>
      <c r="P185" s="20"/>
    </row>
    <row r="186" spans="2:16" x14ac:dyDescent="0.25">
      <c r="B186" s="17">
        <v>44447</v>
      </c>
      <c r="C186" s="21" t="s">
        <v>258</v>
      </c>
      <c r="D186" s="21"/>
      <c r="E186" s="18"/>
      <c r="F186" s="20"/>
      <c r="G186" s="22">
        <v>399625.6</v>
      </c>
      <c r="H186" s="22"/>
      <c r="I186" s="22"/>
      <c r="J186" s="17">
        <v>44447</v>
      </c>
      <c r="K186" s="21" t="s">
        <v>258</v>
      </c>
      <c r="L186" s="21"/>
      <c r="M186" s="22">
        <v>399625.6</v>
      </c>
      <c r="N186" s="22"/>
      <c r="O186" s="18"/>
      <c r="P186" s="20"/>
    </row>
    <row r="187" spans="2:16" x14ac:dyDescent="0.25">
      <c r="B187" s="17">
        <v>44448</v>
      </c>
      <c r="C187" s="21" t="s">
        <v>259</v>
      </c>
      <c r="D187" s="21"/>
      <c r="E187" s="18"/>
      <c r="F187" s="20"/>
      <c r="G187" s="22">
        <v>500000</v>
      </c>
      <c r="H187" s="22"/>
      <c r="I187" s="22"/>
      <c r="J187" s="17">
        <v>44448</v>
      </c>
      <c r="K187" s="21" t="s">
        <v>259</v>
      </c>
      <c r="L187" s="21"/>
      <c r="M187" s="22">
        <v>500000</v>
      </c>
      <c r="N187" s="22"/>
      <c r="O187" s="18"/>
      <c r="P187" s="20"/>
    </row>
    <row r="188" spans="2:16" x14ac:dyDescent="0.25">
      <c r="B188" s="17">
        <v>44448</v>
      </c>
      <c r="C188" s="21" t="s">
        <v>260</v>
      </c>
      <c r="D188" s="21"/>
      <c r="E188" s="22">
        <v>773463.2</v>
      </c>
      <c r="F188" s="22"/>
      <c r="G188" s="18"/>
      <c r="H188" s="19"/>
      <c r="I188" s="20"/>
      <c r="J188" s="17">
        <v>44448</v>
      </c>
      <c r="K188" s="21" t="s">
        <v>261</v>
      </c>
      <c r="L188" s="21"/>
      <c r="M188" s="18"/>
      <c r="N188" s="20"/>
      <c r="O188" s="22">
        <v>773463.2</v>
      </c>
      <c r="P188" s="22"/>
    </row>
    <row r="189" spans="2:16" x14ac:dyDescent="0.25">
      <c r="B189" s="17">
        <v>44449</v>
      </c>
      <c r="C189" s="21" t="s">
        <v>262</v>
      </c>
      <c r="D189" s="21"/>
      <c r="E189" s="18"/>
      <c r="F189" s="20"/>
      <c r="G189" s="22">
        <v>196255.6</v>
      </c>
      <c r="H189" s="22"/>
      <c r="I189" s="22"/>
      <c r="J189" s="17">
        <v>44449</v>
      </c>
      <c r="K189" s="21" t="s">
        <v>262</v>
      </c>
      <c r="L189" s="21"/>
      <c r="M189" s="22">
        <v>196255.6</v>
      </c>
      <c r="N189" s="22"/>
      <c r="O189" s="18"/>
      <c r="P189" s="20"/>
    </row>
    <row r="190" spans="2:16" x14ac:dyDescent="0.25">
      <c r="B190" s="17">
        <v>44449</v>
      </c>
      <c r="C190" s="21" t="s">
        <v>263</v>
      </c>
      <c r="D190" s="21"/>
      <c r="E190" s="18"/>
      <c r="F190" s="20"/>
      <c r="G190" s="22">
        <v>303744.40000000002</v>
      </c>
      <c r="H190" s="22"/>
      <c r="I190" s="22"/>
      <c r="J190" s="17">
        <v>44449</v>
      </c>
      <c r="K190" s="21" t="s">
        <v>263</v>
      </c>
      <c r="L190" s="21"/>
      <c r="M190" s="22">
        <v>303744.40000000002</v>
      </c>
      <c r="N190" s="22"/>
      <c r="O190" s="18"/>
      <c r="P190" s="20"/>
    </row>
    <row r="191" spans="2:16" x14ac:dyDescent="0.25">
      <c r="B191" s="17">
        <v>44451</v>
      </c>
      <c r="C191" s="21" t="s">
        <v>264</v>
      </c>
      <c r="D191" s="21"/>
      <c r="E191" s="22">
        <v>554098</v>
      </c>
      <c r="F191" s="22"/>
      <c r="G191" s="18"/>
      <c r="H191" s="19"/>
      <c r="I191" s="20"/>
      <c r="J191" s="17">
        <v>44451</v>
      </c>
      <c r="K191" s="21" t="s">
        <v>265</v>
      </c>
      <c r="L191" s="21"/>
      <c r="M191" s="18"/>
      <c r="N191" s="20"/>
      <c r="O191" s="22">
        <v>554098</v>
      </c>
      <c r="P191" s="22"/>
    </row>
    <row r="192" spans="2:16" x14ac:dyDescent="0.25">
      <c r="B192" s="17">
        <v>44453</v>
      </c>
      <c r="C192" s="21" t="s">
        <v>266</v>
      </c>
      <c r="D192" s="21"/>
      <c r="E192" s="18"/>
      <c r="F192" s="20"/>
      <c r="G192" s="22">
        <v>300000</v>
      </c>
      <c r="H192" s="22"/>
      <c r="I192" s="22"/>
      <c r="J192" s="17">
        <v>44453</v>
      </c>
      <c r="K192" s="21" t="s">
        <v>266</v>
      </c>
      <c r="L192" s="21"/>
      <c r="M192" s="22">
        <v>300000</v>
      </c>
      <c r="N192" s="22"/>
      <c r="O192" s="18"/>
      <c r="P192" s="20"/>
    </row>
    <row r="193" spans="2:16" x14ac:dyDescent="0.25">
      <c r="B193" s="17">
        <v>44455</v>
      </c>
      <c r="C193" s="21" t="s">
        <v>267</v>
      </c>
      <c r="D193" s="21"/>
      <c r="E193" s="22">
        <v>1550943.8</v>
      </c>
      <c r="F193" s="22"/>
      <c r="G193" s="18"/>
      <c r="H193" s="19"/>
      <c r="I193" s="20"/>
      <c r="J193" s="17">
        <v>44455</v>
      </c>
      <c r="K193" s="21" t="s">
        <v>268</v>
      </c>
      <c r="L193" s="21"/>
      <c r="M193" s="18"/>
      <c r="N193" s="20"/>
      <c r="O193" s="22">
        <v>1550943.8</v>
      </c>
      <c r="P193" s="22"/>
    </row>
    <row r="194" spans="2:16" x14ac:dyDescent="0.25">
      <c r="B194" s="17">
        <v>44456</v>
      </c>
      <c r="C194" s="21" t="s">
        <v>269</v>
      </c>
      <c r="D194" s="21"/>
      <c r="E194" s="18"/>
      <c r="F194" s="20"/>
      <c r="G194" s="22">
        <v>130281.2</v>
      </c>
      <c r="H194" s="22"/>
      <c r="I194" s="22"/>
      <c r="J194" s="17">
        <v>44456</v>
      </c>
      <c r="K194" s="21" t="s">
        <v>269</v>
      </c>
      <c r="L194" s="21"/>
      <c r="M194" s="22">
        <v>130281.2</v>
      </c>
      <c r="N194" s="22"/>
      <c r="O194" s="18"/>
      <c r="P194" s="20"/>
    </row>
    <row r="195" spans="2:16" x14ac:dyDescent="0.25">
      <c r="B195" s="17">
        <v>44456</v>
      </c>
      <c r="C195" s="21" t="s">
        <v>270</v>
      </c>
      <c r="D195" s="21"/>
      <c r="E195" s="18"/>
      <c r="F195" s="20"/>
      <c r="G195" s="22">
        <v>169718.8</v>
      </c>
      <c r="H195" s="22"/>
      <c r="I195" s="22"/>
      <c r="J195" s="17">
        <v>44456</v>
      </c>
      <c r="K195" s="21" t="s">
        <v>270</v>
      </c>
      <c r="L195" s="21"/>
      <c r="M195" s="22">
        <v>169718.8</v>
      </c>
      <c r="N195" s="22"/>
      <c r="O195" s="18"/>
      <c r="P195" s="20"/>
    </row>
    <row r="196" spans="2:16" x14ac:dyDescent="0.25">
      <c r="B196" s="17">
        <v>44459</v>
      </c>
      <c r="C196" s="21" t="s">
        <v>271</v>
      </c>
      <c r="D196" s="21"/>
      <c r="E196" s="18"/>
      <c r="F196" s="20"/>
      <c r="G196" s="22">
        <v>150000</v>
      </c>
      <c r="H196" s="22"/>
      <c r="I196" s="22"/>
      <c r="J196" s="17">
        <v>44459</v>
      </c>
      <c r="K196" s="21" t="s">
        <v>271</v>
      </c>
      <c r="L196" s="21"/>
      <c r="M196" s="22">
        <v>150000</v>
      </c>
      <c r="N196" s="22"/>
      <c r="O196" s="18"/>
      <c r="P196" s="20"/>
    </row>
    <row r="197" spans="2:16" x14ac:dyDescent="0.25">
      <c r="B197" s="17">
        <v>44460</v>
      </c>
      <c r="C197" s="21" t="s">
        <v>272</v>
      </c>
      <c r="D197" s="21"/>
      <c r="E197" s="22">
        <v>773463.2</v>
      </c>
      <c r="F197" s="22"/>
      <c r="G197" s="18"/>
      <c r="H197" s="19"/>
      <c r="I197" s="20"/>
      <c r="J197" s="17">
        <v>44460</v>
      </c>
      <c r="K197" s="21" t="s">
        <v>273</v>
      </c>
      <c r="L197" s="21"/>
      <c r="M197" s="18"/>
      <c r="N197" s="20"/>
      <c r="O197" s="22">
        <v>773463.2</v>
      </c>
      <c r="P197" s="22"/>
    </row>
    <row r="198" spans="2:16" x14ac:dyDescent="0.25">
      <c r="B198" s="17">
        <v>44463</v>
      </c>
      <c r="C198" s="21" t="s">
        <v>274</v>
      </c>
      <c r="D198" s="21"/>
      <c r="E198" s="18"/>
      <c r="F198" s="20"/>
      <c r="G198" s="22">
        <v>493182</v>
      </c>
      <c r="H198" s="22"/>
      <c r="I198" s="22"/>
      <c r="J198" s="17">
        <v>44463</v>
      </c>
      <c r="K198" s="21" t="s">
        <v>274</v>
      </c>
      <c r="L198" s="21"/>
      <c r="M198" s="22">
        <v>493182</v>
      </c>
      <c r="N198" s="22"/>
      <c r="O198" s="18"/>
      <c r="P198" s="20"/>
    </row>
    <row r="199" spans="2:16" x14ac:dyDescent="0.25">
      <c r="B199" s="17">
        <v>44463</v>
      </c>
      <c r="C199" s="21" t="s">
        <v>275</v>
      </c>
      <c r="D199" s="21"/>
      <c r="E199" s="22">
        <v>779299.8</v>
      </c>
      <c r="F199" s="22"/>
      <c r="G199" s="18"/>
      <c r="H199" s="19"/>
      <c r="I199" s="20"/>
      <c r="J199" s="17">
        <v>44463</v>
      </c>
      <c r="K199" s="21" t="s">
        <v>276</v>
      </c>
      <c r="L199" s="21"/>
      <c r="M199" s="18"/>
      <c r="N199" s="20"/>
      <c r="O199" s="22">
        <v>779299.8</v>
      </c>
      <c r="P199" s="22"/>
    </row>
    <row r="200" spans="2:16" x14ac:dyDescent="0.25">
      <c r="B200" s="17">
        <v>44465</v>
      </c>
      <c r="C200" s="21" t="s">
        <v>277</v>
      </c>
      <c r="D200" s="21"/>
      <c r="E200" s="22">
        <v>773463.2</v>
      </c>
      <c r="F200" s="22"/>
      <c r="G200" s="18"/>
      <c r="H200" s="19"/>
      <c r="I200" s="20"/>
      <c r="J200" s="17">
        <v>44465</v>
      </c>
      <c r="K200" s="21" t="s">
        <v>278</v>
      </c>
      <c r="L200" s="21"/>
      <c r="M200" s="18"/>
      <c r="N200" s="20"/>
      <c r="O200" s="22">
        <v>773463.2</v>
      </c>
      <c r="P200" s="22"/>
    </row>
    <row r="201" spans="2:16" x14ac:dyDescent="0.25">
      <c r="B201" s="17">
        <v>44467</v>
      </c>
      <c r="C201" s="21" t="s">
        <v>279</v>
      </c>
      <c r="D201" s="21"/>
      <c r="E201" s="18"/>
      <c r="F201" s="20"/>
      <c r="G201" s="22">
        <v>300000</v>
      </c>
      <c r="H201" s="22"/>
      <c r="I201" s="22"/>
      <c r="J201" s="17">
        <v>44467</v>
      </c>
      <c r="K201" s="21" t="s">
        <v>279</v>
      </c>
      <c r="L201" s="21"/>
      <c r="M201" s="22">
        <v>300000</v>
      </c>
      <c r="N201" s="22"/>
      <c r="O201" s="18"/>
      <c r="P201" s="20"/>
    </row>
    <row r="202" spans="2:16" x14ac:dyDescent="0.25">
      <c r="B202" s="17">
        <v>44468</v>
      </c>
      <c r="C202" s="21" t="s">
        <v>280</v>
      </c>
      <c r="D202" s="21"/>
      <c r="E202" s="18"/>
      <c r="F202" s="20"/>
      <c r="G202" s="22">
        <v>73463.199999999997</v>
      </c>
      <c r="H202" s="22"/>
      <c r="I202" s="22"/>
      <c r="J202" s="17">
        <v>44468</v>
      </c>
      <c r="K202" s="21" t="s">
        <v>280</v>
      </c>
      <c r="L202" s="21"/>
      <c r="M202" s="22">
        <v>73463.199999999997</v>
      </c>
      <c r="N202" s="22"/>
      <c r="O202" s="18"/>
      <c r="P202" s="20"/>
    </row>
    <row r="203" spans="2:16" x14ac:dyDescent="0.25">
      <c r="B203" s="17">
        <v>44468</v>
      </c>
      <c r="C203" s="21" t="s">
        <v>281</v>
      </c>
      <c r="D203" s="21"/>
      <c r="E203" s="18"/>
      <c r="F203" s="20"/>
      <c r="G203" s="22">
        <v>473463.2</v>
      </c>
      <c r="H203" s="22"/>
      <c r="I203" s="22"/>
      <c r="J203" s="17">
        <v>44468</v>
      </c>
      <c r="K203" s="21" t="s">
        <v>281</v>
      </c>
      <c r="L203" s="21"/>
      <c r="M203" s="22">
        <v>473463.2</v>
      </c>
      <c r="N203" s="22"/>
      <c r="O203" s="18"/>
      <c r="P203" s="20"/>
    </row>
    <row r="204" spans="2:16" x14ac:dyDescent="0.25">
      <c r="B204" s="17">
        <v>44469</v>
      </c>
      <c r="C204" s="21" t="s">
        <v>282</v>
      </c>
      <c r="D204" s="21"/>
      <c r="E204" s="22">
        <v>779299.8</v>
      </c>
      <c r="F204" s="22"/>
      <c r="G204" s="18"/>
      <c r="H204" s="19"/>
      <c r="I204" s="20"/>
      <c r="J204" s="17">
        <v>44469</v>
      </c>
      <c r="K204" s="21" t="s">
        <v>283</v>
      </c>
      <c r="L204" s="21"/>
      <c r="M204" s="18"/>
      <c r="N204" s="20"/>
      <c r="O204" s="22">
        <v>779299.8</v>
      </c>
      <c r="P204" s="22"/>
    </row>
    <row r="205" spans="2:16" x14ac:dyDescent="0.25">
      <c r="B205" s="17">
        <v>44473</v>
      </c>
      <c r="C205" s="21" t="s">
        <v>284</v>
      </c>
      <c r="D205" s="21"/>
      <c r="E205" s="22">
        <v>778390.2</v>
      </c>
      <c r="F205" s="22"/>
      <c r="G205" s="18"/>
      <c r="H205" s="19"/>
      <c r="I205" s="20"/>
      <c r="J205" s="17">
        <v>44473</v>
      </c>
      <c r="K205" s="21" t="s">
        <v>285</v>
      </c>
      <c r="L205" s="21"/>
      <c r="M205" s="18"/>
      <c r="N205" s="20"/>
      <c r="O205" s="22">
        <v>778390.2</v>
      </c>
      <c r="P205" s="22"/>
    </row>
    <row r="206" spans="2:16" x14ac:dyDescent="0.25">
      <c r="B206" s="17">
        <v>44477</v>
      </c>
      <c r="C206" s="21" t="s">
        <v>286</v>
      </c>
      <c r="D206" s="21"/>
      <c r="E206" s="22">
        <v>773387.4</v>
      </c>
      <c r="F206" s="22"/>
      <c r="G206" s="18"/>
      <c r="H206" s="19"/>
      <c r="I206" s="20"/>
      <c r="J206" s="17">
        <v>44477</v>
      </c>
      <c r="K206" s="21" t="s">
        <v>287</v>
      </c>
      <c r="L206" s="21"/>
      <c r="M206" s="18"/>
      <c r="N206" s="20"/>
      <c r="O206" s="22">
        <v>773387.4</v>
      </c>
      <c r="P206" s="22"/>
    </row>
    <row r="207" spans="2:16" x14ac:dyDescent="0.25">
      <c r="B207" s="17">
        <v>44480</v>
      </c>
      <c r="C207" s="21" t="s">
        <v>288</v>
      </c>
      <c r="D207" s="21"/>
      <c r="E207" s="22">
        <v>779299.8</v>
      </c>
      <c r="F207" s="22"/>
      <c r="G207" s="18"/>
      <c r="H207" s="19"/>
      <c r="I207" s="20"/>
      <c r="J207" s="17">
        <v>44480</v>
      </c>
      <c r="K207" s="21" t="s">
        <v>289</v>
      </c>
      <c r="L207" s="21"/>
      <c r="M207" s="18"/>
      <c r="N207" s="20"/>
      <c r="O207" s="22">
        <v>779299.8</v>
      </c>
      <c r="P207" s="22"/>
    </row>
    <row r="208" spans="2:16" x14ac:dyDescent="0.25">
      <c r="B208" s="17">
        <v>44488</v>
      </c>
      <c r="C208" s="21" t="s">
        <v>290</v>
      </c>
      <c r="D208" s="21"/>
      <c r="E208" s="18"/>
      <c r="F208" s="20"/>
      <c r="G208" s="22">
        <v>500000</v>
      </c>
      <c r="H208" s="22"/>
      <c r="I208" s="22"/>
      <c r="J208" s="17">
        <v>44488</v>
      </c>
      <c r="K208" s="21" t="s">
        <v>290</v>
      </c>
      <c r="L208" s="21"/>
      <c r="M208" s="22">
        <v>500000</v>
      </c>
      <c r="N208" s="22"/>
      <c r="O208" s="18"/>
      <c r="P208" s="20"/>
    </row>
    <row r="209" spans="2:16" x14ac:dyDescent="0.25">
      <c r="B209" s="17">
        <v>44489</v>
      </c>
      <c r="C209" s="21" t="s">
        <v>291</v>
      </c>
      <c r="D209" s="21"/>
      <c r="E209" s="18"/>
      <c r="F209" s="20"/>
      <c r="G209" s="22">
        <v>200000</v>
      </c>
      <c r="H209" s="22"/>
      <c r="I209" s="22"/>
      <c r="J209" s="17">
        <v>44489</v>
      </c>
      <c r="K209" s="21" t="s">
        <v>291</v>
      </c>
      <c r="L209" s="21"/>
      <c r="M209" s="22">
        <v>200000</v>
      </c>
      <c r="N209" s="22"/>
      <c r="O209" s="18"/>
      <c r="P209" s="20"/>
    </row>
    <row r="210" spans="2:16" x14ac:dyDescent="0.25">
      <c r="B210" s="17">
        <v>44489</v>
      </c>
      <c r="C210" s="21" t="s">
        <v>292</v>
      </c>
      <c r="D210" s="21"/>
      <c r="E210" s="18"/>
      <c r="F210" s="20"/>
      <c r="G210" s="22">
        <v>300000</v>
      </c>
      <c r="H210" s="22"/>
      <c r="I210" s="22"/>
      <c r="J210" s="17">
        <v>44489</v>
      </c>
      <c r="K210" s="21" t="s">
        <v>292</v>
      </c>
      <c r="L210" s="21"/>
      <c r="M210" s="22">
        <v>300000</v>
      </c>
      <c r="N210" s="22"/>
      <c r="O210" s="18"/>
      <c r="P210" s="20"/>
    </row>
    <row r="211" spans="2:16" x14ac:dyDescent="0.25">
      <c r="B211" s="17">
        <v>44490</v>
      </c>
      <c r="C211" s="21" t="s">
        <v>293</v>
      </c>
      <c r="D211" s="21"/>
      <c r="E211" s="18"/>
      <c r="F211" s="20"/>
      <c r="G211" s="22">
        <v>300000</v>
      </c>
      <c r="H211" s="22"/>
      <c r="I211" s="22"/>
      <c r="J211" s="17">
        <v>44490</v>
      </c>
      <c r="K211" s="21" t="s">
        <v>293</v>
      </c>
      <c r="L211" s="21"/>
      <c r="M211" s="22">
        <v>300000</v>
      </c>
      <c r="N211" s="22"/>
      <c r="O211" s="18"/>
      <c r="P211" s="20"/>
    </row>
    <row r="212" spans="2:16" x14ac:dyDescent="0.25">
      <c r="B212" s="17">
        <v>44491</v>
      </c>
      <c r="C212" s="21" t="s">
        <v>294</v>
      </c>
      <c r="D212" s="21"/>
      <c r="E212" s="18"/>
      <c r="F212" s="20"/>
      <c r="G212" s="22">
        <v>130000</v>
      </c>
      <c r="H212" s="22"/>
      <c r="I212" s="22"/>
      <c r="J212" s="17">
        <v>44491</v>
      </c>
      <c r="K212" s="21" t="s">
        <v>294</v>
      </c>
      <c r="L212" s="21"/>
      <c r="M212" s="22">
        <v>130000</v>
      </c>
      <c r="N212" s="22"/>
      <c r="O212" s="18"/>
      <c r="P212" s="20"/>
    </row>
    <row r="213" spans="2:16" x14ac:dyDescent="0.25">
      <c r="B213" s="17">
        <v>44491</v>
      </c>
      <c r="C213" s="21" t="s">
        <v>295</v>
      </c>
      <c r="D213" s="21"/>
      <c r="E213" s="18"/>
      <c r="F213" s="20"/>
      <c r="G213" s="22">
        <v>173463.2</v>
      </c>
      <c r="H213" s="22"/>
      <c r="I213" s="22"/>
      <c r="J213" s="17">
        <v>44491</v>
      </c>
      <c r="K213" s="21" t="s">
        <v>295</v>
      </c>
      <c r="L213" s="21"/>
      <c r="M213" s="22">
        <v>173463.2</v>
      </c>
      <c r="N213" s="22"/>
      <c r="O213" s="18"/>
      <c r="P213" s="20"/>
    </row>
    <row r="214" spans="2:16" x14ac:dyDescent="0.25">
      <c r="B214" s="17">
        <v>44492</v>
      </c>
      <c r="C214" s="21" t="s">
        <v>296</v>
      </c>
      <c r="D214" s="21"/>
      <c r="E214" s="22">
        <v>1575014.3999999999</v>
      </c>
      <c r="F214" s="22"/>
      <c r="G214" s="18"/>
      <c r="H214" s="19"/>
      <c r="I214" s="20"/>
      <c r="J214" s="17">
        <v>44492</v>
      </c>
      <c r="K214" s="21" t="s">
        <v>297</v>
      </c>
      <c r="L214" s="21"/>
      <c r="M214" s="18"/>
      <c r="N214" s="20"/>
      <c r="O214" s="22">
        <v>1575014.3999999999</v>
      </c>
      <c r="P214" s="22"/>
    </row>
    <row r="215" spans="2:16" x14ac:dyDescent="0.25">
      <c r="B215" s="17">
        <v>44494</v>
      </c>
      <c r="C215" s="21" t="s">
        <v>298</v>
      </c>
      <c r="D215" s="21"/>
      <c r="E215" s="18"/>
      <c r="F215" s="20"/>
      <c r="G215" s="22">
        <v>500000</v>
      </c>
      <c r="H215" s="22"/>
      <c r="I215" s="22"/>
      <c r="J215" s="17">
        <v>44494</v>
      </c>
      <c r="K215" s="21" t="s">
        <v>298</v>
      </c>
      <c r="L215" s="21"/>
      <c r="M215" s="22">
        <v>500000</v>
      </c>
      <c r="N215" s="22"/>
      <c r="O215" s="18"/>
      <c r="P215" s="20"/>
    </row>
    <row r="216" spans="2:16" x14ac:dyDescent="0.25">
      <c r="B216" s="17">
        <v>44495</v>
      </c>
      <c r="C216" s="21" t="s">
        <v>299</v>
      </c>
      <c r="D216" s="21"/>
      <c r="E216" s="18"/>
      <c r="F216" s="20"/>
      <c r="G216" s="22">
        <v>143463.20000000001</v>
      </c>
      <c r="H216" s="22"/>
      <c r="I216" s="22"/>
      <c r="J216" s="17">
        <v>44495</v>
      </c>
      <c r="K216" s="21" t="s">
        <v>299</v>
      </c>
      <c r="L216" s="21"/>
      <c r="M216" s="22">
        <v>143463.20000000001</v>
      </c>
      <c r="N216" s="22"/>
      <c r="O216" s="18"/>
      <c r="P216" s="20"/>
    </row>
    <row r="217" spans="2:16" x14ac:dyDescent="0.25">
      <c r="B217" s="17">
        <v>44495</v>
      </c>
      <c r="C217" s="21" t="s">
        <v>300</v>
      </c>
      <c r="D217" s="21"/>
      <c r="E217" s="18"/>
      <c r="F217" s="20"/>
      <c r="G217" s="22">
        <v>160000</v>
      </c>
      <c r="H217" s="22"/>
      <c r="I217" s="22"/>
      <c r="J217" s="17">
        <v>44495</v>
      </c>
      <c r="K217" s="21" t="s">
        <v>300</v>
      </c>
      <c r="L217" s="21"/>
      <c r="M217" s="22">
        <v>160000</v>
      </c>
      <c r="N217" s="22"/>
      <c r="O217" s="18"/>
      <c r="P217" s="20"/>
    </row>
    <row r="218" spans="2:16" x14ac:dyDescent="0.25">
      <c r="B218" s="17">
        <v>44497</v>
      </c>
      <c r="C218" s="21" t="s">
        <v>301</v>
      </c>
      <c r="D218" s="21"/>
      <c r="E218" s="18"/>
      <c r="F218" s="20"/>
      <c r="G218" s="22">
        <v>394098</v>
      </c>
      <c r="H218" s="22"/>
      <c r="I218" s="22"/>
      <c r="J218" s="17">
        <v>44497</v>
      </c>
      <c r="K218" s="21" t="s">
        <v>301</v>
      </c>
      <c r="L218" s="21"/>
      <c r="M218" s="22">
        <v>394098</v>
      </c>
      <c r="N218" s="22"/>
      <c r="O218" s="18"/>
      <c r="P218" s="20"/>
    </row>
    <row r="219" spans="2:16" x14ac:dyDescent="0.25">
      <c r="B219" s="17">
        <v>44497</v>
      </c>
      <c r="C219" s="21" t="s">
        <v>302</v>
      </c>
      <c r="D219" s="21"/>
      <c r="E219" s="18"/>
      <c r="F219" s="20"/>
      <c r="G219" s="22">
        <v>605902</v>
      </c>
      <c r="H219" s="22"/>
      <c r="I219" s="22"/>
      <c r="J219" s="17">
        <v>44497</v>
      </c>
      <c r="K219" s="21" t="s">
        <v>302</v>
      </c>
      <c r="L219" s="21"/>
      <c r="M219" s="22">
        <v>605902</v>
      </c>
      <c r="N219" s="22"/>
      <c r="O219" s="18"/>
      <c r="P219" s="20"/>
    </row>
    <row r="220" spans="2:16" x14ac:dyDescent="0.25">
      <c r="B220" s="17">
        <v>44502</v>
      </c>
      <c r="C220" s="21" t="s">
        <v>303</v>
      </c>
      <c r="D220" s="21"/>
      <c r="E220" s="18"/>
      <c r="F220" s="20"/>
      <c r="G220" s="22">
        <v>60000</v>
      </c>
      <c r="H220" s="22"/>
      <c r="I220" s="22"/>
      <c r="J220" s="17">
        <v>44502</v>
      </c>
      <c r="K220" s="21" t="s">
        <v>303</v>
      </c>
      <c r="L220" s="21"/>
      <c r="M220" s="22">
        <v>60000</v>
      </c>
      <c r="N220" s="22"/>
      <c r="O220" s="18"/>
      <c r="P220" s="20"/>
    </row>
    <row r="221" spans="2:16" x14ac:dyDescent="0.25">
      <c r="B221" s="17">
        <v>44502</v>
      </c>
      <c r="C221" s="21" t="s">
        <v>304</v>
      </c>
      <c r="D221" s="21"/>
      <c r="E221" s="18"/>
      <c r="F221" s="20"/>
      <c r="G221" s="22">
        <v>945041.8</v>
      </c>
      <c r="H221" s="22"/>
      <c r="I221" s="22"/>
      <c r="J221" s="17">
        <v>44502</v>
      </c>
      <c r="K221" s="21" t="s">
        <v>304</v>
      </c>
      <c r="L221" s="21"/>
      <c r="M221" s="22">
        <v>945041.8</v>
      </c>
      <c r="N221" s="22"/>
      <c r="O221" s="18"/>
      <c r="P221" s="20"/>
    </row>
    <row r="222" spans="2:16" x14ac:dyDescent="0.25">
      <c r="B222" s="17">
        <v>44505</v>
      </c>
      <c r="C222" s="21" t="s">
        <v>305</v>
      </c>
      <c r="D222" s="21"/>
      <c r="E222" s="22">
        <v>459801.59999999998</v>
      </c>
      <c r="F222" s="22"/>
      <c r="G222" s="18"/>
      <c r="H222" s="19"/>
      <c r="I222" s="20"/>
      <c r="J222" s="17">
        <v>44505</v>
      </c>
      <c r="K222" s="21" t="s">
        <v>306</v>
      </c>
      <c r="L222" s="21"/>
      <c r="M222" s="18"/>
      <c r="N222" s="20"/>
      <c r="O222" s="22">
        <v>459801.59999999998</v>
      </c>
      <c r="P222" s="22"/>
    </row>
    <row r="223" spans="2:16" x14ac:dyDescent="0.25">
      <c r="B223" s="17">
        <v>44509</v>
      </c>
      <c r="C223" s="21" t="s">
        <v>307</v>
      </c>
      <c r="D223" s="21"/>
      <c r="E223" s="22">
        <v>1441996.8</v>
      </c>
      <c r="F223" s="22"/>
      <c r="G223" s="18"/>
      <c r="H223" s="19"/>
      <c r="I223" s="20"/>
      <c r="J223" s="17">
        <v>44509</v>
      </c>
      <c r="K223" s="21" t="s">
        <v>308</v>
      </c>
      <c r="L223" s="21"/>
      <c r="M223" s="18"/>
      <c r="N223" s="20"/>
      <c r="O223" s="22">
        <v>1441996.8</v>
      </c>
      <c r="P223" s="22"/>
    </row>
    <row r="224" spans="2:16" x14ac:dyDescent="0.25">
      <c r="B224" s="17">
        <v>44510</v>
      </c>
      <c r="C224" s="21" t="s">
        <v>309</v>
      </c>
      <c r="D224" s="21"/>
      <c r="E224" s="18"/>
      <c r="F224" s="20"/>
      <c r="G224" s="22">
        <v>280700.2</v>
      </c>
      <c r="H224" s="22"/>
      <c r="I224" s="22"/>
      <c r="J224" s="17">
        <v>44510</v>
      </c>
      <c r="K224" s="21" t="s">
        <v>309</v>
      </c>
      <c r="L224" s="21"/>
      <c r="M224" s="22">
        <v>280700.2</v>
      </c>
      <c r="N224" s="22"/>
      <c r="O224" s="18"/>
      <c r="P224" s="20"/>
    </row>
    <row r="225" spans="2:16" x14ac:dyDescent="0.25">
      <c r="B225" s="17">
        <v>44510</v>
      </c>
      <c r="C225" s="21" t="s">
        <v>310</v>
      </c>
      <c r="D225" s="21"/>
      <c r="E225" s="18"/>
      <c r="F225" s="20"/>
      <c r="G225" s="22">
        <v>719299.8</v>
      </c>
      <c r="H225" s="22"/>
      <c r="I225" s="22"/>
      <c r="J225" s="17">
        <v>44510</v>
      </c>
      <c r="K225" s="21" t="s">
        <v>310</v>
      </c>
      <c r="L225" s="21"/>
      <c r="M225" s="22">
        <v>719299.8</v>
      </c>
      <c r="N225" s="22"/>
      <c r="O225" s="18"/>
      <c r="P225" s="20"/>
    </row>
    <row r="226" spans="2:16" x14ac:dyDescent="0.25">
      <c r="B226" s="17">
        <v>44511</v>
      </c>
      <c r="C226" s="21" t="s">
        <v>311</v>
      </c>
      <c r="D226" s="21"/>
      <c r="E226" s="18"/>
      <c r="F226" s="20"/>
      <c r="G226" s="22">
        <v>157237</v>
      </c>
      <c r="H226" s="22"/>
      <c r="I226" s="22"/>
      <c r="J226" s="17">
        <v>44511</v>
      </c>
      <c r="K226" s="21" t="s">
        <v>311</v>
      </c>
      <c r="L226" s="21"/>
      <c r="M226" s="22">
        <v>157237</v>
      </c>
      <c r="N226" s="22"/>
      <c r="O226" s="18"/>
      <c r="P226" s="20"/>
    </row>
    <row r="227" spans="2:16" x14ac:dyDescent="0.25">
      <c r="B227" s="17">
        <v>44511</v>
      </c>
      <c r="C227" s="21" t="s">
        <v>312</v>
      </c>
      <c r="D227" s="21"/>
      <c r="E227" s="18"/>
      <c r="F227" s="20"/>
      <c r="G227" s="22">
        <v>492763</v>
      </c>
      <c r="H227" s="22"/>
      <c r="I227" s="22"/>
      <c r="J227" s="17">
        <v>44511</v>
      </c>
      <c r="K227" s="21" t="s">
        <v>312</v>
      </c>
      <c r="L227" s="21"/>
      <c r="M227" s="22">
        <v>492763</v>
      </c>
      <c r="N227" s="22"/>
      <c r="O227" s="18"/>
      <c r="P227" s="20"/>
    </row>
    <row r="228" spans="2:16" x14ac:dyDescent="0.25">
      <c r="B228" s="17">
        <v>44512</v>
      </c>
      <c r="C228" s="21" t="s">
        <v>313</v>
      </c>
      <c r="D228" s="21"/>
      <c r="E228" s="18"/>
      <c r="F228" s="20"/>
      <c r="G228" s="22">
        <v>383773.8</v>
      </c>
      <c r="H228" s="22"/>
      <c r="I228" s="22"/>
      <c r="J228" s="17">
        <v>44512</v>
      </c>
      <c r="K228" s="21" t="s">
        <v>313</v>
      </c>
      <c r="L228" s="21"/>
      <c r="M228" s="22">
        <v>383773.8</v>
      </c>
      <c r="N228" s="22"/>
      <c r="O228" s="18"/>
      <c r="P228" s="20"/>
    </row>
    <row r="229" spans="2:16" x14ac:dyDescent="0.25">
      <c r="B229" s="17">
        <v>44512</v>
      </c>
      <c r="C229" s="21" t="s">
        <v>314</v>
      </c>
      <c r="D229" s="21"/>
      <c r="E229" s="18"/>
      <c r="F229" s="20"/>
      <c r="G229" s="22">
        <v>616226.19999999995</v>
      </c>
      <c r="H229" s="22"/>
      <c r="I229" s="22"/>
      <c r="J229" s="17">
        <v>44512</v>
      </c>
      <c r="K229" s="21" t="s">
        <v>314</v>
      </c>
      <c r="L229" s="21"/>
      <c r="M229" s="22">
        <v>616226.19999999995</v>
      </c>
      <c r="N229" s="22"/>
      <c r="O229" s="18"/>
      <c r="P229" s="20"/>
    </row>
    <row r="230" spans="2:16" x14ac:dyDescent="0.25">
      <c r="B230" s="17">
        <v>44515</v>
      </c>
      <c r="C230" s="21" t="s">
        <v>315</v>
      </c>
      <c r="D230" s="21"/>
      <c r="E230" s="18"/>
      <c r="F230" s="20"/>
      <c r="G230" s="22">
        <v>395526</v>
      </c>
      <c r="H230" s="22"/>
      <c r="I230" s="22"/>
      <c r="J230" s="17">
        <v>44515</v>
      </c>
      <c r="K230" s="21" t="s">
        <v>315</v>
      </c>
      <c r="L230" s="21"/>
      <c r="M230" s="22">
        <v>395526</v>
      </c>
      <c r="N230" s="22"/>
      <c r="O230" s="18"/>
      <c r="P230" s="20"/>
    </row>
    <row r="231" spans="2:16" x14ac:dyDescent="0.25">
      <c r="B231" s="17">
        <v>44515</v>
      </c>
      <c r="C231" s="21" t="s">
        <v>316</v>
      </c>
      <c r="D231" s="21"/>
      <c r="E231" s="18"/>
      <c r="F231" s="20"/>
      <c r="G231" s="22">
        <v>604474</v>
      </c>
      <c r="H231" s="22"/>
      <c r="I231" s="22"/>
      <c r="J231" s="17">
        <v>44515</v>
      </c>
      <c r="K231" s="21" t="s">
        <v>316</v>
      </c>
      <c r="L231" s="21"/>
      <c r="M231" s="22">
        <v>604474</v>
      </c>
      <c r="N231" s="22"/>
      <c r="O231" s="18"/>
      <c r="P231" s="20"/>
    </row>
    <row r="232" spans="2:16" x14ac:dyDescent="0.25">
      <c r="B232" s="17">
        <v>44515</v>
      </c>
      <c r="C232" s="21" t="s">
        <v>317</v>
      </c>
      <c r="D232" s="21"/>
      <c r="E232" s="22">
        <v>739968</v>
      </c>
      <c r="F232" s="22"/>
      <c r="G232" s="18"/>
      <c r="H232" s="19"/>
      <c r="I232" s="20"/>
      <c r="J232" s="17">
        <v>44515</v>
      </c>
      <c r="K232" s="21" t="s">
        <v>318</v>
      </c>
      <c r="L232" s="21"/>
      <c r="M232" s="18"/>
      <c r="N232" s="20"/>
      <c r="O232" s="22">
        <v>739968</v>
      </c>
      <c r="P232" s="22"/>
    </row>
    <row r="233" spans="2:16" x14ac:dyDescent="0.25">
      <c r="B233" s="17">
        <v>44516</v>
      </c>
      <c r="C233" s="21" t="s">
        <v>319</v>
      </c>
      <c r="D233" s="21"/>
      <c r="E233" s="18"/>
      <c r="F233" s="20"/>
      <c r="G233" s="22">
        <v>173916.2</v>
      </c>
      <c r="H233" s="22"/>
      <c r="I233" s="22"/>
      <c r="J233" s="17">
        <v>44516</v>
      </c>
      <c r="K233" s="21" t="s">
        <v>319</v>
      </c>
      <c r="L233" s="21"/>
      <c r="M233" s="22">
        <v>173916.2</v>
      </c>
      <c r="N233" s="22"/>
      <c r="O233" s="18"/>
      <c r="P233" s="20"/>
    </row>
    <row r="234" spans="2:16" x14ac:dyDescent="0.25">
      <c r="B234" s="17">
        <v>44516</v>
      </c>
      <c r="C234" s="21" t="s">
        <v>320</v>
      </c>
      <c r="D234" s="21"/>
      <c r="E234" s="18"/>
      <c r="F234" s="20"/>
      <c r="G234" s="22">
        <v>773387.4</v>
      </c>
      <c r="H234" s="22"/>
      <c r="I234" s="22"/>
      <c r="J234" s="17">
        <v>44516</v>
      </c>
      <c r="K234" s="21" t="s">
        <v>320</v>
      </c>
      <c r="L234" s="21"/>
      <c r="M234" s="22">
        <v>773387.4</v>
      </c>
      <c r="N234" s="22"/>
      <c r="O234" s="18"/>
      <c r="P234" s="20"/>
    </row>
    <row r="235" spans="2:16" x14ac:dyDescent="0.25">
      <c r="B235" s="17">
        <v>44516</v>
      </c>
      <c r="C235" s="21" t="s">
        <v>321</v>
      </c>
      <c r="D235" s="21"/>
      <c r="E235" s="18"/>
      <c r="F235" s="20"/>
      <c r="G235" s="22">
        <v>1000000</v>
      </c>
      <c r="H235" s="22"/>
      <c r="I235" s="22"/>
      <c r="J235" s="17">
        <v>44516</v>
      </c>
      <c r="K235" s="21" t="s">
        <v>321</v>
      </c>
      <c r="L235" s="21"/>
      <c r="M235" s="22">
        <v>1000000</v>
      </c>
      <c r="N235" s="22"/>
      <c r="O235" s="18"/>
      <c r="P235" s="20"/>
    </row>
    <row r="236" spans="2:16" x14ac:dyDescent="0.25">
      <c r="B236" s="17">
        <v>44517</v>
      </c>
      <c r="C236" s="21" t="s">
        <v>322</v>
      </c>
      <c r="D236" s="21"/>
      <c r="E236" s="18"/>
      <c r="F236" s="20"/>
      <c r="G236" s="22">
        <v>441996.79999999999</v>
      </c>
      <c r="H236" s="22"/>
      <c r="I236" s="22"/>
      <c r="J236" s="17">
        <v>44517</v>
      </c>
      <c r="K236" s="21" t="s">
        <v>322</v>
      </c>
      <c r="L236" s="21"/>
      <c r="M236" s="22">
        <v>441996.79999999999</v>
      </c>
      <c r="N236" s="22"/>
      <c r="O236" s="18"/>
      <c r="P236" s="20"/>
    </row>
    <row r="237" spans="2:16" x14ac:dyDescent="0.25">
      <c r="B237" s="17">
        <v>44517</v>
      </c>
      <c r="C237" s="21" t="s">
        <v>323</v>
      </c>
      <c r="D237" s="21"/>
      <c r="E237" s="18"/>
      <c r="F237" s="20"/>
      <c r="G237" s="22">
        <v>459801.59999999998</v>
      </c>
      <c r="H237" s="22"/>
      <c r="I237" s="22"/>
      <c r="J237" s="17">
        <v>44517</v>
      </c>
      <c r="K237" s="21" t="s">
        <v>323</v>
      </c>
      <c r="L237" s="21"/>
      <c r="M237" s="22">
        <v>459801.59999999998</v>
      </c>
      <c r="N237" s="22"/>
      <c r="O237" s="18"/>
      <c r="P237" s="20"/>
    </row>
    <row r="238" spans="2:16" x14ac:dyDescent="0.25">
      <c r="B238" s="17">
        <v>44517</v>
      </c>
      <c r="C238" s="21" t="s">
        <v>324</v>
      </c>
      <c r="D238" s="21"/>
      <c r="E238" s="18"/>
      <c r="F238" s="20"/>
      <c r="G238" s="22">
        <v>598201.59999999998</v>
      </c>
      <c r="H238" s="22"/>
      <c r="I238" s="22"/>
      <c r="J238" s="17">
        <v>44517</v>
      </c>
      <c r="K238" s="21" t="s">
        <v>324</v>
      </c>
      <c r="L238" s="21"/>
      <c r="M238" s="22">
        <v>598201.59999999998</v>
      </c>
      <c r="N238" s="22"/>
      <c r="O238" s="18"/>
      <c r="P238" s="20"/>
    </row>
    <row r="239" spans="2:16" x14ac:dyDescent="0.25">
      <c r="B239" s="17">
        <v>44517</v>
      </c>
      <c r="C239" s="21" t="s">
        <v>325</v>
      </c>
      <c r="D239" s="21"/>
      <c r="E239" s="22">
        <v>1473660</v>
      </c>
      <c r="F239" s="22"/>
      <c r="G239" s="18"/>
      <c r="H239" s="19"/>
      <c r="I239" s="20"/>
      <c r="J239" s="17">
        <v>44517</v>
      </c>
      <c r="K239" s="21" t="s">
        <v>326</v>
      </c>
      <c r="L239" s="21"/>
      <c r="M239" s="18"/>
      <c r="N239" s="20"/>
      <c r="O239" s="22">
        <v>1473660</v>
      </c>
      <c r="P239" s="22"/>
    </row>
    <row r="240" spans="2:16" x14ac:dyDescent="0.25">
      <c r="B240" s="17">
        <v>44524</v>
      </c>
      <c r="C240" s="21" t="s">
        <v>327</v>
      </c>
      <c r="D240" s="21"/>
      <c r="E240" s="18"/>
      <c r="F240" s="20"/>
      <c r="G240" s="22">
        <v>175185.8</v>
      </c>
      <c r="H240" s="22"/>
      <c r="I240" s="22"/>
      <c r="J240" s="17">
        <v>44524</v>
      </c>
      <c r="K240" s="21" t="s">
        <v>327</v>
      </c>
      <c r="L240" s="21"/>
      <c r="M240" s="22">
        <v>175185.8</v>
      </c>
      <c r="N240" s="22"/>
      <c r="O240" s="18"/>
      <c r="P240" s="20"/>
    </row>
    <row r="241" spans="2:16" x14ac:dyDescent="0.25">
      <c r="B241" s="17">
        <v>44524</v>
      </c>
      <c r="C241" s="21" t="s">
        <v>328</v>
      </c>
      <c r="D241" s="21"/>
      <c r="E241" s="18"/>
      <c r="F241" s="20"/>
      <c r="G241" s="22">
        <v>824814.2</v>
      </c>
      <c r="H241" s="22"/>
      <c r="I241" s="22"/>
      <c r="J241" s="17">
        <v>44524</v>
      </c>
      <c r="K241" s="21" t="s">
        <v>328</v>
      </c>
      <c r="L241" s="21"/>
      <c r="M241" s="22">
        <v>824814.2</v>
      </c>
      <c r="N241" s="22"/>
      <c r="O241" s="18"/>
      <c r="P241" s="20"/>
    </row>
    <row r="242" spans="2:16" x14ac:dyDescent="0.25">
      <c r="B242" s="17">
        <v>44524</v>
      </c>
      <c r="C242" s="21" t="s">
        <v>329</v>
      </c>
      <c r="D242" s="21"/>
      <c r="E242" s="22">
        <v>857556</v>
      </c>
      <c r="F242" s="22"/>
      <c r="G242" s="18"/>
      <c r="H242" s="19"/>
      <c r="I242" s="20"/>
      <c r="J242" s="17">
        <v>44524</v>
      </c>
      <c r="K242" s="21" t="s">
        <v>330</v>
      </c>
      <c r="L242" s="21"/>
      <c r="M242" s="18"/>
      <c r="N242" s="20"/>
      <c r="O242" s="22">
        <v>857556</v>
      </c>
      <c r="P242" s="22"/>
    </row>
    <row r="243" spans="2:16" x14ac:dyDescent="0.25">
      <c r="B243" s="17">
        <v>44525</v>
      </c>
      <c r="C243" s="21" t="s">
        <v>331</v>
      </c>
      <c r="D243" s="21"/>
      <c r="E243" s="18"/>
      <c r="F243" s="20"/>
      <c r="G243" s="22">
        <v>249799.8</v>
      </c>
      <c r="H243" s="22"/>
      <c r="I243" s="22"/>
      <c r="J243" s="17">
        <v>44525</v>
      </c>
      <c r="K243" s="21" t="s">
        <v>331</v>
      </c>
      <c r="L243" s="21"/>
      <c r="M243" s="22">
        <v>249799.8</v>
      </c>
      <c r="N243" s="22"/>
      <c r="O243" s="18"/>
      <c r="P243" s="20"/>
    </row>
    <row r="244" spans="2:16" x14ac:dyDescent="0.25">
      <c r="B244" s="17">
        <v>44525</v>
      </c>
      <c r="C244" s="21" t="s">
        <v>332</v>
      </c>
      <c r="D244" s="21"/>
      <c r="E244" s="18"/>
      <c r="F244" s="20"/>
      <c r="G244" s="22">
        <v>750200.2</v>
      </c>
      <c r="H244" s="22"/>
      <c r="I244" s="22"/>
      <c r="J244" s="17">
        <v>44525</v>
      </c>
      <c r="K244" s="21" t="s">
        <v>332</v>
      </c>
      <c r="L244" s="21"/>
      <c r="M244" s="22">
        <v>750200.2</v>
      </c>
      <c r="N244" s="22"/>
      <c r="O244" s="18"/>
      <c r="P244" s="20"/>
    </row>
    <row r="245" spans="2:16" x14ac:dyDescent="0.25">
      <c r="B245" s="17">
        <v>44525</v>
      </c>
      <c r="C245" s="21" t="s">
        <v>333</v>
      </c>
      <c r="D245" s="21"/>
      <c r="E245" s="22">
        <v>952898</v>
      </c>
      <c r="F245" s="22"/>
      <c r="G245" s="18"/>
      <c r="H245" s="19"/>
      <c r="I245" s="20"/>
      <c r="J245" s="17">
        <v>44525</v>
      </c>
      <c r="K245" s="21" t="s">
        <v>334</v>
      </c>
      <c r="L245" s="21"/>
      <c r="M245" s="18"/>
      <c r="N245" s="20"/>
      <c r="O245" s="22">
        <v>952898</v>
      </c>
      <c r="P245" s="22"/>
    </row>
    <row r="246" spans="2:16" x14ac:dyDescent="0.25">
      <c r="B246" s="17">
        <v>44527</v>
      </c>
      <c r="C246" s="21" t="s">
        <v>335</v>
      </c>
      <c r="D246" s="21"/>
      <c r="E246" s="22">
        <v>952757</v>
      </c>
      <c r="F246" s="22"/>
      <c r="G246" s="18"/>
      <c r="H246" s="19"/>
      <c r="I246" s="20"/>
      <c r="J246" s="17">
        <v>44527</v>
      </c>
      <c r="K246" s="21" t="s">
        <v>336</v>
      </c>
      <c r="L246" s="21"/>
      <c r="M246" s="18"/>
      <c r="N246" s="20"/>
      <c r="O246" s="22">
        <v>952757</v>
      </c>
      <c r="P246" s="22"/>
    </row>
    <row r="247" spans="2:16" x14ac:dyDescent="0.25">
      <c r="B247" s="17">
        <v>44529</v>
      </c>
      <c r="C247" s="21" t="s">
        <v>337</v>
      </c>
      <c r="D247" s="21"/>
      <c r="E247" s="18"/>
      <c r="F247" s="20"/>
      <c r="G247" s="22">
        <v>226139.8</v>
      </c>
      <c r="H247" s="22"/>
      <c r="I247" s="22"/>
      <c r="J247" s="17">
        <v>44529</v>
      </c>
      <c r="K247" s="21" t="s">
        <v>337</v>
      </c>
      <c r="L247" s="21"/>
      <c r="M247" s="22">
        <v>226139.8</v>
      </c>
      <c r="N247" s="22"/>
      <c r="O247" s="18"/>
      <c r="P247" s="20"/>
    </row>
    <row r="248" spans="2:16" x14ac:dyDescent="0.25">
      <c r="B248" s="17">
        <v>44529</v>
      </c>
      <c r="C248" s="21" t="s">
        <v>338</v>
      </c>
      <c r="D248" s="21"/>
      <c r="E248" s="18"/>
      <c r="F248" s="20"/>
      <c r="G248" s="22">
        <v>1223860.2</v>
      </c>
      <c r="H248" s="22"/>
      <c r="I248" s="22"/>
      <c r="J248" s="17">
        <v>44529</v>
      </c>
      <c r="K248" s="21" t="s">
        <v>338</v>
      </c>
      <c r="L248" s="21"/>
      <c r="M248" s="22">
        <v>1223860.2</v>
      </c>
      <c r="N248" s="22"/>
      <c r="O248" s="18"/>
      <c r="P248" s="20"/>
    </row>
    <row r="249" spans="2:16" x14ac:dyDescent="0.25">
      <c r="B249" s="17">
        <v>44530</v>
      </c>
      <c r="C249" s="21" t="s">
        <v>339</v>
      </c>
      <c r="D249" s="21"/>
      <c r="E249" s="18"/>
      <c r="F249" s="20"/>
      <c r="G249" s="22">
        <v>400000</v>
      </c>
      <c r="H249" s="22"/>
      <c r="I249" s="22"/>
      <c r="J249" s="17">
        <v>44530</v>
      </c>
      <c r="K249" s="21" t="s">
        <v>339</v>
      </c>
      <c r="L249" s="21"/>
      <c r="M249" s="22">
        <v>400000</v>
      </c>
      <c r="N249" s="22"/>
      <c r="O249" s="18"/>
      <c r="P249" s="20"/>
    </row>
    <row r="250" spans="2:16" x14ac:dyDescent="0.25">
      <c r="B250" s="17">
        <v>44533</v>
      </c>
      <c r="C250" s="21" t="s">
        <v>340</v>
      </c>
      <c r="D250" s="21"/>
      <c r="E250" s="18"/>
      <c r="F250" s="20"/>
      <c r="G250" s="22">
        <v>156289.79999999999</v>
      </c>
      <c r="H250" s="22"/>
      <c r="I250" s="22"/>
      <c r="J250" s="17">
        <v>44533</v>
      </c>
      <c r="K250" s="21" t="s">
        <v>340</v>
      </c>
      <c r="L250" s="21"/>
      <c r="M250" s="22">
        <v>156289.79999999999</v>
      </c>
      <c r="N250" s="22"/>
      <c r="O250" s="18"/>
      <c r="P250" s="20"/>
    </row>
    <row r="251" spans="2:16" x14ac:dyDescent="0.25">
      <c r="B251" s="17">
        <v>44533</v>
      </c>
      <c r="C251" s="21" t="s">
        <v>341</v>
      </c>
      <c r="D251" s="21"/>
      <c r="E251" s="18"/>
      <c r="F251" s="20"/>
      <c r="G251" s="22">
        <v>343710.2</v>
      </c>
      <c r="H251" s="22"/>
      <c r="I251" s="22"/>
      <c r="J251" s="17">
        <v>44533</v>
      </c>
      <c r="K251" s="21" t="s">
        <v>341</v>
      </c>
      <c r="L251" s="21"/>
      <c r="M251" s="22">
        <v>343710.2</v>
      </c>
      <c r="N251" s="22"/>
      <c r="O251" s="18"/>
      <c r="P251" s="20"/>
    </row>
    <row r="252" spans="2:16" x14ac:dyDescent="0.25">
      <c r="B252" s="17">
        <v>44533</v>
      </c>
      <c r="C252" s="21" t="s">
        <v>342</v>
      </c>
      <c r="D252" s="21"/>
      <c r="E252" s="22">
        <v>429857</v>
      </c>
      <c r="F252" s="22"/>
      <c r="G252" s="18"/>
      <c r="H252" s="19"/>
      <c r="I252" s="20"/>
      <c r="J252" s="17">
        <v>44533</v>
      </c>
      <c r="K252" s="21" t="s">
        <v>343</v>
      </c>
      <c r="L252" s="21"/>
      <c r="M252" s="18"/>
      <c r="N252" s="20"/>
      <c r="O252" s="22">
        <v>429857</v>
      </c>
      <c r="P252" s="22"/>
    </row>
    <row r="253" spans="2:16" x14ac:dyDescent="0.25">
      <c r="B253" s="17">
        <v>44535</v>
      </c>
      <c r="C253" s="21" t="s">
        <v>344</v>
      </c>
      <c r="D253" s="21"/>
      <c r="E253" s="22">
        <v>423798</v>
      </c>
      <c r="F253" s="22"/>
      <c r="G253" s="18"/>
      <c r="H253" s="19"/>
      <c r="I253" s="20"/>
      <c r="J253" s="17">
        <v>44535</v>
      </c>
      <c r="K253" s="21" t="s">
        <v>345</v>
      </c>
      <c r="L253" s="21"/>
      <c r="M253" s="18"/>
      <c r="N253" s="20"/>
      <c r="O253" s="22">
        <v>423798</v>
      </c>
      <c r="P253" s="22"/>
    </row>
    <row r="254" spans="2:16" x14ac:dyDescent="0.25">
      <c r="B254" s="17">
        <v>44538</v>
      </c>
      <c r="C254" s="21" t="s">
        <v>346</v>
      </c>
      <c r="D254" s="21"/>
      <c r="E254" s="18"/>
      <c r="F254" s="20"/>
      <c r="G254" s="22">
        <v>116321.8</v>
      </c>
      <c r="H254" s="22"/>
      <c r="I254" s="22"/>
      <c r="J254" s="17">
        <v>44538</v>
      </c>
      <c r="K254" s="21" t="s">
        <v>346</v>
      </c>
      <c r="L254" s="21"/>
      <c r="M254" s="22">
        <v>116321.8</v>
      </c>
      <c r="N254" s="22"/>
      <c r="O254" s="18"/>
      <c r="P254" s="20"/>
    </row>
    <row r="255" spans="2:16" x14ac:dyDescent="0.25">
      <c r="B255" s="17">
        <v>44538</v>
      </c>
      <c r="C255" s="21" t="s">
        <v>347</v>
      </c>
      <c r="D255" s="21"/>
      <c r="E255" s="18"/>
      <c r="F255" s="20"/>
      <c r="G255" s="22">
        <v>583678.19999999995</v>
      </c>
      <c r="H255" s="22"/>
      <c r="I255" s="22"/>
      <c r="J255" s="17">
        <v>44538</v>
      </c>
      <c r="K255" s="21" t="s">
        <v>347</v>
      </c>
      <c r="L255" s="21"/>
      <c r="M255" s="22">
        <v>583678.19999999995</v>
      </c>
      <c r="N255" s="22"/>
      <c r="O255" s="18"/>
      <c r="P255" s="20"/>
    </row>
    <row r="256" spans="2:16" x14ac:dyDescent="0.25">
      <c r="B256" s="17">
        <v>44538</v>
      </c>
      <c r="C256" s="21" t="s">
        <v>348</v>
      </c>
      <c r="D256" s="21"/>
      <c r="E256" s="22">
        <v>429359</v>
      </c>
      <c r="F256" s="22"/>
      <c r="G256" s="18"/>
      <c r="H256" s="19"/>
      <c r="I256" s="20"/>
      <c r="J256" s="17">
        <v>44538</v>
      </c>
      <c r="K256" s="21" t="s">
        <v>349</v>
      </c>
      <c r="L256" s="21"/>
      <c r="M256" s="18"/>
      <c r="N256" s="20"/>
      <c r="O256" s="22">
        <v>429359</v>
      </c>
      <c r="P256" s="22"/>
    </row>
    <row r="257" spans="2:16" x14ac:dyDescent="0.25">
      <c r="B257" s="17">
        <v>44544</v>
      </c>
      <c r="C257" s="21" t="s">
        <v>350</v>
      </c>
      <c r="D257" s="21"/>
      <c r="E257" s="22">
        <v>214887</v>
      </c>
      <c r="F257" s="22"/>
      <c r="G257" s="18"/>
      <c r="H257" s="19"/>
      <c r="I257" s="20"/>
      <c r="J257" s="17">
        <v>44544</v>
      </c>
      <c r="K257" s="21" t="s">
        <v>351</v>
      </c>
      <c r="L257" s="21"/>
      <c r="M257" s="18"/>
      <c r="N257" s="20"/>
      <c r="O257" s="22">
        <v>214887</v>
      </c>
      <c r="P257" s="22"/>
    </row>
    <row r="258" spans="2:16" x14ac:dyDescent="0.25">
      <c r="B258" s="17">
        <v>44545</v>
      </c>
      <c r="C258" s="21" t="s">
        <v>352</v>
      </c>
      <c r="D258" s="21"/>
      <c r="E258" s="18"/>
      <c r="F258" s="20"/>
      <c r="G258" s="22">
        <v>480000</v>
      </c>
      <c r="H258" s="22"/>
      <c r="I258" s="22"/>
      <c r="J258" s="17">
        <v>44545</v>
      </c>
      <c r="K258" s="21" t="s">
        <v>352</v>
      </c>
      <c r="L258" s="21"/>
      <c r="M258" s="22">
        <v>480000</v>
      </c>
      <c r="N258" s="22"/>
      <c r="O258" s="18"/>
      <c r="P258" s="20"/>
    </row>
    <row r="259" spans="2:16" x14ac:dyDescent="0.25">
      <c r="B259" s="17">
        <v>44546</v>
      </c>
      <c r="C259" s="21" t="s">
        <v>353</v>
      </c>
      <c r="D259" s="21"/>
      <c r="E259" s="18"/>
      <c r="F259" s="20"/>
      <c r="G259" s="22">
        <v>143423.79999999999</v>
      </c>
      <c r="H259" s="22"/>
      <c r="I259" s="22"/>
      <c r="J259" s="17">
        <v>44546</v>
      </c>
      <c r="K259" s="21" t="s">
        <v>353</v>
      </c>
      <c r="L259" s="21"/>
      <c r="M259" s="22">
        <v>143423.79999999999</v>
      </c>
      <c r="N259" s="22"/>
      <c r="O259" s="18"/>
      <c r="P259" s="20"/>
    </row>
    <row r="260" spans="2:16" x14ac:dyDescent="0.25">
      <c r="B260" s="17">
        <v>44546</v>
      </c>
      <c r="C260" s="21" t="s">
        <v>354</v>
      </c>
      <c r="D260" s="21"/>
      <c r="E260" s="18"/>
      <c r="F260" s="20"/>
      <c r="G260" s="22">
        <v>356576.2</v>
      </c>
      <c r="H260" s="22"/>
      <c r="I260" s="22"/>
      <c r="J260" s="17">
        <v>44546</v>
      </c>
      <c r="K260" s="21" t="s">
        <v>354</v>
      </c>
      <c r="L260" s="21"/>
      <c r="M260" s="22">
        <v>356576.2</v>
      </c>
      <c r="N260" s="22"/>
      <c r="O260" s="18"/>
      <c r="P260" s="20"/>
    </row>
    <row r="261" spans="2:16" x14ac:dyDescent="0.25">
      <c r="B261" s="17">
        <v>44546</v>
      </c>
      <c r="C261" s="21" t="s">
        <v>355</v>
      </c>
      <c r="D261" s="21"/>
      <c r="E261" s="22">
        <v>165170</v>
      </c>
      <c r="F261" s="22"/>
      <c r="G261" s="18"/>
      <c r="H261" s="19"/>
      <c r="I261" s="20"/>
      <c r="J261" s="17">
        <v>44546</v>
      </c>
      <c r="K261" s="21" t="s">
        <v>356</v>
      </c>
      <c r="L261" s="21"/>
      <c r="M261" s="18"/>
      <c r="N261" s="20"/>
      <c r="O261" s="22">
        <v>165170</v>
      </c>
      <c r="P261" s="22"/>
    </row>
    <row r="262" spans="2:16" x14ac:dyDescent="0.25">
      <c r="B262" s="17">
        <v>44547</v>
      </c>
      <c r="C262" s="21" t="s">
        <v>357</v>
      </c>
      <c r="D262" s="21"/>
      <c r="E262" s="18"/>
      <c r="F262" s="20"/>
      <c r="G262" s="22">
        <v>500000</v>
      </c>
      <c r="H262" s="22"/>
      <c r="I262" s="22"/>
      <c r="J262" s="17">
        <v>44547</v>
      </c>
      <c r="K262" s="21" t="s">
        <v>357</v>
      </c>
      <c r="L262" s="21"/>
      <c r="M262" s="22">
        <v>500000</v>
      </c>
      <c r="N262" s="22"/>
      <c r="O262" s="18"/>
      <c r="P262" s="20"/>
    </row>
    <row r="263" spans="2:16" x14ac:dyDescent="0.25">
      <c r="B263" s="17">
        <v>44550</v>
      </c>
      <c r="C263" s="21" t="s">
        <v>358</v>
      </c>
      <c r="D263" s="21"/>
      <c r="E263" s="18"/>
      <c r="F263" s="20"/>
      <c r="G263" s="22">
        <v>214132.2</v>
      </c>
      <c r="H263" s="22"/>
      <c r="I263" s="22"/>
      <c r="J263" s="17">
        <v>44550</v>
      </c>
      <c r="K263" s="21" t="s">
        <v>358</v>
      </c>
      <c r="L263" s="21"/>
      <c r="M263" s="22">
        <v>214132.2</v>
      </c>
      <c r="N263" s="22"/>
      <c r="O263" s="18"/>
      <c r="P263" s="20"/>
    </row>
    <row r="264" spans="2:16" x14ac:dyDescent="0.25">
      <c r="B264" s="17">
        <v>44550</v>
      </c>
      <c r="C264" s="21" t="s">
        <v>359</v>
      </c>
      <c r="D264" s="21"/>
      <c r="E264" s="18"/>
      <c r="F264" s="20"/>
      <c r="G264" s="22">
        <v>285867.8</v>
      </c>
      <c r="H264" s="22"/>
      <c r="I264" s="22"/>
      <c r="J264" s="17">
        <v>44550</v>
      </c>
      <c r="K264" s="21" t="s">
        <v>359</v>
      </c>
      <c r="L264" s="21"/>
      <c r="M264" s="22">
        <v>285867.8</v>
      </c>
      <c r="N264" s="22"/>
      <c r="O264" s="18"/>
      <c r="P264" s="20"/>
    </row>
    <row r="265" spans="2:16" x14ac:dyDescent="0.25">
      <c r="B265" s="17">
        <v>44552</v>
      </c>
      <c r="C265" s="21" t="s">
        <v>360</v>
      </c>
      <c r="D265" s="21"/>
      <c r="E265" s="22">
        <v>555523.5</v>
      </c>
      <c r="F265" s="22"/>
      <c r="G265" s="18"/>
      <c r="H265" s="19"/>
      <c r="I265" s="20"/>
      <c r="J265" s="17">
        <v>44552</v>
      </c>
      <c r="K265" s="21" t="s">
        <v>361</v>
      </c>
      <c r="L265" s="21"/>
      <c r="M265" s="18"/>
      <c r="N265" s="20"/>
      <c r="O265" s="22">
        <v>555523.5</v>
      </c>
      <c r="P265" s="22"/>
    </row>
    <row r="266" spans="2:16" x14ac:dyDescent="0.25">
      <c r="B266" s="17">
        <v>44553</v>
      </c>
      <c r="C266" s="21" t="s">
        <v>362</v>
      </c>
      <c r="D266" s="21"/>
      <c r="E266" s="18"/>
      <c r="F266" s="20"/>
      <c r="G266" s="22">
        <v>500000</v>
      </c>
      <c r="H266" s="22"/>
      <c r="I266" s="22"/>
      <c r="J266" s="17">
        <v>44553</v>
      </c>
      <c r="K266" s="21" t="s">
        <v>362</v>
      </c>
      <c r="L266" s="21"/>
      <c r="M266" s="22">
        <v>500000</v>
      </c>
      <c r="N266" s="22"/>
      <c r="O266" s="18"/>
      <c r="P266" s="20"/>
    </row>
    <row r="267" spans="2:16" x14ac:dyDescent="0.25">
      <c r="B267" s="17">
        <v>44557</v>
      </c>
      <c r="C267" s="21" t="s">
        <v>363</v>
      </c>
      <c r="D267" s="21"/>
      <c r="E267" s="22">
        <v>432369.3</v>
      </c>
      <c r="F267" s="22"/>
      <c r="G267" s="18"/>
      <c r="H267" s="19"/>
      <c r="I267" s="20"/>
      <c r="J267" s="17">
        <v>44557</v>
      </c>
      <c r="K267" s="21" t="s">
        <v>364</v>
      </c>
      <c r="L267" s="21"/>
      <c r="M267" s="18"/>
      <c r="N267" s="20"/>
      <c r="O267" s="22">
        <v>432369.3</v>
      </c>
      <c r="P267" s="22"/>
    </row>
    <row r="268" spans="2:16" x14ac:dyDescent="0.25">
      <c r="B268" s="17">
        <v>44559</v>
      </c>
      <c r="C268" s="21" t="s">
        <v>365</v>
      </c>
      <c r="D268" s="21"/>
      <c r="E268" s="22">
        <v>143596.79999999999</v>
      </c>
      <c r="F268" s="22"/>
      <c r="G268" s="18"/>
      <c r="H268" s="19"/>
      <c r="I268" s="20"/>
      <c r="J268" s="17">
        <v>44559</v>
      </c>
      <c r="K268" s="21" t="s">
        <v>366</v>
      </c>
      <c r="L268" s="21"/>
      <c r="M268" s="18"/>
      <c r="N268" s="20"/>
      <c r="O268" s="22">
        <v>143596.79999999999</v>
      </c>
      <c r="P268" s="22"/>
    </row>
    <row r="269" spans="2:16" x14ac:dyDescent="0.25">
      <c r="B269" s="17">
        <v>44560</v>
      </c>
      <c r="C269" s="21" t="s">
        <v>367</v>
      </c>
      <c r="D269" s="21"/>
      <c r="E269" s="18"/>
      <c r="F269" s="20"/>
      <c r="G269" s="22">
        <v>166889.20000000001</v>
      </c>
      <c r="H269" s="22"/>
      <c r="I269" s="22"/>
      <c r="J269" s="17">
        <v>44560</v>
      </c>
      <c r="K269" s="21" t="s">
        <v>367</v>
      </c>
      <c r="L269" s="21"/>
      <c r="M269" s="22">
        <v>166889.20000000001</v>
      </c>
      <c r="N269" s="22"/>
      <c r="O269" s="18"/>
      <c r="P269" s="20"/>
    </row>
    <row r="270" spans="2:16" x14ac:dyDescent="0.25">
      <c r="B270" s="17">
        <v>44560</v>
      </c>
      <c r="C270" s="21" t="s">
        <v>368</v>
      </c>
      <c r="D270" s="21"/>
      <c r="E270" s="18"/>
      <c r="F270" s="20"/>
      <c r="G270" s="22">
        <v>333110.8</v>
      </c>
      <c r="H270" s="22"/>
      <c r="I270" s="22"/>
      <c r="J270" s="17">
        <v>44560</v>
      </c>
      <c r="K270" s="21" t="s">
        <v>368</v>
      </c>
      <c r="L270" s="21"/>
      <c r="M270" s="22">
        <v>333110.8</v>
      </c>
      <c r="N270" s="22"/>
      <c r="O270" s="18"/>
      <c r="P270" s="20"/>
    </row>
    <row r="271" spans="2:16" x14ac:dyDescent="0.25">
      <c r="B271" s="17">
        <v>44560</v>
      </c>
      <c r="C271" s="21" t="s">
        <v>369</v>
      </c>
      <c r="D271" s="21"/>
      <c r="E271" s="22">
        <v>891393.3</v>
      </c>
      <c r="F271" s="22"/>
      <c r="G271" s="18"/>
      <c r="H271" s="19"/>
      <c r="I271" s="20"/>
      <c r="J271" s="17">
        <v>44560</v>
      </c>
      <c r="K271" s="21" t="s">
        <v>370</v>
      </c>
      <c r="L271" s="21"/>
      <c r="M271" s="18"/>
      <c r="N271" s="20"/>
      <c r="O271" s="22">
        <v>891393.3</v>
      </c>
      <c r="P271" s="22"/>
    </row>
    <row r="272" spans="2:16" x14ac:dyDescent="0.25">
      <c r="B272" s="17">
        <v>44568</v>
      </c>
      <c r="C272" s="21" t="s">
        <v>371</v>
      </c>
      <c r="D272" s="21"/>
      <c r="E272" s="22">
        <v>892426.5</v>
      </c>
      <c r="F272" s="22"/>
      <c r="G272" s="18"/>
      <c r="H272" s="19"/>
      <c r="I272" s="20"/>
      <c r="J272" s="17">
        <v>44568</v>
      </c>
      <c r="K272" s="21" t="s">
        <v>372</v>
      </c>
      <c r="L272" s="21"/>
      <c r="M272" s="18"/>
      <c r="N272" s="20"/>
      <c r="O272" s="22">
        <v>892426.5</v>
      </c>
      <c r="P272" s="22"/>
    </row>
    <row r="273" spans="2:16" x14ac:dyDescent="0.25">
      <c r="B273" s="17">
        <v>44570</v>
      </c>
      <c r="C273" s="21" t="s">
        <v>373</v>
      </c>
      <c r="D273" s="21"/>
      <c r="E273" s="22">
        <v>1889184</v>
      </c>
      <c r="F273" s="22"/>
      <c r="G273" s="18"/>
      <c r="H273" s="19"/>
      <c r="I273" s="20"/>
      <c r="J273" s="17">
        <v>44570</v>
      </c>
      <c r="K273" s="21" t="s">
        <v>374</v>
      </c>
      <c r="L273" s="21"/>
      <c r="M273" s="18"/>
      <c r="N273" s="20"/>
      <c r="O273" s="22">
        <v>1889184</v>
      </c>
      <c r="P273" s="22"/>
    </row>
    <row r="274" spans="2:16" x14ac:dyDescent="0.25">
      <c r="B274" s="17">
        <v>44573</v>
      </c>
      <c r="C274" s="21" t="s">
        <v>375</v>
      </c>
      <c r="D274" s="21"/>
      <c r="E274" s="18"/>
      <c r="F274" s="20"/>
      <c r="G274" s="22">
        <v>90687.2</v>
      </c>
      <c r="H274" s="22"/>
      <c r="I274" s="22"/>
      <c r="J274" s="17">
        <v>44572</v>
      </c>
      <c r="K274" s="21" t="s">
        <v>375</v>
      </c>
      <c r="L274" s="21"/>
      <c r="M274" s="22">
        <v>90687.2</v>
      </c>
      <c r="N274" s="22"/>
      <c r="O274" s="18"/>
      <c r="P274" s="20"/>
    </row>
    <row r="275" spans="2:16" x14ac:dyDescent="0.25">
      <c r="B275" s="17">
        <v>44573</v>
      </c>
      <c r="C275" s="21" t="s">
        <v>376</v>
      </c>
      <c r="D275" s="21"/>
      <c r="E275" s="18"/>
      <c r="F275" s="20"/>
      <c r="G275" s="22">
        <v>121312.8</v>
      </c>
      <c r="H275" s="22"/>
      <c r="I275" s="22"/>
      <c r="J275" s="17">
        <v>44572</v>
      </c>
      <c r="K275" s="21" t="s">
        <v>376</v>
      </c>
      <c r="L275" s="21"/>
      <c r="M275" s="22">
        <v>121312.8</v>
      </c>
      <c r="N275" s="22"/>
      <c r="O275" s="18"/>
      <c r="P275" s="20"/>
    </row>
    <row r="276" spans="2:16" x14ac:dyDescent="0.25">
      <c r="B276" s="17">
        <v>44575</v>
      </c>
      <c r="C276" s="21" t="s">
        <v>377</v>
      </c>
      <c r="D276" s="21"/>
      <c r="E276" s="22">
        <v>892426.5</v>
      </c>
      <c r="F276" s="22"/>
      <c r="G276" s="18"/>
      <c r="H276" s="19"/>
      <c r="I276" s="20"/>
      <c r="J276" s="17">
        <v>44575</v>
      </c>
      <c r="K276" s="21" t="s">
        <v>378</v>
      </c>
      <c r="L276" s="21"/>
      <c r="M276" s="18"/>
      <c r="N276" s="20"/>
      <c r="O276" s="22">
        <v>892426.5</v>
      </c>
      <c r="P276" s="22"/>
    </row>
    <row r="277" spans="2:16" x14ac:dyDescent="0.25">
      <c r="B277" s="17">
        <v>44579</v>
      </c>
      <c r="C277" s="21" t="s">
        <v>379</v>
      </c>
      <c r="D277" s="21"/>
      <c r="E277" s="18"/>
      <c r="F277" s="20"/>
      <c r="G277" s="22">
        <v>100000</v>
      </c>
      <c r="H277" s="22"/>
      <c r="I277" s="22"/>
      <c r="J277" s="17">
        <v>44579</v>
      </c>
      <c r="K277" s="21" t="s">
        <v>379</v>
      </c>
      <c r="L277" s="21"/>
      <c r="M277" s="22">
        <v>100000</v>
      </c>
      <c r="N277" s="22"/>
      <c r="O277" s="18"/>
      <c r="P277" s="20"/>
    </row>
    <row r="278" spans="2:16" x14ac:dyDescent="0.25">
      <c r="B278" s="17">
        <v>44579</v>
      </c>
      <c r="C278" s="21" t="s">
        <v>380</v>
      </c>
      <c r="D278" s="21"/>
      <c r="E278" s="18"/>
      <c r="F278" s="20"/>
      <c r="G278" s="22">
        <v>208544.2</v>
      </c>
      <c r="H278" s="22"/>
      <c r="I278" s="22"/>
      <c r="J278" s="17">
        <v>44579</v>
      </c>
      <c r="K278" s="21" t="s">
        <v>380</v>
      </c>
      <c r="L278" s="21"/>
      <c r="M278" s="22">
        <v>208544.2</v>
      </c>
      <c r="N278" s="22"/>
      <c r="O278" s="18"/>
      <c r="P278" s="20"/>
    </row>
    <row r="279" spans="2:16" x14ac:dyDescent="0.25">
      <c r="B279" s="17">
        <v>44579</v>
      </c>
      <c r="C279" s="21" t="s">
        <v>381</v>
      </c>
      <c r="D279" s="21"/>
      <c r="E279" s="18"/>
      <c r="F279" s="20"/>
      <c r="G279" s="22">
        <v>214887</v>
      </c>
      <c r="H279" s="22"/>
      <c r="I279" s="22"/>
      <c r="J279" s="17">
        <v>44579</v>
      </c>
      <c r="K279" s="21" t="s">
        <v>381</v>
      </c>
      <c r="L279" s="21"/>
      <c r="M279" s="22">
        <v>214887</v>
      </c>
      <c r="N279" s="22"/>
      <c r="O279" s="18"/>
      <c r="P279" s="20"/>
    </row>
    <row r="280" spans="2:16" x14ac:dyDescent="0.25">
      <c r="B280" s="17">
        <v>44579</v>
      </c>
      <c r="C280" s="21" t="s">
        <v>382</v>
      </c>
      <c r="D280" s="21"/>
      <c r="E280" s="18"/>
      <c r="F280" s="20"/>
      <c r="G280" s="22">
        <v>429359</v>
      </c>
      <c r="H280" s="22"/>
      <c r="I280" s="22"/>
      <c r="J280" s="17">
        <v>44579</v>
      </c>
      <c r="K280" s="21" t="s">
        <v>382</v>
      </c>
      <c r="L280" s="21"/>
      <c r="M280" s="22">
        <v>429359</v>
      </c>
      <c r="N280" s="22"/>
      <c r="O280" s="18"/>
      <c r="P280" s="20"/>
    </row>
    <row r="281" spans="2:16" x14ac:dyDescent="0.25">
      <c r="B281" s="17">
        <v>44579</v>
      </c>
      <c r="C281" s="21" t="s">
        <v>383</v>
      </c>
      <c r="D281" s="21"/>
      <c r="E281" s="22">
        <v>840090</v>
      </c>
      <c r="F281" s="22"/>
      <c r="G281" s="18"/>
      <c r="H281" s="19"/>
      <c r="I281" s="20"/>
      <c r="J281" s="17">
        <v>44579</v>
      </c>
      <c r="K281" s="21" t="s">
        <v>384</v>
      </c>
      <c r="L281" s="21"/>
      <c r="M281" s="18"/>
      <c r="N281" s="20"/>
      <c r="O281" s="22">
        <v>840090</v>
      </c>
      <c r="P281" s="22"/>
    </row>
    <row r="282" spans="2:16" x14ac:dyDescent="0.25">
      <c r="B282" s="17">
        <v>44582</v>
      </c>
      <c r="C282" s="21" t="s">
        <v>385</v>
      </c>
      <c r="D282" s="21"/>
      <c r="E282" s="22">
        <v>890360.1</v>
      </c>
      <c r="F282" s="22"/>
      <c r="G282" s="18"/>
      <c r="H282" s="19"/>
      <c r="I282" s="20"/>
      <c r="J282" s="17">
        <v>44582</v>
      </c>
      <c r="K282" s="21" t="s">
        <v>386</v>
      </c>
      <c r="L282" s="21"/>
      <c r="M282" s="18"/>
      <c r="N282" s="20"/>
      <c r="O282" s="22">
        <v>890360.1</v>
      </c>
      <c r="P282" s="22"/>
    </row>
    <row r="283" spans="2:16" x14ac:dyDescent="0.25">
      <c r="B283" s="17">
        <v>44582</v>
      </c>
      <c r="C283" s="21" t="s">
        <v>387</v>
      </c>
      <c r="D283" s="21"/>
      <c r="E283" s="22">
        <v>883644.3</v>
      </c>
      <c r="F283" s="22"/>
      <c r="G283" s="18"/>
      <c r="H283" s="19"/>
      <c r="I283" s="20"/>
      <c r="J283" s="17">
        <v>44582</v>
      </c>
      <c r="K283" s="21" t="s">
        <v>388</v>
      </c>
      <c r="L283" s="21"/>
      <c r="M283" s="18"/>
      <c r="N283" s="20"/>
      <c r="O283" s="22">
        <v>883644.3</v>
      </c>
      <c r="P283" s="22"/>
    </row>
    <row r="284" spans="2:16" x14ac:dyDescent="0.25">
      <c r="B284" s="17">
        <v>44587</v>
      </c>
      <c r="C284" s="21" t="s">
        <v>389</v>
      </c>
      <c r="D284" s="21"/>
      <c r="E284" s="18"/>
      <c r="F284" s="20"/>
      <c r="G284" s="22">
        <v>165170</v>
      </c>
      <c r="H284" s="22"/>
      <c r="I284" s="22"/>
      <c r="J284" s="17">
        <v>44587</v>
      </c>
      <c r="K284" s="21" t="s">
        <v>389</v>
      </c>
      <c r="L284" s="21"/>
      <c r="M284" s="22">
        <v>165170</v>
      </c>
      <c r="N284" s="22"/>
      <c r="O284" s="18"/>
      <c r="P284" s="20"/>
    </row>
    <row r="285" spans="2:16" x14ac:dyDescent="0.25">
      <c r="B285" s="17">
        <v>44587</v>
      </c>
      <c r="C285" s="21" t="s">
        <v>390</v>
      </c>
      <c r="D285" s="21"/>
      <c r="E285" s="18"/>
      <c r="F285" s="20"/>
      <c r="G285" s="22">
        <v>179306.5</v>
      </c>
      <c r="H285" s="22"/>
      <c r="I285" s="22"/>
      <c r="J285" s="17">
        <v>44587</v>
      </c>
      <c r="K285" s="21" t="s">
        <v>390</v>
      </c>
      <c r="L285" s="21"/>
      <c r="M285" s="22">
        <v>179306.5</v>
      </c>
      <c r="N285" s="22"/>
      <c r="O285" s="18"/>
      <c r="P285" s="20"/>
    </row>
    <row r="286" spans="2:16" x14ac:dyDescent="0.25">
      <c r="B286" s="17">
        <v>44587</v>
      </c>
      <c r="C286" s="21" t="s">
        <v>391</v>
      </c>
      <c r="D286" s="21"/>
      <c r="E286" s="18"/>
      <c r="F286" s="20"/>
      <c r="G286" s="22">
        <v>555523.5</v>
      </c>
      <c r="H286" s="22"/>
      <c r="I286" s="22"/>
      <c r="J286" s="17">
        <v>44587</v>
      </c>
      <c r="K286" s="21" t="s">
        <v>391</v>
      </c>
      <c r="L286" s="21"/>
      <c r="M286" s="22">
        <v>555523.5</v>
      </c>
      <c r="N286" s="22"/>
      <c r="O286" s="18"/>
      <c r="P286" s="20"/>
    </row>
    <row r="287" spans="2:16" x14ac:dyDescent="0.25">
      <c r="B287" s="17">
        <v>44587</v>
      </c>
      <c r="C287" s="21" t="s">
        <v>392</v>
      </c>
      <c r="D287" s="21"/>
      <c r="E287" s="22">
        <v>890828.4</v>
      </c>
      <c r="F287" s="22"/>
      <c r="G287" s="18"/>
      <c r="H287" s="19"/>
      <c r="I287" s="20"/>
      <c r="J287" s="17">
        <v>44587</v>
      </c>
      <c r="K287" s="21" t="s">
        <v>393</v>
      </c>
      <c r="L287" s="21"/>
      <c r="M287" s="18"/>
      <c r="N287" s="20"/>
      <c r="O287" s="22">
        <v>890828.4</v>
      </c>
      <c r="P287" s="22"/>
    </row>
    <row r="288" spans="2:16" x14ac:dyDescent="0.25">
      <c r="B288" s="17">
        <v>44588</v>
      </c>
      <c r="C288" s="21" t="s">
        <v>394</v>
      </c>
      <c r="D288" s="21"/>
      <c r="E288" s="18"/>
      <c r="F288" s="20"/>
      <c r="G288" s="22">
        <v>143596.79999999999</v>
      </c>
      <c r="H288" s="22"/>
      <c r="I288" s="22"/>
      <c r="J288" s="17">
        <v>44588</v>
      </c>
      <c r="K288" s="21" t="s">
        <v>394</v>
      </c>
      <c r="L288" s="21"/>
      <c r="M288" s="22">
        <v>143596.79999999999</v>
      </c>
      <c r="N288" s="22"/>
      <c r="O288" s="18"/>
      <c r="P288" s="20"/>
    </row>
    <row r="289" spans="2:16" x14ac:dyDescent="0.25">
      <c r="B289" s="17">
        <v>44588</v>
      </c>
      <c r="C289" s="21" t="s">
        <v>395</v>
      </c>
      <c r="D289" s="21"/>
      <c r="E289" s="18"/>
      <c r="F289" s="20"/>
      <c r="G289" s="22">
        <v>253062.8</v>
      </c>
      <c r="H289" s="22"/>
      <c r="I289" s="22"/>
      <c r="J289" s="17">
        <v>44588</v>
      </c>
      <c r="K289" s="21" t="s">
        <v>395</v>
      </c>
      <c r="L289" s="21"/>
      <c r="M289" s="22">
        <v>253062.8</v>
      </c>
      <c r="N289" s="22"/>
      <c r="O289" s="18"/>
      <c r="P289" s="20"/>
    </row>
    <row r="290" spans="2:16" x14ac:dyDescent="0.25">
      <c r="B290" s="17">
        <v>44588</v>
      </c>
      <c r="C290" s="21" t="s">
        <v>396</v>
      </c>
      <c r="D290" s="21"/>
      <c r="E290" s="18"/>
      <c r="F290" s="20"/>
      <c r="G290" s="22">
        <v>303340.40000000002</v>
      </c>
      <c r="H290" s="22"/>
      <c r="I290" s="22"/>
      <c r="J290" s="17">
        <v>44588</v>
      </c>
      <c r="K290" s="21" t="s">
        <v>396</v>
      </c>
      <c r="L290" s="21"/>
      <c r="M290" s="22">
        <v>303340.40000000002</v>
      </c>
      <c r="N290" s="22"/>
      <c r="O290" s="18"/>
      <c r="P290" s="20"/>
    </row>
    <row r="291" spans="2:16" x14ac:dyDescent="0.25">
      <c r="B291" s="17">
        <v>44591</v>
      </c>
      <c r="C291" s="21" t="s">
        <v>397</v>
      </c>
      <c r="D291" s="21"/>
      <c r="E291" s="22">
        <v>890828.4</v>
      </c>
      <c r="F291" s="22"/>
      <c r="G291" s="18"/>
      <c r="H291" s="19"/>
      <c r="I291" s="20"/>
      <c r="J291" s="17">
        <v>44591</v>
      </c>
      <c r="K291" s="21" t="s">
        <v>398</v>
      </c>
      <c r="L291" s="21"/>
      <c r="M291" s="18"/>
      <c r="N291" s="20"/>
      <c r="O291" s="22">
        <v>890828.4</v>
      </c>
      <c r="P291" s="22"/>
    </row>
    <row r="292" spans="2:16" x14ac:dyDescent="0.25">
      <c r="B292" s="17">
        <v>44593</v>
      </c>
      <c r="C292" s="21" t="s">
        <v>399</v>
      </c>
      <c r="D292" s="21"/>
      <c r="E292" s="18"/>
      <c r="F292" s="20"/>
      <c r="G292" s="22">
        <v>500000</v>
      </c>
      <c r="H292" s="22"/>
      <c r="I292" s="22"/>
      <c r="J292" s="17">
        <v>44593</v>
      </c>
      <c r="K292" s="21" t="s">
        <v>399</v>
      </c>
      <c r="L292" s="21"/>
      <c r="M292" s="22">
        <v>500000</v>
      </c>
      <c r="N292" s="22"/>
      <c r="O292" s="18"/>
      <c r="P292" s="20"/>
    </row>
    <row r="293" spans="2:16" x14ac:dyDescent="0.25">
      <c r="B293" s="17">
        <v>44595</v>
      </c>
      <c r="C293" s="21" t="s">
        <v>400</v>
      </c>
      <c r="D293" s="21"/>
      <c r="E293" s="18"/>
      <c r="F293" s="20"/>
      <c r="G293" s="22">
        <v>500000</v>
      </c>
      <c r="H293" s="22"/>
      <c r="I293" s="22"/>
      <c r="J293" s="17">
        <v>44594</v>
      </c>
      <c r="K293" s="21" t="s">
        <v>400</v>
      </c>
      <c r="L293" s="21"/>
      <c r="M293" s="22">
        <v>500000</v>
      </c>
      <c r="N293" s="22"/>
      <c r="O293" s="18"/>
      <c r="P293" s="20"/>
    </row>
    <row r="294" spans="2:16" x14ac:dyDescent="0.25">
      <c r="B294" s="17">
        <v>44598</v>
      </c>
      <c r="C294" s="21" t="s">
        <v>401</v>
      </c>
      <c r="D294" s="21"/>
      <c r="E294" s="22">
        <v>889786.8</v>
      </c>
      <c r="F294" s="22"/>
      <c r="G294" s="18"/>
      <c r="H294" s="19"/>
      <c r="I294" s="20"/>
      <c r="J294" s="17">
        <v>44598</v>
      </c>
      <c r="K294" s="21" t="s">
        <v>402</v>
      </c>
      <c r="L294" s="21"/>
      <c r="M294" s="18"/>
      <c r="N294" s="20"/>
      <c r="O294" s="22">
        <v>889786.8</v>
      </c>
      <c r="P294" s="22"/>
    </row>
    <row r="295" spans="2:16" x14ac:dyDescent="0.25">
      <c r="B295" s="17">
        <v>44608</v>
      </c>
      <c r="C295" s="21" t="s">
        <v>403</v>
      </c>
      <c r="D295" s="21"/>
      <c r="E295" s="22">
        <v>889786.8</v>
      </c>
      <c r="F295" s="22"/>
      <c r="G295" s="18"/>
      <c r="H295" s="19"/>
      <c r="I295" s="20"/>
      <c r="J295" s="17">
        <v>44608</v>
      </c>
      <c r="K295" s="21" t="s">
        <v>404</v>
      </c>
      <c r="L295" s="21"/>
      <c r="M295" s="18"/>
      <c r="N295" s="20"/>
      <c r="O295" s="22">
        <v>889786.8</v>
      </c>
      <c r="P295" s="22"/>
    </row>
    <row r="296" spans="2:16" x14ac:dyDescent="0.25">
      <c r="B296" s="17">
        <v>44613</v>
      </c>
      <c r="C296" s="21" t="s">
        <v>405</v>
      </c>
      <c r="D296" s="21"/>
      <c r="E296" s="22">
        <v>888832</v>
      </c>
      <c r="F296" s="22"/>
      <c r="G296" s="18"/>
      <c r="H296" s="19"/>
      <c r="I296" s="20"/>
      <c r="J296" s="17">
        <v>44613</v>
      </c>
      <c r="K296" s="21" t="s">
        <v>406</v>
      </c>
      <c r="L296" s="21"/>
      <c r="M296" s="18"/>
      <c r="N296" s="20"/>
      <c r="O296" s="22">
        <v>888832</v>
      </c>
      <c r="P296" s="22"/>
    </row>
    <row r="297" spans="2:16" x14ac:dyDescent="0.25">
      <c r="B297" s="17">
        <v>44617</v>
      </c>
      <c r="C297" s="21" t="s">
        <v>407</v>
      </c>
      <c r="D297" s="21"/>
      <c r="E297" s="22">
        <v>889786.8</v>
      </c>
      <c r="F297" s="22"/>
      <c r="G297" s="18"/>
      <c r="H297" s="19"/>
      <c r="I297" s="20"/>
      <c r="J297" s="17">
        <v>44617</v>
      </c>
      <c r="K297" s="21" t="s">
        <v>408</v>
      </c>
      <c r="L297" s="21"/>
      <c r="M297" s="18"/>
      <c r="N297" s="20"/>
      <c r="O297" s="22">
        <v>889786.8</v>
      </c>
      <c r="P297" s="22"/>
    </row>
    <row r="298" spans="2:16" x14ac:dyDescent="0.25">
      <c r="B298" s="25" t="s">
        <v>409</v>
      </c>
      <c r="C298" s="25"/>
      <c r="D298" s="25"/>
      <c r="E298" s="26">
        <v>82974197.400000006</v>
      </c>
      <c r="F298" s="26"/>
      <c r="G298" s="26">
        <v>72490339.900000006</v>
      </c>
      <c r="H298" s="26"/>
      <c r="I298" s="26"/>
      <c r="J298" s="25" t="s">
        <v>409</v>
      </c>
      <c r="K298" s="25"/>
      <c r="L298" s="25"/>
      <c r="M298" s="26">
        <v>72490339.900000006</v>
      </c>
      <c r="N298" s="26"/>
      <c r="O298" s="26">
        <v>82974197.400000006</v>
      </c>
      <c r="P298" s="26"/>
    </row>
    <row r="299" spans="2:16" x14ac:dyDescent="0.25">
      <c r="B299" s="25" t="s">
        <v>410</v>
      </c>
      <c r="C299" s="25"/>
      <c r="D299" s="25"/>
      <c r="E299" s="26">
        <v>10483857.5</v>
      </c>
      <c r="F299" s="26"/>
      <c r="G299" s="14"/>
      <c r="H299" s="16"/>
      <c r="I299" s="15"/>
      <c r="J299" s="25" t="s">
        <v>410</v>
      </c>
      <c r="K299" s="25"/>
      <c r="L299" s="25"/>
      <c r="M299" s="14"/>
      <c r="N299" s="15"/>
      <c r="O299" s="26">
        <v>10483857.5</v>
      </c>
      <c r="P299" s="26"/>
    </row>
  </sheetData>
  <mergeCells count="1167">
    <mergeCell ref="B299:D299"/>
    <mergeCell ref="E299:F299"/>
    <mergeCell ref="J299:L299"/>
    <mergeCell ref="O299:P299"/>
    <mergeCell ref="B5:P6"/>
    <mergeCell ref="C297:D297"/>
    <mergeCell ref="E297:F297"/>
    <mergeCell ref="K297:L297"/>
    <mergeCell ref="O297:P297"/>
    <mergeCell ref="B298:D298"/>
    <mergeCell ref="E298:F298"/>
    <mergeCell ref="G298:I298"/>
    <mergeCell ref="J298:L298"/>
    <mergeCell ref="M298:N298"/>
    <mergeCell ref="O298:P298"/>
    <mergeCell ref="O294:P294"/>
    <mergeCell ref="C295:D295"/>
    <mergeCell ref="E295:F295"/>
    <mergeCell ref="K295:L295"/>
    <mergeCell ref="O295:P295"/>
    <mergeCell ref="C296:D296"/>
    <mergeCell ref="E296:F296"/>
    <mergeCell ref="K296:L296"/>
    <mergeCell ref="O296:P296"/>
    <mergeCell ref="C293:D293"/>
    <mergeCell ref="G293:I293"/>
    <mergeCell ref="K293:L293"/>
    <mergeCell ref="M293:N293"/>
    <mergeCell ref="C294:D294"/>
    <mergeCell ref="E294:F294"/>
    <mergeCell ref="K294:L294"/>
    <mergeCell ref="C291:D291"/>
    <mergeCell ref="E291:F291"/>
    <mergeCell ref="K291:L291"/>
    <mergeCell ref="O291:P291"/>
    <mergeCell ref="C292:D292"/>
    <mergeCell ref="G292:I292"/>
    <mergeCell ref="K292:L292"/>
    <mergeCell ref="M292:N292"/>
    <mergeCell ref="K288:L288"/>
    <mergeCell ref="M288:N288"/>
    <mergeCell ref="C289:D289"/>
    <mergeCell ref="G289:I289"/>
    <mergeCell ref="K289:L289"/>
    <mergeCell ref="M289:N289"/>
    <mergeCell ref="K286:L286"/>
    <mergeCell ref="M286:N286"/>
    <mergeCell ref="C287:D287"/>
    <mergeCell ref="E287:F287"/>
    <mergeCell ref="K287:L287"/>
    <mergeCell ref="O287:P287"/>
    <mergeCell ref="G284:I284"/>
    <mergeCell ref="K284:L284"/>
    <mergeCell ref="M284:N284"/>
    <mergeCell ref="C285:D285"/>
    <mergeCell ref="G285:I285"/>
    <mergeCell ref="K285:L285"/>
    <mergeCell ref="M285:N285"/>
    <mergeCell ref="O281:P281"/>
    <mergeCell ref="C282:D282"/>
    <mergeCell ref="E282:F282"/>
    <mergeCell ref="K282:L282"/>
    <mergeCell ref="O282:P282"/>
    <mergeCell ref="C283:D283"/>
    <mergeCell ref="E283:F283"/>
    <mergeCell ref="K283:L283"/>
    <mergeCell ref="O283:P283"/>
    <mergeCell ref="C280:D280"/>
    <mergeCell ref="G280:I280"/>
    <mergeCell ref="K280:L280"/>
    <mergeCell ref="M280:N280"/>
    <mergeCell ref="C281:D281"/>
    <mergeCell ref="E281:F281"/>
    <mergeCell ref="K281:L281"/>
    <mergeCell ref="O276:P276"/>
    <mergeCell ref="C277:D277"/>
    <mergeCell ref="G277:I277"/>
    <mergeCell ref="K277:L277"/>
    <mergeCell ref="M277:N277"/>
    <mergeCell ref="C278:D278"/>
    <mergeCell ref="G278:I278"/>
    <mergeCell ref="K278:L278"/>
    <mergeCell ref="M278:N278"/>
    <mergeCell ref="G275:I275"/>
    <mergeCell ref="K275:L275"/>
    <mergeCell ref="M275:N275"/>
    <mergeCell ref="C276:D276"/>
    <mergeCell ref="E276:F276"/>
    <mergeCell ref="K276:L276"/>
    <mergeCell ref="O272:P272"/>
    <mergeCell ref="C273:D273"/>
    <mergeCell ref="E273:F273"/>
    <mergeCell ref="K273:L273"/>
    <mergeCell ref="O273:P273"/>
    <mergeCell ref="C274:D274"/>
    <mergeCell ref="G274:I274"/>
    <mergeCell ref="K274:L274"/>
    <mergeCell ref="M274:N274"/>
    <mergeCell ref="K270:L270"/>
    <mergeCell ref="M270:N270"/>
    <mergeCell ref="C271:D271"/>
    <mergeCell ref="E271:F271"/>
    <mergeCell ref="K271:L271"/>
    <mergeCell ref="O271:P271"/>
    <mergeCell ref="K268:L268"/>
    <mergeCell ref="O268:P268"/>
    <mergeCell ref="C269:D269"/>
    <mergeCell ref="G269:I269"/>
    <mergeCell ref="K269:L269"/>
    <mergeCell ref="M269:N269"/>
    <mergeCell ref="O265:P265"/>
    <mergeCell ref="C266:D266"/>
    <mergeCell ref="G266:I266"/>
    <mergeCell ref="K266:L266"/>
    <mergeCell ref="M266:N266"/>
    <mergeCell ref="C267:D267"/>
    <mergeCell ref="E267:F267"/>
    <mergeCell ref="K267:L267"/>
    <mergeCell ref="O267:P267"/>
    <mergeCell ref="C264:D264"/>
    <mergeCell ref="G264:I264"/>
    <mergeCell ref="K264:L264"/>
    <mergeCell ref="M264:N264"/>
    <mergeCell ref="C265:D265"/>
    <mergeCell ref="E265:F265"/>
    <mergeCell ref="K265:L265"/>
    <mergeCell ref="K261:L261"/>
    <mergeCell ref="O261:P261"/>
    <mergeCell ref="C262:D262"/>
    <mergeCell ref="G262:I262"/>
    <mergeCell ref="K262:L262"/>
    <mergeCell ref="M262:N262"/>
    <mergeCell ref="G259:I259"/>
    <mergeCell ref="K259:L259"/>
    <mergeCell ref="M259:N259"/>
    <mergeCell ref="C260:D260"/>
    <mergeCell ref="G260:I260"/>
    <mergeCell ref="K260:L260"/>
    <mergeCell ref="M260:N260"/>
    <mergeCell ref="E261:F261"/>
    <mergeCell ref="C259:D259"/>
    <mergeCell ref="O256:P256"/>
    <mergeCell ref="C257:D257"/>
    <mergeCell ref="E257:F257"/>
    <mergeCell ref="K257:L257"/>
    <mergeCell ref="O257:P257"/>
    <mergeCell ref="C258:D258"/>
    <mergeCell ref="G258:I258"/>
    <mergeCell ref="K258:L258"/>
    <mergeCell ref="M258:N258"/>
    <mergeCell ref="O253:P253"/>
    <mergeCell ref="C254:D254"/>
    <mergeCell ref="G254:I254"/>
    <mergeCell ref="K254:L254"/>
    <mergeCell ref="M254:N254"/>
    <mergeCell ref="C255:D255"/>
    <mergeCell ref="G255:I255"/>
    <mergeCell ref="K255:L255"/>
    <mergeCell ref="M255:N255"/>
    <mergeCell ref="C256:D256"/>
    <mergeCell ref="E256:F256"/>
    <mergeCell ref="K256:L256"/>
    <mergeCell ref="C253:D253"/>
    <mergeCell ref="E253:F253"/>
    <mergeCell ref="K253:L253"/>
    <mergeCell ref="K251:L251"/>
    <mergeCell ref="M251:N251"/>
    <mergeCell ref="C252:D252"/>
    <mergeCell ref="E252:F252"/>
    <mergeCell ref="K252:L252"/>
    <mergeCell ref="O252:P252"/>
    <mergeCell ref="K249:L249"/>
    <mergeCell ref="M249:N249"/>
    <mergeCell ref="C250:D250"/>
    <mergeCell ref="G250:I250"/>
    <mergeCell ref="K250:L250"/>
    <mergeCell ref="M250:N250"/>
    <mergeCell ref="K247:L247"/>
    <mergeCell ref="M247:N247"/>
    <mergeCell ref="C248:D248"/>
    <mergeCell ref="G248:I248"/>
    <mergeCell ref="K248:L248"/>
    <mergeCell ref="M248:N248"/>
    <mergeCell ref="C251:D251"/>
    <mergeCell ref="G251:I251"/>
    <mergeCell ref="C249:D249"/>
    <mergeCell ref="G249:I249"/>
    <mergeCell ref="C247:D247"/>
    <mergeCell ref="G247:I247"/>
    <mergeCell ref="K245:L245"/>
    <mergeCell ref="O245:P245"/>
    <mergeCell ref="C246:D246"/>
    <mergeCell ref="E246:F246"/>
    <mergeCell ref="K246:L246"/>
    <mergeCell ref="O246:P246"/>
    <mergeCell ref="K243:L243"/>
    <mergeCell ref="M243:N243"/>
    <mergeCell ref="C244:D244"/>
    <mergeCell ref="G244:I244"/>
    <mergeCell ref="K244:L244"/>
    <mergeCell ref="M244:N244"/>
    <mergeCell ref="K241:L241"/>
    <mergeCell ref="M241:N241"/>
    <mergeCell ref="C242:D242"/>
    <mergeCell ref="E242:F242"/>
    <mergeCell ref="K242:L242"/>
    <mergeCell ref="O242:P242"/>
    <mergeCell ref="C245:D245"/>
    <mergeCell ref="E245:F245"/>
    <mergeCell ref="C243:D243"/>
    <mergeCell ref="G243:I243"/>
    <mergeCell ref="C241:D241"/>
    <mergeCell ref="G241:I241"/>
    <mergeCell ref="E239:F239"/>
    <mergeCell ref="K239:L239"/>
    <mergeCell ref="O239:P239"/>
    <mergeCell ref="C240:D240"/>
    <mergeCell ref="G240:I240"/>
    <mergeCell ref="K240:L240"/>
    <mergeCell ref="M240:N240"/>
    <mergeCell ref="M236:N236"/>
    <mergeCell ref="C237:D237"/>
    <mergeCell ref="G237:I237"/>
    <mergeCell ref="K237:L237"/>
    <mergeCell ref="M237:N237"/>
    <mergeCell ref="C238:D238"/>
    <mergeCell ref="G238:I238"/>
    <mergeCell ref="K238:L238"/>
    <mergeCell ref="M238:N238"/>
    <mergeCell ref="K234:L234"/>
    <mergeCell ref="M234:N234"/>
    <mergeCell ref="C235:D235"/>
    <mergeCell ref="G235:I235"/>
    <mergeCell ref="K235:L235"/>
    <mergeCell ref="M235:N235"/>
    <mergeCell ref="C239:D239"/>
    <mergeCell ref="C236:D236"/>
    <mergeCell ref="G236:I236"/>
    <mergeCell ref="K236:L236"/>
    <mergeCell ref="C234:D234"/>
    <mergeCell ref="G234:I234"/>
    <mergeCell ref="C232:D232"/>
    <mergeCell ref="E232:F232"/>
    <mergeCell ref="K232:L232"/>
    <mergeCell ref="O232:P232"/>
    <mergeCell ref="C233:D233"/>
    <mergeCell ref="G233:I233"/>
    <mergeCell ref="K233:L233"/>
    <mergeCell ref="M233:N233"/>
    <mergeCell ref="K229:L229"/>
    <mergeCell ref="M229:N229"/>
    <mergeCell ref="C230:D230"/>
    <mergeCell ref="G230:I230"/>
    <mergeCell ref="K230:L230"/>
    <mergeCell ref="M230:N230"/>
    <mergeCell ref="K227:L227"/>
    <mergeCell ref="M227:N227"/>
    <mergeCell ref="C228:D228"/>
    <mergeCell ref="G228:I228"/>
    <mergeCell ref="K228:L228"/>
    <mergeCell ref="M228:N228"/>
    <mergeCell ref="C231:D231"/>
    <mergeCell ref="G231:I231"/>
    <mergeCell ref="K231:L231"/>
    <mergeCell ref="M231:N231"/>
    <mergeCell ref="C229:D229"/>
    <mergeCell ref="G229:I229"/>
    <mergeCell ref="C227:D227"/>
    <mergeCell ref="G227:I227"/>
    <mergeCell ref="K225:L225"/>
    <mergeCell ref="M225:N225"/>
    <mergeCell ref="C226:D226"/>
    <mergeCell ref="G226:I226"/>
    <mergeCell ref="K226:L226"/>
    <mergeCell ref="M226:N226"/>
    <mergeCell ref="K223:L223"/>
    <mergeCell ref="O223:P223"/>
    <mergeCell ref="C224:D224"/>
    <mergeCell ref="G224:I224"/>
    <mergeCell ref="K224:L224"/>
    <mergeCell ref="M224:N224"/>
    <mergeCell ref="K221:L221"/>
    <mergeCell ref="M221:N221"/>
    <mergeCell ref="C222:D222"/>
    <mergeCell ref="E222:F222"/>
    <mergeCell ref="K222:L222"/>
    <mergeCell ref="O222:P222"/>
    <mergeCell ref="C225:D225"/>
    <mergeCell ref="G225:I225"/>
    <mergeCell ref="C223:D223"/>
    <mergeCell ref="E223:F223"/>
    <mergeCell ref="C221:D221"/>
    <mergeCell ref="G221:I221"/>
    <mergeCell ref="K219:L219"/>
    <mergeCell ref="M219:N219"/>
    <mergeCell ref="C220:D220"/>
    <mergeCell ref="G220:I220"/>
    <mergeCell ref="K220:L220"/>
    <mergeCell ref="M220:N220"/>
    <mergeCell ref="K217:L217"/>
    <mergeCell ref="M217:N217"/>
    <mergeCell ref="C218:D218"/>
    <mergeCell ref="G218:I218"/>
    <mergeCell ref="K218:L218"/>
    <mergeCell ref="M218:N218"/>
    <mergeCell ref="K215:L215"/>
    <mergeCell ref="M215:N215"/>
    <mergeCell ref="C216:D216"/>
    <mergeCell ref="G216:I216"/>
    <mergeCell ref="K216:L216"/>
    <mergeCell ref="M216:N216"/>
    <mergeCell ref="C219:D219"/>
    <mergeCell ref="G219:I219"/>
    <mergeCell ref="C217:D217"/>
    <mergeCell ref="G217:I217"/>
    <mergeCell ref="C215:D215"/>
    <mergeCell ref="G215:I215"/>
    <mergeCell ref="K213:L213"/>
    <mergeCell ref="M213:N213"/>
    <mergeCell ref="C214:D214"/>
    <mergeCell ref="E214:F214"/>
    <mergeCell ref="K214:L214"/>
    <mergeCell ref="O214:P214"/>
    <mergeCell ref="K211:L211"/>
    <mergeCell ref="M211:N211"/>
    <mergeCell ref="C212:D212"/>
    <mergeCell ref="G212:I212"/>
    <mergeCell ref="K212:L212"/>
    <mergeCell ref="M212:N212"/>
    <mergeCell ref="K209:L209"/>
    <mergeCell ref="M209:N209"/>
    <mergeCell ref="C210:D210"/>
    <mergeCell ref="G210:I210"/>
    <mergeCell ref="K210:L210"/>
    <mergeCell ref="M210:N210"/>
    <mergeCell ref="C213:D213"/>
    <mergeCell ref="G213:I213"/>
    <mergeCell ref="C211:D211"/>
    <mergeCell ref="G211:I211"/>
    <mergeCell ref="C209:D209"/>
    <mergeCell ref="G209:I209"/>
    <mergeCell ref="K207:L207"/>
    <mergeCell ref="O207:P207"/>
    <mergeCell ref="C208:D208"/>
    <mergeCell ref="G208:I208"/>
    <mergeCell ref="K208:L208"/>
    <mergeCell ref="M208:N208"/>
    <mergeCell ref="K205:L205"/>
    <mergeCell ref="O205:P205"/>
    <mergeCell ref="C206:D206"/>
    <mergeCell ref="E206:F206"/>
    <mergeCell ref="K206:L206"/>
    <mergeCell ref="O206:P206"/>
    <mergeCell ref="K203:L203"/>
    <mergeCell ref="M203:N203"/>
    <mergeCell ref="C204:D204"/>
    <mergeCell ref="E204:F204"/>
    <mergeCell ref="K204:L204"/>
    <mergeCell ref="O204:P204"/>
    <mergeCell ref="C207:D207"/>
    <mergeCell ref="E207:F207"/>
    <mergeCell ref="C205:D205"/>
    <mergeCell ref="E205:F205"/>
    <mergeCell ref="C203:D203"/>
    <mergeCell ref="G203:I203"/>
    <mergeCell ref="K201:L201"/>
    <mergeCell ref="M201:N201"/>
    <mergeCell ref="C202:D202"/>
    <mergeCell ref="G202:I202"/>
    <mergeCell ref="K202:L202"/>
    <mergeCell ref="M202:N202"/>
    <mergeCell ref="K199:L199"/>
    <mergeCell ref="O199:P199"/>
    <mergeCell ref="C200:D200"/>
    <mergeCell ref="E200:F200"/>
    <mergeCell ref="K200:L200"/>
    <mergeCell ref="O200:P200"/>
    <mergeCell ref="K197:L197"/>
    <mergeCell ref="O197:P197"/>
    <mergeCell ref="C198:D198"/>
    <mergeCell ref="G198:I198"/>
    <mergeCell ref="K198:L198"/>
    <mergeCell ref="M198:N198"/>
    <mergeCell ref="C201:D201"/>
    <mergeCell ref="G201:I201"/>
    <mergeCell ref="C199:D199"/>
    <mergeCell ref="E199:F199"/>
    <mergeCell ref="C197:D197"/>
    <mergeCell ref="E197:F197"/>
    <mergeCell ref="K195:L195"/>
    <mergeCell ref="M195:N195"/>
    <mergeCell ref="C196:D196"/>
    <mergeCell ref="G196:I196"/>
    <mergeCell ref="K196:L196"/>
    <mergeCell ref="M196:N196"/>
    <mergeCell ref="K193:L193"/>
    <mergeCell ref="O193:P193"/>
    <mergeCell ref="C194:D194"/>
    <mergeCell ref="G194:I194"/>
    <mergeCell ref="K194:L194"/>
    <mergeCell ref="M194:N194"/>
    <mergeCell ref="E191:F191"/>
    <mergeCell ref="K191:L191"/>
    <mergeCell ref="O191:P191"/>
    <mergeCell ref="C192:D192"/>
    <mergeCell ref="G192:I192"/>
    <mergeCell ref="K192:L192"/>
    <mergeCell ref="M192:N192"/>
    <mergeCell ref="C195:D195"/>
    <mergeCell ref="G195:I195"/>
    <mergeCell ref="C193:D193"/>
    <mergeCell ref="E193:F193"/>
    <mergeCell ref="C191:D191"/>
    <mergeCell ref="C190:D190"/>
    <mergeCell ref="G190:I190"/>
    <mergeCell ref="K190:L190"/>
    <mergeCell ref="M190:N190"/>
    <mergeCell ref="K186:L186"/>
    <mergeCell ref="M186:N186"/>
    <mergeCell ref="C187:D187"/>
    <mergeCell ref="G187:I187"/>
    <mergeCell ref="K187:L187"/>
    <mergeCell ref="M187:N187"/>
    <mergeCell ref="C184:D184"/>
    <mergeCell ref="E184:F184"/>
    <mergeCell ref="K184:L184"/>
    <mergeCell ref="O184:P184"/>
    <mergeCell ref="C185:D185"/>
    <mergeCell ref="G185:I185"/>
    <mergeCell ref="K185:L185"/>
    <mergeCell ref="M185:N185"/>
    <mergeCell ref="C188:D188"/>
    <mergeCell ref="E188:F188"/>
    <mergeCell ref="K188:L188"/>
    <mergeCell ref="C186:D186"/>
    <mergeCell ref="G186:I186"/>
    <mergeCell ref="G182:I182"/>
    <mergeCell ref="K182:L182"/>
    <mergeCell ref="M182:N182"/>
    <mergeCell ref="K179:L179"/>
    <mergeCell ref="O179:P179"/>
    <mergeCell ref="C180:D180"/>
    <mergeCell ref="G180:I180"/>
    <mergeCell ref="K180:L180"/>
    <mergeCell ref="M180:N180"/>
    <mergeCell ref="K177:L177"/>
    <mergeCell ref="M177:N177"/>
    <mergeCell ref="C178:D178"/>
    <mergeCell ref="G178:I178"/>
    <mergeCell ref="K178:L178"/>
    <mergeCell ref="M178:N178"/>
    <mergeCell ref="O188:P188"/>
    <mergeCell ref="C189:D189"/>
    <mergeCell ref="G189:I189"/>
    <mergeCell ref="K189:L189"/>
    <mergeCell ref="M189:N189"/>
    <mergeCell ref="O175:P175"/>
    <mergeCell ref="C176:D176"/>
    <mergeCell ref="E176:F176"/>
    <mergeCell ref="K176:L176"/>
    <mergeCell ref="O176:P176"/>
    <mergeCell ref="G173:I173"/>
    <mergeCell ref="K173:L173"/>
    <mergeCell ref="M173:N173"/>
    <mergeCell ref="C174:D174"/>
    <mergeCell ref="G174:I174"/>
    <mergeCell ref="K174:L174"/>
    <mergeCell ref="M174:N174"/>
    <mergeCell ref="M170:N170"/>
    <mergeCell ref="C171:D171"/>
    <mergeCell ref="E171:F171"/>
    <mergeCell ref="K171:L171"/>
    <mergeCell ref="O171:P171"/>
    <mergeCell ref="C172:D172"/>
    <mergeCell ref="E172:F172"/>
    <mergeCell ref="K172:L172"/>
    <mergeCell ref="O172:P172"/>
    <mergeCell ref="E165:F165"/>
    <mergeCell ref="K165:L165"/>
    <mergeCell ref="O165:P165"/>
    <mergeCell ref="C166:D166"/>
    <mergeCell ref="G166:I166"/>
    <mergeCell ref="K166:L166"/>
    <mergeCell ref="M166:N166"/>
    <mergeCell ref="O162:P162"/>
    <mergeCell ref="C163:D163"/>
    <mergeCell ref="G163:I163"/>
    <mergeCell ref="K163:L163"/>
    <mergeCell ref="M163:N163"/>
    <mergeCell ref="C164:D164"/>
    <mergeCell ref="G164:I164"/>
    <mergeCell ref="K164:L164"/>
    <mergeCell ref="M164:N164"/>
    <mergeCell ref="C165:D165"/>
    <mergeCell ref="C162:D162"/>
    <mergeCell ref="E162:F162"/>
    <mergeCell ref="K162:L162"/>
    <mergeCell ref="K160:L160"/>
    <mergeCell ref="M160:N160"/>
    <mergeCell ref="C161:D161"/>
    <mergeCell ref="G161:I161"/>
    <mergeCell ref="K161:L161"/>
    <mergeCell ref="M161:N161"/>
    <mergeCell ref="O157:P157"/>
    <mergeCell ref="C158:D158"/>
    <mergeCell ref="E158:F158"/>
    <mergeCell ref="K158:L158"/>
    <mergeCell ref="O158:P158"/>
    <mergeCell ref="C159:D159"/>
    <mergeCell ref="G159:I159"/>
    <mergeCell ref="K159:L159"/>
    <mergeCell ref="M159:N159"/>
    <mergeCell ref="K155:L155"/>
    <mergeCell ref="M155:N155"/>
    <mergeCell ref="C156:D156"/>
    <mergeCell ref="E156:F156"/>
    <mergeCell ref="K156:L156"/>
    <mergeCell ref="O156:P156"/>
    <mergeCell ref="C160:D160"/>
    <mergeCell ref="G160:I160"/>
    <mergeCell ref="C157:D157"/>
    <mergeCell ref="E157:F157"/>
    <mergeCell ref="K157:L157"/>
    <mergeCell ref="C155:D155"/>
    <mergeCell ref="G155:I155"/>
    <mergeCell ref="K153:L153"/>
    <mergeCell ref="M153:N153"/>
    <mergeCell ref="C154:D154"/>
    <mergeCell ref="G154:I154"/>
    <mergeCell ref="K154:L154"/>
    <mergeCell ref="M154:N154"/>
    <mergeCell ref="K151:L151"/>
    <mergeCell ref="O151:P151"/>
    <mergeCell ref="C152:D152"/>
    <mergeCell ref="G152:I152"/>
    <mergeCell ref="K152:L152"/>
    <mergeCell ref="M152:N152"/>
    <mergeCell ref="K149:L149"/>
    <mergeCell ref="O149:P149"/>
    <mergeCell ref="C150:D150"/>
    <mergeCell ref="E150:F150"/>
    <mergeCell ref="K150:L150"/>
    <mergeCell ref="O150:P150"/>
    <mergeCell ref="C153:D153"/>
    <mergeCell ref="G153:I153"/>
    <mergeCell ref="C151:D151"/>
    <mergeCell ref="E151:F151"/>
    <mergeCell ref="C149:D149"/>
    <mergeCell ref="E149:F149"/>
    <mergeCell ref="K147:L147"/>
    <mergeCell ref="M147:N147"/>
    <mergeCell ref="C148:D148"/>
    <mergeCell ref="E148:F148"/>
    <mergeCell ref="K148:L148"/>
    <mergeCell ref="O148:P148"/>
    <mergeCell ref="K145:L145"/>
    <mergeCell ref="M145:N145"/>
    <mergeCell ref="C146:D146"/>
    <mergeCell ref="G146:I146"/>
    <mergeCell ref="K146:L146"/>
    <mergeCell ref="M146:N146"/>
    <mergeCell ref="K143:L143"/>
    <mergeCell ref="M143:N143"/>
    <mergeCell ref="C144:D144"/>
    <mergeCell ref="G144:I144"/>
    <mergeCell ref="K144:L144"/>
    <mergeCell ref="M144:N144"/>
    <mergeCell ref="C147:D147"/>
    <mergeCell ref="G147:I147"/>
    <mergeCell ref="C145:D145"/>
    <mergeCell ref="G145:I145"/>
    <mergeCell ref="C143:D143"/>
    <mergeCell ref="G143:I143"/>
    <mergeCell ref="K141:L141"/>
    <mergeCell ref="M141:N141"/>
    <mergeCell ref="C142:D142"/>
    <mergeCell ref="G142:I142"/>
    <mergeCell ref="K142:L142"/>
    <mergeCell ref="M142:N142"/>
    <mergeCell ref="K139:L139"/>
    <mergeCell ref="M139:N139"/>
    <mergeCell ref="C140:D140"/>
    <mergeCell ref="G140:I140"/>
    <mergeCell ref="K140:L140"/>
    <mergeCell ref="M140:N140"/>
    <mergeCell ref="K137:L137"/>
    <mergeCell ref="O137:P137"/>
    <mergeCell ref="C138:D138"/>
    <mergeCell ref="G138:I138"/>
    <mergeCell ref="K138:L138"/>
    <mergeCell ref="M138:N138"/>
    <mergeCell ref="C141:D141"/>
    <mergeCell ref="G141:I141"/>
    <mergeCell ref="C139:D139"/>
    <mergeCell ref="G139:I139"/>
    <mergeCell ref="C137:D137"/>
    <mergeCell ref="E137:F137"/>
    <mergeCell ref="K135:L135"/>
    <mergeCell ref="M135:N135"/>
    <mergeCell ref="C136:D136"/>
    <mergeCell ref="E136:F136"/>
    <mergeCell ref="K136:L136"/>
    <mergeCell ref="O136:P136"/>
    <mergeCell ref="K133:L133"/>
    <mergeCell ref="M133:N133"/>
    <mergeCell ref="C134:D134"/>
    <mergeCell ref="G134:I134"/>
    <mergeCell ref="K134:L134"/>
    <mergeCell ref="M134:N134"/>
    <mergeCell ref="K131:L131"/>
    <mergeCell ref="O131:P131"/>
    <mergeCell ref="C132:D132"/>
    <mergeCell ref="G132:I132"/>
    <mergeCell ref="K132:L132"/>
    <mergeCell ref="M132:N132"/>
    <mergeCell ref="C135:D135"/>
    <mergeCell ref="G135:I135"/>
    <mergeCell ref="C133:D133"/>
    <mergeCell ref="G133:I133"/>
    <mergeCell ref="C131:D131"/>
    <mergeCell ref="E131:F131"/>
    <mergeCell ref="K129:L129"/>
    <mergeCell ref="M129:N129"/>
    <mergeCell ref="C130:D130"/>
    <mergeCell ref="G130:I130"/>
    <mergeCell ref="K130:L130"/>
    <mergeCell ref="M130:N130"/>
    <mergeCell ref="O126:P126"/>
    <mergeCell ref="C127:D127"/>
    <mergeCell ref="E127:F127"/>
    <mergeCell ref="K127:L127"/>
    <mergeCell ref="O127:P127"/>
    <mergeCell ref="C128:D128"/>
    <mergeCell ref="E128:F128"/>
    <mergeCell ref="K128:L128"/>
    <mergeCell ref="O128:P128"/>
    <mergeCell ref="G125:I125"/>
    <mergeCell ref="K125:L125"/>
    <mergeCell ref="M125:N125"/>
    <mergeCell ref="C126:D126"/>
    <mergeCell ref="E126:F126"/>
    <mergeCell ref="K126:L126"/>
    <mergeCell ref="C129:D129"/>
    <mergeCell ref="G129:I129"/>
    <mergeCell ref="C125:D125"/>
    <mergeCell ref="O122:P122"/>
    <mergeCell ref="C123:D123"/>
    <mergeCell ref="G123:I123"/>
    <mergeCell ref="K123:L123"/>
    <mergeCell ref="M123:N123"/>
    <mergeCell ref="C124:D124"/>
    <mergeCell ref="G124:I124"/>
    <mergeCell ref="K124:L124"/>
    <mergeCell ref="M124:N124"/>
    <mergeCell ref="K120:L120"/>
    <mergeCell ref="M120:N120"/>
    <mergeCell ref="C121:D121"/>
    <mergeCell ref="E121:F121"/>
    <mergeCell ref="K121:L121"/>
    <mergeCell ref="O121:P121"/>
    <mergeCell ref="K118:L118"/>
    <mergeCell ref="M118:N118"/>
    <mergeCell ref="C119:D119"/>
    <mergeCell ref="G119:I119"/>
    <mergeCell ref="K119:L119"/>
    <mergeCell ref="M119:N119"/>
    <mergeCell ref="C122:D122"/>
    <mergeCell ref="E122:F122"/>
    <mergeCell ref="K122:L122"/>
    <mergeCell ref="C120:D120"/>
    <mergeCell ref="G120:I120"/>
    <mergeCell ref="C118:D118"/>
    <mergeCell ref="G118:I118"/>
    <mergeCell ref="K116:L116"/>
    <mergeCell ref="M116:N116"/>
    <mergeCell ref="C117:D117"/>
    <mergeCell ref="G117:I117"/>
    <mergeCell ref="K117:L117"/>
    <mergeCell ref="M117:N117"/>
    <mergeCell ref="O113:P113"/>
    <mergeCell ref="C114:D114"/>
    <mergeCell ref="G114:I114"/>
    <mergeCell ref="K114:L114"/>
    <mergeCell ref="M114:N114"/>
    <mergeCell ref="C115:D115"/>
    <mergeCell ref="G115:I115"/>
    <mergeCell ref="K115:L115"/>
    <mergeCell ref="M115:N115"/>
    <mergeCell ref="K111:L111"/>
    <mergeCell ref="M111:N111"/>
    <mergeCell ref="C112:D112"/>
    <mergeCell ref="G112:I112"/>
    <mergeCell ref="K112:L112"/>
    <mergeCell ref="M112:N112"/>
    <mergeCell ref="C116:D116"/>
    <mergeCell ref="G116:I116"/>
    <mergeCell ref="C113:D113"/>
    <mergeCell ref="E113:F113"/>
    <mergeCell ref="K113:L113"/>
    <mergeCell ref="C111:D111"/>
    <mergeCell ref="G111:I111"/>
    <mergeCell ref="K109:L109"/>
    <mergeCell ref="O109:P109"/>
    <mergeCell ref="C110:D110"/>
    <mergeCell ref="G110:I110"/>
    <mergeCell ref="K110:L110"/>
    <mergeCell ref="M110:N110"/>
    <mergeCell ref="G107:I107"/>
    <mergeCell ref="K107:L107"/>
    <mergeCell ref="M107:N107"/>
    <mergeCell ref="C108:D108"/>
    <mergeCell ref="G108:I108"/>
    <mergeCell ref="K108:L108"/>
    <mergeCell ref="M108:N108"/>
    <mergeCell ref="M104:N104"/>
    <mergeCell ref="C105:D105"/>
    <mergeCell ref="E105:F105"/>
    <mergeCell ref="K105:L105"/>
    <mergeCell ref="O105:P105"/>
    <mergeCell ref="C106:D106"/>
    <mergeCell ref="G106:I106"/>
    <mergeCell ref="K106:L106"/>
    <mergeCell ref="M106:N106"/>
    <mergeCell ref="C109:D109"/>
    <mergeCell ref="E109:F109"/>
    <mergeCell ref="C107:D107"/>
    <mergeCell ref="C104:D104"/>
    <mergeCell ref="G104:I104"/>
    <mergeCell ref="K104:L104"/>
    <mergeCell ref="C102:D102"/>
    <mergeCell ref="E102:F102"/>
    <mergeCell ref="K102:L102"/>
    <mergeCell ref="O102:P102"/>
    <mergeCell ref="C103:D103"/>
    <mergeCell ref="G103:I103"/>
    <mergeCell ref="K103:L103"/>
    <mergeCell ref="M103:N103"/>
    <mergeCell ref="G99:I99"/>
    <mergeCell ref="K99:L99"/>
    <mergeCell ref="M99:N99"/>
    <mergeCell ref="C100:D100"/>
    <mergeCell ref="G100:I100"/>
    <mergeCell ref="K100:L100"/>
    <mergeCell ref="M100:N100"/>
    <mergeCell ref="O96:P96"/>
    <mergeCell ref="C97:D97"/>
    <mergeCell ref="E97:F97"/>
    <mergeCell ref="K97:L97"/>
    <mergeCell ref="O97:P97"/>
    <mergeCell ref="C98:D98"/>
    <mergeCell ref="G98:I98"/>
    <mergeCell ref="K98:L98"/>
    <mergeCell ref="M98:N98"/>
    <mergeCell ref="C101:D101"/>
    <mergeCell ref="G101:I101"/>
    <mergeCell ref="K101:L101"/>
    <mergeCell ref="M101:N101"/>
    <mergeCell ref="C99:D99"/>
    <mergeCell ref="C96:D96"/>
    <mergeCell ref="E96:F96"/>
    <mergeCell ref="K96:L96"/>
    <mergeCell ref="K94:L94"/>
    <mergeCell ref="O94:P94"/>
    <mergeCell ref="C95:D95"/>
    <mergeCell ref="E95:F95"/>
    <mergeCell ref="K95:L95"/>
    <mergeCell ref="O95:P95"/>
    <mergeCell ref="K92:L92"/>
    <mergeCell ref="O92:P92"/>
    <mergeCell ref="C93:D93"/>
    <mergeCell ref="E93:F93"/>
    <mergeCell ref="K93:L93"/>
    <mergeCell ref="O93:P93"/>
    <mergeCell ref="K90:L90"/>
    <mergeCell ref="O90:P90"/>
    <mergeCell ref="C91:D91"/>
    <mergeCell ref="E91:F91"/>
    <mergeCell ref="K91:L91"/>
    <mergeCell ref="O91:P91"/>
    <mergeCell ref="C94:D94"/>
    <mergeCell ref="E94:F94"/>
    <mergeCell ref="C92:D92"/>
    <mergeCell ref="E92:F92"/>
    <mergeCell ref="C90:D90"/>
    <mergeCell ref="E90:F90"/>
    <mergeCell ref="K88:L88"/>
    <mergeCell ref="M88:N88"/>
    <mergeCell ref="C89:D89"/>
    <mergeCell ref="G89:I89"/>
    <mergeCell ref="K89:L89"/>
    <mergeCell ref="M89:N89"/>
    <mergeCell ref="K86:L86"/>
    <mergeCell ref="O86:P86"/>
    <mergeCell ref="C87:D87"/>
    <mergeCell ref="E87:F87"/>
    <mergeCell ref="K87:L87"/>
    <mergeCell ref="O87:P87"/>
    <mergeCell ref="K84:L84"/>
    <mergeCell ref="O84:P84"/>
    <mergeCell ref="C85:D85"/>
    <mergeCell ref="E85:F85"/>
    <mergeCell ref="K85:L85"/>
    <mergeCell ref="O85:P85"/>
    <mergeCell ref="C88:D88"/>
    <mergeCell ref="G88:I88"/>
    <mergeCell ref="C86:D86"/>
    <mergeCell ref="E86:F86"/>
    <mergeCell ref="C84:D84"/>
    <mergeCell ref="E84:F84"/>
    <mergeCell ref="K82:L82"/>
    <mergeCell ref="M82:N82"/>
    <mergeCell ref="C83:D83"/>
    <mergeCell ref="E83:F83"/>
    <mergeCell ref="K83:L83"/>
    <mergeCell ref="O83:P83"/>
    <mergeCell ref="K80:L80"/>
    <mergeCell ref="M80:N80"/>
    <mergeCell ref="C81:D81"/>
    <mergeCell ref="G81:I81"/>
    <mergeCell ref="K81:L81"/>
    <mergeCell ref="M81:N81"/>
    <mergeCell ref="O77:P77"/>
    <mergeCell ref="C78:D78"/>
    <mergeCell ref="E78:F78"/>
    <mergeCell ref="K78:L78"/>
    <mergeCell ref="O78:P78"/>
    <mergeCell ref="C79:D79"/>
    <mergeCell ref="G79:I79"/>
    <mergeCell ref="K79:L79"/>
    <mergeCell ref="M79:N79"/>
    <mergeCell ref="C82:D82"/>
    <mergeCell ref="G82:I82"/>
    <mergeCell ref="C80:D80"/>
    <mergeCell ref="G80:I80"/>
    <mergeCell ref="C76:D76"/>
    <mergeCell ref="G76:I76"/>
    <mergeCell ref="K76:L76"/>
    <mergeCell ref="M76:N76"/>
    <mergeCell ref="C77:D77"/>
    <mergeCell ref="E77:F77"/>
    <mergeCell ref="K77:L77"/>
    <mergeCell ref="K73:L73"/>
    <mergeCell ref="O73:P73"/>
    <mergeCell ref="C74:D74"/>
    <mergeCell ref="G74:I74"/>
    <mergeCell ref="K74:L74"/>
    <mergeCell ref="M74:N74"/>
    <mergeCell ref="G71:I71"/>
    <mergeCell ref="K71:L71"/>
    <mergeCell ref="M71:N71"/>
    <mergeCell ref="C72:D72"/>
    <mergeCell ref="G72:I72"/>
    <mergeCell ref="K72:L72"/>
    <mergeCell ref="M72:N72"/>
    <mergeCell ref="C75:D75"/>
    <mergeCell ref="G75:I75"/>
    <mergeCell ref="K75:L75"/>
    <mergeCell ref="M75:N75"/>
    <mergeCell ref="C73:D73"/>
    <mergeCell ref="E73:F73"/>
    <mergeCell ref="C71:D71"/>
    <mergeCell ref="O68:P68"/>
    <mergeCell ref="C69:D69"/>
    <mergeCell ref="E69:F69"/>
    <mergeCell ref="K69:L69"/>
    <mergeCell ref="O69:P69"/>
    <mergeCell ref="C70:D70"/>
    <mergeCell ref="E70:F70"/>
    <mergeCell ref="K70:L70"/>
    <mergeCell ref="O70:P70"/>
    <mergeCell ref="O65:P65"/>
    <mergeCell ref="C66:D66"/>
    <mergeCell ref="E66:F66"/>
    <mergeCell ref="K66:L66"/>
    <mergeCell ref="O66:P66"/>
    <mergeCell ref="C67:D67"/>
    <mergeCell ref="E67:F67"/>
    <mergeCell ref="K67:L67"/>
    <mergeCell ref="O67:P67"/>
    <mergeCell ref="C68:D68"/>
    <mergeCell ref="E68:F68"/>
    <mergeCell ref="K68:L68"/>
    <mergeCell ref="C65:D65"/>
    <mergeCell ref="E65:F65"/>
    <mergeCell ref="K65:L65"/>
    <mergeCell ref="K63:L63"/>
    <mergeCell ref="M63:N63"/>
    <mergeCell ref="C64:D64"/>
    <mergeCell ref="G64:I64"/>
    <mergeCell ref="K64:L64"/>
    <mergeCell ref="M64:N64"/>
    <mergeCell ref="K61:L61"/>
    <mergeCell ref="M61:N61"/>
    <mergeCell ref="C62:D62"/>
    <mergeCell ref="G62:I62"/>
    <mergeCell ref="K62:L62"/>
    <mergeCell ref="M62:N62"/>
    <mergeCell ref="G59:I59"/>
    <mergeCell ref="K59:L59"/>
    <mergeCell ref="M59:N59"/>
    <mergeCell ref="C60:D60"/>
    <mergeCell ref="G60:I60"/>
    <mergeCell ref="K60:L60"/>
    <mergeCell ref="M60:N60"/>
    <mergeCell ref="C63:D63"/>
    <mergeCell ref="G63:I63"/>
    <mergeCell ref="C61:D61"/>
    <mergeCell ref="G61:I61"/>
    <mergeCell ref="C59:D59"/>
    <mergeCell ref="M56:N56"/>
    <mergeCell ref="C57:D57"/>
    <mergeCell ref="E57:F57"/>
    <mergeCell ref="K57:L57"/>
    <mergeCell ref="O57:P57"/>
    <mergeCell ref="C58:D58"/>
    <mergeCell ref="E58:F58"/>
    <mergeCell ref="K58:L58"/>
    <mergeCell ref="O58:P58"/>
    <mergeCell ref="K54:L54"/>
    <mergeCell ref="O54:P54"/>
    <mergeCell ref="C55:D55"/>
    <mergeCell ref="E55:F55"/>
    <mergeCell ref="K55:L55"/>
    <mergeCell ref="O55:P55"/>
    <mergeCell ref="K52:L52"/>
    <mergeCell ref="M52:N52"/>
    <mergeCell ref="C53:D53"/>
    <mergeCell ref="G53:I53"/>
    <mergeCell ref="K53:L53"/>
    <mergeCell ref="M53:N53"/>
    <mergeCell ref="C56:D56"/>
    <mergeCell ref="G56:I56"/>
    <mergeCell ref="K56:L56"/>
    <mergeCell ref="C54:D54"/>
    <mergeCell ref="E54:F54"/>
    <mergeCell ref="C52:D52"/>
    <mergeCell ref="G52:I52"/>
    <mergeCell ref="C50:D50"/>
    <mergeCell ref="G50:I50"/>
    <mergeCell ref="K50:L50"/>
    <mergeCell ref="M50:N50"/>
    <mergeCell ref="C51:D51"/>
    <mergeCell ref="G51:I51"/>
    <mergeCell ref="K51:L51"/>
    <mergeCell ref="M51:N51"/>
    <mergeCell ref="K47:L47"/>
    <mergeCell ref="O47:P47"/>
    <mergeCell ref="C48:D48"/>
    <mergeCell ref="G48:I48"/>
    <mergeCell ref="K48:L48"/>
    <mergeCell ref="M48:N48"/>
    <mergeCell ref="K45:L45"/>
    <mergeCell ref="O45:P45"/>
    <mergeCell ref="C46:D46"/>
    <mergeCell ref="E46:F46"/>
    <mergeCell ref="K46:L46"/>
    <mergeCell ref="O46:P46"/>
    <mergeCell ref="C49:D49"/>
    <mergeCell ref="G49:I49"/>
    <mergeCell ref="K49:L49"/>
    <mergeCell ref="M49:N49"/>
    <mergeCell ref="C47:D47"/>
    <mergeCell ref="E47:F47"/>
    <mergeCell ref="C45:D45"/>
    <mergeCell ref="E45:F45"/>
    <mergeCell ref="K43:L43"/>
    <mergeCell ref="M43:N43"/>
    <mergeCell ref="C44:D44"/>
    <mergeCell ref="E44:F44"/>
    <mergeCell ref="K44:L44"/>
    <mergeCell ref="O44:P44"/>
    <mergeCell ref="K41:L41"/>
    <mergeCell ref="O41:P41"/>
    <mergeCell ref="C42:D42"/>
    <mergeCell ref="E42:F42"/>
    <mergeCell ref="K42:L42"/>
    <mergeCell ref="O42:P42"/>
    <mergeCell ref="K39:L39"/>
    <mergeCell ref="M39:N39"/>
    <mergeCell ref="C40:D40"/>
    <mergeCell ref="G40:I40"/>
    <mergeCell ref="K40:L40"/>
    <mergeCell ref="M40:N40"/>
    <mergeCell ref="C43:D43"/>
    <mergeCell ref="G43:I43"/>
    <mergeCell ref="C41:D41"/>
    <mergeCell ref="E41:F41"/>
    <mergeCell ref="C39:D39"/>
    <mergeCell ref="G39:I39"/>
    <mergeCell ref="K37:L37"/>
    <mergeCell ref="O37:P37"/>
    <mergeCell ref="C38:D38"/>
    <mergeCell ref="E38:F38"/>
    <mergeCell ref="K38:L38"/>
    <mergeCell ref="O38:P38"/>
    <mergeCell ref="E35:F35"/>
    <mergeCell ref="K35:L35"/>
    <mergeCell ref="O35:P35"/>
    <mergeCell ref="C36:D36"/>
    <mergeCell ref="E36:F36"/>
    <mergeCell ref="K36:L36"/>
    <mergeCell ref="O36:P36"/>
    <mergeCell ref="M32:N32"/>
    <mergeCell ref="C33:D33"/>
    <mergeCell ref="G33:I33"/>
    <mergeCell ref="K33:L33"/>
    <mergeCell ref="M33:N33"/>
    <mergeCell ref="C34:D34"/>
    <mergeCell ref="G34:I34"/>
    <mergeCell ref="K34:L34"/>
    <mergeCell ref="M34:N34"/>
    <mergeCell ref="C37:D37"/>
    <mergeCell ref="E37:F37"/>
    <mergeCell ref="C35:D35"/>
    <mergeCell ref="C32:D32"/>
    <mergeCell ref="G32:I32"/>
    <mergeCell ref="K32:L32"/>
    <mergeCell ref="O29:P29"/>
    <mergeCell ref="C30:D30"/>
    <mergeCell ref="E30:F30"/>
    <mergeCell ref="K30:L30"/>
    <mergeCell ref="O30:P30"/>
    <mergeCell ref="C31:D31"/>
    <mergeCell ref="E31:F31"/>
    <mergeCell ref="K31:L31"/>
    <mergeCell ref="O31:P31"/>
    <mergeCell ref="C28:D28"/>
    <mergeCell ref="G28:I28"/>
    <mergeCell ref="K28:L28"/>
    <mergeCell ref="M28:N28"/>
    <mergeCell ref="C29:D29"/>
    <mergeCell ref="E29:F29"/>
    <mergeCell ref="K29:L29"/>
    <mergeCell ref="K25:L25"/>
    <mergeCell ref="O25:P25"/>
    <mergeCell ref="C26:D26"/>
    <mergeCell ref="E26:F26"/>
    <mergeCell ref="K26:L26"/>
    <mergeCell ref="O26:P26"/>
    <mergeCell ref="C27:D27"/>
    <mergeCell ref="G27:I27"/>
    <mergeCell ref="K27:L27"/>
    <mergeCell ref="M27:N27"/>
    <mergeCell ref="C25:D25"/>
    <mergeCell ref="E25:F25"/>
    <mergeCell ref="G23:I23"/>
    <mergeCell ref="K23:L23"/>
    <mergeCell ref="M23:N23"/>
    <mergeCell ref="C24:D24"/>
    <mergeCell ref="G24:I24"/>
    <mergeCell ref="K24:L24"/>
    <mergeCell ref="M24:N24"/>
    <mergeCell ref="O20:P20"/>
    <mergeCell ref="C21:D21"/>
    <mergeCell ref="G21:I21"/>
    <mergeCell ref="K21:L21"/>
    <mergeCell ref="M21:N21"/>
    <mergeCell ref="C22:D22"/>
    <mergeCell ref="G22:I22"/>
    <mergeCell ref="K22:L22"/>
    <mergeCell ref="M22:N22"/>
    <mergeCell ref="O17:P17"/>
    <mergeCell ref="C18:D18"/>
    <mergeCell ref="E18:F18"/>
    <mergeCell ref="K18:L18"/>
    <mergeCell ref="O18:P18"/>
    <mergeCell ref="C19:D19"/>
    <mergeCell ref="E19:F19"/>
    <mergeCell ref="K19:L19"/>
    <mergeCell ref="O19:P19"/>
    <mergeCell ref="C23:D23"/>
    <mergeCell ref="C20:D20"/>
    <mergeCell ref="E20:F20"/>
    <mergeCell ref="K20:L20"/>
    <mergeCell ref="C17:D17"/>
    <mergeCell ref="E17:F17"/>
    <mergeCell ref="K17:L17"/>
    <mergeCell ref="K15:L15"/>
    <mergeCell ref="O15:P15"/>
    <mergeCell ref="C16:D16"/>
    <mergeCell ref="G16:I16"/>
    <mergeCell ref="K16:L16"/>
    <mergeCell ref="M16:N16"/>
    <mergeCell ref="K13:L13"/>
    <mergeCell ref="M13:N13"/>
    <mergeCell ref="C14:D14"/>
    <mergeCell ref="E14:F14"/>
    <mergeCell ref="K14:L14"/>
    <mergeCell ref="O14:P14"/>
    <mergeCell ref="J10:L10"/>
    <mergeCell ref="C11:D11"/>
    <mergeCell ref="E11:F11"/>
    <mergeCell ref="K11:L11"/>
    <mergeCell ref="O11:P11"/>
    <mergeCell ref="C12:D12"/>
    <mergeCell ref="E12:F12"/>
    <mergeCell ref="K12:L12"/>
    <mergeCell ref="O12:P12"/>
    <mergeCell ref="C15:D15"/>
    <mergeCell ref="E15:F15"/>
    <mergeCell ref="C13:D13"/>
    <mergeCell ref="G13:I13"/>
    <mergeCell ref="B10:D10"/>
    <mergeCell ref="C9:D9"/>
    <mergeCell ref="E9:F9"/>
    <mergeCell ref="G9:I9"/>
    <mergeCell ref="K9:L9"/>
    <mergeCell ref="M9:N9"/>
    <mergeCell ref="O9:P9"/>
    <mergeCell ref="C290:D290"/>
    <mergeCell ref="G290:I290"/>
    <mergeCell ref="K290:L290"/>
    <mergeCell ref="M290:N290"/>
    <mergeCell ref="C288:D288"/>
    <mergeCell ref="G288:I288"/>
    <mergeCell ref="C286:D286"/>
    <mergeCell ref="G286:I286"/>
    <mergeCell ref="C284:D284"/>
    <mergeCell ref="C279:D279"/>
    <mergeCell ref="G279:I279"/>
    <mergeCell ref="K279:L279"/>
    <mergeCell ref="M279:N279"/>
    <mergeCell ref="C275:D275"/>
    <mergeCell ref="C272:D272"/>
    <mergeCell ref="E272:F272"/>
    <mergeCell ref="K272:L272"/>
    <mergeCell ref="C270:D270"/>
    <mergeCell ref="G270:I270"/>
    <mergeCell ref="C268:D268"/>
    <mergeCell ref="E268:F268"/>
    <mergeCell ref="C263:D263"/>
    <mergeCell ref="G263:I263"/>
    <mergeCell ref="K263:L263"/>
    <mergeCell ref="M263:N263"/>
    <mergeCell ref="C261:D261"/>
    <mergeCell ref="C183:D183"/>
    <mergeCell ref="G183:I183"/>
    <mergeCell ref="K183:L183"/>
    <mergeCell ref="M183:N183"/>
    <mergeCell ref="C181:D181"/>
    <mergeCell ref="G181:I181"/>
    <mergeCell ref="C179:D179"/>
    <mergeCell ref="E179:F179"/>
    <mergeCell ref="C177:D177"/>
    <mergeCell ref="G177:I177"/>
    <mergeCell ref="C175:D175"/>
    <mergeCell ref="E175:F175"/>
    <mergeCell ref="C173:D173"/>
    <mergeCell ref="C170:D170"/>
    <mergeCell ref="G170:I170"/>
    <mergeCell ref="K170:L170"/>
    <mergeCell ref="C167:D167"/>
    <mergeCell ref="G167:I167"/>
    <mergeCell ref="K167:L167"/>
    <mergeCell ref="M167:N167"/>
    <mergeCell ref="C168:D168"/>
    <mergeCell ref="G168:I168"/>
    <mergeCell ref="K168:L168"/>
    <mergeCell ref="M168:N168"/>
    <mergeCell ref="C169:D169"/>
    <mergeCell ref="G169:I169"/>
    <mergeCell ref="K169:L169"/>
    <mergeCell ref="M169:N169"/>
    <mergeCell ref="K175:L175"/>
    <mergeCell ref="K181:L181"/>
    <mergeCell ref="M181:N181"/>
    <mergeCell ref="C182:D182"/>
  </mergeCells>
  <conditionalFormatting sqref="B9:P299">
    <cfRule type="containsText" dxfId="5" priority="2" operator="containsText" text="родаж">
      <formula>NOT(ISERROR(SEARCH("родаж",B9)))</formula>
    </cfRule>
  </conditionalFormatting>
  <conditionalFormatting sqref="B9:P299">
    <cfRule type="containsText" dxfId="4" priority="1" operator="containsText" text="риход">
      <formula>NOT(ISERROR(SEARCH("риход",B9)))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workbookViewId="0">
      <selection activeCell="Q5" sqref="Q5"/>
    </sheetView>
  </sheetViews>
  <sheetFormatPr defaultRowHeight="15" x14ac:dyDescent="0.25"/>
  <cols>
    <col min="4" max="4" width="12.42578125" customWidth="1"/>
    <col min="6" max="6" width="2.28515625" customWidth="1"/>
    <col min="8" max="8" width="2.85546875" customWidth="1"/>
    <col min="9" max="9" width="2.140625" hidden="1" customWidth="1"/>
    <col min="11" max="11" width="20.42578125" customWidth="1"/>
    <col min="14" max="14" width="2.42578125" customWidth="1"/>
    <col min="16" max="16" width="3.85546875" customWidth="1"/>
    <col min="17" max="17" width="15.42578125" style="12" customWidth="1"/>
    <col min="18" max="18" width="12.85546875" customWidth="1"/>
  </cols>
  <sheetData>
    <row r="1" spans="1:18" x14ac:dyDescent="0.25">
      <c r="B1" s="3" t="s">
        <v>28</v>
      </c>
      <c r="C1" s="23" t="s">
        <v>29</v>
      </c>
      <c r="D1" s="23"/>
      <c r="E1" s="23" t="s">
        <v>30</v>
      </c>
      <c r="F1" s="23"/>
      <c r="G1" s="23" t="s">
        <v>31</v>
      </c>
      <c r="H1" s="23"/>
      <c r="I1" s="23"/>
      <c r="J1" s="3" t="s">
        <v>28</v>
      </c>
      <c r="K1" s="23" t="s">
        <v>29</v>
      </c>
      <c r="L1" s="23"/>
      <c r="M1" s="23" t="s">
        <v>30</v>
      </c>
      <c r="N1" s="23"/>
      <c r="O1" s="23" t="s">
        <v>31</v>
      </c>
      <c r="P1" s="23"/>
      <c r="Q1" s="11" t="s">
        <v>34</v>
      </c>
      <c r="R1" s="2" t="s">
        <v>33</v>
      </c>
    </row>
    <row r="2" spans="1:18" x14ac:dyDescent="0.25">
      <c r="B2" s="24" t="s">
        <v>32</v>
      </c>
      <c r="C2" s="24"/>
      <c r="D2" s="24"/>
      <c r="E2" s="4"/>
      <c r="F2" s="5"/>
      <c r="G2" s="4"/>
      <c r="H2" s="6"/>
      <c r="I2" s="5"/>
      <c r="J2" s="24" t="s">
        <v>32</v>
      </c>
      <c r="K2" s="24"/>
      <c r="L2" s="24"/>
      <c r="M2" s="4"/>
      <c r="N2" s="5"/>
      <c r="O2" s="4"/>
      <c r="P2" s="5"/>
    </row>
    <row r="3" spans="1:18" ht="14.45" customHeight="1" x14ac:dyDescent="0.25">
      <c r="A3" s="1"/>
      <c r="B3" s="7">
        <v>44134</v>
      </c>
      <c r="C3" s="28" t="s">
        <v>0</v>
      </c>
      <c r="D3" s="29"/>
      <c r="E3" s="30">
        <v>706023</v>
      </c>
      <c r="F3" s="31"/>
      <c r="G3" s="8"/>
      <c r="H3" s="9"/>
      <c r="I3" s="10"/>
      <c r="J3" s="7">
        <v>44134</v>
      </c>
      <c r="K3" s="28" t="s">
        <v>1</v>
      </c>
      <c r="L3" s="29"/>
      <c r="M3" s="8"/>
      <c r="N3" s="10"/>
      <c r="O3" s="30">
        <v>706023</v>
      </c>
      <c r="P3" s="31"/>
    </row>
    <row r="4" spans="1:18" x14ac:dyDescent="0.25">
      <c r="A4" s="1"/>
      <c r="B4" s="7">
        <v>44140</v>
      </c>
      <c r="C4" s="32" t="s">
        <v>2</v>
      </c>
      <c r="D4" s="32"/>
      <c r="E4" s="33">
        <v>1002358.4</v>
      </c>
      <c r="F4" s="33"/>
      <c r="G4" s="8"/>
      <c r="H4" s="9"/>
      <c r="I4" s="10"/>
      <c r="J4" s="7">
        <v>44140</v>
      </c>
      <c r="K4" s="32" t="s">
        <v>3</v>
      </c>
      <c r="L4" s="32"/>
      <c r="M4" s="8"/>
      <c r="N4" s="10"/>
      <c r="O4" s="33">
        <v>1002358.4</v>
      </c>
      <c r="P4" s="33"/>
    </row>
    <row r="5" spans="1:18" x14ac:dyDescent="0.25">
      <c r="A5" s="1"/>
      <c r="B5" s="7">
        <v>44141</v>
      </c>
      <c r="C5" s="32" t="s">
        <v>4</v>
      </c>
      <c r="D5" s="32"/>
      <c r="E5" s="8"/>
      <c r="F5" s="10"/>
      <c r="G5" s="33">
        <v>706023</v>
      </c>
      <c r="H5" s="33"/>
      <c r="I5" s="33"/>
      <c r="J5" s="7">
        <v>44141</v>
      </c>
      <c r="K5" s="32" t="s">
        <v>4</v>
      </c>
      <c r="L5" s="32"/>
      <c r="M5" s="33">
        <v>706023</v>
      </c>
      <c r="N5" s="33"/>
      <c r="O5" s="8"/>
      <c r="P5" s="10"/>
      <c r="Q5" s="12">
        <f>ABS(DATEDIF(B3,B5,"d")-3)</f>
        <v>4</v>
      </c>
      <c r="R5">
        <f>Q5*0.01%*E3</f>
        <v>282.4092</v>
      </c>
    </row>
    <row r="6" spans="1:18" x14ac:dyDescent="0.25">
      <c r="A6" s="1"/>
      <c r="B6" s="7">
        <v>44143</v>
      </c>
      <c r="C6" s="32" t="s">
        <v>5</v>
      </c>
      <c r="D6" s="32"/>
      <c r="E6" s="33">
        <v>122576.4</v>
      </c>
      <c r="F6" s="33"/>
      <c r="G6" s="8"/>
      <c r="H6" s="9"/>
      <c r="I6" s="10"/>
      <c r="J6" s="7">
        <v>44143</v>
      </c>
      <c r="K6" s="32" t="s">
        <v>6</v>
      </c>
      <c r="L6" s="32"/>
      <c r="M6" s="8"/>
      <c r="N6" s="10"/>
      <c r="O6" s="33">
        <v>122576.4</v>
      </c>
      <c r="P6" s="33"/>
    </row>
    <row r="7" spans="1:18" x14ac:dyDescent="0.25">
      <c r="A7" s="1"/>
      <c r="B7" s="7">
        <v>44144</v>
      </c>
      <c r="C7" s="32" t="s">
        <v>7</v>
      </c>
      <c r="D7" s="32"/>
      <c r="E7" s="33">
        <v>730038.4</v>
      </c>
      <c r="F7" s="33"/>
      <c r="G7" s="8"/>
      <c r="H7" s="9"/>
      <c r="I7" s="10"/>
      <c r="J7" s="7">
        <v>44144</v>
      </c>
      <c r="K7" s="32" t="s">
        <v>8</v>
      </c>
      <c r="L7" s="32"/>
      <c r="M7" s="8"/>
      <c r="N7" s="10"/>
      <c r="O7" s="33">
        <v>730038.4</v>
      </c>
      <c r="P7" s="33"/>
    </row>
    <row r="8" spans="1:18" x14ac:dyDescent="0.25">
      <c r="A8" s="1"/>
      <c r="B8" s="7">
        <v>44146</v>
      </c>
      <c r="C8" s="32" t="s">
        <v>9</v>
      </c>
      <c r="D8" s="32"/>
      <c r="E8" s="8"/>
      <c r="F8" s="10"/>
      <c r="G8" s="33">
        <v>122576.4</v>
      </c>
      <c r="H8" s="33"/>
      <c r="I8" s="33"/>
      <c r="J8" s="7">
        <v>44146</v>
      </c>
      <c r="K8" s="32" t="s">
        <v>9</v>
      </c>
      <c r="L8" s="32"/>
      <c r="M8" s="33">
        <v>122576.4</v>
      </c>
      <c r="N8" s="33"/>
      <c r="O8" s="8"/>
      <c r="P8" s="10"/>
    </row>
    <row r="9" spans="1:18" x14ac:dyDescent="0.25">
      <c r="A9" s="1"/>
      <c r="B9" s="7">
        <v>44150</v>
      </c>
      <c r="C9" s="32" t="s">
        <v>10</v>
      </c>
      <c r="D9" s="32"/>
      <c r="E9" s="33">
        <v>122434.2</v>
      </c>
      <c r="F9" s="33"/>
      <c r="G9" s="8"/>
      <c r="H9" s="9"/>
      <c r="I9" s="10"/>
      <c r="J9" s="7">
        <v>44150</v>
      </c>
      <c r="K9" s="32" t="s">
        <v>11</v>
      </c>
      <c r="L9" s="32"/>
      <c r="M9" s="8"/>
      <c r="N9" s="10"/>
      <c r="O9" s="33">
        <v>122434.2</v>
      </c>
      <c r="P9" s="33"/>
    </row>
    <row r="10" spans="1:18" x14ac:dyDescent="0.25">
      <c r="A10" s="1"/>
      <c r="B10" s="7">
        <v>44150</v>
      </c>
      <c r="C10" s="32" t="s">
        <v>12</v>
      </c>
      <c r="D10" s="32"/>
      <c r="E10" s="33">
        <v>1302720</v>
      </c>
      <c r="F10" s="33"/>
      <c r="G10" s="8"/>
      <c r="H10" s="9"/>
      <c r="I10" s="10"/>
      <c r="J10" s="7">
        <v>44150</v>
      </c>
      <c r="K10" s="32" t="s">
        <v>13</v>
      </c>
      <c r="L10" s="32"/>
      <c r="M10" s="8"/>
      <c r="N10" s="10"/>
      <c r="O10" s="33">
        <v>1302720</v>
      </c>
      <c r="P10" s="33"/>
    </row>
    <row r="11" spans="1:18" x14ac:dyDescent="0.25">
      <c r="A11" s="1"/>
      <c r="B11" s="7">
        <v>44153</v>
      </c>
      <c r="C11" s="32" t="s">
        <v>14</v>
      </c>
      <c r="D11" s="32"/>
      <c r="E11" s="33">
        <v>450063</v>
      </c>
      <c r="F11" s="33"/>
      <c r="G11" s="8"/>
      <c r="H11" s="9"/>
      <c r="I11" s="10"/>
      <c r="J11" s="7">
        <v>44153</v>
      </c>
      <c r="K11" s="32" t="s">
        <v>15</v>
      </c>
      <c r="L11" s="32"/>
      <c r="M11" s="8"/>
      <c r="N11" s="10"/>
      <c r="O11" s="33">
        <v>450063</v>
      </c>
      <c r="P11" s="33"/>
    </row>
    <row r="12" spans="1:18" x14ac:dyDescent="0.25">
      <c r="A12" s="1"/>
      <c r="B12" s="7">
        <v>44157</v>
      </c>
      <c r="C12" s="32" t="s">
        <v>16</v>
      </c>
      <c r="D12" s="32"/>
      <c r="E12" s="33">
        <v>735852.8</v>
      </c>
      <c r="F12" s="33"/>
      <c r="G12" s="8"/>
      <c r="H12" s="9"/>
      <c r="I12" s="10"/>
      <c r="J12" s="7">
        <v>44157</v>
      </c>
      <c r="K12" s="32" t="s">
        <v>17</v>
      </c>
      <c r="L12" s="32"/>
      <c r="M12" s="8"/>
      <c r="N12" s="10"/>
      <c r="O12" s="33">
        <v>735852.8</v>
      </c>
      <c r="P12" s="33"/>
    </row>
    <row r="13" spans="1:18" x14ac:dyDescent="0.25">
      <c r="A13" s="1"/>
      <c r="B13" s="7">
        <v>44158</v>
      </c>
      <c r="C13" s="32" t="s">
        <v>18</v>
      </c>
      <c r="D13" s="32"/>
      <c r="E13" s="8"/>
      <c r="F13" s="10"/>
      <c r="G13" s="33">
        <v>730038.4</v>
      </c>
      <c r="H13" s="33"/>
      <c r="I13" s="33"/>
      <c r="J13" s="7">
        <v>44158</v>
      </c>
      <c r="K13" s="32" t="s">
        <v>18</v>
      </c>
      <c r="L13" s="32"/>
      <c r="M13" s="33">
        <v>730038.4</v>
      </c>
      <c r="N13" s="33"/>
      <c r="O13" s="8"/>
      <c r="P13" s="10"/>
    </row>
    <row r="14" spans="1:18" x14ac:dyDescent="0.25">
      <c r="A14" s="1"/>
      <c r="B14" s="7">
        <v>44159</v>
      </c>
      <c r="C14" s="32" t="s">
        <v>19</v>
      </c>
      <c r="D14" s="32"/>
      <c r="E14" s="8"/>
      <c r="F14" s="10"/>
      <c r="G14" s="33">
        <v>1302720</v>
      </c>
      <c r="H14" s="33"/>
      <c r="I14" s="33"/>
      <c r="J14" s="7">
        <v>44159</v>
      </c>
      <c r="K14" s="32" t="s">
        <v>19</v>
      </c>
      <c r="L14" s="32"/>
      <c r="M14" s="33">
        <v>1302720</v>
      </c>
      <c r="N14" s="33"/>
      <c r="O14" s="8"/>
      <c r="P14" s="10"/>
    </row>
    <row r="15" spans="1:18" x14ac:dyDescent="0.25">
      <c r="A15" s="1"/>
      <c r="B15" s="7">
        <v>44159</v>
      </c>
      <c r="C15" s="32" t="s">
        <v>20</v>
      </c>
      <c r="D15" s="32"/>
      <c r="E15" s="8"/>
      <c r="F15" s="10"/>
      <c r="G15" s="33">
        <v>1002358.4</v>
      </c>
      <c r="H15" s="33"/>
      <c r="I15" s="33"/>
      <c r="J15" s="7">
        <v>44159</v>
      </c>
      <c r="K15" s="32" t="s">
        <v>20</v>
      </c>
      <c r="L15" s="32"/>
      <c r="M15" s="33">
        <v>1002358.4</v>
      </c>
      <c r="N15" s="33"/>
      <c r="O15" s="8"/>
      <c r="P15" s="10"/>
    </row>
    <row r="16" spans="1:18" x14ac:dyDescent="0.25">
      <c r="A16" s="1"/>
      <c r="B16" s="7">
        <v>44159</v>
      </c>
      <c r="C16" s="32" t="s">
        <v>21</v>
      </c>
      <c r="D16" s="32"/>
      <c r="E16" s="8"/>
      <c r="F16" s="10"/>
      <c r="G16" s="33">
        <v>122434.2</v>
      </c>
      <c r="H16" s="33"/>
      <c r="I16" s="33"/>
      <c r="J16" s="7">
        <v>44159</v>
      </c>
      <c r="K16" s="32" t="s">
        <v>21</v>
      </c>
      <c r="L16" s="32"/>
      <c r="M16" s="33">
        <v>122434.2</v>
      </c>
      <c r="N16" s="33"/>
      <c r="O16" s="8"/>
      <c r="P16" s="10"/>
    </row>
    <row r="17" spans="1:16" x14ac:dyDescent="0.25">
      <c r="A17" s="1"/>
      <c r="B17" s="7">
        <v>44161</v>
      </c>
      <c r="C17" s="32" t="s">
        <v>22</v>
      </c>
      <c r="D17" s="32"/>
      <c r="E17" s="33">
        <v>709293.6</v>
      </c>
      <c r="F17" s="33"/>
      <c r="G17" s="8"/>
      <c r="H17" s="9"/>
      <c r="I17" s="10"/>
      <c r="J17" s="7">
        <v>44161</v>
      </c>
      <c r="K17" s="32" t="s">
        <v>23</v>
      </c>
      <c r="L17" s="32"/>
      <c r="M17" s="8"/>
      <c r="N17" s="10"/>
      <c r="O17" s="33">
        <v>709293.6</v>
      </c>
      <c r="P17" s="33"/>
    </row>
    <row r="18" spans="1:16" x14ac:dyDescent="0.25">
      <c r="A18" s="1"/>
      <c r="B18" s="7">
        <v>44163</v>
      </c>
      <c r="C18" s="32" t="s">
        <v>24</v>
      </c>
      <c r="D18" s="32"/>
      <c r="E18" s="33">
        <v>295562.7</v>
      </c>
      <c r="F18" s="33"/>
      <c r="G18" s="8"/>
      <c r="H18" s="9"/>
      <c r="I18" s="10"/>
      <c r="J18" s="7">
        <v>44163</v>
      </c>
      <c r="K18" s="32" t="s">
        <v>25</v>
      </c>
      <c r="L18" s="32"/>
      <c r="M18" s="8"/>
      <c r="N18" s="10"/>
      <c r="O18" s="33">
        <v>295562.7</v>
      </c>
      <c r="P18" s="33"/>
    </row>
    <row r="19" spans="1:16" x14ac:dyDescent="0.25">
      <c r="A19" s="1"/>
      <c r="B19" s="7">
        <v>44165</v>
      </c>
      <c r="C19" s="32" t="s">
        <v>26</v>
      </c>
      <c r="D19" s="32"/>
      <c r="E19" s="8"/>
      <c r="F19" s="10"/>
      <c r="G19" s="33">
        <v>735852.8</v>
      </c>
      <c r="H19" s="33"/>
      <c r="I19" s="33"/>
      <c r="J19" s="7">
        <v>44165</v>
      </c>
      <c r="K19" s="32" t="s">
        <v>26</v>
      </c>
      <c r="L19" s="32"/>
      <c r="M19" s="33">
        <v>735852.8</v>
      </c>
      <c r="N19" s="33"/>
      <c r="O19" s="8"/>
      <c r="P19" s="10"/>
    </row>
    <row r="20" spans="1:16" x14ac:dyDescent="0.25">
      <c r="A20" s="1"/>
      <c r="B20" s="7">
        <v>44165</v>
      </c>
      <c r="C20" s="32" t="s">
        <v>27</v>
      </c>
      <c r="D20" s="32"/>
      <c r="E20" s="8"/>
      <c r="F20" s="10"/>
      <c r="G20" s="33">
        <v>450063</v>
      </c>
      <c r="H20" s="33"/>
      <c r="I20" s="33"/>
      <c r="J20" s="7">
        <v>44165</v>
      </c>
      <c r="K20" s="32" t="s">
        <v>27</v>
      </c>
      <c r="L20" s="32"/>
      <c r="M20" s="33">
        <v>450063</v>
      </c>
      <c r="N20" s="33"/>
      <c r="O20" s="8"/>
      <c r="P20" s="10"/>
    </row>
  </sheetData>
  <mergeCells count="80">
    <mergeCell ref="C1:D1"/>
    <mergeCell ref="E1:F1"/>
    <mergeCell ref="G1:I1"/>
    <mergeCell ref="K1:L1"/>
    <mergeCell ref="M1:N1"/>
    <mergeCell ref="O1:P1"/>
    <mergeCell ref="B2:D2"/>
    <mergeCell ref="J2:L2"/>
    <mergeCell ref="C19:D19"/>
    <mergeCell ref="G19:I19"/>
    <mergeCell ref="K19:L19"/>
    <mergeCell ref="M19:N19"/>
    <mergeCell ref="O17:P17"/>
    <mergeCell ref="O18:P18"/>
    <mergeCell ref="C15:D15"/>
    <mergeCell ref="G15:I15"/>
    <mergeCell ref="K15:L15"/>
    <mergeCell ref="M15:N15"/>
    <mergeCell ref="C16:D16"/>
    <mergeCell ref="G16:I16"/>
    <mergeCell ref="K16:L16"/>
    <mergeCell ref="C20:D20"/>
    <mergeCell ref="G20:I20"/>
    <mergeCell ref="K20:L20"/>
    <mergeCell ref="M20:N20"/>
    <mergeCell ref="C17:D17"/>
    <mergeCell ref="E17:F17"/>
    <mergeCell ref="K17:L17"/>
    <mergeCell ref="C18:D18"/>
    <mergeCell ref="E18:F18"/>
    <mergeCell ref="K18:L18"/>
    <mergeCell ref="M16:N16"/>
    <mergeCell ref="C13:D13"/>
    <mergeCell ref="G13:I13"/>
    <mergeCell ref="K13:L13"/>
    <mergeCell ref="M13:N13"/>
    <mergeCell ref="C14:D14"/>
    <mergeCell ref="G14:I14"/>
    <mergeCell ref="K14:L14"/>
    <mergeCell ref="M14:N14"/>
    <mergeCell ref="C11:D11"/>
    <mergeCell ref="E11:F11"/>
    <mergeCell ref="K11:L11"/>
    <mergeCell ref="O11:P11"/>
    <mergeCell ref="C12:D12"/>
    <mergeCell ref="E12:F12"/>
    <mergeCell ref="K12:L12"/>
    <mergeCell ref="O12:P12"/>
    <mergeCell ref="C9:D9"/>
    <mergeCell ref="E9:F9"/>
    <mergeCell ref="K9:L9"/>
    <mergeCell ref="O9:P9"/>
    <mergeCell ref="C10:D10"/>
    <mergeCell ref="E10:F10"/>
    <mergeCell ref="K10:L10"/>
    <mergeCell ref="O10:P10"/>
    <mergeCell ref="O6:P6"/>
    <mergeCell ref="C7:D7"/>
    <mergeCell ref="E7:F7"/>
    <mergeCell ref="K7:L7"/>
    <mergeCell ref="O7:P7"/>
    <mergeCell ref="C8:D8"/>
    <mergeCell ref="G8:I8"/>
    <mergeCell ref="K8:L8"/>
    <mergeCell ref="M8:N8"/>
    <mergeCell ref="C5:D5"/>
    <mergeCell ref="G5:I5"/>
    <mergeCell ref="K5:L5"/>
    <mergeCell ref="M5:N5"/>
    <mergeCell ref="C6:D6"/>
    <mergeCell ref="E6:F6"/>
    <mergeCell ref="K6:L6"/>
    <mergeCell ref="C3:D3"/>
    <mergeCell ref="E3:F3"/>
    <mergeCell ref="K3:L3"/>
    <mergeCell ref="O3:P3"/>
    <mergeCell ref="C4:D4"/>
    <mergeCell ref="E4:F4"/>
    <mergeCell ref="K4:L4"/>
    <mergeCell ref="O4:P4"/>
  </mergeCells>
  <conditionalFormatting sqref="B3:P20">
    <cfRule type="containsText" dxfId="3" priority="4" operator="containsText" text="родаж">
      <formula>NOT(ISERROR(SEARCH("родаж",B3)))</formula>
    </cfRule>
  </conditionalFormatting>
  <conditionalFormatting sqref="A3:P20">
    <cfRule type="containsText" dxfId="2" priority="3" operator="containsText" text="риход">
      <formula>NOT(ISERROR(SEARCH("риход",A3)))</formula>
    </cfRule>
  </conditionalFormatting>
  <conditionalFormatting sqref="B1:P2">
    <cfRule type="containsText" dxfId="1" priority="2" operator="containsText" text="родаж">
      <formula>NOT(ISERROR(SEARCH("родаж",B1)))</formula>
    </cfRule>
  </conditionalFormatting>
  <conditionalFormatting sqref="B1:P2">
    <cfRule type="containsText" dxfId="0" priority="1" operator="containsText" text="риход">
      <formula>NOT(ISERROR(SEARCH("риход",B1)))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Мурзик Великолепный</dc:creator>
  <cp:lastModifiedBy>Elena</cp:lastModifiedBy>
  <dcterms:created xsi:type="dcterms:W3CDTF">2015-06-05T18:19:34Z</dcterms:created>
  <dcterms:modified xsi:type="dcterms:W3CDTF">2022-04-18T08:11:34Z</dcterms:modified>
</cp:coreProperties>
</file>