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A8322F-82C8-4660-8627-CD021F440CF8}" xr6:coauthVersionLast="37" xr6:coauthVersionMax="37" xr10:uidLastSave="{00000000-0000-0000-0000-000000000000}"/>
  <bookViews>
    <workbookView xWindow="0" yWindow="0" windowWidth="28800" windowHeight="12225" xr2:uid="{003F4F6F-C812-46DD-914C-0E7386BDADA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9" i="1" l="1"/>
  <c r="C14" i="1" l="1"/>
  <c r="C15" i="1" s="1"/>
  <c r="C16" i="1" s="1"/>
  <c r="C23" i="1"/>
  <c r="C25" i="1" s="1"/>
  <c r="C13" i="1"/>
  <c r="C17" i="1" l="1"/>
  <c r="C18" i="1" s="1"/>
  <c r="C24" i="1"/>
  <c r="C28" i="1" l="1"/>
  <c r="D12" i="1" s="1"/>
  <c r="C20" i="1"/>
  <c r="C26" i="1"/>
  <c r="C27" i="1" s="1"/>
  <c r="C29" i="1" l="1"/>
  <c r="C30" i="1"/>
</calcChain>
</file>

<file path=xl/sharedStrings.xml><?xml version="1.0" encoding="utf-8"?>
<sst xmlns="http://schemas.openxmlformats.org/spreadsheetml/2006/main" count="37" uniqueCount="35">
  <si>
    <t>основные затраты (Постоянная величина)</t>
  </si>
  <si>
    <t>Дополнительные траты</t>
  </si>
  <si>
    <t>постоянные значения</t>
  </si>
  <si>
    <t>кол-во дней в мес</t>
  </si>
  <si>
    <t>коэф.наценки</t>
  </si>
  <si>
    <t>средняя стоимость заказа</t>
  </si>
  <si>
    <t>процент возврата</t>
  </si>
  <si>
    <t>процент на развитие</t>
  </si>
  <si>
    <t>средняя стоимость доставки</t>
  </si>
  <si>
    <t>стоимость закупки товара чтобы покрыть сети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</si>
  <si>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</si>
  <si>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</si>
  <si>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</si>
  <si>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</si>
  <si>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</si>
  <si>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сумма всех расходов</t>
  </si>
  <si>
    <t>Налог УСН</t>
  </si>
  <si>
    <t>САЛЬДО</t>
  </si>
  <si>
    <t>должно быть 0?????</t>
  </si>
  <si>
    <t>стоимость закупки растет пропорционально затратам,т.е. чтобы окупить данные затраты мне нужно купить товар на сумму покрывающие затраты</t>
  </si>
  <si>
    <t>Налог НДС</t>
  </si>
  <si>
    <t>Расчет плана продаж по совмещенным компаниям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</si>
  <si>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</si>
  <si>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</si>
  <si>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</si>
  <si>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</si>
  <si>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</si>
  <si>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</si>
  <si>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итого оборот по 2 компаниям составит</t>
  </si>
  <si>
    <t>затраты при этом составляют</t>
  </si>
  <si>
    <t>оборот компаний без НДС</t>
  </si>
  <si>
    <t>план продаж в день</t>
  </si>
  <si>
    <t>будем считать что НДС обнуляется при закупке товара, поэтому в затраты его не заносим</t>
  </si>
  <si>
    <t>соответственно в графе С10 сумма должна быть 795 391а не 374 074</t>
  </si>
  <si>
    <t>Цель данного плана, при всесении дополнительных трат в ячейку С3, данные таблицы пересчитываются, и конечное сальдо при этом должно равняться 0 + переодически будут меняться вводные в серой зоне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</si>
</sst>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164" fontId="3" fillId="3" borderId="0" xfId="0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9" fontId="0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64" fontId="0" fillId="8" borderId="23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164" fontId="0" fillId="8" borderId="24" xfId="0" applyNumberForma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164" fontId="6" fillId="8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4" fontId="1" fillId="6" borderId="29" xfId="0" applyNumberFormat="1" applyFont="1" applyFill="1" applyBorder="1" applyAlignment="1">
      <alignment horizontal="center" vertical="center" wrapText="1"/>
    </xf>
    <xf numFmtId="164" fontId="1" fillId="6" borderId="30" xfId="0" applyNumberFormat="1" applyFont="1" applyFill="1" applyBorder="1" applyAlignment="1">
      <alignment horizontal="center" vertical="center" wrapText="1"/>
    </xf>
    <xf numFmtId="164" fontId="1" fillId="6" borderId="31" xfId="0" applyNumberFormat="1" applyFont="1" applyFill="1" applyBorder="1" applyAlignment="1">
      <alignment horizontal="center"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164" fontId="1" fillId="6" borderId="32" xfId="0" applyNumberFormat="1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vertical="center" wrapText="1"/>
    </xf>
    <xf numFmtId="164" fontId="1" fillId="9" borderId="0" xfId="0" applyNumberFormat="1" applyFont="1" applyFill="1" applyBorder="1" applyAlignment="1">
      <alignment vertical="center" wrapText="1"/>
    </xf>
    <xf numFmtId="164" fontId="1" fillId="9" borderId="32" xfId="0" applyNumberFormat="1" applyFont="1" applyFill="1" applyBorder="1" applyAlignment="1">
      <alignment vertical="center" wrapText="1"/>
    </xf>
    <xf numFmtId="0" fontId="1" fillId="9" borderId="33" xfId="0" applyFont="1" applyFill="1" applyBorder="1" applyAlignment="1">
      <alignment vertical="center" wrapText="1"/>
    </xf>
    <xf numFmtId="0" fontId="1" fillId="9" borderId="34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11</xdr:row>
      <xdr:rowOff>238125</xdr:rowOff>
    </xdr:from>
    <xdr:to>
      <xdr:col>3</xdr:col>
      <xdr:colOff>733425</xdr:colOff>
      <xdr:row>27</xdr:row>
      <xdr:rowOff>114300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A84D5C2C-9D3A-44D8-B974-A7E0F19E77FD}"/>
            </a:ext>
          </a:extLst>
        </xdr:cNvPr>
        <xdr:cNvCxnSpPr/>
      </xdr:nvCxnSpPr>
      <xdr:spPr>
        <a:xfrm flipV="1">
          <a:off x="6124575" y="2562225"/>
          <a:ext cx="914400" cy="34766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3343275</xdr:colOff>
      <xdr:row>20</xdr:row>
      <xdr:rowOff>295275</xdr:rowOff>
    </xdr:from>
    <xdr:to>
      <xdr:col>2</xdr:col>
      <xdr:colOff>333375</xdr:colOff>
      <xdr:row>20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7207BA44-5DC7-4FA9-AEA7-EC3AE7740E7D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1</xdr:row>
      <xdr:rowOff>180975</xdr:rowOff>
    </xdr:from>
    <xdr:to>
      <xdr:col>4</xdr:col>
      <xdr:colOff>152400</xdr:colOff>
      <xdr:row>2</xdr:row>
      <xdr:rowOff>85726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7E15263-6F5C-49BC-B5F3-515BFA144133}"/>
            </a:ext>
          </a:extLst>
        </xdr:cNvPr>
        <xdr:cNvCxnSpPr/>
      </xdr:nvCxnSpPr>
      <xdr:spPr>
        <a:xfrm flipH="1">
          <a:off x="6076950" y="752475"/>
          <a:ext cx="1866900" cy="10477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O30"/>
  <sheetViews>
    <sheetView tabSelected="1" workbookViewId="0">
      <selection activeCell="N21" sqref="N21"/>
    </sheetView>
  </sheetViews>
  <sheetFormatPr defaultRowHeight="15" x14ac:dyDescent="0.25"/>
  <cols>
    <col min="1" max="1" width="18.5703125" style="3" customWidth="1"/>
    <col min="2" max="2" width="55.42578125" style="3" customWidth="1"/>
    <col min="3" max="3" width="20.5703125" style="4" customWidth="1"/>
    <col min="4" max="4" width="22.28515625" customWidth="1"/>
    <col min="5" max="5" width="10.42578125" bestFit="1" customWidth="1"/>
  </cols>
  <sheetData>
    <row r="1" spans="1:15" ht="24" thickBot="1" x14ac:dyDescent="0.3">
      <c r="A1" s="5" t="s">
        <v>21</v>
      </c>
      <c r="B1" s="5"/>
      <c r="C1" s="5"/>
      <c r="E1" s="60" t="s">
        <v>34</v>
      </c>
      <c r="F1" s="61"/>
      <c r="G1" s="61"/>
      <c r="H1" s="61"/>
      <c r="I1" s="61"/>
      <c r="J1" s="61"/>
      <c r="K1" s="61"/>
      <c r="L1" s="61"/>
      <c r="M1" s="61"/>
      <c r="N1" s="62"/>
    </row>
    <row r="2" spans="1:15" ht="15.75" x14ac:dyDescent="0.25">
      <c r="A2" s="7" t="s">
        <v>0</v>
      </c>
      <c r="B2" s="22"/>
      <c r="C2" s="12">
        <v>1000000</v>
      </c>
      <c r="D2" s="1"/>
      <c r="E2" s="63"/>
      <c r="F2" s="64"/>
      <c r="G2" s="64"/>
      <c r="H2" s="64"/>
      <c r="I2" s="64"/>
      <c r="J2" s="64"/>
      <c r="K2" s="64"/>
      <c r="L2" s="64"/>
      <c r="M2" s="64"/>
      <c r="N2" s="65"/>
    </row>
    <row r="3" spans="1:15" ht="16.5" thickBot="1" x14ac:dyDescent="0.3">
      <c r="A3" s="28" t="s">
        <v>1</v>
      </c>
      <c r="B3" s="29"/>
      <c r="C3" s="30">
        <v>10000</v>
      </c>
      <c r="D3" s="1"/>
      <c r="E3" s="63"/>
      <c r="F3" s="64"/>
      <c r="G3" s="64"/>
      <c r="H3" s="64"/>
      <c r="I3" s="64"/>
      <c r="J3" s="64"/>
      <c r="K3" s="64"/>
      <c r="L3" s="64"/>
      <c r="M3" s="64"/>
      <c r="N3" s="65"/>
    </row>
    <row r="4" spans="1:15" ht="15.75" x14ac:dyDescent="0.25">
      <c r="A4" s="34" t="s">
        <v>2</v>
      </c>
      <c r="B4" s="35" t="s">
        <v>3</v>
      </c>
      <c r="C4" s="36">
        <v>30</v>
      </c>
      <c r="E4" s="63"/>
      <c r="F4" s="64"/>
      <c r="G4" s="64"/>
      <c r="H4" s="64"/>
      <c r="I4" s="64"/>
      <c r="J4" s="64"/>
      <c r="K4" s="64"/>
      <c r="L4" s="64"/>
      <c r="M4" s="64"/>
      <c r="N4" s="65"/>
    </row>
    <row r="5" spans="1:15" ht="16.5" thickBot="1" x14ac:dyDescent="0.3">
      <c r="A5" s="6"/>
      <c r="B5" s="24" t="s">
        <v>4</v>
      </c>
      <c r="C5" s="14">
        <v>2.7</v>
      </c>
      <c r="E5" s="66"/>
      <c r="F5" s="67"/>
      <c r="G5" s="67"/>
      <c r="H5" s="67"/>
      <c r="I5" s="67"/>
      <c r="J5" s="67"/>
      <c r="K5" s="67"/>
      <c r="L5" s="67"/>
      <c r="M5" s="67"/>
      <c r="N5" s="68"/>
    </row>
    <row r="6" spans="1:15" ht="15.75" x14ac:dyDescent="0.25">
      <c r="A6" s="6"/>
      <c r="B6" s="24" t="s">
        <v>5</v>
      </c>
      <c r="C6" s="15">
        <v>4500</v>
      </c>
    </row>
    <row r="7" spans="1:15" ht="15.75" x14ac:dyDescent="0.25">
      <c r="A7" s="6"/>
      <c r="B7" s="24" t="s">
        <v>6</v>
      </c>
      <c r="C7" s="16">
        <v>0.2</v>
      </c>
    </row>
    <row r="8" spans="1:15" ht="15.75" x14ac:dyDescent="0.25">
      <c r="A8" s="6"/>
      <c r="B8" s="24" t="s">
        <v>7</v>
      </c>
      <c r="C8" s="16">
        <v>0.05</v>
      </c>
      <c r="E8" s="69"/>
      <c r="F8" s="69"/>
      <c r="G8" s="69"/>
      <c r="H8" s="69"/>
    </row>
    <row r="9" spans="1:15" ht="16.5" thickBot="1" x14ac:dyDescent="0.3">
      <c r="A9" s="6"/>
      <c r="B9" s="24" t="s">
        <v>16</v>
      </c>
      <c r="C9" s="16">
        <v>0.06</v>
      </c>
      <c r="E9" s="69"/>
      <c r="F9" s="69"/>
      <c r="G9" s="69"/>
      <c r="H9" s="69"/>
    </row>
    <row r="10" spans="1:15" ht="15.75" x14ac:dyDescent="0.25">
      <c r="A10" s="6"/>
      <c r="B10" s="24" t="s">
        <v>20</v>
      </c>
      <c r="C10" s="16">
        <v>0.2</v>
      </c>
      <c r="E10" s="72" t="s">
        <v>19</v>
      </c>
      <c r="F10" s="73"/>
      <c r="G10" s="73"/>
      <c r="H10" s="73"/>
      <c r="I10" s="73"/>
      <c r="J10" s="73"/>
      <c r="K10" s="73"/>
      <c r="L10" s="73"/>
      <c r="M10" s="73"/>
      <c r="N10" s="74"/>
    </row>
    <row r="11" spans="1:15" ht="16.5" thickBot="1" x14ac:dyDescent="0.3">
      <c r="A11" s="37"/>
      <c r="B11" s="38" t="s">
        <v>8</v>
      </c>
      <c r="C11" s="39">
        <v>440</v>
      </c>
      <c r="E11" s="75"/>
      <c r="F11" s="76"/>
      <c r="G11" s="76"/>
      <c r="H11" s="76"/>
      <c r="I11" s="76"/>
      <c r="J11" s="76"/>
      <c r="K11" s="76"/>
      <c r="L11" s="76"/>
      <c r="M11" s="76"/>
      <c r="N11" s="77"/>
    </row>
    <row r="12" spans="1:15" ht="21" x14ac:dyDescent="0.35">
      <c r="A12" s="31" t="s">
        <v>9</v>
      </c>
      <c r="B12" s="32"/>
      <c r="C12" s="33">
        <f>(C2+C3)/C5</f>
        <v>374074.07407407404</v>
      </c>
      <c r="D12" s="2">
        <f>C28/C5</f>
        <v>795390.66607777553</v>
      </c>
      <c r="E12" s="75"/>
      <c r="F12" s="76"/>
      <c r="G12" s="76"/>
      <c r="H12" s="76"/>
      <c r="I12" s="76"/>
      <c r="J12" s="76"/>
      <c r="K12" s="76"/>
      <c r="L12" s="76"/>
      <c r="M12" s="76"/>
      <c r="N12" s="77"/>
    </row>
    <row r="13" spans="1:15" ht="15.75" x14ac:dyDescent="0.25">
      <c r="A13" s="8" t="s">
        <v>10</v>
      </c>
      <c r="B13" s="23"/>
      <c r="C13" s="13">
        <f>C19*C8</f>
        <v>106104.48608745029</v>
      </c>
      <c r="D13" s="1"/>
      <c r="E13" s="81" t="s">
        <v>33</v>
      </c>
      <c r="F13" s="82"/>
      <c r="G13" s="82"/>
      <c r="H13" s="82"/>
      <c r="I13" s="82"/>
      <c r="J13" s="82"/>
      <c r="K13" s="82"/>
      <c r="L13" s="82"/>
      <c r="M13" s="82"/>
      <c r="N13" s="83"/>
    </row>
    <row r="14" spans="1:15" ht="15.75" x14ac:dyDescent="0.25">
      <c r="A14" s="8" t="s">
        <v>11</v>
      </c>
      <c r="B14" s="23"/>
      <c r="C14" s="17">
        <f>C19/C6</f>
        <v>471.57549372200128</v>
      </c>
      <c r="D14" s="1"/>
      <c r="E14" s="84"/>
      <c r="F14" s="85"/>
      <c r="G14" s="85"/>
      <c r="H14" s="85"/>
      <c r="I14" s="85"/>
      <c r="J14" s="85"/>
      <c r="K14" s="85"/>
      <c r="L14" s="85"/>
      <c r="M14" s="85"/>
      <c r="N14" s="86"/>
      <c r="O14" s="71"/>
    </row>
    <row r="15" spans="1:15" ht="16.5" thickBot="1" x14ac:dyDescent="0.3">
      <c r="A15" s="9" t="s">
        <v>12</v>
      </c>
      <c r="B15" s="25"/>
      <c r="C15" s="18">
        <f>C14*C7</f>
        <v>94.31509874440026</v>
      </c>
      <c r="E15" s="87"/>
      <c r="F15" s="88"/>
      <c r="G15" s="88"/>
      <c r="H15" s="88"/>
      <c r="I15" s="88"/>
      <c r="J15" s="88"/>
      <c r="K15" s="88"/>
      <c r="L15" s="88"/>
      <c r="M15" s="88"/>
      <c r="N15" s="89"/>
      <c r="O15" s="71"/>
    </row>
    <row r="16" spans="1:15" ht="15.75" x14ac:dyDescent="0.25">
      <c r="A16" s="9" t="s">
        <v>13</v>
      </c>
      <c r="B16" s="25"/>
      <c r="C16" s="19">
        <f>C15*C6</f>
        <v>424417.94434980117</v>
      </c>
      <c r="D16" s="1"/>
      <c r="E16" s="69"/>
      <c r="F16" s="69"/>
      <c r="G16" s="69"/>
      <c r="H16" s="69"/>
      <c r="I16" s="71"/>
      <c r="J16" s="71"/>
      <c r="K16" s="71"/>
      <c r="L16" s="71"/>
      <c r="M16" s="71"/>
      <c r="N16" s="71"/>
      <c r="O16" s="71"/>
    </row>
    <row r="17" spans="1:11" ht="15.75" x14ac:dyDescent="0.25">
      <c r="A17" s="8" t="s">
        <v>14</v>
      </c>
      <c r="B17" s="23"/>
      <c r="C17" s="13">
        <f>C14*C11</f>
        <v>207493.21723768057</v>
      </c>
      <c r="D17" s="1"/>
      <c r="E17" s="69"/>
      <c r="F17" s="69"/>
      <c r="G17" s="69"/>
      <c r="H17" s="69"/>
    </row>
    <row r="18" spans="1:11" ht="15.75" x14ac:dyDescent="0.25">
      <c r="A18" s="8" t="s">
        <v>15</v>
      </c>
      <c r="B18" s="23"/>
      <c r="C18" s="13">
        <f>C12+C13+C16+C17+C2+C3</f>
        <v>2122089.7217490058</v>
      </c>
      <c r="D18" s="1"/>
      <c r="E18" s="70"/>
      <c r="F18" s="70"/>
      <c r="G18" s="70"/>
      <c r="H18" s="70"/>
    </row>
    <row r="19" spans="1:11" ht="15.75" x14ac:dyDescent="0.25">
      <c r="A19" s="10" t="s">
        <v>30</v>
      </c>
      <c r="B19" s="26"/>
      <c r="C19" s="20">
        <f>(C2+C3)*(1+1/C5)/(1-C8-C7-C11/C6)</f>
        <v>2122089.7217490058</v>
      </c>
      <c r="E19" s="70"/>
      <c r="F19" s="70"/>
      <c r="G19" s="70"/>
      <c r="H19" s="70"/>
    </row>
    <row r="20" spans="1:11" ht="15.75" thickBot="1" x14ac:dyDescent="0.3">
      <c r="A20" s="11" t="s">
        <v>17</v>
      </c>
      <c r="B20" s="27"/>
      <c r="C20" s="21">
        <f>C19-C18</f>
        <v>0</v>
      </c>
      <c r="D20" t="s">
        <v>18</v>
      </c>
      <c r="E20" s="71"/>
      <c r="F20" s="71"/>
      <c r="G20" s="71"/>
      <c r="H20" s="71"/>
    </row>
    <row r="21" spans="1:11" ht="48" customHeight="1" thickBot="1" x14ac:dyDescent="0.3">
      <c r="A21" s="40" t="s">
        <v>25</v>
      </c>
      <c r="B21" s="42"/>
      <c r="C21" s="41">
        <v>0.2</v>
      </c>
    </row>
    <row r="22" spans="1:11" ht="15.75" thickBot="1" x14ac:dyDescent="0.3">
      <c r="A22" s="43" t="s">
        <v>22</v>
      </c>
      <c r="B22" s="44"/>
      <c r="C22" s="45"/>
    </row>
    <row r="23" spans="1:11" x14ac:dyDescent="0.25">
      <c r="A23" s="46" t="s">
        <v>23</v>
      </c>
      <c r="B23" s="47"/>
      <c r="C23" s="48">
        <f>C19*C21</f>
        <v>424417.94434980117</v>
      </c>
    </row>
    <row r="24" spans="1:11" x14ac:dyDescent="0.25">
      <c r="A24" s="49" t="s">
        <v>24</v>
      </c>
      <c r="B24" s="50"/>
      <c r="C24" s="51">
        <f>C19-C23</f>
        <v>1697671.7773992047</v>
      </c>
    </row>
    <row r="25" spans="1:11" x14ac:dyDescent="0.25">
      <c r="A25" s="49" t="s">
        <v>26</v>
      </c>
      <c r="B25" s="50"/>
      <c r="C25" s="51">
        <f>C23*C9</f>
        <v>25465.07666098807</v>
      </c>
    </row>
    <row r="26" spans="1:11" x14ac:dyDescent="0.25">
      <c r="A26" s="49" t="s">
        <v>27</v>
      </c>
      <c r="B26" s="50"/>
      <c r="C26" s="51">
        <f>C24*C10</f>
        <v>339534.35547984095</v>
      </c>
      <c r="D26" s="59" t="s">
        <v>32</v>
      </c>
      <c r="E26" s="58"/>
      <c r="F26" s="58"/>
      <c r="G26" s="58"/>
      <c r="H26" s="58"/>
      <c r="I26" s="58"/>
      <c r="J26" s="58"/>
      <c r="K26" s="58"/>
    </row>
    <row r="27" spans="1:11" x14ac:dyDescent="0.25">
      <c r="A27" s="52" t="s">
        <v>28</v>
      </c>
      <c r="B27" s="53"/>
      <c r="C27" s="54">
        <f>C24+C23+C26</f>
        <v>2461624.077228847</v>
      </c>
    </row>
    <row r="28" spans="1:11" x14ac:dyDescent="0.25">
      <c r="A28" s="49" t="s">
        <v>29</v>
      </c>
      <c r="B28" s="50"/>
      <c r="C28" s="51">
        <f>C2+C3+C12+C13+C16+C17+C25</f>
        <v>2147554.7984099942</v>
      </c>
    </row>
    <row r="29" spans="1:11" ht="15.75" thickBot="1" x14ac:dyDescent="0.3">
      <c r="A29" s="55" t="s">
        <v>31</v>
      </c>
      <c r="B29" s="56"/>
      <c r="C29" s="57">
        <f>C27/C4</f>
        <v>82054.135907628239</v>
      </c>
    </row>
    <row r="30" spans="1:11" ht="15.75" thickBot="1" x14ac:dyDescent="0.3">
      <c r="A30" s="78" t="s">
        <v>17</v>
      </c>
      <c r="B30" s="79"/>
      <c r="C30" s="80">
        <f>C27-C28</f>
        <v>314069.27881885273</v>
      </c>
      <c r="D30" t="s">
        <v>18</v>
      </c>
    </row>
  </sheetData>
  <mergeCells count="27">
    <mergeCell ref="A30:B30"/>
    <mergeCell ref="D26:K26"/>
    <mergeCell ref="E1:N5"/>
    <mergeCell ref="E10:N12"/>
    <mergeCell ref="E13:N13"/>
    <mergeCell ref="A25:B25"/>
    <mergeCell ref="A26:B26"/>
    <mergeCell ref="A27:B27"/>
    <mergeCell ref="A28:B28"/>
    <mergeCell ref="A29:B29"/>
    <mergeCell ref="A1:C1"/>
    <mergeCell ref="A21:B21"/>
    <mergeCell ref="A22:C22"/>
    <mergeCell ref="A23:B23"/>
    <mergeCell ref="A24:B24"/>
    <mergeCell ref="A2:B2"/>
    <mergeCell ref="A3:B3"/>
    <mergeCell ref="A4:A11"/>
    <mergeCell ref="A12:B12"/>
    <mergeCell ref="A13:B13"/>
    <mergeCell ref="A20:B20"/>
    <mergeCell ref="A15:B15"/>
    <mergeCell ref="A16:B16"/>
    <mergeCell ref="A17:B17"/>
    <mergeCell ref="A18:B18"/>
    <mergeCell ref="A19:B19"/>
    <mergeCell ref="A14:B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2022-05-13T09:09:34Z</dcterms:created>
  <dcterms:modified xsi:type="dcterms:W3CDTF">2022-05-13T10:13:06Z</dcterms:modified>
</cp:coreProperties>
</file>