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EDF4287-5F8D-4DCE-B23E-A919CBD09A2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Премия маркетинг" sheetId="1" r:id="rId1"/>
  </sheets>
  <externalReferences>
    <externalReference r:id="rId2"/>
  </externalReferences>
  <definedNames>
    <definedName name="Beg_Bal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Data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d_Bal">#REF!</definedName>
    <definedName name="Extra_Pay">#REF!</definedName>
    <definedName name="Full_Print">#REF!</definedName>
    <definedName name="Header_Row">#REF!</definedName>
    <definedName name="Int">#REF!</definedName>
    <definedName name="Interest_Rate">#REF!</definedName>
    <definedName name="Loan_Amount">#REF!</definedName>
    <definedName name="Loan_Start">#REF!</definedName>
    <definedName name="Loan_Years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um_Pmt_Per_Year">#REF!</definedName>
    <definedName name="Pay_Date">#REF!</definedName>
    <definedName name="Pay_Num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c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_Interest">#REF!</definedName>
    <definedName name="Total_Pa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B15" i="1"/>
  <c r="C13" i="1" s="1"/>
  <c r="E10" i="1"/>
  <c r="D10" i="1"/>
  <c r="C10" i="1"/>
  <c r="B6" i="1"/>
  <c r="C5" i="1"/>
  <c r="C6" i="1" s="1"/>
  <c r="D4" i="1"/>
  <c r="C4" i="1"/>
  <c r="C12" i="1" l="1"/>
  <c r="C14" i="1"/>
  <c r="C11" i="1"/>
  <c r="E11" i="1" s="1"/>
  <c r="D14" i="1"/>
  <c r="E14" i="1" s="1"/>
  <c r="D12" i="1"/>
  <c r="D13" i="1"/>
  <c r="E13" i="1" s="1"/>
  <c r="D15" i="1" l="1"/>
  <c r="E15" i="1" s="1"/>
  <c r="D6" i="1" s="1"/>
  <c r="E12" i="1"/>
</calcChain>
</file>

<file path=xl/sharedStrings.xml><?xml version="1.0" encoding="utf-8"?>
<sst xmlns="http://schemas.openxmlformats.org/spreadsheetml/2006/main" count="13" uniqueCount="12">
  <si>
    <t>Премия ежемесячная</t>
  </si>
  <si>
    <t>Бонус</t>
  </si>
  <si>
    <t>Расчет премии для……</t>
  </si>
  <si>
    <t xml:space="preserve">Маркетинг </t>
  </si>
  <si>
    <t>ОБЩИЙ ИТОГ:</t>
  </si>
  <si>
    <t>Каким образом произошло оформление ученика</t>
  </si>
  <si>
    <t>онлайн</t>
  </si>
  <si>
    <t>с курьером</t>
  </si>
  <si>
    <t>в офисе</t>
  </si>
  <si>
    <t>сам пришел</t>
  </si>
  <si>
    <t>%</t>
  </si>
  <si>
    <t xml:space="preserve">БОНУС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</si>
</sst>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mmmm\ yy&quot; г.&quot;"/>
    <numFmt numFmtId="165" formatCode="dd\.mm\.yyyy"/>
  </numFmts>
  <fonts count="15" x14ac:knownFonts="1">
    <font>
      <sz val="12"/>
      <color rgb="FF000000"/>
      <name val="Calibri"/>
      <family val="2"/>
      <charset val="204"/>
      <scheme val="minor"/>
    </font>
    <font>
      <sz val="12"/>
      <color rgb="FF000000"/>
      <name val="Verdana"/>
      <family val="2"/>
      <charset val="204"/>
    </font>
    <font>
      <i/>
      <sz val="9"/>
      <color rgb="FF000000"/>
      <name val="Verdana"/>
      <family val="2"/>
      <charset val="204"/>
    </font>
    <font>
      <b/>
      <sz val="10"/>
      <color theme="1"/>
      <name val="Nunito"/>
      <charset val="204"/>
    </font>
    <font>
      <i/>
      <sz val="9"/>
      <color rgb="FF006100"/>
      <name val="Verdana"/>
      <family val="2"/>
      <charset val="204"/>
    </font>
    <font>
      <i/>
      <sz val="9"/>
      <color rgb="FF9C6500"/>
      <name val="Verdana"/>
      <family val="2"/>
      <charset val="204"/>
    </font>
    <font>
      <b/>
      <sz val="12"/>
      <color rgb="FF000000"/>
      <name val="Verdana"/>
      <family val="2"/>
      <charset val="204"/>
    </font>
    <font>
      <b/>
      <i/>
      <sz val="9"/>
      <color rgb="FF006100"/>
      <name val="Verdana"/>
      <family val="2"/>
      <charset val="204"/>
    </font>
    <font>
      <b/>
      <sz val="9"/>
      <color rgb="FF000000"/>
      <name val="Verdana"/>
      <family val="2"/>
      <charset val="204"/>
    </font>
    <font>
      <b/>
      <i/>
      <sz val="9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  <font>
      <i/>
      <sz val="10"/>
      <color rgb="FF000000"/>
      <name val="Verdana"/>
      <family val="2"/>
      <charset val="204"/>
    </font>
    <font>
      <sz val="12"/>
      <color theme="1"/>
      <name val="Calibri"/>
      <family val="2"/>
      <charset val="204"/>
    </font>
    <font>
      <sz val="10"/>
      <color rgb="FF434343"/>
      <name val="Arial"/>
      <family val="2"/>
      <charset val="204"/>
    </font>
    <font>
      <sz val="9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1F0F3"/>
        <bgColor rgb="FFF1F0F3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 wrapText="1"/>
    </xf>
    <xf numFmtId="0" fontId="4" fillId="3" borderId="1" xfId="0" applyFont="1" applyFill="1" applyBorder="1" applyAlignment="1">
      <alignment horizontal="right" vertical="top" wrapText="1"/>
    </xf>
    <xf numFmtId="3" fontId="5" fillId="4" borderId="1" xfId="0" applyNumberFormat="1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 vertical="top" wrapText="1"/>
    </xf>
    <xf numFmtId="3" fontId="7" fillId="3" borderId="1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1" fontId="11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1" fontId="7" fillId="3" borderId="1" xfId="0" applyNumberFormat="1" applyFont="1" applyFill="1" applyBorder="1" applyAlignment="1">
      <alignment horizontal="right" vertical="top" wrapText="1"/>
    </xf>
    <xf numFmtId="10" fontId="7" fillId="3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10" fontId="14" fillId="0" borderId="2" xfId="0" applyNumberFormat="1" applyFont="1" applyBorder="1" applyAlignment="1">
      <alignment horizontal="right" vertical="top" wrapText="1"/>
    </xf>
    <xf numFmtId="0" fontId="0" fillId="0" borderId="0" xfId="0" applyFont="1" applyAlignment="1">
      <alignment vertical="top" wrapText="1"/>
    </xf>
  </cellXfs>
  <cellStyles count="1">
    <cellStyle name="Обычный" xfId="0" builtinId="0"/>
  </cellStyles>
  <dxfs count="2">
    <dxf>
      <fill>
        <patternFill patternType="solid">
          <fgColor rgb="FFFFEB9C"/>
          <bgColor rgb="FFFFEB9C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72;&#1082;&#1089;&#1080;&#1084;\Downloads\&#1059;&#1087;&#1088;&#1072;&#1074;&#1083;&#1077;&#1085;&#1095;&#1077;&#1089;&#1082;&#1080;&#1081;%20&#1091;&#1095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ДДС"/>
      <sheetName val="БДР"/>
      <sheetName val="Расходы"/>
      <sheetName val="Клиенты"/>
      <sheetName val="Поступления"/>
      <sheetName val="Премия ОП"/>
      <sheetName val="Премия маркетинг"/>
      <sheetName val="Менеджеры план"/>
      <sheetName val="Менеджеры факт"/>
      <sheetName val="Св.табл.расходов"/>
      <sheetName val="Прайс"/>
      <sheetName val="ТЗ"/>
      <sheetName val="Схема начисления часов"/>
      <sheetName val="Зарплат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>
            <v>44669</v>
          </cell>
          <cell r="E2" t="str">
            <v>онлайн</v>
          </cell>
          <cell r="F2">
            <v>10000</v>
          </cell>
        </row>
        <row r="3">
          <cell r="A3">
            <v>44680</v>
          </cell>
          <cell r="E3" t="str">
            <v>онлайн</v>
          </cell>
          <cell r="F3">
            <v>250000</v>
          </cell>
        </row>
        <row r="4">
          <cell r="A4">
            <v>44692</v>
          </cell>
          <cell r="E4" t="str">
            <v>сам пришел</v>
          </cell>
          <cell r="F4">
            <v>10000</v>
          </cell>
        </row>
        <row r="5">
          <cell r="A5">
            <v>44692</v>
          </cell>
          <cell r="E5" t="str">
            <v>сам пришел</v>
          </cell>
          <cell r="F5">
            <v>10000</v>
          </cell>
        </row>
        <row r="6">
          <cell r="A6">
            <v>44692</v>
          </cell>
          <cell r="E6" t="str">
            <v>сам пришел</v>
          </cell>
          <cell r="F6">
            <v>10000</v>
          </cell>
        </row>
        <row r="7">
          <cell r="A7">
            <v>44692</v>
          </cell>
          <cell r="E7" t="str">
            <v>онлайн</v>
          </cell>
          <cell r="F7">
            <v>10000</v>
          </cell>
        </row>
        <row r="8">
          <cell r="A8">
            <v>44692</v>
          </cell>
          <cell r="E8" t="str">
            <v>онлайн</v>
          </cell>
          <cell r="F8">
            <v>10000</v>
          </cell>
        </row>
        <row r="9">
          <cell r="A9">
            <v>44692</v>
          </cell>
          <cell r="E9" t="str">
            <v>онлайн</v>
          </cell>
          <cell r="F9">
            <v>10000</v>
          </cell>
        </row>
        <row r="10">
          <cell r="A10">
            <v>44692</v>
          </cell>
          <cell r="E10" t="str">
            <v>онлайн</v>
          </cell>
          <cell r="F10">
            <v>10000</v>
          </cell>
        </row>
        <row r="11">
          <cell r="A11">
            <v>44692</v>
          </cell>
          <cell r="E11" t="str">
            <v>онлайн</v>
          </cell>
          <cell r="F11">
            <v>10000</v>
          </cell>
        </row>
        <row r="12">
          <cell r="A12">
            <v>44728</v>
          </cell>
          <cell r="E12" t="str">
            <v>онлайн</v>
          </cell>
          <cell r="F12">
            <v>10000</v>
          </cell>
        </row>
        <row r="13">
          <cell r="A13">
            <v>44728</v>
          </cell>
          <cell r="E13" t="str">
            <v>в офисе</v>
          </cell>
          <cell r="F13">
            <v>10000</v>
          </cell>
        </row>
        <row r="14">
          <cell r="A14">
            <v>44728</v>
          </cell>
          <cell r="E14" t="str">
            <v>с курьером</v>
          </cell>
          <cell r="F14">
            <v>10000</v>
          </cell>
        </row>
        <row r="15">
          <cell r="A15">
            <v>44728</v>
          </cell>
          <cell r="E15" t="str">
            <v>в офисе</v>
          </cell>
          <cell r="F15">
            <v>10000</v>
          </cell>
        </row>
        <row r="16">
          <cell r="A16">
            <v>44728</v>
          </cell>
          <cell r="E16" t="str">
            <v>сам пришел</v>
          </cell>
          <cell r="F16">
            <v>10000</v>
          </cell>
        </row>
        <row r="17">
          <cell r="A17">
            <v>44728</v>
          </cell>
          <cell r="E17" t="str">
            <v>сам пришел</v>
          </cell>
          <cell r="F17">
            <v>30000</v>
          </cell>
        </row>
        <row r="59">
          <cell r="E59" t="str">
            <v>онлайн</v>
          </cell>
        </row>
        <row r="60">
          <cell r="E60" t="str">
            <v>с курьером</v>
          </cell>
        </row>
        <row r="61">
          <cell r="E61" t="str">
            <v>в офисе</v>
          </cell>
        </row>
        <row r="62">
          <cell r="E62" t="str">
            <v>сам пришел</v>
          </cell>
        </row>
        <row r="63">
          <cell r="E63" t="str">
            <v>онлайн</v>
          </cell>
        </row>
        <row r="64">
          <cell r="E64" t="str">
            <v>с курьером</v>
          </cell>
        </row>
        <row r="65">
          <cell r="E65" t="str">
            <v>в офисе</v>
          </cell>
        </row>
        <row r="66">
          <cell r="E66" t="str">
            <v>сам пришел</v>
          </cell>
        </row>
        <row r="76">
          <cell r="E76" t="str">
            <v>онлайн</v>
          </cell>
        </row>
        <row r="77">
          <cell r="E77" t="str">
            <v>с курьером</v>
          </cell>
        </row>
        <row r="78">
          <cell r="E78" t="str">
            <v>в офисе</v>
          </cell>
        </row>
        <row r="79">
          <cell r="E79" t="str">
            <v>сам пришел</v>
          </cell>
        </row>
        <row r="80">
          <cell r="E80" t="str">
            <v>онлайн</v>
          </cell>
        </row>
        <row r="81">
          <cell r="E81" t="str">
            <v>с курьером</v>
          </cell>
        </row>
        <row r="82">
          <cell r="E82" t="str">
            <v>в офисе</v>
          </cell>
        </row>
        <row r="83">
          <cell r="E83" t="str">
            <v>сам пришел</v>
          </cell>
        </row>
        <row r="84">
          <cell r="E84" t="str">
            <v>онлайн</v>
          </cell>
        </row>
        <row r="85">
          <cell r="E85" t="str">
            <v>с курьером</v>
          </cell>
        </row>
        <row r="86">
          <cell r="E86" t="str">
            <v>в офисе</v>
          </cell>
        </row>
        <row r="87">
          <cell r="E87" t="str">
            <v>сам пришел</v>
          </cell>
        </row>
        <row r="88">
          <cell r="E88" t="str">
            <v>онлайн</v>
          </cell>
        </row>
        <row r="89">
          <cell r="E89" t="str">
            <v>с курьером</v>
          </cell>
        </row>
        <row r="90">
          <cell r="E90" t="str">
            <v>в офисе</v>
          </cell>
        </row>
        <row r="91">
          <cell r="E91" t="str">
            <v>сам пришел</v>
          </cell>
        </row>
        <row r="92">
          <cell r="E92" t="str">
            <v>онлайн</v>
          </cell>
        </row>
        <row r="93">
          <cell r="E93" t="str">
            <v>с курьером</v>
          </cell>
        </row>
        <row r="94">
          <cell r="E94" t="str">
            <v>в офисе</v>
          </cell>
        </row>
        <row r="95">
          <cell r="E95" t="str">
            <v>сам пришел</v>
          </cell>
        </row>
        <row r="96">
          <cell r="E96" t="str">
            <v>онлайн</v>
          </cell>
        </row>
        <row r="97">
          <cell r="E97" t="str">
            <v>с курьером</v>
          </cell>
        </row>
        <row r="98">
          <cell r="E98" t="str">
            <v>в офисе</v>
          </cell>
        </row>
        <row r="99">
          <cell r="E99" t="str">
            <v>сам пришел</v>
          </cell>
        </row>
        <row r="100">
          <cell r="E100" t="str">
            <v>онлайн</v>
          </cell>
        </row>
        <row r="101">
          <cell r="E101" t="str">
            <v>с курьером</v>
          </cell>
        </row>
        <row r="102">
          <cell r="E102" t="str">
            <v>в офисе</v>
          </cell>
        </row>
        <row r="103">
          <cell r="E103" t="str">
            <v>сам пришел</v>
          </cell>
        </row>
        <row r="104">
          <cell r="E104" t="str">
            <v>онлайн</v>
          </cell>
        </row>
        <row r="105">
          <cell r="E105" t="str">
            <v>с курьером</v>
          </cell>
        </row>
        <row r="106">
          <cell r="E106" t="str">
            <v>в офисе</v>
          </cell>
        </row>
        <row r="107">
          <cell r="E107" t="str">
            <v>сам пришел</v>
          </cell>
        </row>
        <row r="108">
          <cell r="E108" t="str">
            <v>онлайн</v>
          </cell>
        </row>
        <row r="109">
          <cell r="E109" t="str">
            <v>с курьером</v>
          </cell>
        </row>
        <row r="110">
          <cell r="E110" t="str">
            <v>в офисе</v>
          </cell>
        </row>
        <row r="111">
          <cell r="E111" t="str">
            <v>сам пришел</v>
          </cell>
        </row>
        <row r="112">
          <cell r="E112" t="str">
            <v>онлайн</v>
          </cell>
        </row>
        <row r="113">
          <cell r="E113" t="str">
            <v>с курьером</v>
          </cell>
        </row>
        <row r="114">
          <cell r="E114" t="str">
            <v>в офисе</v>
          </cell>
        </row>
        <row r="115">
          <cell r="E115" t="str">
            <v>сам пришел</v>
          </cell>
        </row>
        <row r="116">
          <cell r="E116" t="str">
            <v>онлайн</v>
          </cell>
        </row>
        <row r="117">
          <cell r="E117" t="str">
            <v>с курьером</v>
          </cell>
        </row>
        <row r="118">
          <cell r="E118" t="str">
            <v>в офисе</v>
          </cell>
        </row>
        <row r="119">
          <cell r="E119" t="str">
            <v>сам пришел</v>
          </cell>
        </row>
        <row r="120">
          <cell r="E120" t="str">
            <v>онлайн</v>
          </cell>
        </row>
        <row r="121">
          <cell r="E121" t="str">
            <v>с курьером</v>
          </cell>
        </row>
        <row r="122">
          <cell r="E122" t="str">
            <v>в офисе</v>
          </cell>
        </row>
        <row r="123">
          <cell r="E123" t="str">
            <v>сам пришел</v>
          </cell>
        </row>
        <row r="124">
          <cell r="E124" t="str">
            <v>онлайн</v>
          </cell>
        </row>
        <row r="125">
          <cell r="E125" t="str">
            <v>с курьером</v>
          </cell>
        </row>
        <row r="126">
          <cell r="E126" t="str">
            <v>в офисе</v>
          </cell>
        </row>
        <row r="127">
          <cell r="E127" t="str">
            <v>сам пришел</v>
          </cell>
        </row>
        <row r="128">
          <cell r="E128" t="str">
            <v>онлайн</v>
          </cell>
        </row>
        <row r="129">
          <cell r="E129" t="str">
            <v>с курьером</v>
          </cell>
        </row>
        <row r="130">
          <cell r="E130" t="str">
            <v>в офисе</v>
          </cell>
        </row>
        <row r="131">
          <cell r="E131" t="str">
            <v>сам пришел</v>
          </cell>
        </row>
        <row r="132">
          <cell r="E132" t="str">
            <v>онлайн</v>
          </cell>
        </row>
        <row r="133">
          <cell r="E133" t="str">
            <v>с курьером</v>
          </cell>
        </row>
        <row r="134">
          <cell r="E134" t="str">
            <v>в офисе</v>
          </cell>
        </row>
        <row r="135">
          <cell r="E135" t="str">
            <v>сам пришел</v>
          </cell>
        </row>
        <row r="136">
          <cell r="E136" t="str">
            <v>онлайн</v>
          </cell>
        </row>
        <row r="137">
          <cell r="E137" t="str">
            <v>с курьером</v>
          </cell>
        </row>
        <row r="138">
          <cell r="E138" t="str">
            <v>в офисе</v>
          </cell>
        </row>
        <row r="139">
          <cell r="E139" t="str">
            <v>сам пришел</v>
          </cell>
        </row>
        <row r="140">
          <cell r="E140" t="str">
            <v>онлайн</v>
          </cell>
        </row>
        <row r="141">
          <cell r="E141" t="str">
            <v>с курьером</v>
          </cell>
        </row>
        <row r="142">
          <cell r="E142" t="str">
            <v>в офисе</v>
          </cell>
        </row>
        <row r="143">
          <cell r="E143" t="str">
            <v>сам пришел</v>
          </cell>
        </row>
        <row r="144">
          <cell r="E144" t="str">
            <v>онлайн</v>
          </cell>
        </row>
        <row r="145">
          <cell r="E145" t="str">
            <v>с курьером</v>
          </cell>
        </row>
        <row r="146">
          <cell r="E146" t="str">
            <v>в офисе</v>
          </cell>
        </row>
        <row r="147">
          <cell r="E147" t="str">
            <v>сам пришел</v>
          </cell>
        </row>
        <row r="148">
          <cell r="E148" t="str">
            <v>онлайн</v>
          </cell>
        </row>
        <row r="149">
          <cell r="E149" t="str">
            <v>с курьером</v>
          </cell>
        </row>
        <row r="150">
          <cell r="E150" t="str">
            <v>в офисе</v>
          </cell>
        </row>
        <row r="151">
          <cell r="E151" t="str">
            <v>сам пришел</v>
          </cell>
        </row>
        <row r="152">
          <cell r="E152" t="str">
            <v>онлайн</v>
          </cell>
        </row>
        <row r="153">
          <cell r="E153" t="str">
            <v>с курьером</v>
          </cell>
        </row>
        <row r="154">
          <cell r="E154" t="str">
            <v>в офисе</v>
          </cell>
        </row>
        <row r="155">
          <cell r="E155" t="str">
            <v>сам пришел</v>
          </cell>
        </row>
        <row r="156">
          <cell r="E156" t="str">
            <v>онлайн</v>
          </cell>
        </row>
        <row r="157">
          <cell r="E157" t="str">
            <v>с курьером</v>
          </cell>
        </row>
        <row r="158">
          <cell r="E158" t="str">
            <v>в офисе</v>
          </cell>
        </row>
        <row r="159">
          <cell r="E159" t="str">
            <v>сам пришел</v>
          </cell>
        </row>
        <row r="160">
          <cell r="E160" t="str">
            <v>онлайн</v>
          </cell>
        </row>
        <row r="161">
          <cell r="E161" t="str">
            <v>с курьером</v>
          </cell>
        </row>
        <row r="162">
          <cell r="E162" t="str">
            <v>в офисе</v>
          </cell>
        </row>
        <row r="163">
          <cell r="E163" t="str">
            <v>сам пришел</v>
          </cell>
        </row>
        <row r="219">
          <cell r="E219" t="str">
            <v>с курьером</v>
          </cell>
        </row>
        <row r="220">
          <cell r="E220" t="str">
            <v>с курьером</v>
          </cell>
        </row>
        <row r="221">
          <cell r="E221" t="str">
            <v>с курьером</v>
          </cell>
        </row>
        <row r="222">
          <cell r="E222" t="str">
            <v>с курьером</v>
          </cell>
        </row>
        <row r="223">
          <cell r="E223" t="str">
            <v>с курьером</v>
          </cell>
        </row>
        <row r="224">
          <cell r="E224" t="str">
            <v>с курьером</v>
          </cell>
        </row>
        <row r="225">
          <cell r="E225" t="str">
            <v>с курьером</v>
          </cell>
        </row>
        <row r="226">
          <cell r="E226" t="str">
            <v>с курьером</v>
          </cell>
        </row>
        <row r="227">
          <cell r="A227">
            <v>44912</v>
          </cell>
          <cell r="E227" t="str">
            <v>с курьером</v>
          </cell>
          <cell r="F227">
            <v>10000</v>
          </cell>
        </row>
        <row r="228">
          <cell r="A228">
            <v>44912</v>
          </cell>
          <cell r="E228" t="str">
            <v>с курьером</v>
          </cell>
          <cell r="F228">
            <v>10000</v>
          </cell>
        </row>
        <row r="229">
          <cell r="A229">
            <v>44912</v>
          </cell>
          <cell r="E229" t="str">
            <v>с курьером</v>
          </cell>
          <cell r="F229">
            <v>10000</v>
          </cell>
        </row>
        <row r="230">
          <cell r="A230">
            <v>44912</v>
          </cell>
          <cell r="E230" t="str">
            <v>с курьером</v>
          </cell>
          <cell r="F230">
            <v>10000</v>
          </cell>
        </row>
        <row r="231">
          <cell r="A231">
            <v>44912</v>
          </cell>
          <cell r="E231" t="str">
            <v>с курьером</v>
          </cell>
          <cell r="F231">
            <v>10000</v>
          </cell>
        </row>
        <row r="232">
          <cell r="A232">
            <v>44912</v>
          </cell>
          <cell r="E232" t="str">
            <v>с курьером</v>
          </cell>
          <cell r="F232">
            <v>10000</v>
          </cell>
        </row>
        <row r="233">
          <cell r="A233">
            <v>44912</v>
          </cell>
          <cell r="E233" t="str">
            <v>с курьером</v>
          </cell>
          <cell r="F233">
            <v>10000</v>
          </cell>
        </row>
        <row r="234">
          <cell r="A234">
            <v>44912</v>
          </cell>
          <cell r="E234" t="str">
            <v>с курьером</v>
          </cell>
          <cell r="F234">
            <v>10000</v>
          </cell>
        </row>
        <row r="235">
          <cell r="E235" t="str">
            <v>с курьером</v>
          </cell>
        </row>
        <row r="236">
          <cell r="E236" t="str">
            <v>с курьером</v>
          </cell>
        </row>
        <row r="237">
          <cell r="E237" t="str">
            <v>с курьером</v>
          </cell>
        </row>
        <row r="238">
          <cell r="E238" t="str">
            <v>с курьером</v>
          </cell>
        </row>
        <row r="239">
          <cell r="E239" t="str">
            <v>с курьером</v>
          </cell>
        </row>
        <row r="240">
          <cell r="E240" t="str">
            <v>с курьером</v>
          </cell>
        </row>
        <row r="241">
          <cell r="E241" t="str">
            <v>с курьером</v>
          </cell>
        </row>
        <row r="242">
          <cell r="E242" t="str">
            <v>с курьером</v>
          </cell>
        </row>
        <row r="243">
          <cell r="E243" t="str">
            <v>с курьером</v>
          </cell>
        </row>
        <row r="244">
          <cell r="E244" t="str">
            <v>с курьером</v>
          </cell>
        </row>
        <row r="245">
          <cell r="E245" t="str">
            <v>с курьером</v>
          </cell>
        </row>
        <row r="246">
          <cell r="E246" t="str">
            <v>с курьером</v>
          </cell>
        </row>
        <row r="247">
          <cell r="E247" t="str">
            <v>с курьером</v>
          </cell>
        </row>
        <row r="248">
          <cell r="E248" t="str">
            <v>с курьером</v>
          </cell>
        </row>
        <row r="249">
          <cell r="E249" t="str">
            <v>с курьером</v>
          </cell>
        </row>
        <row r="250">
          <cell r="E250" t="str">
            <v>с курьером</v>
          </cell>
        </row>
        <row r="251">
          <cell r="E251" t="str">
            <v>с курьером</v>
          </cell>
        </row>
        <row r="252">
          <cell r="E252" t="str">
            <v>с курьером</v>
          </cell>
        </row>
        <row r="253">
          <cell r="E253" t="str">
            <v>с курьером</v>
          </cell>
        </row>
        <row r="254">
          <cell r="E254" t="str">
            <v>с курьером</v>
          </cell>
        </row>
        <row r="255">
          <cell r="E255" t="str">
            <v>с курьером</v>
          </cell>
        </row>
        <row r="256">
          <cell r="E256" t="str">
            <v>с курьером</v>
          </cell>
        </row>
        <row r="257">
          <cell r="E257" t="str">
            <v>с курьером</v>
          </cell>
        </row>
        <row r="258">
          <cell r="E258" t="str">
            <v>с курьером</v>
          </cell>
        </row>
        <row r="259">
          <cell r="E259" t="str">
            <v>с курьером</v>
          </cell>
        </row>
        <row r="260">
          <cell r="E260" t="str">
            <v>с курьером</v>
          </cell>
        </row>
        <row r="261">
          <cell r="E261" t="str">
            <v>с курьером</v>
          </cell>
        </row>
        <row r="262">
          <cell r="E262" t="str">
            <v>с курьером</v>
          </cell>
        </row>
        <row r="263">
          <cell r="E263" t="str">
            <v>с курьером</v>
          </cell>
        </row>
        <row r="264">
          <cell r="E264" t="str">
            <v>с курьером</v>
          </cell>
        </row>
        <row r="265">
          <cell r="E265" t="str">
            <v>с курьером</v>
          </cell>
        </row>
        <row r="266">
          <cell r="E266" t="str">
            <v>с курьером</v>
          </cell>
        </row>
        <row r="267">
          <cell r="E267" t="str">
            <v>с курьером</v>
          </cell>
        </row>
        <row r="268">
          <cell r="E268" t="str">
            <v>с курьером</v>
          </cell>
        </row>
        <row r="269">
          <cell r="E269" t="str">
            <v>с курьером</v>
          </cell>
        </row>
        <row r="270">
          <cell r="E270" t="str">
            <v>с курьером</v>
          </cell>
        </row>
        <row r="271">
          <cell r="E271" t="str">
            <v>с курьером</v>
          </cell>
        </row>
        <row r="272">
          <cell r="E272" t="str">
            <v>с курьером</v>
          </cell>
        </row>
        <row r="273">
          <cell r="E273" t="str">
            <v>с курьером</v>
          </cell>
        </row>
        <row r="274">
          <cell r="E274" t="str">
            <v>с курьером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25"/>
  <sheetViews>
    <sheetView tabSelected="1" workbookViewId="0">
      <selection activeCell="D5" sqref="D5"/>
    </sheetView>
  </sheetViews>
  <sheetFormatPr defaultColWidth="11.25" defaultRowHeight="15" customHeight="1" x14ac:dyDescent="0.25"/>
  <cols>
    <col min="1" max="1" width="24.125" style="3" customWidth="1"/>
    <col min="2" max="2" width="11.25" style="3"/>
    <col min="3" max="3" width="8.75" style="3" customWidth="1"/>
    <col min="4" max="4" width="8.375" style="3" customWidth="1"/>
    <col min="5" max="5" width="9.75" style="3" customWidth="1"/>
    <col min="6" max="16384" width="11.25" style="3"/>
  </cols>
  <sheetData>
    <row r="1" spans="1:5" ht="30" x14ac:dyDescent="0.25">
      <c r="A1" s="1" t="s">
        <v>0</v>
      </c>
      <c r="B1" s="1"/>
      <c r="C1" s="2"/>
      <c r="D1" s="2"/>
      <c r="E1" s="1"/>
    </row>
    <row r="2" spans="1:5" ht="15.75" x14ac:dyDescent="0.25">
      <c r="A2" s="1" t="s">
        <v>1</v>
      </c>
      <c r="B2" s="1"/>
      <c r="C2" s="2"/>
      <c r="D2" s="2"/>
      <c r="E2" s="1"/>
    </row>
    <row r="3" spans="1:5" ht="15.75" x14ac:dyDescent="0.25">
      <c r="A3" s="1"/>
      <c r="B3" s="1"/>
      <c r="C3" s="2"/>
      <c r="D3" s="2"/>
      <c r="E3" s="1"/>
    </row>
    <row r="4" spans="1:5" ht="45" customHeight="1" x14ac:dyDescent="0.25">
      <c r="A4" s="4" t="s">
        <v>2</v>
      </c>
      <c r="B4" s="5">
        <v>44652</v>
      </c>
      <c r="C4" s="6" t="str">
        <f>CONCATENATE($A$1," ",TEXT(B4,"dd.MM.yyyy"))</f>
        <v>Премия ежемесячная dd.MM.yyyy</v>
      </c>
      <c r="D4" s="6" t="str">
        <f>CONCATENATE($A$2," ",TEXT(B4,"dd.MM.yyyy"))</f>
        <v>Бонус dd.MM.yyyy</v>
      </c>
      <c r="E4" s="5"/>
    </row>
    <row r="5" spans="1:5" ht="15" customHeight="1" x14ac:dyDescent="0.25">
      <c r="A5" s="7" t="s">
        <v>3</v>
      </c>
      <c r="B5" s="8">
        <v>255000</v>
      </c>
      <c r="C5" s="9">
        <f>IFERROR(IF(B5&lt;535000,48000,IF(B5&lt;655000,40000,IF(B5&lt;715000,28000,0))),0)</f>
        <v>48000</v>
      </c>
      <c r="D5" s="10">
        <f>VLOOKUP(E$15,$A$21:$B$25,2)</f>
        <v>50000</v>
      </c>
      <c r="E5" s="8"/>
    </row>
    <row r="6" spans="1:5" ht="15.75" x14ac:dyDescent="0.25">
      <c r="A6" s="11" t="s">
        <v>4</v>
      </c>
      <c r="B6" s="12">
        <f t="shared" ref="B6:D6" si="0">SUM(B5)</f>
        <v>255000</v>
      </c>
      <c r="C6" s="13">
        <f t="shared" si="0"/>
        <v>48000</v>
      </c>
      <c r="D6" s="14">
        <f t="shared" si="0"/>
        <v>50000</v>
      </c>
      <c r="E6" s="12"/>
    </row>
    <row r="7" spans="1:5" ht="15.75" x14ac:dyDescent="0.25">
      <c r="A7" s="15"/>
      <c r="C7" s="15"/>
      <c r="D7" s="16"/>
    </row>
    <row r="8" spans="1:5" ht="15.75" x14ac:dyDescent="0.25">
      <c r="A8" s="17"/>
      <c r="B8" s="17"/>
      <c r="C8" s="18"/>
      <c r="D8" s="18"/>
      <c r="E8" s="17"/>
    </row>
    <row r="9" spans="1:5" ht="15.75" x14ac:dyDescent="0.25">
      <c r="A9" s="17"/>
      <c r="B9" s="17"/>
      <c r="C9" s="18"/>
      <c r="D9" s="18"/>
      <c r="E9" s="17"/>
    </row>
    <row r="10" spans="1:5" ht="78.75" x14ac:dyDescent="0.25">
      <c r="A10" s="4" t="s">
        <v>5</v>
      </c>
      <c r="B10" s="5">
        <v>44652</v>
      </c>
      <c r="C10" s="6" t="str">
        <f>CONCATENATE("Затраты рекламы на кол-во учеников, в руб."," ",TEXT(B10,"dd.MM.yyyy"))</f>
        <v>Затраты рекламы на кол-во учеников, в руб. dd.MM.yyyy</v>
      </c>
      <c r="D10" s="6" t="str">
        <f>CONCATENATE("Продажи, в руб."," ",TEXT(B10,"dd.MM.yyyy"))</f>
        <v>Продажи, в руб. dd.MM.yyyy</v>
      </c>
      <c r="E10" s="6" t="str">
        <f>CONCATENATE("Прибыль, в руб."," ",TEXT(B10,"dd.MM.yyyy"))</f>
        <v>Прибыль, в руб. dd.MM.yyyy</v>
      </c>
    </row>
    <row r="11" spans="1:5" ht="15.75" x14ac:dyDescent="0.25">
      <c r="A11" s="19" t="s">
        <v>6</v>
      </c>
      <c r="B11" s="20">
        <v>8</v>
      </c>
      <c r="C11" s="20">
        <f t="shared" ref="C11:C14" si="1">IFERROR((B11*C$15/B$15),0)</f>
        <v>70344.827586206899</v>
      </c>
      <c r="D11" s="18">
        <v>260000</v>
      </c>
      <c r="E11" s="20">
        <f>D11-C11</f>
        <v>189655.1724137931</v>
      </c>
    </row>
    <row r="12" spans="1:5" ht="15.75" x14ac:dyDescent="0.25">
      <c r="A12" s="19" t="s">
        <v>7</v>
      </c>
      <c r="B12" s="20">
        <v>7</v>
      </c>
      <c r="C12" s="20">
        <f t="shared" si="1"/>
        <v>61551.724137931036</v>
      </c>
      <c r="D12" s="21">
        <f>IFERROR(SUMIFS([1]Клиенты!$F$2:$F$55397,[1]Клиенты!$E$2:$E$55397,$A12,[1]Клиенты!$A$2:$A$55397,"&gt;"&amp;#REF!,[1]Клиенты!$A$2:$A$55397,"&lt;="&amp;B$10),0)</f>
        <v>0</v>
      </c>
      <c r="E12" s="20">
        <f t="shared" ref="E12:E14" si="2">D12-C12</f>
        <v>-61551.724137931036</v>
      </c>
    </row>
    <row r="13" spans="1:5" ht="15.75" x14ac:dyDescent="0.25">
      <c r="A13" s="19" t="s">
        <v>8</v>
      </c>
      <c r="B13" s="20">
        <v>7</v>
      </c>
      <c r="C13" s="20">
        <f t="shared" si="1"/>
        <v>61551.724137931036</v>
      </c>
      <c r="D13" s="21">
        <f>IFERROR(SUMIFS([1]Клиенты!$F$2:$F$55397,[1]Клиенты!$E$2:$E$55397,$A13,[1]Клиенты!$A$2:$A$55397,"&gt;"&amp;#REF!,[1]Клиенты!$A$2:$A$55397,"&lt;="&amp;B$10),0)</f>
        <v>0</v>
      </c>
      <c r="E13" s="20">
        <f t="shared" si="2"/>
        <v>-61551.724137931036</v>
      </c>
    </row>
    <row r="14" spans="1:5" ht="15.75" x14ac:dyDescent="0.25">
      <c r="A14" s="19" t="s">
        <v>9</v>
      </c>
      <c r="B14" s="20">
        <v>7</v>
      </c>
      <c r="C14" s="20">
        <f t="shared" si="1"/>
        <v>61551.724137931036</v>
      </c>
      <c r="D14" s="21">
        <f>IFERROR(SUMIFS([1]Клиенты!$F$2:$F$55397,[1]Клиенты!$E$2:$E$55397,$A14,[1]Клиенты!$A$2:$A$55397,"&gt;"&amp;#REF!,[1]Клиенты!$A$2:$A$55397,"&lt;="&amp;B$10),0)</f>
        <v>0</v>
      </c>
      <c r="E14" s="20">
        <f t="shared" si="2"/>
        <v>-61551.724137931036</v>
      </c>
    </row>
    <row r="15" spans="1:5" ht="15.75" x14ac:dyDescent="0.25">
      <c r="A15" s="22" t="s">
        <v>4</v>
      </c>
      <c r="B15" s="23">
        <f>SUM(B11:B14)</f>
        <v>29</v>
      </c>
      <c r="C15" s="24">
        <v>255000</v>
      </c>
      <c r="D15" s="24">
        <f>SUM(D11:D14)</f>
        <v>260000</v>
      </c>
      <c r="E15" s="25">
        <f>IFERROR(ROUND(D15*100%/C15,2),0)</f>
        <v>1.02</v>
      </c>
    </row>
    <row r="16" spans="1:5" ht="15.75" x14ac:dyDescent="0.25">
      <c r="A16" s="17"/>
      <c r="B16" s="17"/>
      <c r="C16" s="18"/>
      <c r="D16" s="18"/>
      <c r="E16" s="17"/>
    </row>
    <row r="17" spans="1:5" ht="15.75" x14ac:dyDescent="0.25">
      <c r="A17" s="26"/>
      <c r="B17" s="26"/>
      <c r="C17" s="26"/>
      <c r="D17" s="26"/>
      <c r="E17" s="26"/>
    </row>
    <row r="18" spans="1:5" ht="15.75" x14ac:dyDescent="0.25">
      <c r="A18" s="1"/>
      <c r="B18" s="1"/>
      <c r="C18" s="2"/>
      <c r="D18" s="2"/>
      <c r="E18" s="1"/>
    </row>
    <row r="19" spans="1:5" ht="15.75" x14ac:dyDescent="0.25">
      <c r="A19" s="1"/>
      <c r="B19" s="30"/>
      <c r="C19" s="30"/>
      <c r="D19" s="30"/>
      <c r="E19" s="1"/>
    </row>
    <row r="20" spans="1:5" ht="15.75" x14ac:dyDescent="0.25">
      <c r="A20" s="27" t="s">
        <v>10</v>
      </c>
      <c r="B20" s="28" t="s">
        <v>11</v>
      </c>
      <c r="C20" s="2"/>
    </row>
    <row r="21" spans="1:5" ht="15.75" x14ac:dyDescent="0.25">
      <c r="A21" s="29">
        <v>0</v>
      </c>
      <c r="B21" s="28">
        <v>0</v>
      </c>
      <c r="C21" s="2"/>
    </row>
    <row r="22" spans="1:5" ht="15.75" x14ac:dyDescent="0.25">
      <c r="A22" s="29">
        <v>0.7</v>
      </c>
      <c r="B22" s="28">
        <v>15000</v>
      </c>
      <c r="C22" s="2"/>
    </row>
    <row r="23" spans="1:5" ht="15.75" x14ac:dyDescent="0.25">
      <c r="A23" s="29">
        <v>0.8</v>
      </c>
      <c r="B23" s="28">
        <v>35000</v>
      </c>
      <c r="C23" s="2"/>
    </row>
    <row r="24" spans="1:5" ht="15.75" x14ac:dyDescent="0.25">
      <c r="A24" s="29">
        <v>1</v>
      </c>
      <c r="B24" s="28">
        <v>50000</v>
      </c>
      <c r="C24" s="2"/>
    </row>
    <row r="25" spans="1:5" ht="15.75" x14ac:dyDescent="0.25">
      <c r="A25" s="29">
        <v>1.1000000000000001</v>
      </c>
      <c r="B25" s="28">
        <v>70000</v>
      </c>
      <c r="C25" s="2"/>
    </row>
  </sheetData>
  <mergeCells count="1">
    <mergeCell ref="B19:D19"/>
  </mergeCells>
  <conditionalFormatting sqref="C4:D6 C15:E15">
    <cfRule type="cellIs" dxfId="1" priority="1" operator="greaterThan">
      <formula>0</formula>
    </cfRule>
  </conditionalFormatting>
  <conditionalFormatting sqref="C4:D6 C15:E15">
    <cfRule type="cellIs" dxfId="0" priority="2" operator="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Премия маркетинг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Elena</cp:lastModifiedBy>
  <dcterms:created xsi:type="dcterms:W3CDTF">2022-05-11T10:24:57Z</dcterms:created>
  <dcterms:modified xsi:type="dcterms:W3CDTF">2022-05-11T10:40:38Z</dcterms:modified>
</cp:coreProperties>
</file>