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005"/>
  </bookViews>
  <sheets>
    <sheet name="Продукты" sheetId="1" r:id="rId1"/>
    <sheet name="Рецепты" sheetId="2" r:id="rId2"/>
    <sheet name="Продажи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7" i="1"/>
  <c r="F18" i="1"/>
  <c r="F19" i="1"/>
  <c r="F20" i="1"/>
  <c r="F21" i="1"/>
  <c r="F11" i="1"/>
  <c r="G14" i="1" l="1"/>
  <c r="G15" i="1"/>
  <c r="G18" i="1"/>
  <c r="G11" i="1"/>
  <c r="G12" i="1"/>
  <c r="G13" i="1"/>
  <c r="G17" i="1"/>
  <c r="G19" i="1"/>
  <c r="G20" i="1"/>
  <c r="G21" i="1"/>
  <c r="G16" i="1"/>
</calcChain>
</file>

<file path=xl/sharedStrings.xml><?xml version="1.0" encoding="utf-8"?>
<sst xmlns="http://schemas.openxmlformats.org/spreadsheetml/2006/main" count="46" uniqueCount="23">
  <si>
    <t>Шаурма грибная</t>
  </si>
  <si>
    <t>Продукт</t>
  </si>
  <si>
    <t>Количество гр, шт</t>
  </si>
  <si>
    <t>Грибы</t>
  </si>
  <si>
    <t>Капуста</t>
  </si>
  <si>
    <t>Курица</t>
  </si>
  <si>
    <t>Лаваш</t>
  </si>
  <si>
    <t>Лук красный</t>
  </si>
  <si>
    <t>Соус грибной</t>
  </si>
  <si>
    <t>Шаурма копченый хит</t>
  </si>
  <si>
    <t>Курица копченая</t>
  </si>
  <si>
    <t>Огурец свежий</t>
  </si>
  <si>
    <t>Помидор</t>
  </si>
  <si>
    <t>Соус белый</t>
  </si>
  <si>
    <t>Соус копченый</t>
  </si>
  <si>
    <t>№ п/п</t>
  </si>
  <si>
    <t>Блюдо/Дата</t>
  </si>
  <si>
    <t xml:space="preserve">Шаурма грибная </t>
  </si>
  <si>
    <t>№п/п</t>
  </si>
  <si>
    <t>Продукты</t>
  </si>
  <si>
    <t>Приход</t>
  </si>
  <si>
    <t>Расход</t>
  </si>
  <si>
    <t>Остаток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</si>
</sst>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0" xfId="0" applyFill="1"/>
    <xf numFmtId="0" fontId="0" fillId="3" borderId="1" xfId="0" applyFill="1" applyBorder="1"/>
    <xf numFmtId="0" fontId="0" fillId="4" borderId="1" xfId="0" applyFill="1" applyBorder="1"/>
    <xf numFmtId="0" fontId="0" fillId="0" borderId="1" xfId="0" applyBorder="1"/>
    <xf numFmtId="0" fontId="0" fillId="5" borderId="1" xfId="0" applyFill="1" applyBorder="1"/>
    <xf numFmtId="14" fontId="0" fillId="5" borderId="1" xfId="0" applyNumberFormat="1" applyFill="1" applyBorder="1" applyAlignment="1">
      <alignment textRotation="90"/>
    </xf>
    <xf numFmtId="0" fontId="0" fillId="5" borderId="1" xfId="0" applyFill="1" applyBorder="1" applyAlignment="1">
      <alignment textRotation="90"/>
    </xf>
    <xf numFmtId="14" fontId="0" fillId="6" borderId="1" xfId="0" applyNumberFormat="1" applyFill="1" applyBorder="1"/>
    <xf numFmtId="14" fontId="0" fillId="7" borderId="1" xfId="0" applyNumberFormat="1" applyFill="1" applyBorder="1"/>
    <xf numFmtId="14" fontId="0" fillId="8" borderId="1" xfId="0" applyNumberFormat="1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9:M21"/>
  <sheetViews>
    <sheetView tabSelected="1" topLeftCell="C4" workbookViewId="0">
      <selection activeCell="F11" sqref="F11"/>
    </sheetView>
  </sheetViews>
  <sheetFormatPr defaultRowHeight="15" x14ac:dyDescent="0.25"/>
  <cols>
    <col min="4" max="4" width="16.7109375" bestFit="1" customWidth="1"/>
    <col min="5" max="13" width="10.7109375" bestFit="1" customWidth="1"/>
  </cols>
  <sheetData>
    <row r="9" spans="3:13" x14ac:dyDescent="0.25">
      <c r="C9" s="5"/>
      <c r="D9" s="5"/>
      <c r="E9" s="8">
        <v>44682</v>
      </c>
      <c r="F9" s="9">
        <v>44682</v>
      </c>
      <c r="G9" s="10">
        <v>44682</v>
      </c>
      <c r="H9" s="8">
        <v>44683</v>
      </c>
      <c r="I9" s="9">
        <v>44683</v>
      </c>
      <c r="J9" s="10">
        <v>44683</v>
      </c>
      <c r="K9" s="8">
        <v>44684</v>
      </c>
      <c r="L9" s="9">
        <v>44684</v>
      </c>
      <c r="M9" s="10">
        <v>44684</v>
      </c>
    </row>
    <row r="10" spans="3:13" x14ac:dyDescent="0.25">
      <c r="C10" s="5" t="s">
        <v>18</v>
      </c>
      <c r="D10" s="5" t="s">
        <v>19</v>
      </c>
      <c r="E10" s="11" t="s">
        <v>20</v>
      </c>
      <c r="F10" s="12" t="s">
        <v>21</v>
      </c>
      <c r="G10" s="13" t="s">
        <v>22</v>
      </c>
      <c r="H10" s="11" t="s">
        <v>20</v>
      </c>
      <c r="I10" s="12" t="s">
        <v>21</v>
      </c>
      <c r="J10" s="13" t="s">
        <v>22</v>
      </c>
      <c r="K10" s="11" t="s">
        <v>20</v>
      </c>
      <c r="L10" s="12" t="s">
        <v>21</v>
      </c>
      <c r="M10" s="13" t="s">
        <v>22</v>
      </c>
    </row>
    <row r="11" spans="3:13" x14ac:dyDescent="0.25">
      <c r="C11" s="4">
        <v>1</v>
      </c>
      <c r="D11" s="4" t="s">
        <v>6</v>
      </c>
      <c r="E11" s="4">
        <v>100</v>
      </c>
      <c r="F11" s="14">
        <f>SUMIF(Рецепты!$C$9:$F$16,$D11,Рецепты!$D$9:$G$16)*SUMPRODUCT((Продажи!$E$5:$Q$5=F$9)*Продажи!E$6:Q$7)</f>
        <v>38</v>
      </c>
      <c r="G11" s="4">
        <f>E11-F11</f>
        <v>62</v>
      </c>
      <c r="H11" s="4"/>
      <c r="I11" s="4"/>
      <c r="J11" s="4"/>
      <c r="K11" s="4"/>
      <c r="L11" s="4"/>
      <c r="M11" s="4"/>
    </row>
    <row r="12" spans="3:13" x14ac:dyDescent="0.25">
      <c r="C12" s="4">
        <v>2</v>
      </c>
      <c r="D12" s="4" t="s">
        <v>3</v>
      </c>
      <c r="E12" s="4">
        <v>500</v>
      </c>
      <c r="F12" s="14">
        <f>SUMIF(Рецепты!$C$9:$F$16,$D12,Рецепты!$D$9:$G$16)*SUMPRODUCT((Продажи!$E$5:$Q$5=F$9)*Продажи!E$6:Q$7)</f>
        <v>570</v>
      </c>
      <c r="G12" s="4">
        <f t="shared" ref="G12:G21" si="0">E12-F12</f>
        <v>-70</v>
      </c>
      <c r="H12" s="4"/>
      <c r="I12" s="4"/>
      <c r="J12" s="4"/>
      <c r="K12" s="4"/>
      <c r="L12" s="4"/>
      <c r="M12" s="4"/>
    </row>
    <row r="13" spans="3:13" x14ac:dyDescent="0.25">
      <c r="C13" s="4">
        <v>3</v>
      </c>
      <c r="D13" s="4" t="s">
        <v>4</v>
      </c>
      <c r="E13" s="4">
        <v>1000</v>
      </c>
      <c r="F13" s="14">
        <f>SUMIF(Рецепты!$C$9:$F$16,$D13,Рецепты!$D$9:$G$16)*SUMPRODUCT((Продажи!$E$5:$Q$5=F$9)*Продажи!E$6:Q$7)</f>
        <v>1330</v>
      </c>
      <c r="G13" s="4">
        <f t="shared" si="0"/>
        <v>-330</v>
      </c>
      <c r="H13" s="4"/>
      <c r="I13" s="4"/>
      <c r="J13" s="4"/>
      <c r="K13" s="4"/>
      <c r="L13" s="4"/>
      <c r="M13" s="4"/>
    </row>
    <row r="14" spans="3:13" x14ac:dyDescent="0.25">
      <c r="C14" s="4">
        <v>4</v>
      </c>
      <c r="D14" s="4" t="s">
        <v>5</v>
      </c>
      <c r="E14" s="4">
        <v>3000</v>
      </c>
      <c r="F14" s="14">
        <f>SUMIF(Рецепты!$C$9:$F$16,$D14,Рецепты!$D$9:$G$16)*SUMPRODUCT((Продажи!$E$5:$Q$5=F$9)*Продажи!E$6:Q$7)</f>
        <v>1520</v>
      </c>
      <c r="G14" s="4">
        <f t="shared" si="0"/>
        <v>1480</v>
      </c>
      <c r="H14" s="4"/>
      <c r="I14" s="4"/>
      <c r="J14" s="4"/>
      <c r="K14" s="4"/>
      <c r="L14" s="4"/>
      <c r="M14" s="4"/>
    </row>
    <row r="15" spans="3:13" x14ac:dyDescent="0.25">
      <c r="C15" s="4">
        <v>5</v>
      </c>
      <c r="D15" s="4" t="s">
        <v>7</v>
      </c>
      <c r="E15" s="4">
        <v>300</v>
      </c>
      <c r="F15" s="14">
        <f>SUMIF(Рецепты!$C$9:$F$16,$D15,Рецепты!$D$9:$G$16)*SUMPRODUCT((Продажи!$E$5:$Q$5=F$9)*Продажи!E$6:Q$7)</f>
        <v>190</v>
      </c>
      <c r="G15" s="4">
        <f t="shared" si="0"/>
        <v>110</v>
      </c>
      <c r="H15" s="4"/>
      <c r="I15" s="4"/>
      <c r="J15" s="4"/>
      <c r="K15" s="4"/>
      <c r="L15" s="4"/>
      <c r="M15" s="4"/>
    </row>
    <row r="16" spans="3:13" x14ac:dyDescent="0.25">
      <c r="C16" s="4">
        <v>6</v>
      </c>
      <c r="D16" s="4" t="s">
        <v>8</v>
      </c>
      <c r="E16" s="4">
        <v>500</v>
      </c>
      <c r="F16" s="14">
        <f>SUMIF(Рецепты!$C$9:$F$16,$D16,Рецепты!$D$9:$G$16)*SUMPRODUCT((Продажи!$E$5:$Q$5=F$9)*Продажи!E$6:Q$7)</f>
        <v>1045</v>
      </c>
      <c r="G16" s="4">
        <f t="shared" si="0"/>
        <v>-545</v>
      </c>
      <c r="H16" s="4"/>
      <c r="I16" s="4"/>
      <c r="J16" s="4"/>
      <c r="K16" s="4"/>
      <c r="L16" s="4"/>
      <c r="M16" s="4"/>
    </row>
    <row r="17" spans="3:13" x14ac:dyDescent="0.25">
      <c r="C17" s="4">
        <v>7</v>
      </c>
      <c r="D17" s="4" t="s">
        <v>10</v>
      </c>
      <c r="E17" s="4">
        <v>3000</v>
      </c>
      <c r="F17" s="14">
        <f>SUMIF(Рецепты!$C$9:$F$16,$D17,Рецепты!$D$9:$G$16)*SUMPRODUCT((Продажи!$E$5:$Q$5=F$9)*Продажи!E$6:Q$7)</f>
        <v>1900</v>
      </c>
      <c r="G17" s="4">
        <f t="shared" si="0"/>
        <v>1100</v>
      </c>
      <c r="H17" s="4"/>
      <c r="I17" s="4"/>
      <c r="J17" s="4"/>
      <c r="K17" s="4"/>
      <c r="L17" s="4"/>
      <c r="M17" s="4"/>
    </row>
    <row r="18" spans="3:13" x14ac:dyDescent="0.25">
      <c r="C18" s="4">
        <v>8</v>
      </c>
      <c r="D18" s="4" t="s">
        <v>11</v>
      </c>
      <c r="E18" s="4">
        <v>500</v>
      </c>
      <c r="F18" s="14">
        <f>SUMIF(Рецепты!$C$9:$F$16,$D18,Рецепты!$D$9:$G$16)*SUMPRODUCT((Продажи!$E$5:$Q$5=F$9)*Продажи!E$6:Q$7)</f>
        <v>380</v>
      </c>
      <c r="G18" s="4">
        <f t="shared" si="0"/>
        <v>120</v>
      </c>
      <c r="H18" s="4"/>
      <c r="I18" s="4"/>
      <c r="J18" s="4"/>
      <c r="K18" s="4"/>
      <c r="L18" s="4"/>
      <c r="M18" s="4"/>
    </row>
    <row r="19" spans="3:13" x14ac:dyDescent="0.25">
      <c r="C19" s="4">
        <v>9</v>
      </c>
      <c r="D19" s="4" t="s">
        <v>12</v>
      </c>
      <c r="E19" s="4">
        <v>500</v>
      </c>
      <c r="F19" s="14">
        <f>SUMIF(Рецепты!$C$9:$F$16,$D19,Рецепты!$D$9:$G$16)*SUMPRODUCT((Продажи!$E$5:$Q$5=F$9)*Продажи!E$6:Q$7)</f>
        <v>570</v>
      </c>
      <c r="G19" s="4">
        <f t="shared" si="0"/>
        <v>-70</v>
      </c>
      <c r="H19" s="4"/>
      <c r="I19" s="4"/>
      <c r="J19" s="4"/>
      <c r="K19" s="4"/>
      <c r="L19" s="4"/>
      <c r="M19" s="4"/>
    </row>
    <row r="20" spans="3:13" x14ac:dyDescent="0.25">
      <c r="C20" s="4">
        <v>10</v>
      </c>
      <c r="D20" s="4" t="s">
        <v>13</v>
      </c>
      <c r="E20" s="4">
        <v>500</v>
      </c>
      <c r="F20" s="14">
        <f>SUMIF(Рецепты!$C$9:$F$16,$D20,Рецепты!$D$9:$G$16)*SUMPRODUCT((Продажи!$E$5:$Q$5=F$9)*Продажи!E$6:Q$7)</f>
        <v>285</v>
      </c>
      <c r="G20" s="4">
        <f t="shared" si="0"/>
        <v>215</v>
      </c>
      <c r="H20" s="4"/>
      <c r="I20" s="4"/>
      <c r="J20" s="4"/>
      <c r="K20" s="4"/>
      <c r="L20" s="4"/>
      <c r="M20" s="4"/>
    </row>
    <row r="21" spans="3:13" x14ac:dyDescent="0.25">
      <c r="C21" s="4">
        <v>11</v>
      </c>
      <c r="D21" s="4" t="s">
        <v>14</v>
      </c>
      <c r="E21" s="4">
        <v>500</v>
      </c>
      <c r="F21" s="14">
        <f>SUMIF(Рецепты!$C$9:$F$16,$D21,Рецепты!$D$9:$G$16)*SUMPRODUCT((Продажи!$E$5:$Q$5=F$9)*Продажи!E$6:Q$7)</f>
        <v>760</v>
      </c>
      <c r="G21" s="4">
        <f t="shared" si="0"/>
        <v>-260</v>
      </c>
      <c r="H21" s="4"/>
      <c r="I21" s="4"/>
      <c r="J21" s="4"/>
      <c r="K21" s="4"/>
      <c r="L21" s="4"/>
      <c r="M21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7:G16"/>
  <sheetViews>
    <sheetView workbookViewId="0">
      <selection activeCell="C7" sqref="C7"/>
    </sheetView>
  </sheetViews>
  <sheetFormatPr defaultRowHeight="15" x14ac:dyDescent="0.25"/>
  <cols>
    <col min="3" max="3" width="16.28515625" bestFit="1" customWidth="1"/>
    <col min="4" max="4" width="17.5703125" bestFit="1" customWidth="1"/>
    <col min="6" max="6" width="21.85546875" bestFit="1" customWidth="1"/>
    <col min="7" max="7" width="17.5703125" bestFit="1" customWidth="1"/>
  </cols>
  <sheetData>
    <row r="7" spans="3:7" x14ac:dyDescent="0.25">
      <c r="C7" s="1" t="s">
        <v>0</v>
      </c>
      <c r="F7" s="1" t="s">
        <v>9</v>
      </c>
    </row>
    <row r="8" spans="3:7" x14ac:dyDescent="0.25">
      <c r="C8" s="2" t="s">
        <v>1</v>
      </c>
      <c r="D8" s="2" t="s">
        <v>2</v>
      </c>
      <c r="F8" s="2" t="s">
        <v>1</v>
      </c>
      <c r="G8" s="2" t="s">
        <v>2</v>
      </c>
    </row>
    <row r="9" spans="3:7" x14ac:dyDescent="0.25">
      <c r="C9" s="3" t="s">
        <v>3</v>
      </c>
      <c r="D9" s="3">
        <v>30</v>
      </c>
      <c r="F9" s="3" t="s">
        <v>4</v>
      </c>
      <c r="G9" s="3">
        <v>35</v>
      </c>
    </row>
    <row r="10" spans="3:7" x14ac:dyDescent="0.25">
      <c r="C10" s="3" t="s">
        <v>4</v>
      </c>
      <c r="D10" s="3">
        <v>35</v>
      </c>
      <c r="F10" s="3" t="s">
        <v>10</v>
      </c>
      <c r="G10" s="3">
        <v>100</v>
      </c>
    </row>
    <row r="11" spans="3:7" x14ac:dyDescent="0.25">
      <c r="C11" s="3" t="s">
        <v>5</v>
      </c>
      <c r="D11" s="3">
        <v>80</v>
      </c>
      <c r="F11" s="3" t="s">
        <v>6</v>
      </c>
      <c r="G11" s="3">
        <v>1</v>
      </c>
    </row>
    <row r="12" spans="3:7" x14ac:dyDescent="0.25">
      <c r="C12" s="3" t="s">
        <v>6</v>
      </c>
      <c r="D12" s="3">
        <v>1</v>
      </c>
      <c r="F12" s="3" t="s">
        <v>7</v>
      </c>
      <c r="G12" s="3">
        <v>5</v>
      </c>
    </row>
    <row r="13" spans="3:7" x14ac:dyDescent="0.25">
      <c r="C13" s="3" t="s">
        <v>7</v>
      </c>
      <c r="D13" s="3">
        <v>5</v>
      </c>
      <c r="F13" s="3" t="s">
        <v>11</v>
      </c>
      <c r="G13" s="3">
        <v>20</v>
      </c>
    </row>
    <row r="14" spans="3:7" x14ac:dyDescent="0.25">
      <c r="C14" s="3" t="s">
        <v>8</v>
      </c>
      <c r="D14" s="3">
        <v>55</v>
      </c>
      <c r="F14" s="3" t="s">
        <v>12</v>
      </c>
      <c r="G14" s="3">
        <v>30</v>
      </c>
    </row>
    <row r="15" spans="3:7" x14ac:dyDescent="0.25">
      <c r="F15" s="3" t="s">
        <v>13</v>
      </c>
      <c r="G15" s="3">
        <v>15</v>
      </c>
    </row>
    <row r="16" spans="3:7" x14ac:dyDescent="0.25">
      <c r="F16" s="3" t="s">
        <v>14</v>
      </c>
      <c r="G16" s="3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Q7"/>
  <sheetViews>
    <sheetView workbookViewId="0">
      <selection activeCell="E6" sqref="E6"/>
    </sheetView>
  </sheetViews>
  <sheetFormatPr defaultRowHeight="15" x14ac:dyDescent="0.25"/>
  <cols>
    <col min="3" max="3" width="6.7109375" bestFit="1" customWidth="1"/>
    <col min="4" max="4" width="21.85546875" bestFit="1" customWidth="1"/>
    <col min="5" max="7" width="3.7109375" bestFit="1" customWidth="1"/>
  </cols>
  <sheetData>
    <row r="5" spans="3:17" ht="63" customHeight="1" x14ac:dyDescent="0.25">
      <c r="C5" s="5" t="s">
        <v>15</v>
      </c>
      <c r="D5" s="5" t="s">
        <v>16</v>
      </c>
      <c r="E5" s="6">
        <v>44682</v>
      </c>
      <c r="F5" s="6">
        <v>44683</v>
      </c>
      <c r="G5" s="6">
        <v>44684</v>
      </c>
      <c r="H5" s="7"/>
      <c r="I5" s="7"/>
      <c r="J5" s="7"/>
      <c r="K5" s="7"/>
      <c r="L5" s="5"/>
      <c r="M5" s="5"/>
      <c r="N5" s="5"/>
      <c r="O5" s="5"/>
      <c r="P5" s="5"/>
      <c r="Q5" s="5"/>
    </row>
    <row r="6" spans="3:17" x14ac:dyDescent="0.25">
      <c r="C6" s="4">
        <v>1</v>
      </c>
      <c r="D6" s="4" t="s">
        <v>17</v>
      </c>
      <c r="E6" s="4">
        <v>10</v>
      </c>
      <c r="F6" s="4">
        <v>12</v>
      </c>
      <c r="G6" s="4">
        <v>11</v>
      </c>
      <c r="H6" s="4"/>
      <c r="I6" s="4"/>
      <c r="J6" s="4"/>
      <c r="K6" s="4"/>
      <c r="L6" s="4"/>
      <c r="M6" s="4"/>
      <c r="N6" s="4"/>
      <c r="O6" s="4"/>
      <c r="P6" s="4"/>
      <c r="Q6" s="4"/>
    </row>
    <row r="7" spans="3:17" x14ac:dyDescent="0.25">
      <c r="C7" s="4">
        <v>2</v>
      </c>
      <c r="D7" s="4" t="s">
        <v>9</v>
      </c>
      <c r="E7" s="4">
        <v>9</v>
      </c>
      <c r="F7" s="4">
        <v>13</v>
      </c>
      <c r="G7" s="4">
        <v>12</v>
      </c>
      <c r="H7" s="4"/>
      <c r="I7" s="4"/>
      <c r="J7" s="4"/>
      <c r="K7" s="4"/>
      <c r="L7" s="4"/>
      <c r="M7" s="4"/>
      <c r="N7" s="4"/>
      <c r="O7" s="4"/>
      <c r="P7" s="4"/>
      <c r="Q7" s="4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Продукты</vt:lpstr>
      <vt:lpstr>Рецепты</vt:lpstr>
      <vt:lpstr>Продажи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2022-05-16T16:00:21Z</dcterms:modified>
</cp:coreProperties>
</file>