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3020"/>
  </bookViews>
  <sheets>
    <sheet name="Лист1" sheetId="1" r:id="rId1"/>
  </sheets>
  <definedNames>
    <definedName name="_xlnm._FilterDatabase" localSheetId="0" hidden="1">Лист1!$A$1:$H$50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2" i="1"/>
  <c r="L2" i="1"/>
  <c r="K2" i="1"/>
  <c r="J2" i="1"/>
  <c r="J4" i="1" l="1"/>
  <c r="K3" i="1"/>
  <c r="L3" i="1"/>
  <c r="J5" i="1" l="1"/>
  <c r="J6" i="1" l="1"/>
  <c r="J7" i="1" l="1"/>
  <c r="L4" i="1"/>
  <c r="K4" i="1"/>
  <c r="J8" i="1" l="1"/>
  <c r="J9" i="1" l="1"/>
  <c r="L5" i="1"/>
  <c r="J10" i="1" l="1"/>
  <c r="K5" i="1"/>
  <c r="J11" i="1" l="1"/>
  <c r="J12" i="1" l="1"/>
  <c r="J13" i="1" l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K30" i="1"/>
  <c r="L50" i="1"/>
  <c r="L18" i="1" l="1"/>
  <c r="L22" i="1"/>
  <c r="L10" i="1"/>
  <c r="L24" i="1"/>
  <c r="K14" i="1"/>
  <c r="L34" i="1"/>
  <c r="L6" i="1"/>
  <c r="L38" i="1"/>
  <c r="L16" i="1"/>
  <c r="K6" i="1"/>
  <c r="L26" i="1"/>
  <c r="K10" i="1"/>
  <c r="L30" i="1"/>
  <c r="L33" i="1"/>
  <c r="L8" i="1"/>
  <c r="L40" i="1"/>
  <c r="L32" i="1"/>
  <c r="L42" i="1"/>
  <c r="L14" i="1"/>
  <c r="L29" i="1"/>
  <c r="K12" i="1"/>
  <c r="L28" i="1"/>
  <c r="L23" i="1"/>
  <c r="K15" i="1"/>
  <c r="K47" i="1"/>
  <c r="K13" i="1"/>
  <c r="K25" i="1"/>
  <c r="L11" i="1"/>
  <c r="K27" i="1"/>
  <c r="L25" i="1"/>
  <c r="L20" i="1"/>
  <c r="K9" i="1"/>
  <c r="L44" i="1"/>
  <c r="L12" i="1"/>
  <c r="L43" i="1"/>
  <c r="L9" i="1"/>
  <c r="L7" i="1"/>
  <c r="K31" i="1"/>
  <c r="L21" i="1"/>
  <c r="K36" i="1"/>
  <c r="L27" i="1"/>
  <c r="K17" i="1"/>
  <c r="K43" i="1"/>
  <c r="L36" i="1"/>
  <c r="K8" i="1"/>
  <c r="L39" i="1"/>
  <c r="L37" i="1"/>
  <c r="K11" i="1"/>
  <c r="K7" i="1"/>
  <c r="K32" i="1"/>
  <c r="K29" i="1"/>
  <c r="L47" i="1"/>
  <c r="L48" i="1"/>
  <c r="K48" i="1"/>
  <c r="K22" i="1"/>
  <c r="L17" i="1"/>
  <c r="L46" i="1"/>
  <c r="K19" i="1"/>
  <c r="L19" i="1"/>
  <c r="K39" i="1"/>
  <c r="L35" i="1"/>
  <c r="K21" i="1"/>
  <c r="K33" i="1"/>
  <c r="K45" i="1"/>
  <c r="K40" i="1"/>
  <c r="K49" i="1"/>
  <c r="K28" i="1"/>
  <c r="K41" i="1"/>
  <c r="K20" i="1"/>
  <c r="K23" i="1"/>
  <c r="K37" i="1"/>
  <c r="K16" i="1"/>
  <c r="K38" i="1"/>
  <c r="K50" i="1"/>
  <c r="K18" i="1"/>
  <c r="K35" i="1"/>
  <c r="L13" i="1"/>
  <c r="L49" i="1"/>
  <c r="K44" i="1"/>
  <c r="K24" i="1"/>
  <c r="L41" i="1"/>
  <c r="L31" i="1"/>
  <c r="L15" i="1"/>
  <c r="L45" i="1"/>
  <c r="K34" i="1"/>
  <c r="K46" i="1"/>
  <c r="K42" i="1"/>
  <c r="K26" i="1"/>
</calcChain>
</file>

<file path=xl/sharedStrings.xml><?xml version="1.0" encoding="utf-8"?>
<sst xmlns="http://schemas.openxmlformats.org/spreadsheetml/2006/main" count="302" uniqueCount="57">
  <si>
    <t>Вагон</t>
  </si>
  <si>
    <t>Дата погрузки</t>
  </si>
  <si>
    <t>Отправка</t>
  </si>
  <si>
    <t>Станция погрузки</t>
  </si>
  <si>
    <t>Станция назначения</t>
  </si>
  <si>
    <t>Наименование груза</t>
  </si>
  <si>
    <t>Вес груза нетто(кг)</t>
  </si>
  <si>
    <t>Код груза</t>
  </si>
  <si>
    <t>КЫШТЫМ</t>
  </si>
  <si>
    <t>КАТАНКА АЛЮМИНИЕВАЯ, ЛАТУННАЯ,</t>
  </si>
  <si>
    <t>332019</t>
  </si>
  <si>
    <t>0</t>
  </si>
  <si>
    <t>КОНТЕЙНЕРЫ УНИВЕРСАЛЬНЫЕ ПОРОЖ</t>
  </si>
  <si>
    <t>391498</t>
  </si>
  <si>
    <t>ШУШАРЫ (ЭКСП.)</t>
  </si>
  <si>
    <t>ЭН438422</t>
  </si>
  <si>
    <t>20246</t>
  </si>
  <si>
    <t>НОВОРОССИЙСК (ЭКСП.)</t>
  </si>
  <si>
    <t>МЕДЬ</t>
  </si>
  <si>
    <t>331251</t>
  </si>
  <si>
    <t>ЭО321015</t>
  </si>
  <si>
    <t>20323</t>
  </si>
  <si>
    <t>ЭН911804</t>
  </si>
  <si>
    <t>20130</t>
  </si>
  <si>
    <t>20166</t>
  </si>
  <si>
    <t>ЭН955609</t>
  </si>
  <si>
    <t>26700</t>
  </si>
  <si>
    <t>ВЛАДИВОСТОК (ЭКСП.)</t>
  </si>
  <si>
    <t>ЭЛЕКТРОСТАНЦИЯ</t>
  </si>
  <si>
    <t>ЭН955568</t>
  </si>
  <si>
    <t>26691</t>
  </si>
  <si>
    <t>ЭН912146</t>
  </si>
  <si>
    <t>19859</t>
  </si>
  <si>
    <t>20163</t>
  </si>
  <si>
    <t>ЭП333579</t>
  </si>
  <si>
    <t>25604</t>
  </si>
  <si>
    <t>ЭН912157</t>
  </si>
  <si>
    <t>19866</t>
  </si>
  <si>
    <t>ЭО4660</t>
  </si>
  <si>
    <t>20139</t>
  </si>
  <si>
    <t>ЭО320956</t>
  </si>
  <si>
    <t>20124</t>
  </si>
  <si>
    <t>ЭН912059</t>
  </si>
  <si>
    <t>ЭО154473</t>
  </si>
  <si>
    <t>26716</t>
  </si>
  <si>
    <t>ЭО4784</t>
  </si>
  <si>
    <t>ЭО4697</t>
  </si>
  <si>
    <t>20172</t>
  </si>
  <si>
    <t>ЭО435454</t>
  </si>
  <si>
    <t>ЭО4688</t>
  </si>
  <si>
    <t>20169</t>
  </si>
  <si>
    <t>ЭР152858</t>
  </si>
  <si>
    <t>ЭО4737</t>
  </si>
  <si>
    <t>ЭП333510</t>
  </si>
  <si>
    <t>26439</t>
  </si>
  <si>
    <t>ЭП951615</t>
  </si>
  <si>
    <t>ЭН912158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</si>
</sst>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topLeftCell="F1" workbookViewId="0">
      <selection activeCell="I2" sqref="I2:L50"/>
    </sheetView>
  </sheetViews>
  <sheetFormatPr defaultRowHeight="15" x14ac:dyDescent="0.25"/>
  <cols>
    <col min="1" max="1" width="18.85546875" style="1" customWidth="1"/>
    <col min="2" max="2" width="21.5703125" style="2" customWidth="1"/>
    <col min="3" max="3" width="14.7109375" style="1" customWidth="1"/>
    <col min="4" max="4" width="16.5703125" style="1" customWidth="1"/>
    <col min="5" max="5" width="25.28515625" style="1" customWidth="1"/>
    <col min="6" max="8" width="18.7109375" style="1" customWidth="1"/>
    <col min="9" max="9" width="9.140625" style="1"/>
    <col min="11" max="12" width="11.140625" customWidth="1"/>
    <col min="23" max="16384" width="9.140625" style="1"/>
  </cols>
  <sheetData>
    <row r="1" spans="1:12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2" x14ac:dyDescent="0.25">
      <c r="A2" s="3">
        <v>53635389</v>
      </c>
      <c r="B2" s="4">
        <v>44658</v>
      </c>
      <c r="C2" s="1" t="s">
        <v>53</v>
      </c>
      <c r="D2" s="1" t="s">
        <v>8</v>
      </c>
      <c r="E2" s="1" t="s">
        <v>27</v>
      </c>
      <c r="F2" s="1" t="s">
        <v>18</v>
      </c>
      <c r="G2" s="1" t="s">
        <v>54</v>
      </c>
      <c r="H2" s="1" t="s">
        <v>19</v>
      </c>
      <c r="I2" s="5" t="b">
        <f>COUNTIFS(A$2:A2,A2,B$2:B2,B2)=1</f>
        <v>1</v>
      </c>
      <c r="J2" s="5">
        <f>IF(I2,J1+1,J1)</f>
        <v>1</v>
      </c>
      <c r="K2" s="5">
        <f>INDEX(A:A,MATCH(ROW(K1),$J:$J,))</f>
        <v>53635389</v>
      </c>
      <c r="L2" s="6">
        <f>INDEX(B:B,MATCH(ROW(L1),$J:$J,))</f>
        <v>44658</v>
      </c>
    </row>
    <row r="3" spans="1:12" x14ac:dyDescent="0.25">
      <c r="A3" s="3">
        <v>53635389</v>
      </c>
      <c r="B3" s="4">
        <v>44658</v>
      </c>
      <c r="C3" s="1" t="s">
        <v>53</v>
      </c>
      <c r="D3" s="1" t="s">
        <v>8</v>
      </c>
      <c r="E3" s="1" t="s">
        <v>27</v>
      </c>
      <c r="F3" s="1" t="s">
        <v>18</v>
      </c>
      <c r="G3" s="1" t="s">
        <v>54</v>
      </c>
      <c r="H3" s="1" t="s">
        <v>19</v>
      </c>
      <c r="I3" s="5" t="b">
        <f>COUNTIFS(A$2:A3,A3,B$2:B3,B3)=1</f>
        <v>0</v>
      </c>
      <c r="J3" s="5">
        <f t="shared" ref="J3:J50" si="0">IF(I3,J2+1,J2)</f>
        <v>1</v>
      </c>
      <c r="K3" s="5">
        <f t="shared" ref="K3:K50" si="1">INDEX(A:A,MATCH(ROW(K2),$J:$J,))</f>
        <v>53653002</v>
      </c>
      <c r="L3" s="6">
        <f t="shared" ref="L3:L50" si="2">INDEX(B:B,MATCH(ROW(L2),$J:$J,))</f>
        <v>44634</v>
      </c>
    </row>
    <row r="4" spans="1:12" x14ac:dyDescent="0.25">
      <c r="A4" s="3">
        <v>53653002</v>
      </c>
      <c r="B4" s="4">
        <v>44634</v>
      </c>
      <c r="C4" s="1" t="s">
        <v>45</v>
      </c>
      <c r="D4" s="1" t="s">
        <v>8</v>
      </c>
      <c r="E4" s="1" t="s">
        <v>17</v>
      </c>
      <c r="F4" s="1" t="s">
        <v>18</v>
      </c>
      <c r="G4" s="1" t="s">
        <v>24</v>
      </c>
      <c r="H4" s="1" t="s">
        <v>19</v>
      </c>
      <c r="I4" s="5" t="b">
        <f>COUNTIFS(A$2:A4,A4,B$2:B4,B4)=1</f>
        <v>1</v>
      </c>
      <c r="J4" s="5">
        <f t="shared" si="0"/>
        <v>2</v>
      </c>
      <c r="K4" s="5">
        <f t="shared" si="1"/>
        <v>54036199</v>
      </c>
      <c r="L4" s="6">
        <f t="shared" si="2"/>
        <v>44630</v>
      </c>
    </row>
    <row r="5" spans="1:12" x14ac:dyDescent="0.25">
      <c r="A5" s="3">
        <v>53653002</v>
      </c>
      <c r="B5" s="4">
        <v>44634</v>
      </c>
      <c r="C5" s="1" t="s">
        <v>45</v>
      </c>
      <c r="D5" s="1" t="s">
        <v>8</v>
      </c>
      <c r="E5" s="1" t="s">
        <v>17</v>
      </c>
      <c r="F5" s="1" t="s">
        <v>18</v>
      </c>
      <c r="G5" s="1" t="s">
        <v>24</v>
      </c>
      <c r="H5" s="1" t="s">
        <v>19</v>
      </c>
      <c r="I5" s="5" t="b">
        <f>COUNTIFS(A$2:A5,A5,B$2:B5,B5)=1</f>
        <v>0</v>
      </c>
      <c r="J5" s="5">
        <f t="shared" si="0"/>
        <v>2</v>
      </c>
      <c r="K5" s="5">
        <f t="shared" si="1"/>
        <v>54082698</v>
      </c>
      <c r="L5" s="6">
        <f t="shared" si="2"/>
        <v>44621</v>
      </c>
    </row>
    <row r="6" spans="1:12" x14ac:dyDescent="0.25">
      <c r="A6" s="3">
        <v>54036199</v>
      </c>
      <c r="B6" s="4">
        <v>44630</v>
      </c>
      <c r="C6" s="1" t="s">
        <v>22</v>
      </c>
      <c r="D6" s="1" t="s">
        <v>8</v>
      </c>
      <c r="E6" s="1" t="s">
        <v>17</v>
      </c>
      <c r="F6" s="1" t="s">
        <v>18</v>
      </c>
      <c r="G6" s="1" t="s">
        <v>23</v>
      </c>
      <c r="H6" s="1" t="s">
        <v>19</v>
      </c>
      <c r="I6" s="5" t="b">
        <f>COUNTIFS(A$2:A6,A6,B$2:B6,B6)=1</f>
        <v>1</v>
      </c>
      <c r="J6" s="5">
        <f t="shared" si="0"/>
        <v>3</v>
      </c>
      <c r="K6" s="5">
        <f t="shared" si="1"/>
        <v>54144696</v>
      </c>
      <c r="L6" s="6">
        <f t="shared" si="2"/>
        <v>44634</v>
      </c>
    </row>
    <row r="7" spans="1:12" x14ac:dyDescent="0.25">
      <c r="A7" s="3">
        <v>54036199</v>
      </c>
      <c r="B7" s="4">
        <v>44630</v>
      </c>
      <c r="C7" s="1" t="s">
        <v>22</v>
      </c>
      <c r="D7" s="1" t="s">
        <v>8</v>
      </c>
      <c r="E7" s="1" t="s">
        <v>17</v>
      </c>
      <c r="F7" s="1" t="s">
        <v>18</v>
      </c>
      <c r="G7" s="1" t="s">
        <v>23</v>
      </c>
      <c r="H7" s="1" t="s">
        <v>19</v>
      </c>
      <c r="I7" s="5" t="b">
        <f>COUNTIFS(A$2:A7,A7,B$2:B7,B7)=1</f>
        <v>0</v>
      </c>
      <c r="J7" s="5">
        <f t="shared" si="0"/>
        <v>3</v>
      </c>
      <c r="K7" s="5">
        <f t="shared" si="1"/>
        <v>54148390</v>
      </c>
      <c r="L7" s="6">
        <f t="shared" si="2"/>
        <v>44671</v>
      </c>
    </row>
    <row r="8" spans="1:12" x14ac:dyDescent="0.25">
      <c r="A8" s="3">
        <v>54036199</v>
      </c>
      <c r="B8" s="4">
        <v>44630</v>
      </c>
      <c r="C8" s="1" t="s">
        <v>22</v>
      </c>
      <c r="D8" s="1" t="s">
        <v>8</v>
      </c>
      <c r="E8" s="1" t="s">
        <v>17</v>
      </c>
      <c r="F8" s="1" t="s">
        <v>18</v>
      </c>
      <c r="G8" s="1" t="s">
        <v>23</v>
      </c>
      <c r="H8" s="1" t="s">
        <v>19</v>
      </c>
      <c r="I8" s="5" t="b">
        <f>COUNTIFS(A$2:A8,A8,B$2:B8,B8)=1</f>
        <v>0</v>
      </c>
      <c r="J8" s="5">
        <f t="shared" si="0"/>
        <v>3</v>
      </c>
      <c r="K8" s="5">
        <f t="shared" si="1"/>
        <v>54265095</v>
      </c>
      <c r="L8" s="6">
        <f t="shared" si="2"/>
        <v>44639</v>
      </c>
    </row>
    <row r="9" spans="1:12" x14ac:dyDescent="0.25">
      <c r="A9" s="3">
        <v>54082698</v>
      </c>
      <c r="B9" s="4">
        <v>44621</v>
      </c>
      <c r="C9" s="1" t="s">
        <v>15</v>
      </c>
      <c r="D9" s="1" t="s">
        <v>8</v>
      </c>
      <c r="E9" s="1" t="s">
        <v>14</v>
      </c>
      <c r="F9" s="1" t="s">
        <v>9</v>
      </c>
      <c r="G9" s="1" t="s">
        <v>16</v>
      </c>
      <c r="H9" s="1" t="s">
        <v>10</v>
      </c>
      <c r="I9" s="5" t="b">
        <f>COUNTIFS(A$2:A9,A9,B$2:B9,B9)=1</f>
        <v>1</v>
      </c>
      <c r="J9" s="5">
        <f t="shared" si="0"/>
        <v>4</v>
      </c>
      <c r="K9" s="5">
        <f t="shared" si="1"/>
        <v>54267109</v>
      </c>
      <c r="L9" s="6">
        <f t="shared" si="2"/>
        <v>44634</v>
      </c>
    </row>
    <row r="10" spans="1:12" x14ac:dyDescent="0.25">
      <c r="A10" s="3">
        <v>54082698</v>
      </c>
      <c r="B10" s="4">
        <v>44621</v>
      </c>
      <c r="C10" s="1" t="s">
        <v>15</v>
      </c>
      <c r="D10" s="1" t="s">
        <v>8</v>
      </c>
      <c r="E10" s="1" t="s">
        <v>14</v>
      </c>
      <c r="F10" s="1" t="s">
        <v>9</v>
      </c>
      <c r="G10" s="1" t="s">
        <v>16</v>
      </c>
      <c r="H10" s="1" t="s">
        <v>10</v>
      </c>
      <c r="I10" s="5" t="b">
        <f>COUNTIFS(A$2:A10,A10,B$2:B10,B10)=1</f>
        <v>0</v>
      </c>
      <c r="J10" s="5">
        <f t="shared" si="0"/>
        <v>4</v>
      </c>
      <c r="K10" s="5">
        <f t="shared" si="1"/>
        <v>54267364</v>
      </c>
      <c r="L10" s="6">
        <f t="shared" si="2"/>
        <v>44634</v>
      </c>
    </row>
    <row r="11" spans="1:12" x14ac:dyDescent="0.25">
      <c r="A11" s="3">
        <v>54144696</v>
      </c>
      <c r="B11" s="4">
        <v>44634</v>
      </c>
      <c r="C11" s="1" t="s">
        <v>49</v>
      </c>
      <c r="D11" s="1" t="s">
        <v>8</v>
      </c>
      <c r="E11" s="1" t="s">
        <v>17</v>
      </c>
      <c r="F11" s="1" t="s">
        <v>18</v>
      </c>
      <c r="G11" s="1" t="s">
        <v>50</v>
      </c>
      <c r="H11" s="1" t="s">
        <v>19</v>
      </c>
      <c r="I11" s="5" t="b">
        <f>COUNTIFS(A$2:A11,A11,B$2:B11,B11)=1</f>
        <v>1</v>
      </c>
      <c r="J11" s="5">
        <f t="shared" si="0"/>
        <v>5</v>
      </c>
      <c r="K11" s="5">
        <f t="shared" si="1"/>
        <v>54268099</v>
      </c>
      <c r="L11" s="6">
        <f t="shared" si="2"/>
        <v>44630</v>
      </c>
    </row>
    <row r="12" spans="1:12" x14ac:dyDescent="0.25">
      <c r="A12" s="3">
        <v>54144696</v>
      </c>
      <c r="B12" s="4">
        <v>44634</v>
      </c>
      <c r="C12" s="1" t="s">
        <v>49</v>
      </c>
      <c r="D12" s="1" t="s">
        <v>8</v>
      </c>
      <c r="E12" s="1" t="s">
        <v>17</v>
      </c>
      <c r="F12" s="1" t="s">
        <v>18</v>
      </c>
      <c r="G12" s="1" t="s">
        <v>50</v>
      </c>
      <c r="H12" s="1" t="s">
        <v>19</v>
      </c>
      <c r="I12" s="5" t="b">
        <f>COUNTIFS(A$2:A12,A12,B$2:B12,B12)=1</f>
        <v>0</v>
      </c>
      <c r="J12" s="5">
        <f t="shared" si="0"/>
        <v>5</v>
      </c>
      <c r="K12" s="5">
        <f t="shared" si="1"/>
        <v>54268206</v>
      </c>
      <c r="L12" s="6">
        <f t="shared" si="2"/>
        <v>44634</v>
      </c>
    </row>
    <row r="13" spans="1:12" x14ac:dyDescent="0.25">
      <c r="A13" s="3">
        <v>54144696</v>
      </c>
      <c r="B13" s="4">
        <v>44634</v>
      </c>
      <c r="C13" s="1" t="s">
        <v>49</v>
      </c>
      <c r="D13" s="1" t="s">
        <v>8</v>
      </c>
      <c r="E13" s="1" t="s">
        <v>17</v>
      </c>
      <c r="F13" s="1" t="s">
        <v>18</v>
      </c>
      <c r="G13" s="1" t="s">
        <v>50</v>
      </c>
      <c r="H13" s="1" t="s">
        <v>19</v>
      </c>
      <c r="I13" s="5" t="b">
        <f>COUNTIFS(A$2:A13,A13,B$2:B13,B13)=1</f>
        <v>0</v>
      </c>
      <c r="J13" s="5">
        <f t="shared" si="0"/>
        <v>5</v>
      </c>
      <c r="K13" s="5">
        <f t="shared" si="1"/>
        <v>54280961</v>
      </c>
      <c r="L13" s="6">
        <f t="shared" si="2"/>
        <v>44634</v>
      </c>
    </row>
    <row r="14" spans="1:12" x14ac:dyDescent="0.25">
      <c r="A14" s="3">
        <v>54148390</v>
      </c>
      <c r="B14" s="4">
        <v>44671</v>
      </c>
      <c r="C14" s="1" t="s">
        <v>51</v>
      </c>
      <c r="D14" s="1" t="s">
        <v>8</v>
      </c>
      <c r="E14" s="1" t="s">
        <v>28</v>
      </c>
      <c r="F14" s="1" t="s">
        <v>12</v>
      </c>
      <c r="G14" s="1" t="s">
        <v>11</v>
      </c>
      <c r="H14" s="1" t="s">
        <v>13</v>
      </c>
      <c r="I14" s="5" t="b">
        <f>COUNTIFS(A$2:A14,A14,B$2:B14,B14)=1</f>
        <v>1</v>
      </c>
      <c r="J14" s="5">
        <f t="shared" si="0"/>
        <v>6</v>
      </c>
      <c r="K14" s="5">
        <f t="shared" si="1"/>
        <v>54287107</v>
      </c>
      <c r="L14" s="6">
        <f t="shared" si="2"/>
        <v>44639</v>
      </c>
    </row>
    <row r="15" spans="1:12" x14ac:dyDescent="0.25">
      <c r="A15" s="3">
        <v>54148390</v>
      </c>
      <c r="B15" s="4">
        <v>44671</v>
      </c>
      <c r="C15" s="1" t="s">
        <v>51</v>
      </c>
      <c r="D15" s="1" t="s">
        <v>8</v>
      </c>
      <c r="E15" s="1" t="s">
        <v>28</v>
      </c>
      <c r="F15" s="1" t="s">
        <v>12</v>
      </c>
      <c r="G15" s="1" t="s">
        <v>11</v>
      </c>
      <c r="H15" s="1" t="s">
        <v>13</v>
      </c>
      <c r="I15" s="5" t="b">
        <f>COUNTIFS(A$2:A15,A15,B$2:B15,B15)=1</f>
        <v>0</v>
      </c>
      <c r="J15" s="5">
        <f t="shared" si="0"/>
        <v>6</v>
      </c>
      <c r="K15" s="5">
        <f t="shared" si="1"/>
        <v>54287917</v>
      </c>
      <c r="L15" s="6">
        <f t="shared" si="2"/>
        <v>44666</v>
      </c>
    </row>
    <row r="16" spans="1:12" x14ac:dyDescent="0.25">
      <c r="A16" s="3">
        <v>54148390</v>
      </c>
      <c r="B16" s="4">
        <v>44671</v>
      </c>
      <c r="C16" s="1" t="s">
        <v>51</v>
      </c>
      <c r="D16" s="1" t="s">
        <v>8</v>
      </c>
      <c r="E16" s="1" t="s">
        <v>28</v>
      </c>
      <c r="F16" s="1" t="s">
        <v>12</v>
      </c>
      <c r="G16" s="1" t="s">
        <v>11</v>
      </c>
      <c r="H16" s="1" t="s">
        <v>13</v>
      </c>
      <c r="I16" s="5" t="b">
        <f>COUNTIFS(A$2:A16,A16,B$2:B16,B16)=1</f>
        <v>0</v>
      </c>
      <c r="J16" s="5">
        <f t="shared" si="0"/>
        <v>6</v>
      </c>
      <c r="K16" s="5">
        <f t="shared" si="1"/>
        <v>54291380</v>
      </c>
      <c r="L16" s="6">
        <f t="shared" si="2"/>
        <v>44652</v>
      </c>
    </row>
    <row r="17" spans="1:12" x14ac:dyDescent="0.25">
      <c r="A17" s="3">
        <v>54148390</v>
      </c>
      <c r="B17" s="4">
        <v>44671</v>
      </c>
      <c r="C17" s="1" t="s">
        <v>51</v>
      </c>
      <c r="D17" s="1" t="s">
        <v>8</v>
      </c>
      <c r="E17" s="1" t="s">
        <v>28</v>
      </c>
      <c r="F17" s="1" t="s">
        <v>12</v>
      </c>
      <c r="G17" s="1" t="s">
        <v>11</v>
      </c>
      <c r="H17" s="1" t="s">
        <v>13</v>
      </c>
      <c r="I17" s="5" t="b">
        <f>COUNTIFS(A$2:A17,A17,B$2:B17,B17)=1</f>
        <v>0</v>
      </c>
      <c r="J17" s="5">
        <f t="shared" si="0"/>
        <v>6</v>
      </c>
      <c r="K17" s="5">
        <f t="shared" si="1"/>
        <v>54303912</v>
      </c>
      <c r="L17" s="6">
        <f t="shared" si="2"/>
        <v>44630</v>
      </c>
    </row>
    <row r="18" spans="1:12" x14ac:dyDescent="0.25">
      <c r="A18" s="3">
        <v>54265095</v>
      </c>
      <c r="B18" s="4">
        <v>44639</v>
      </c>
      <c r="C18" s="1" t="s">
        <v>20</v>
      </c>
      <c r="D18" s="1" t="s">
        <v>8</v>
      </c>
      <c r="E18" s="1" t="s">
        <v>17</v>
      </c>
      <c r="F18" s="1" t="s">
        <v>18</v>
      </c>
      <c r="G18" s="1" t="s">
        <v>21</v>
      </c>
      <c r="H18" s="1" t="s">
        <v>19</v>
      </c>
      <c r="I18" s="5" t="b">
        <f>COUNTIFS(A$2:A18,A18,B$2:B18,B18)=1</f>
        <v>1</v>
      </c>
      <c r="J18" s="5">
        <f t="shared" si="0"/>
        <v>7</v>
      </c>
      <c r="K18" s="5">
        <f t="shared" si="1"/>
        <v>54304225</v>
      </c>
      <c r="L18" s="6">
        <f t="shared" si="2"/>
        <v>44651</v>
      </c>
    </row>
    <row r="19" spans="1:12" x14ac:dyDescent="0.25">
      <c r="A19" s="3">
        <v>54265095</v>
      </c>
      <c r="B19" s="4">
        <v>44639</v>
      </c>
      <c r="C19" s="1" t="s">
        <v>20</v>
      </c>
      <c r="D19" s="1" t="s">
        <v>8</v>
      </c>
      <c r="E19" s="1" t="s">
        <v>17</v>
      </c>
      <c r="F19" s="1" t="s">
        <v>18</v>
      </c>
      <c r="G19" s="1" t="s">
        <v>21</v>
      </c>
      <c r="H19" s="1" t="s">
        <v>19</v>
      </c>
      <c r="I19" s="5" t="b">
        <f>COUNTIFS(A$2:A19,A19,B$2:B19,B19)=1</f>
        <v>0</v>
      </c>
      <c r="J19" s="5">
        <f t="shared" si="0"/>
        <v>7</v>
      </c>
      <c r="K19" s="5">
        <f t="shared" si="1"/>
        <v>54304225</v>
      </c>
      <c r="L19" s="6">
        <f t="shared" si="2"/>
        <v>44630</v>
      </c>
    </row>
    <row r="20" spans="1:12" x14ac:dyDescent="0.25">
      <c r="A20" s="3">
        <v>54265095</v>
      </c>
      <c r="B20" s="4">
        <v>44639</v>
      </c>
      <c r="C20" s="1" t="s">
        <v>20</v>
      </c>
      <c r="D20" s="1" t="s">
        <v>8</v>
      </c>
      <c r="E20" s="1" t="s">
        <v>17</v>
      </c>
      <c r="F20" s="1" t="s">
        <v>18</v>
      </c>
      <c r="G20" s="1" t="s">
        <v>21</v>
      </c>
      <c r="H20" s="1" t="s">
        <v>19</v>
      </c>
      <c r="I20" s="5" t="b">
        <f>COUNTIFS(A$2:A20,A20,B$2:B20,B20)=1</f>
        <v>0</v>
      </c>
      <c r="J20" s="5">
        <f t="shared" si="0"/>
        <v>7</v>
      </c>
      <c r="K20" s="5">
        <f t="shared" si="1"/>
        <v>54305826</v>
      </c>
      <c r="L20" s="6">
        <f t="shared" si="2"/>
        <v>44658</v>
      </c>
    </row>
    <row r="21" spans="1:12" x14ac:dyDescent="0.25">
      <c r="A21" s="3">
        <v>54267109</v>
      </c>
      <c r="B21" s="4">
        <v>44634</v>
      </c>
      <c r="C21" s="1" t="s">
        <v>46</v>
      </c>
      <c r="D21" s="1" t="s">
        <v>8</v>
      </c>
      <c r="E21" s="1" t="s">
        <v>17</v>
      </c>
      <c r="F21" s="1" t="s">
        <v>18</v>
      </c>
      <c r="G21" s="1" t="s">
        <v>47</v>
      </c>
      <c r="H21" s="1" t="s">
        <v>19</v>
      </c>
      <c r="I21" s="5" t="b">
        <f>COUNTIFS(A$2:A21,A21,B$2:B21,B21)=1</f>
        <v>1</v>
      </c>
      <c r="J21" s="5">
        <f t="shared" si="0"/>
        <v>8</v>
      </c>
      <c r="K21" s="5">
        <f t="shared" si="1"/>
        <v>54307566</v>
      </c>
      <c r="L21" s="6">
        <f t="shared" si="2"/>
        <v>44640</v>
      </c>
    </row>
    <row r="22" spans="1:12" x14ac:dyDescent="0.25">
      <c r="A22" s="3">
        <v>54267109</v>
      </c>
      <c r="B22" s="4">
        <v>44634</v>
      </c>
      <c r="C22" s="1" t="s">
        <v>46</v>
      </c>
      <c r="D22" s="1" t="s">
        <v>8</v>
      </c>
      <c r="E22" s="1" t="s">
        <v>17</v>
      </c>
      <c r="F22" s="1" t="s">
        <v>18</v>
      </c>
      <c r="G22" s="1" t="s">
        <v>47</v>
      </c>
      <c r="H22" s="1" t="s">
        <v>19</v>
      </c>
      <c r="I22" s="5" t="b">
        <f>COUNTIFS(A$2:A22,A22,B$2:B22,B22)=1</f>
        <v>0</v>
      </c>
      <c r="J22" s="5">
        <f t="shared" si="0"/>
        <v>8</v>
      </c>
      <c r="K22" s="5">
        <f t="shared" si="1"/>
        <v>54307566</v>
      </c>
      <c r="L22" s="6">
        <f t="shared" si="2"/>
        <v>44630</v>
      </c>
    </row>
    <row r="23" spans="1:12" x14ac:dyDescent="0.25">
      <c r="A23" s="3">
        <v>54267109</v>
      </c>
      <c r="B23" s="4">
        <v>44634</v>
      </c>
      <c r="C23" s="1" t="s">
        <v>46</v>
      </c>
      <c r="D23" s="1" t="s">
        <v>8</v>
      </c>
      <c r="E23" s="1" t="s">
        <v>17</v>
      </c>
      <c r="F23" s="1" t="s">
        <v>18</v>
      </c>
      <c r="G23" s="1" t="s">
        <v>47</v>
      </c>
      <c r="H23" s="1" t="s">
        <v>19</v>
      </c>
      <c r="I23" s="5" t="b">
        <f>COUNTIFS(A$2:A23,A23,B$2:B23,B23)=1</f>
        <v>0</v>
      </c>
      <c r="J23" s="5">
        <f t="shared" si="0"/>
        <v>8</v>
      </c>
      <c r="K23" s="5">
        <f t="shared" si="1"/>
        <v>54349477</v>
      </c>
      <c r="L23" s="6">
        <f t="shared" si="2"/>
        <v>44630</v>
      </c>
    </row>
    <row r="24" spans="1:12" x14ac:dyDescent="0.25">
      <c r="A24" s="3">
        <v>54267364</v>
      </c>
      <c r="B24" s="4">
        <v>44634</v>
      </c>
      <c r="C24" s="1" t="s">
        <v>43</v>
      </c>
      <c r="D24" s="1" t="s">
        <v>8</v>
      </c>
      <c r="E24" s="1" t="s">
        <v>17</v>
      </c>
      <c r="F24" s="1" t="s">
        <v>18</v>
      </c>
      <c r="G24" s="1" t="s">
        <v>33</v>
      </c>
      <c r="H24" s="1" t="s">
        <v>19</v>
      </c>
      <c r="I24" s="5" t="b">
        <f>COUNTIFS(A$2:A24,A24,B$2:B24,B24)=1</f>
        <v>1</v>
      </c>
      <c r="J24" s="5">
        <f t="shared" si="0"/>
        <v>9</v>
      </c>
      <c r="K24" s="5" t="e">
        <f t="shared" si="1"/>
        <v>#N/A</v>
      </c>
      <c r="L24" s="6" t="e">
        <f t="shared" si="2"/>
        <v>#N/A</v>
      </c>
    </row>
    <row r="25" spans="1:12" x14ac:dyDescent="0.25">
      <c r="A25" s="3">
        <v>54267364</v>
      </c>
      <c r="B25" s="4">
        <v>44634</v>
      </c>
      <c r="C25" s="1" t="s">
        <v>43</v>
      </c>
      <c r="D25" s="1" t="s">
        <v>8</v>
      </c>
      <c r="E25" s="1" t="s">
        <v>17</v>
      </c>
      <c r="F25" s="1" t="s">
        <v>18</v>
      </c>
      <c r="G25" s="1" t="s">
        <v>33</v>
      </c>
      <c r="H25" s="1" t="s">
        <v>19</v>
      </c>
      <c r="I25" s="5" t="b">
        <f>COUNTIFS(A$2:A25,A25,B$2:B25,B25)=1</f>
        <v>0</v>
      </c>
      <c r="J25" s="5">
        <f t="shared" si="0"/>
        <v>9</v>
      </c>
      <c r="K25" s="5" t="e">
        <f t="shared" si="1"/>
        <v>#N/A</v>
      </c>
      <c r="L25" s="6" t="e">
        <f t="shared" si="2"/>
        <v>#N/A</v>
      </c>
    </row>
    <row r="26" spans="1:12" x14ac:dyDescent="0.25">
      <c r="A26" s="3">
        <v>54268099</v>
      </c>
      <c r="B26" s="4">
        <v>44630</v>
      </c>
      <c r="C26" s="1" t="s">
        <v>42</v>
      </c>
      <c r="D26" s="1" t="s">
        <v>8</v>
      </c>
      <c r="E26" s="1" t="s">
        <v>17</v>
      </c>
      <c r="F26" s="1" t="s">
        <v>18</v>
      </c>
      <c r="G26" s="1" t="s">
        <v>37</v>
      </c>
      <c r="H26" s="1" t="s">
        <v>19</v>
      </c>
      <c r="I26" s="5" t="b">
        <f>COUNTIFS(A$2:A26,A26,B$2:B26,B26)=1</f>
        <v>1</v>
      </c>
      <c r="J26" s="5">
        <f t="shared" si="0"/>
        <v>10</v>
      </c>
      <c r="K26" s="5" t="e">
        <f t="shared" si="1"/>
        <v>#N/A</v>
      </c>
      <c r="L26" s="6" t="e">
        <f t="shared" si="2"/>
        <v>#N/A</v>
      </c>
    </row>
    <row r="27" spans="1:12" x14ac:dyDescent="0.25">
      <c r="A27" s="3">
        <v>54268099</v>
      </c>
      <c r="B27" s="4">
        <v>44630</v>
      </c>
      <c r="C27" s="1" t="s">
        <v>42</v>
      </c>
      <c r="D27" s="1" t="s">
        <v>8</v>
      </c>
      <c r="E27" s="1" t="s">
        <v>17</v>
      </c>
      <c r="F27" s="1" t="s">
        <v>18</v>
      </c>
      <c r="G27" s="1" t="s">
        <v>37</v>
      </c>
      <c r="H27" s="1" t="s">
        <v>19</v>
      </c>
      <c r="I27" s="5" t="b">
        <f>COUNTIFS(A$2:A27,A27,B$2:B27,B27)=1</f>
        <v>0</v>
      </c>
      <c r="J27" s="5">
        <f t="shared" si="0"/>
        <v>10</v>
      </c>
      <c r="K27" s="5" t="e">
        <f t="shared" si="1"/>
        <v>#N/A</v>
      </c>
      <c r="L27" s="6" t="e">
        <f t="shared" si="2"/>
        <v>#N/A</v>
      </c>
    </row>
    <row r="28" spans="1:12" x14ac:dyDescent="0.25">
      <c r="A28" s="3">
        <v>54268206</v>
      </c>
      <c r="B28" s="4">
        <v>44634</v>
      </c>
      <c r="C28" s="1" t="s">
        <v>38</v>
      </c>
      <c r="D28" s="1" t="s">
        <v>8</v>
      </c>
      <c r="E28" s="1" t="s">
        <v>17</v>
      </c>
      <c r="F28" s="1" t="s">
        <v>18</v>
      </c>
      <c r="G28" s="1" t="s">
        <v>39</v>
      </c>
      <c r="H28" s="1" t="s">
        <v>19</v>
      </c>
      <c r="I28" s="5" t="b">
        <f>COUNTIFS(A$2:A28,A28,B$2:B28,B28)=1</f>
        <v>1</v>
      </c>
      <c r="J28" s="5">
        <f t="shared" si="0"/>
        <v>11</v>
      </c>
      <c r="K28" s="5" t="e">
        <f t="shared" si="1"/>
        <v>#N/A</v>
      </c>
      <c r="L28" s="6" t="e">
        <f t="shared" si="2"/>
        <v>#N/A</v>
      </c>
    </row>
    <row r="29" spans="1:12" x14ac:dyDescent="0.25">
      <c r="A29" s="3">
        <v>54268206</v>
      </c>
      <c r="B29" s="4">
        <v>44634</v>
      </c>
      <c r="C29" s="1" t="s">
        <v>38</v>
      </c>
      <c r="D29" s="1" t="s">
        <v>8</v>
      </c>
      <c r="E29" s="1" t="s">
        <v>17</v>
      </c>
      <c r="F29" s="1" t="s">
        <v>18</v>
      </c>
      <c r="G29" s="1" t="s">
        <v>39</v>
      </c>
      <c r="H29" s="1" t="s">
        <v>19</v>
      </c>
      <c r="I29" s="5" t="b">
        <f>COUNTIFS(A$2:A29,A29,B$2:B29,B29)=1</f>
        <v>0</v>
      </c>
      <c r="J29" s="5">
        <f t="shared" si="0"/>
        <v>11</v>
      </c>
      <c r="K29" s="5" t="e">
        <f t="shared" si="1"/>
        <v>#N/A</v>
      </c>
      <c r="L29" s="6" t="e">
        <f t="shared" si="2"/>
        <v>#N/A</v>
      </c>
    </row>
    <row r="30" spans="1:12" x14ac:dyDescent="0.25">
      <c r="A30" s="3">
        <v>54280961</v>
      </c>
      <c r="B30" s="4">
        <v>44634</v>
      </c>
      <c r="C30" s="1" t="s">
        <v>52</v>
      </c>
      <c r="D30" s="1" t="s">
        <v>8</v>
      </c>
      <c r="E30" s="1" t="s">
        <v>17</v>
      </c>
      <c r="F30" s="1" t="s">
        <v>18</v>
      </c>
      <c r="G30" s="1" t="s">
        <v>24</v>
      </c>
      <c r="H30" s="1" t="s">
        <v>19</v>
      </c>
      <c r="I30" s="5" t="b">
        <f>COUNTIFS(A$2:A30,A30,B$2:B30,B30)=1</f>
        <v>1</v>
      </c>
      <c r="J30" s="5">
        <f t="shared" si="0"/>
        <v>12</v>
      </c>
      <c r="K30" s="5" t="e">
        <f t="shared" si="1"/>
        <v>#N/A</v>
      </c>
      <c r="L30" s="6" t="e">
        <f t="shared" si="2"/>
        <v>#N/A</v>
      </c>
    </row>
    <row r="31" spans="1:12" x14ac:dyDescent="0.25">
      <c r="A31" s="3">
        <v>54280961</v>
      </c>
      <c r="B31" s="4">
        <v>44634</v>
      </c>
      <c r="C31" s="1" t="s">
        <v>52</v>
      </c>
      <c r="D31" s="1" t="s">
        <v>8</v>
      </c>
      <c r="E31" s="1" t="s">
        <v>17</v>
      </c>
      <c r="F31" s="1" t="s">
        <v>18</v>
      </c>
      <c r="G31" s="1" t="s">
        <v>24</v>
      </c>
      <c r="H31" s="1" t="s">
        <v>19</v>
      </c>
      <c r="I31" s="5" t="b">
        <f>COUNTIFS(A$2:A31,A31,B$2:B31,B31)=1</f>
        <v>0</v>
      </c>
      <c r="J31" s="5">
        <f t="shared" si="0"/>
        <v>12</v>
      </c>
      <c r="K31" s="5" t="e">
        <f t="shared" si="1"/>
        <v>#N/A</v>
      </c>
      <c r="L31" s="6" t="e">
        <f t="shared" si="2"/>
        <v>#N/A</v>
      </c>
    </row>
    <row r="32" spans="1:12" x14ac:dyDescent="0.25">
      <c r="A32" s="3">
        <v>54280961</v>
      </c>
      <c r="B32" s="4">
        <v>44634</v>
      </c>
      <c r="C32" s="1" t="s">
        <v>52</v>
      </c>
      <c r="D32" s="1" t="s">
        <v>8</v>
      </c>
      <c r="E32" s="1" t="s">
        <v>17</v>
      </c>
      <c r="F32" s="1" t="s">
        <v>18</v>
      </c>
      <c r="G32" s="1" t="s">
        <v>24</v>
      </c>
      <c r="H32" s="1" t="s">
        <v>19</v>
      </c>
      <c r="I32" s="5" t="b">
        <f>COUNTIFS(A$2:A32,A32,B$2:B32,B32)=1</f>
        <v>0</v>
      </c>
      <c r="J32" s="5">
        <f t="shared" si="0"/>
        <v>12</v>
      </c>
      <c r="K32" s="5" t="e">
        <f t="shared" si="1"/>
        <v>#N/A</v>
      </c>
      <c r="L32" s="6" t="e">
        <f t="shared" si="2"/>
        <v>#N/A</v>
      </c>
    </row>
    <row r="33" spans="1:12" x14ac:dyDescent="0.25">
      <c r="A33" s="3">
        <v>54287107</v>
      </c>
      <c r="B33" s="4">
        <v>44639</v>
      </c>
      <c r="C33" s="1" t="s">
        <v>48</v>
      </c>
      <c r="D33" s="1" t="s">
        <v>8</v>
      </c>
      <c r="E33" s="1" t="s">
        <v>17</v>
      </c>
      <c r="F33" s="1" t="s">
        <v>18</v>
      </c>
      <c r="G33" s="1" t="s">
        <v>44</v>
      </c>
      <c r="H33" s="1" t="s">
        <v>19</v>
      </c>
      <c r="I33" s="5" t="b">
        <f>COUNTIFS(A$2:A33,A33,B$2:B33,B33)=1</f>
        <v>1</v>
      </c>
      <c r="J33" s="5">
        <f t="shared" si="0"/>
        <v>13</v>
      </c>
      <c r="K33" s="5" t="e">
        <f t="shared" si="1"/>
        <v>#N/A</v>
      </c>
      <c r="L33" s="6" t="e">
        <f t="shared" si="2"/>
        <v>#N/A</v>
      </c>
    </row>
    <row r="34" spans="1:12" x14ac:dyDescent="0.25">
      <c r="A34" s="3">
        <v>54287107</v>
      </c>
      <c r="B34" s="4">
        <v>44639</v>
      </c>
      <c r="C34" s="1" t="s">
        <v>48</v>
      </c>
      <c r="D34" s="1" t="s">
        <v>8</v>
      </c>
      <c r="E34" s="1" t="s">
        <v>17</v>
      </c>
      <c r="F34" s="1" t="s">
        <v>18</v>
      </c>
      <c r="G34" s="1" t="s">
        <v>44</v>
      </c>
      <c r="H34" s="1" t="s">
        <v>19</v>
      </c>
      <c r="I34" s="5" t="b">
        <f>COUNTIFS(A$2:A34,A34,B$2:B34,B34)=1</f>
        <v>0</v>
      </c>
      <c r="J34" s="5">
        <f t="shared" si="0"/>
        <v>13</v>
      </c>
      <c r="K34" s="5" t="e">
        <f t="shared" si="1"/>
        <v>#N/A</v>
      </c>
      <c r="L34" s="6" t="e">
        <f t="shared" si="2"/>
        <v>#N/A</v>
      </c>
    </row>
    <row r="35" spans="1:12" x14ac:dyDescent="0.25">
      <c r="A35" s="3">
        <v>54287917</v>
      </c>
      <c r="B35" s="4">
        <v>44666</v>
      </c>
      <c r="C35" s="1" t="s">
        <v>55</v>
      </c>
      <c r="D35" s="1" t="s">
        <v>8</v>
      </c>
      <c r="E35" s="1" t="s">
        <v>28</v>
      </c>
      <c r="F35" s="1" t="s">
        <v>12</v>
      </c>
      <c r="G35" s="1" t="s">
        <v>11</v>
      </c>
      <c r="H35" s="1" t="s">
        <v>13</v>
      </c>
      <c r="I35" s="5" t="b">
        <f>COUNTIFS(A$2:A35,A35,B$2:B35,B35)=1</f>
        <v>1</v>
      </c>
      <c r="J35" s="5">
        <f t="shared" si="0"/>
        <v>14</v>
      </c>
      <c r="K35" s="5" t="e">
        <f t="shared" si="1"/>
        <v>#N/A</v>
      </c>
      <c r="L35" s="6" t="e">
        <f t="shared" si="2"/>
        <v>#N/A</v>
      </c>
    </row>
    <row r="36" spans="1:12" x14ac:dyDescent="0.25">
      <c r="A36" s="3">
        <v>54287917</v>
      </c>
      <c r="B36" s="4">
        <v>44666</v>
      </c>
      <c r="C36" s="1" t="s">
        <v>55</v>
      </c>
      <c r="D36" s="1" t="s">
        <v>8</v>
      </c>
      <c r="E36" s="1" t="s">
        <v>28</v>
      </c>
      <c r="F36" s="1" t="s">
        <v>12</v>
      </c>
      <c r="G36" s="1" t="s">
        <v>11</v>
      </c>
      <c r="H36" s="1" t="s">
        <v>13</v>
      </c>
      <c r="I36" s="5" t="b">
        <f>COUNTIFS(A$2:A36,A36,B$2:B36,B36)=1</f>
        <v>0</v>
      </c>
      <c r="J36" s="5">
        <f t="shared" si="0"/>
        <v>14</v>
      </c>
      <c r="K36" s="5" t="e">
        <f t="shared" si="1"/>
        <v>#N/A</v>
      </c>
      <c r="L36" s="6" t="e">
        <f t="shared" si="2"/>
        <v>#N/A</v>
      </c>
    </row>
    <row r="37" spans="1:12" x14ac:dyDescent="0.25">
      <c r="A37" s="3">
        <v>54287917</v>
      </c>
      <c r="B37" s="4">
        <v>44666</v>
      </c>
      <c r="C37" s="1" t="s">
        <v>55</v>
      </c>
      <c r="D37" s="1" t="s">
        <v>8</v>
      </c>
      <c r="E37" s="1" t="s">
        <v>28</v>
      </c>
      <c r="F37" s="1" t="s">
        <v>12</v>
      </c>
      <c r="G37" s="1" t="s">
        <v>11</v>
      </c>
      <c r="H37" s="1" t="s">
        <v>13</v>
      </c>
      <c r="I37" s="5" t="b">
        <f>COUNTIFS(A$2:A37,A37,B$2:B37,B37)=1</f>
        <v>0</v>
      </c>
      <c r="J37" s="5">
        <f t="shared" si="0"/>
        <v>14</v>
      </c>
      <c r="K37" s="5" t="e">
        <f t="shared" si="1"/>
        <v>#N/A</v>
      </c>
      <c r="L37" s="6" t="e">
        <f t="shared" si="2"/>
        <v>#N/A</v>
      </c>
    </row>
    <row r="38" spans="1:12" x14ac:dyDescent="0.25">
      <c r="A38" s="3">
        <v>54287917</v>
      </c>
      <c r="B38" s="4">
        <v>44666</v>
      </c>
      <c r="C38" s="1" t="s">
        <v>55</v>
      </c>
      <c r="D38" s="1" t="s">
        <v>8</v>
      </c>
      <c r="E38" s="1" t="s">
        <v>28</v>
      </c>
      <c r="F38" s="1" t="s">
        <v>12</v>
      </c>
      <c r="G38" s="1" t="s">
        <v>11</v>
      </c>
      <c r="H38" s="1" t="s">
        <v>13</v>
      </c>
      <c r="I38" s="5" t="b">
        <f>COUNTIFS(A$2:A38,A38,B$2:B38,B38)=1</f>
        <v>0</v>
      </c>
      <c r="J38" s="5">
        <f t="shared" si="0"/>
        <v>14</v>
      </c>
      <c r="K38" s="5" t="e">
        <f t="shared" si="1"/>
        <v>#N/A</v>
      </c>
      <c r="L38" s="6" t="e">
        <f t="shared" si="2"/>
        <v>#N/A</v>
      </c>
    </row>
    <row r="39" spans="1:12" x14ac:dyDescent="0.25">
      <c r="A39" s="3">
        <v>54291380</v>
      </c>
      <c r="B39" s="4">
        <v>44652</v>
      </c>
      <c r="C39" s="1" t="s">
        <v>40</v>
      </c>
      <c r="D39" s="1" t="s">
        <v>8</v>
      </c>
      <c r="E39" s="1" t="s">
        <v>17</v>
      </c>
      <c r="F39" s="1" t="s">
        <v>18</v>
      </c>
      <c r="G39" s="1" t="s">
        <v>41</v>
      </c>
      <c r="H39" s="1" t="s">
        <v>19</v>
      </c>
      <c r="I39" s="5" t="b">
        <f>COUNTIFS(A$2:A39,A39,B$2:B39,B39)=1</f>
        <v>1</v>
      </c>
      <c r="J39" s="5">
        <f t="shared" si="0"/>
        <v>15</v>
      </c>
      <c r="K39" s="5" t="e">
        <f t="shared" si="1"/>
        <v>#N/A</v>
      </c>
      <c r="L39" s="6" t="e">
        <f t="shared" si="2"/>
        <v>#N/A</v>
      </c>
    </row>
    <row r="40" spans="1:12" x14ac:dyDescent="0.25">
      <c r="A40" s="3">
        <v>54291380</v>
      </c>
      <c r="B40" s="4">
        <v>44652</v>
      </c>
      <c r="C40" s="1" t="s">
        <v>40</v>
      </c>
      <c r="D40" s="1" t="s">
        <v>8</v>
      </c>
      <c r="E40" s="1" t="s">
        <v>17</v>
      </c>
      <c r="F40" s="1" t="s">
        <v>18</v>
      </c>
      <c r="G40" s="1" t="s">
        <v>41</v>
      </c>
      <c r="H40" s="1" t="s">
        <v>19</v>
      </c>
      <c r="I40" s="5" t="b">
        <f>COUNTIFS(A$2:A40,A40,B$2:B40,B40)=1</f>
        <v>0</v>
      </c>
      <c r="J40" s="5">
        <f t="shared" si="0"/>
        <v>15</v>
      </c>
      <c r="K40" s="5" t="e">
        <f t="shared" si="1"/>
        <v>#N/A</v>
      </c>
      <c r="L40" s="6" t="e">
        <f t="shared" si="2"/>
        <v>#N/A</v>
      </c>
    </row>
    <row r="41" spans="1:12" x14ac:dyDescent="0.25">
      <c r="A41" s="3">
        <v>54291380</v>
      </c>
      <c r="B41" s="4">
        <v>44652</v>
      </c>
      <c r="C41" s="1" t="s">
        <v>40</v>
      </c>
      <c r="D41" s="1" t="s">
        <v>8</v>
      </c>
      <c r="E41" s="1" t="s">
        <v>17</v>
      </c>
      <c r="F41" s="1" t="s">
        <v>18</v>
      </c>
      <c r="G41" s="1" t="s">
        <v>41</v>
      </c>
      <c r="H41" s="1" t="s">
        <v>19</v>
      </c>
      <c r="I41" s="5" t="b">
        <f>COUNTIFS(A$2:A41,A41,B$2:B41,B41)=1</f>
        <v>0</v>
      </c>
      <c r="J41" s="5">
        <f t="shared" si="0"/>
        <v>15</v>
      </c>
      <c r="K41" s="5" t="e">
        <f t="shared" si="1"/>
        <v>#N/A</v>
      </c>
      <c r="L41" s="6" t="e">
        <f t="shared" si="2"/>
        <v>#N/A</v>
      </c>
    </row>
    <row r="42" spans="1:12" x14ac:dyDescent="0.25">
      <c r="A42" s="3">
        <v>54303912</v>
      </c>
      <c r="B42" s="4">
        <v>44630</v>
      </c>
      <c r="C42" s="1" t="s">
        <v>29</v>
      </c>
      <c r="D42" s="1" t="s">
        <v>8</v>
      </c>
      <c r="E42" s="1" t="s">
        <v>17</v>
      </c>
      <c r="F42" s="1" t="s">
        <v>18</v>
      </c>
      <c r="G42" s="1" t="s">
        <v>30</v>
      </c>
      <c r="H42" s="1" t="s">
        <v>19</v>
      </c>
      <c r="I42" s="5" t="b">
        <f>COUNTIFS(A$2:A42,A42,B$2:B42,B42)=1</f>
        <v>1</v>
      </c>
      <c r="J42" s="5">
        <f t="shared" si="0"/>
        <v>16</v>
      </c>
      <c r="K42" s="5" t="e">
        <f t="shared" si="1"/>
        <v>#N/A</v>
      </c>
      <c r="L42" s="6" t="e">
        <f t="shared" si="2"/>
        <v>#N/A</v>
      </c>
    </row>
    <row r="43" spans="1:12" x14ac:dyDescent="0.25">
      <c r="A43" s="3">
        <v>54303912</v>
      </c>
      <c r="B43" s="4">
        <v>44630</v>
      </c>
      <c r="C43" s="1" t="s">
        <v>29</v>
      </c>
      <c r="D43" s="1" t="s">
        <v>8</v>
      </c>
      <c r="E43" s="1" t="s">
        <v>17</v>
      </c>
      <c r="F43" s="1" t="s">
        <v>18</v>
      </c>
      <c r="G43" s="1" t="s">
        <v>30</v>
      </c>
      <c r="H43" s="1" t="s">
        <v>19</v>
      </c>
      <c r="I43" s="5" t="b">
        <f>COUNTIFS(A$2:A43,A43,B$2:B43,B43)=1</f>
        <v>0</v>
      </c>
      <c r="J43" s="5">
        <f t="shared" si="0"/>
        <v>16</v>
      </c>
      <c r="K43" s="5" t="e">
        <f t="shared" si="1"/>
        <v>#N/A</v>
      </c>
      <c r="L43" s="6" t="e">
        <f t="shared" si="2"/>
        <v>#N/A</v>
      </c>
    </row>
    <row r="44" spans="1:12" x14ac:dyDescent="0.25">
      <c r="A44" s="3">
        <v>54304225</v>
      </c>
      <c r="B44" s="4">
        <v>44651</v>
      </c>
      <c r="C44" s="1" t="s">
        <v>31</v>
      </c>
      <c r="D44" s="1" t="s">
        <v>8</v>
      </c>
      <c r="E44" s="1" t="s">
        <v>17</v>
      </c>
      <c r="F44" s="1" t="s">
        <v>18</v>
      </c>
      <c r="G44" s="1" t="s">
        <v>32</v>
      </c>
      <c r="H44" s="1" t="s">
        <v>19</v>
      </c>
      <c r="I44" s="5" t="b">
        <f>COUNTIFS(A$2:A44,A44,B$2:B44,B44)=1</f>
        <v>1</v>
      </c>
      <c r="J44" s="5">
        <f t="shared" si="0"/>
        <v>17</v>
      </c>
      <c r="K44" s="5" t="e">
        <f t="shared" si="1"/>
        <v>#N/A</v>
      </c>
      <c r="L44" s="6" t="e">
        <f t="shared" si="2"/>
        <v>#N/A</v>
      </c>
    </row>
    <row r="45" spans="1:12" x14ac:dyDescent="0.25">
      <c r="A45" s="3">
        <v>54304225</v>
      </c>
      <c r="B45" s="4">
        <v>44630</v>
      </c>
      <c r="C45" s="1" t="s">
        <v>31</v>
      </c>
      <c r="D45" s="1" t="s">
        <v>8</v>
      </c>
      <c r="E45" s="1" t="s">
        <v>17</v>
      </c>
      <c r="F45" s="1" t="s">
        <v>18</v>
      </c>
      <c r="G45" s="1" t="s">
        <v>32</v>
      </c>
      <c r="H45" s="1" t="s">
        <v>19</v>
      </c>
      <c r="I45" s="5" t="b">
        <f>COUNTIFS(A$2:A45,A45,B$2:B45,B45)=1</f>
        <v>1</v>
      </c>
      <c r="J45" s="5">
        <f t="shared" si="0"/>
        <v>18</v>
      </c>
      <c r="K45" s="5" t="e">
        <f t="shared" si="1"/>
        <v>#N/A</v>
      </c>
      <c r="L45" s="6" t="e">
        <f t="shared" si="2"/>
        <v>#N/A</v>
      </c>
    </row>
    <row r="46" spans="1:12" x14ac:dyDescent="0.25">
      <c r="A46" s="3">
        <v>54305826</v>
      </c>
      <c r="B46" s="4">
        <v>44658</v>
      </c>
      <c r="C46" s="1" t="s">
        <v>34</v>
      </c>
      <c r="D46" s="1" t="s">
        <v>8</v>
      </c>
      <c r="E46" s="1" t="s">
        <v>27</v>
      </c>
      <c r="F46" s="1" t="s">
        <v>18</v>
      </c>
      <c r="G46" s="1" t="s">
        <v>35</v>
      </c>
      <c r="H46" s="1" t="s">
        <v>19</v>
      </c>
      <c r="I46" s="5" t="b">
        <f>COUNTIFS(A$2:A46,A46,B$2:B46,B46)=1</f>
        <v>1</v>
      </c>
      <c r="J46" s="5">
        <f t="shared" si="0"/>
        <v>19</v>
      </c>
      <c r="K46" s="5" t="e">
        <f t="shared" si="1"/>
        <v>#N/A</v>
      </c>
      <c r="L46" s="6" t="e">
        <f t="shared" si="2"/>
        <v>#N/A</v>
      </c>
    </row>
    <row r="47" spans="1:12" x14ac:dyDescent="0.25">
      <c r="A47" s="3">
        <v>54305826</v>
      </c>
      <c r="B47" s="4">
        <v>44658</v>
      </c>
      <c r="C47" s="1" t="s">
        <v>34</v>
      </c>
      <c r="D47" s="1" t="s">
        <v>8</v>
      </c>
      <c r="E47" s="1" t="s">
        <v>27</v>
      </c>
      <c r="F47" s="1" t="s">
        <v>18</v>
      </c>
      <c r="G47" s="1" t="s">
        <v>35</v>
      </c>
      <c r="H47" s="1" t="s">
        <v>19</v>
      </c>
      <c r="I47" s="5" t="b">
        <f>COUNTIFS(A$2:A47,A47,B$2:B47,B47)=1</f>
        <v>0</v>
      </c>
      <c r="J47" s="5">
        <f t="shared" si="0"/>
        <v>19</v>
      </c>
      <c r="K47" s="5" t="e">
        <f t="shared" si="1"/>
        <v>#N/A</v>
      </c>
      <c r="L47" s="6" t="e">
        <f t="shared" si="2"/>
        <v>#N/A</v>
      </c>
    </row>
    <row r="48" spans="1:12" x14ac:dyDescent="0.25">
      <c r="A48" s="3">
        <v>54307566</v>
      </c>
      <c r="B48" s="4">
        <v>44640</v>
      </c>
      <c r="C48" s="1" t="s">
        <v>36</v>
      </c>
      <c r="D48" s="1" t="s">
        <v>8</v>
      </c>
      <c r="E48" s="1" t="s">
        <v>17</v>
      </c>
      <c r="F48" s="1" t="s">
        <v>18</v>
      </c>
      <c r="G48" s="1" t="s">
        <v>37</v>
      </c>
      <c r="H48" s="1" t="s">
        <v>19</v>
      </c>
      <c r="I48" s="5" t="b">
        <f>COUNTIFS(A$2:A48,A48,B$2:B48,B48)=1</f>
        <v>1</v>
      </c>
      <c r="J48" s="5">
        <f t="shared" si="0"/>
        <v>20</v>
      </c>
      <c r="K48" s="5" t="e">
        <f t="shared" si="1"/>
        <v>#N/A</v>
      </c>
      <c r="L48" s="6" t="e">
        <f t="shared" si="2"/>
        <v>#N/A</v>
      </c>
    </row>
    <row r="49" spans="1:12" x14ac:dyDescent="0.25">
      <c r="A49" s="3">
        <v>54307566</v>
      </c>
      <c r="B49" s="4">
        <v>44630</v>
      </c>
      <c r="C49" s="1" t="s">
        <v>56</v>
      </c>
      <c r="D49" s="1" t="s">
        <v>8</v>
      </c>
      <c r="E49" s="1" t="s">
        <v>17</v>
      </c>
      <c r="F49" s="1" t="s">
        <v>18</v>
      </c>
      <c r="G49" s="1" t="s">
        <v>37</v>
      </c>
      <c r="H49" s="1" t="s">
        <v>19</v>
      </c>
      <c r="I49" s="5" t="b">
        <f>COUNTIFS(A$2:A49,A49,B$2:B49,B49)=1</f>
        <v>1</v>
      </c>
      <c r="J49" s="5">
        <f t="shared" si="0"/>
        <v>21</v>
      </c>
      <c r="K49" s="5" t="e">
        <f t="shared" si="1"/>
        <v>#N/A</v>
      </c>
      <c r="L49" s="6" t="e">
        <f t="shared" si="2"/>
        <v>#N/A</v>
      </c>
    </row>
    <row r="50" spans="1:12" x14ac:dyDescent="0.25">
      <c r="A50" s="3">
        <v>54349477</v>
      </c>
      <c r="B50" s="4">
        <v>44630</v>
      </c>
      <c r="C50" s="1" t="s">
        <v>25</v>
      </c>
      <c r="D50" s="1" t="s">
        <v>8</v>
      </c>
      <c r="E50" s="1" t="s">
        <v>17</v>
      </c>
      <c r="F50" s="1" t="s">
        <v>18</v>
      </c>
      <c r="G50" s="1" t="s">
        <v>26</v>
      </c>
      <c r="H50" s="1" t="s">
        <v>19</v>
      </c>
      <c r="I50" s="5" t="b">
        <f>COUNTIFS(A$2:A50,A50,B$2:B50,B50)=1</f>
        <v>1</v>
      </c>
      <c r="J50" s="5">
        <f t="shared" si="0"/>
        <v>22</v>
      </c>
      <c r="K50" s="5" t="e">
        <f t="shared" si="1"/>
        <v>#N/A</v>
      </c>
      <c r="L50" s="6" t="e">
        <f t="shared" si="2"/>
        <v>#N/A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Тармашев Алексей Сергеевич</dc:creator>
  <cp:lastModifiedBy>Коля</cp:lastModifiedBy>
  <dcterms:created xsi:type="dcterms:W3CDTF">2022-04-28T14:42:29Z</dcterms:created>
  <dcterms:modified xsi:type="dcterms:W3CDTF">2022-04-29T05:07:08Z</dcterms:modified>
</cp:coreProperties>
</file>